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5_完成版\"/>
    </mc:Choice>
  </mc:AlternateContent>
  <xr:revisionPtr revIDLastSave="0" documentId="13_ncr:1_{3D10599F-120C-4B7E-8350-8D47F2CD0187}"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BE38" i="10"/>
  <c r="AM38" i="10"/>
  <c r="U38" i="10"/>
  <c r="C38" i="10"/>
  <c r="BE37" i="10"/>
  <c r="AM37" i="10"/>
  <c r="C37" i="10"/>
  <c r="BE36" i="10"/>
  <c r="AM36" i="10"/>
  <c r="C36" i="10"/>
  <c r="BE35" i="10"/>
  <c r="AM35" i="10"/>
  <c r="C35" i="10"/>
  <c r="CO34" i="10"/>
  <c r="CO35" i="10" s="1"/>
  <c r="CO36" i="10" s="1"/>
  <c r="CO37" i="10" s="1"/>
  <c r="CO38" i="10" s="1"/>
  <c r="BW34" i="10"/>
  <c r="BW35" i="10" s="1"/>
  <c r="BW36" i="10" s="1"/>
  <c r="BW37" i="10" s="1"/>
  <c r="BW38" i="10" s="1"/>
  <c r="BW39" i="10" s="1"/>
  <c r="BE34" i="10"/>
  <c r="C34" i="10"/>
  <c r="U34" i="10" s="1"/>
  <c r="U35" i="10" s="1"/>
  <c r="U36" i="10" s="1"/>
  <c r="U37"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<sst xmlns="http://schemas.openxmlformats.org/spreadsheetml/2006/main" count="1106" uniqueCount="571">
  <si>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</si>
  <si>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</si>
  <si>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</si>
  <si>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</si>
  <si>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</si>
  <si>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</si>
  <si>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</si>
  <si>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</si>
  <si>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</si>
  <si>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</si>
  <si>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</si>
  <si>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</si>
  <si>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</si>
  <si>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</si>
  <si>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</si>
  <si>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</si>
  <si>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</si>
  <si>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</si>
  <si>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</si>
  <si>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</si>
  <si>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</si>
  <si>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</si>
  <si>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</si>
  <si>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</si>
  <si>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</si>
  <si>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</si>
  <si>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</si>
  <si>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</si>
  <si>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</si>
  <si>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</si>
  <si>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</si>
  <si>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</si>
  <si>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</si>
  <si>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</si>
  <si>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</si>
  <si>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</si>
  <si>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</si>
  <si>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</si>
  <si>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</si>
  <si>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</si>
  <si>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</si>
  <si>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</si>
  <si>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</si>
  <si>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</si>
  <si>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</si>
  <si>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</si>
  <si>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</si>
  <si>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</si>
  <si>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</si>
  <si>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</si>
  <si>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</si>
  <si>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</si>
  <si>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</si>
  <si>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</si>
  <si>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</si>
  <si>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</si>
  <si>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</si>
  <si>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</si>
  <si>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</si>
  <si>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</si>
  <si>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</si>
  <si>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</si>
  <si>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</si>
  <si>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</si>
  <si>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</si>
  <si>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</si>
  <si>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</si>
  <si>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</si>
  <si>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</si>
  <si>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</si>
  <si>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</si>
  <si>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</si>
  <si>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</si>
  <si>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</si>
  <si>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</si>
  <si>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</si>
  <si>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</si>
  <si>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</si>
  <si>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</si>
  <si>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</si>
  <si>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</si>
  <si>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</si>
  <si>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</si>
  <si>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</si>
  <si>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</si>
  <si>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</si>
  <si>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</si>
  <si>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</si>
  <si>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</si>
  <si>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</si>
  <si>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</si>
  <si>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</si>
  <si>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</si>
  <si>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</si>
  <si>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三鷹市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</si>
  <si>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</si>
  <si>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</si>
  <si>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</si>
  <si>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</si>
  <si>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</si>
  <si>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</si>
  <si>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</si>
  <si>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</si>
  <si>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</si>
  <si>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</si>
  <si>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</si>
  <si>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</si>
  <si>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</si>
  <si>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</si>
  <si>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</si>
  <si>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</si>
  <si>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</si>
  <si>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</si>
  <si>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</si>
  <si>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</si>
  <si>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</si>
  <si>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</si>
  <si>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</si>
  <si>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</si>
  <si>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</si>
  <si>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</si>
  <si>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</si>
  <si>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</si>
  <si>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</si>
  <si>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</si>
  <si>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</si>
  <si>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</si>
  <si>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</si>
  <si>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</si>
  <si>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</si>
  <si>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</si>
  <si>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</si>
  <si>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</si>
  <si>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</si>
  <si>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</si>
  <si>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</si>
  <si>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</si>
  <si>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</si>
  <si>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</si>
  <si>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</si>
  <si>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</si>
  <si>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0.0</t>
    <phoneticPr fontId="5"/>
  </si>
  <si>
    <t>基準財政需要額</t>
    <phoneticPr fontId="26"/>
  </si>
  <si>
    <t>うち日本人(％)</t>
    <phoneticPr fontId="5"/>
  </si>
  <si>
    <t>-0.2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</si>
  <si>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</si>
  <si>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</si>
  <si>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</si>
  <si>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</si>
  <si>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</si>
  <si>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</si>
  <si>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</si>
  <si>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</si>
  <si>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</si>
  <si>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</si>
  <si>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</si>
  <si>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</si>
  <si>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</si>
  <si>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</si>
  <si>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</si>
  <si>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</si>
  <si>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</si>
  <si>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</si>
  <si>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</si>
  <si>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</si>
  <si>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</si>
  <si>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</si>
  <si>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</si>
  <si>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</si>
  <si>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</si>
  <si>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</si>
  <si>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</si>
  <si>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</si>
  <si>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</si>
  <si>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</si>
  <si>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</si>
  <si>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</si>
  <si>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</si>
  <si>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</si>
  <si>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</si>
  <si>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</si>
  <si>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</si>
  <si>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</si>
  <si>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</si>
  <si>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</si>
  <si>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</si>
  <si>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</si>
  <si>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</si>
  <si>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</si>
  <si>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</si>
  <si>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</si>
  <si>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</si>
  <si>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</si>
  <si>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</si>
  <si>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</si>
  <si>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</si>
  <si>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</si>
  <si>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</si>
  <si>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</si>
  <si>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</si>
  <si>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</si>
  <si>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</si>
  <si>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</si>
  <si>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東京都三鷹市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</si>
  <si>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</si>
  <si>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</si>
  <si>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</si>
  <si>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</si>
  <si>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</si>
  <si>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</si>
  <si>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</si>
  <si>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</si>
  <si>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</si>
  <si>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</si>
  <si>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</si>
  <si>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</si>
  <si>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</si>
  <si>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</si>
  <si>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</si>
  <si>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</si>
  <si>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</si>
  <si>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</si>
  <si>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</si>
  <si>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</si>
  <si>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</si>
  <si>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</si>
  <si>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</si>
  <si>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</si>
  <si>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</si>
  <si>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</si>
  <si>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</si>
  <si>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</si>
  <si>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</si>
  <si>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</si>
  <si>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</si>
  <si>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</si>
  <si>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</si>
  <si>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</si>
  <si>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</si>
  <si>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</si>
  <si>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</si>
  <si>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</si>
  <si>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</si>
  <si>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</si>
  <si>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</si>
  <si>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</si>
  <si>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</si>
  <si>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</si>
  <si>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</si>
  <si>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</si>
  <si>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</si>
  <si>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</si>
  <si>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</si>
  <si>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</si>
  <si>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</si>
  <si>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</si>
  <si>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</si>
  <si>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</si>
  <si>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</si>
  <si>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</si>
  <si>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</si>
  <si>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</si>
  <si>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</si>
  <si>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</si>
  <si>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</si>
  <si>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</si>
  <si>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</si>
  <si>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</si>
  <si>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</si>
  <si>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</si>
  <si>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</si>
  <si>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</si>
  <si>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</si>
  <si>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</si>
  <si>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</si>
  <si>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</si>
  <si>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</si>
  <si>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</si>
  <si>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</si>
  <si>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</si>
  <si>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</si>
  <si>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</si>
  <si>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</si>
  <si>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</si>
  <si>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</si>
  <si>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</si>
  <si>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</si>
  <si>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</si>
  <si>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</si>
  <si>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</si>
  <si>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</si>
  <si>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</si>
  <si>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</si>
  <si>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</si>
  <si>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</si>
  <si>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</si>
  <si>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</si>
  <si>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</si>
  <si>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</si>
  <si>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</si>
  <si>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</si>
  <si>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</si>
  <si>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</si>
  <si>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</si>
  <si>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</si>
  <si>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</si>
  <si>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</si>
  <si>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</si>
  <si>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</si>
  <si>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</si>
  <si>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</si>
  <si>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</si>
  <si>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</si>
  <si>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</si>
  <si>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</si>
  <si>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</si>
  <si>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</si>
  <si>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</si>
  <si>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</si>
  <si>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</si>
  <si>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</si>
  <si>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</si>
  <si>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</si>
  <si>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</si>
  <si>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</si>
  <si>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</si>
  <si>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</si>
  <si>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</si>
  <si>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</si>
  <si>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</si>
  <si>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</si>
  <si>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</si>
  <si>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</si>
  <si>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</si>
  <si>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</si>
  <si>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</si>
  <si>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</si>
  <si>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</si>
  <si>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</si>
  <si>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</si>
  <si>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</si>
  <si>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</si>
  <si>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</si>
  <si>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</si>
  <si>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</si>
  <si>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</si>
  <si>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</si>
  <si>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</si>
  <si>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</si>
  <si>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</si>
  <si>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</si>
  <si>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</si>
  <si>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</si>
  <si>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</si>
  <si>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東京都三鷹市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</si>
  <si>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</si>
  <si>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</si>
  <si>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</si>
  <si>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</si>
  <si>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</si>
  <si>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</si>
  <si>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</si>
  <si>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</si>
  <si>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</si>
  <si>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</si>
  <si>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</si>
  <si>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</si>
  <si>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</si>
  <si>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</si>
  <si>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</si>
  <si>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</si>
  <si>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</si>
  <si>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</si>
  <si>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</si>
  <si>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</si>
  <si>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</si>
  <si>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</si>
  <si>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</si>
  <si>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</si>
  <si>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</si>
  <si>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</si>
  <si>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</si>
  <si>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</si>
  <si>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</si>
  <si>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</si>
  <si>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</si>
  <si>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</si>
  <si>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</si>
  <si>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</si>
  <si>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介護サービス事業特別会計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</si>
  <si>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</si>
  <si>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</si>
  <si>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</si>
  <si>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</si>
  <si>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</si>
  <si>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</si>
  <si>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</si>
  <si>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</si>
  <si>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</si>
  <si>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</si>
  <si>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</si>
  <si>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</si>
  <si>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</si>
  <si>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</si>
  <si>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</si>
  <si>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</si>
  <si>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</si>
  <si>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</si>
  <si>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</si>
  <si>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</si>
  <si>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</si>
  <si>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</si>
  <si>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</si>
  <si>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</si>
  <si>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</si>
  <si>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</si>
  <si>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</si>
  <si>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</si>
  <si>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</si>
  <si>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</si>
  <si>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</si>
  <si>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</si>
  <si>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</si>
  <si>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</si>
  <si>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</si>
  <si>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</si>
  <si>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</si>
  <si>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</si>
  <si>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</si>
  <si>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</si>
  <si>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</si>
  <si>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</si>
  <si>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</si>
  <si>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</si>
  <si>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</si>
  <si>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</si>
  <si>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</si>
  <si>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</si>
  <si>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</si>
  <si>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</si>
  <si>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</si>
  <si>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</si>
  <si>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</si>
  <si>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</si>
  <si>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</si>
  <si>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</si>
  <si>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</si>
  <si>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</si>
  <si>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</si>
  <si>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</si>
  <si>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</si>
  <si>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</si>
  <si>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</si>
  <si>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</si>
  <si>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</si>
  <si>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</si>
  <si>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</si>
  <si>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</si>
  <si>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</si>
  <si>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</si>
  <si>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</si>
  <si>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</si>
  <si>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</si>
  <si>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</si>
  <si>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</si>
  <si>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</si>
  <si>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</si>
  <si>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</si>
  <si>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</si>
  <si>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</si>
  <si>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</si>
  <si>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</si>
  <si>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</si>
  <si>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</si>
  <si>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</si>
  <si>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</si>
  <si>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</si>
  <si>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</si>
  <si>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</si>
  <si>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</si>
  <si>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</si>
  <si>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</si>
  <si>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</si>
  <si>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</si>
  <si>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</si>
  <si>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</si>
  <si>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</si>
  <si>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</si>
  <si>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</si>
  <si>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</si>
  <si>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</si>
  <si>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</si>
  <si>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</si>
  <si>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</si>
  <si>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</si>
  <si>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</si>
  <si>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</si>
  <si>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</si>
  <si>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</si>
  <si>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</si>
  <si>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</si>
  <si>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</si>
  <si>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</si>
  <si>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</si>
  <si>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</si>
  <si>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</si>
  <si>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</si>
  <si>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</si>
  <si>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</si>
  <si>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</si>
  <si>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</si>
  <si>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</si>
  <si>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</si>
  <si>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</si>
  <si>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</si>
  <si>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</si>
  <si>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</si>
  <si>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</si>
  <si>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</si>
  <si>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</si>
  <si>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</si>
  <si>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</si>
  <si>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</si>
  <si>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</si>
  <si>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</si>
  <si>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</si>
  <si>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</si>
  <si>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</si>
  <si>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</si>
  <si>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</si>
  <si>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介護保険事業特別会計</t>
  </si>
  <si>
    <t>国民健康保険事業特別会計</t>
  </si>
  <si>
    <t>下水道事業会計</t>
  </si>
  <si>
    <t>後期高齢者医療特別会計</t>
  </si>
  <si>
    <t>介護サービス事業特別会計</t>
  </si>
  <si>
    <t>その他会計（赤字）</t>
  </si>
  <si>
    <t>その他会計（黒字）</t>
  </si>
  <si>
    <t>R01</t>
    <phoneticPr fontId="5"/>
  </si>
  <si>
    <t>R02</t>
    <phoneticPr fontId="5"/>
  </si>
  <si>
    <t>R03</t>
    <phoneticPr fontId="5"/>
  </si>
  <si>
    <t>R04</t>
    <phoneticPr fontId="5"/>
  </si>
  <si>
    <t>R05</t>
    <phoneticPr fontId="5"/>
  </si>
  <si>
    <t>まちづくり施設整備基金</t>
    <rPh sb="5" eb="7">
      <t>シセツ</t>
    </rPh>
    <rPh sb="7" eb="9">
      <t>セイビ</t>
    </rPh>
    <rPh sb="9" eb="11">
      <t>キキン</t>
    </rPh>
    <phoneticPr fontId="5"/>
  </si>
  <si>
    <t>子ども・子育て基金</t>
    <rPh sb="0" eb="1">
      <t>コ</t>
    </rPh>
    <rPh sb="4" eb="6">
      <t>コソダ</t>
    </rPh>
    <rPh sb="7" eb="9">
      <t>キキン</t>
    </rPh>
    <phoneticPr fontId="2"/>
  </si>
  <si>
    <t>健康福祉基金</t>
    <rPh sb="0" eb="4">
      <t>ケンコウフクシ</t>
    </rPh>
    <rPh sb="4" eb="6">
      <t>キキン</t>
    </rPh>
    <phoneticPr fontId="2"/>
  </si>
  <si>
    <t>庁舎等建設基金</t>
    <rPh sb="0" eb="2">
      <t>チョウシャ</t>
    </rPh>
    <rPh sb="2" eb="3">
      <t>ナド</t>
    </rPh>
    <rPh sb="3" eb="5">
      <t>ケンセツ</t>
    </rPh>
    <rPh sb="5" eb="7">
      <t>キキン</t>
    </rPh>
    <phoneticPr fontId="2"/>
  </si>
  <si>
    <t>平和基金</t>
    <rPh sb="0" eb="2">
      <t>ヘイワ</t>
    </rPh>
    <rPh sb="2" eb="4">
      <t>キキン</t>
    </rPh>
    <phoneticPr fontId="2"/>
  </si>
  <si>
    <t>-</t>
    <phoneticPr fontId="10"/>
  </si>
  <si>
    <t>ふじみ衛生組合</t>
    <rPh sb="3" eb="5">
      <t>エイセイ</t>
    </rPh>
    <rPh sb="5" eb="7">
      <t>クミアイ</t>
    </rPh>
    <phoneticPr fontId="2"/>
  </si>
  <si>
    <t>東京たま広域資源循環組合</t>
    <rPh sb="0" eb="2">
      <t>トウキョウ</t>
    </rPh>
    <rPh sb="4" eb="6">
      <t>コウイキ</t>
    </rPh>
    <rPh sb="6" eb="8">
      <t>シゲン</t>
    </rPh>
    <rPh sb="8" eb="10">
      <t>ジュンカン</t>
    </rPh>
    <rPh sb="10" eb="12">
      <t>クミアイ</t>
    </rPh>
    <phoneticPr fontId="2"/>
  </si>
  <si>
    <t>東京市町村総合事務組合（一般会計）</t>
    <rPh sb="0" eb="2">
      <t>トウキョウ</t>
    </rPh>
    <rPh sb="2" eb="5">
      <t>シチョウソン</t>
    </rPh>
    <rPh sb="5" eb="7">
      <t>ソウゴウ</t>
    </rPh>
    <rPh sb="7" eb="11">
      <t>ジムクミアイ</t>
    </rPh>
    <rPh sb="12" eb="14">
      <t>イッパン</t>
    </rPh>
    <rPh sb="14" eb="16">
      <t>カイケイ</t>
    </rPh>
    <phoneticPr fontId="2"/>
  </si>
  <si>
    <t>東京市町村総合事務組合（交通災害共済事業特別会計）</t>
    <rPh sb="0" eb="2">
      <t>トウキョウ</t>
    </rPh>
    <rPh sb="2" eb="5">
      <t>シチョウソン</t>
    </rPh>
    <rPh sb="5" eb="7">
      <t>ソウゴウ</t>
    </rPh>
    <rPh sb="7" eb="11">
      <t>ジムクミアイ</t>
    </rPh>
    <rPh sb="12" eb="14">
      <t>コウツウ</t>
    </rPh>
    <rPh sb="14" eb="16">
      <t>サイガイ</t>
    </rPh>
    <rPh sb="16" eb="18">
      <t>キョウサイ</t>
    </rPh>
    <rPh sb="18" eb="20">
      <t>ジギョウ</t>
    </rPh>
    <rPh sb="20" eb="22">
      <t>トクベツ</t>
    </rPh>
    <rPh sb="22" eb="24">
      <t>カイケイ</t>
    </rPh>
    <phoneticPr fontId="2"/>
  </si>
  <si>
    <t>東京都後期高齢者医療広域連合（一般会計）</t>
    <rPh sb="0" eb="3">
      <t>トウキョウト</t>
    </rPh>
    <rPh sb="3" eb="8">
      <t>コウキコウレイシャ</t>
    </rPh>
    <rPh sb="8" eb="10">
      <t>イリョウ</t>
    </rPh>
    <rPh sb="10" eb="12">
      <t>コウイキ</t>
    </rPh>
    <rPh sb="12" eb="14">
      <t>レンゴウ</t>
    </rPh>
    <rPh sb="15" eb="19">
      <t>イッパンカイケイ</t>
    </rPh>
    <phoneticPr fontId="2"/>
  </si>
  <si>
    <t>東京都後期高齢者医療連合（後期高齢者医療特別会計）</t>
    <rPh sb="0" eb="3">
      <t>トウキョウト</t>
    </rPh>
    <rPh sb="3" eb="8">
      <t>コウキコウレイシャ</t>
    </rPh>
    <rPh sb="8" eb="12">
      <t>イリョウレンゴウ</t>
    </rPh>
    <rPh sb="13" eb="20">
      <t>コウキコウレイシャイリョウ</t>
    </rPh>
    <rPh sb="20" eb="22">
      <t>トクベツ</t>
    </rPh>
    <rPh sb="22" eb="24">
      <t>カイケイ</t>
    </rPh>
    <phoneticPr fontId="2"/>
  </si>
  <si>
    <t>一般財団法人　三鷹市勤労者福祉サービスセンター</t>
    <rPh sb="0" eb="4">
      <t>イッパンザイダン</t>
    </rPh>
    <rPh sb="4" eb="6">
      <t>ホウジン</t>
    </rPh>
    <rPh sb="7" eb="10">
      <t>ミタカシ</t>
    </rPh>
    <rPh sb="10" eb="13">
      <t>キンロウシャ</t>
    </rPh>
    <rPh sb="13" eb="15">
      <t>フクシ</t>
    </rPh>
    <phoneticPr fontId="10"/>
  </si>
  <si>
    <t>公益財団法人　三鷹市スポーツと文化財団</t>
    <rPh sb="0" eb="2">
      <t>コウエキ</t>
    </rPh>
    <rPh sb="2" eb="4">
      <t>ザイダン</t>
    </rPh>
    <rPh sb="4" eb="6">
      <t>ホウジン</t>
    </rPh>
    <rPh sb="7" eb="10">
      <t>ミタカシ</t>
    </rPh>
    <rPh sb="15" eb="19">
      <t>ブンカザイダン</t>
    </rPh>
    <phoneticPr fontId="10"/>
  </si>
  <si>
    <t>公益財団法人　三鷹国際交流協会</t>
    <rPh sb="0" eb="6">
      <t>コウエキザイダンホウジン</t>
    </rPh>
    <rPh sb="7" eb="9">
      <t>ミタカ</t>
    </rPh>
    <rPh sb="9" eb="11">
      <t>コクサイ</t>
    </rPh>
    <rPh sb="11" eb="13">
      <t>コウリュウ</t>
    </rPh>
    <rPh sb="13" eb="15">
      <t>キョウカイ</t>
    </rPh>
    <phoneticPr fontId="10"/>
  </si>
  <si>
    <t>株式会社　まちづくり三鷹</t>
    <rPh sb="0" eb="4">
      <t>カブシキカイシャ</t>
    </rPh>
    <rPh sb="10" eb="12">
      <t>ミタカ</t>
    </rPh>
    <phoneticPr fontId="10"/>
  </si>
  <si>
    <t>○</t>
    <phoneticPr fontId="10"/>
  </si>
  <si>
    <t>三鷹市土地開発公社</t>
    <rPh sb="0" eb="3">
      <t>ミタカシ</t>
    </rPh>
    <rPh sb="3" eb="5">
      <t>トチ</t>
    </rPh>
    <rPh sb="5" eb="9">
      <t>カイハツコウシャ</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</si>
  <si>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</si>
  <si>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</si>
  <si>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地方債の現在高が減になったことや基金残高の増などにより、比率算定の分子において、将来負担額に対し充当可能基金額等が上回ったため、表示される数値がなかった。一方で、有形固定資産減価償却率は前年度を上回っていることから、今後も「公共施設等総合管理計画【本編・公共施設カルテ編】」に基づき、施設の総合的かつ計画的な管理を推進し、行政サービスの維持・向上及び財政負担の軽減等を図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</si>
  <si>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</si>
  <si>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</si>
  <si>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</si>
  <si>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</si>
  <si>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</si>
  <si>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</si>
  <si>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第４次三鷹市基本計画（第２次改定）」で目標としている「概ね５％を超えないこと」を満たす範囲内で推移している。令和５年度は、標準財政規模の増により分母が増となったことに加え、地方債の元利償還金及び三鷹市土地開発公社からの買戻しに係る経費の減や地方債の元利償還金等から控除する特定財源の増により、分子が減となったことから、前年度を下回った。</t>
    <rPh sb="178" eb="179">
      <t>シタ</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</si>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</sst>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FF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179" fontId="17" fillId="6" borderId="0" xfId="17" applyNumberForma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7" fillId="0" borderId="41" xfId="16"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17" fillId="0" borderId="12" xfId="16" applyBorder="1" applyAlignment="1" applyProtection="1">
      <alignment horizontal="left" vertical="top" wrapText="1"/>
      <protection locked="0"/>
    </xf>
    <xf numFmtId="0" fontId="17" fillId="0" borderId="51" xfId="16" applyBorder="1" applyAlignment="1" applyProtection="1">
      <alignment horizontal="left" vertical="top" wrapText="1"/>
      <protection locked="0"/>
    </xf>
    <xf numFmtId="0" fontId="17" fillId="0" borderId="65" xfId="16" applyBorder="1" applyAlignment="1" applyProtection="1">
      <alignment horizontal="left" vertical="top" wrapText="1"/>
      <protection locked="0"/>
    </xf>
    <xf numFmtId="0" fontId="17" fillId="0" borderId="0" xfId="16" applyAlignment="1" applyProtection="1">
      <alignment horizontal="left" vertical="top" wrapText="1"/>
      <protection locked="0"/>
    </xf>
    <xf numFmtId="0" fontId="17" fillId="0" borderId="38" xfId="16" applyBorder="1" applyAlignment="1" applyProtection="1">
      <alignment horizontal="left" vertical="top" wrapText="1"/>
      <protection locked="0"/>
    </xf>
    <xf numFmtId="0" fontId="17" fillId="0" borderId="37" xfId="16" applyBorder="1" applyAlignment="1" applyProtection="1">
      <alignment horizontal="left" vertical="top" wrapText="1"/>
      <protection locked="0"/>
    </xf>
    <xf numFmtId="0" fontId="17" fillId="0" borderId="56" xfId="16" applyBorder="1" applyAlignment="1" applyProtection="1">
      <alignment horizontal="left" vertical="top" wrapText="1"/>
      <protection locked="0"/>
    </xf>
    <xf numFmtId="0" fontId="17" fillId="0" borderId="40" xfId="16"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B5506D2-B64A-4267-9A14-7A6AAA28718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51043</c:v>
                </c:pt>
                <c:pt idx="1">
                  <c:v>42898</c:v>
                </c:pt>
                <c:pt idx="2">
                  <c:v>38566</c:v>
                </c:pt>
                <c:pt idx="3">
                  <c:v>35156</c:v>
                </c:pt>
                <c:pt idx="4">
                  <c:v>37029</c:v>
                </c:pt>
              </c:numCache>
            </c:numRef>
          </c:val>
          <c:smooth val="0"/>
          <c:extLst>
            <c:ext xmlns:c16="http://schemas.microsoft.com/office/drawing/2014/chart" uri="{C3380CC4-5D6E-409C-BE32-E72D297353CC}">
              <c16:uniqueId val="{00000000-5F8B-40DE-B465-C3B470FB2D0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33469</c:v>
                </c:pt>
                <c:pt idx="1">
                  <c:v>23167</c:v>
                </c:pt>
                <c:pt idx="2">
                  <c:v>21997</c:v>
                </c:pt>
                <c:pt idx="3">
                  <c:v>21328</c:v>
                </c:pt>
                <c:pt idx="4">
                  <c:v>22324</c:v>
                </c:pt>
              </c:numCache>
            </c:numRef>
          </c:val>
          <c:smooth val="0"/>
          <c:extLst>
            <c:ext xmlns:c16="http://schemas.microsoft.com/office/drawing/2014/chart" uri="{C3380CC4-5D6E-409C-BE32-E72D297353CC}">
              <c16:uniqueId val="{00000001-5F8B-40DE-B465-C3B470FB2D0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2.81</c:v>
                </c:pt>
                <c:pt idx="1">
                  <c:v>6.89</c:v>
                </c:pt>
                <c:pt idx="2">
                  <c:v>5.55</c:v>
                </c:pt>
                <c:pt idx="3">
                  <c:v>5.22</c:v>
                </c:pt>
                <c:pt idx="4">
                  <c:v>5.17</c:v>
                </c:pt>
              </c:numCache>
            </c:numRef>
          </c:val>
          <c:extLst>
            <c:ext xmlns:c16="http://schemas.microsoft.com/office/drawing/2014/chart" uri="{C3380CC4-5D6E-409C-BE32-E72D297353CC}">
              <c16:uniqueId val="{00000000-3FFF-4387-991B-AD6FA7C6221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10.84</c:v>
                </c:pt>
                <c:pt idx="1">
                  <c:v>11.99</c:v>
                </c:pt>
                <c:pt idx="2">
                  <c:v>14.13</c:v>
                </c:pt>
                <c:pt idx="3">
                  <c:v>14.63</c:v>
                </c:pt>
                <c:pt idx="4">
                  <c:v>15.24</c:v>
                </c:pt>
              </c:numCache>
            </c:numRef>
          </c:val>
          <c:extLst>
            <c:ext xmlns:c16="http://schemas.microsoft.com/office/drawing/2014/chart" uri="{C3380CC4-5D6E-409C-BE32-E72D297353CC}">
              <c16:uniqueId val="{00000001-3FFF-4387-991B-AD6FA7C6221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0.85</c:v>
                </c:pt>
                <c:pt idx="1">
                  <c:v>5.39</c:v>
                </c:pt>
                <c:pt idx="2">
                  <c:v>1.9</c:v>
                </c:pt>
                <c:pt idx="3">
                  <c:v>1.43</c:v>
                </c:pt>
                <c:pt idx="4">
                  <c:v>2.4</c:v>
                </c:pt>
              </c:numCache>
            </c:numRef>
          </c:val>
          <c:smooth val="0"/>
          <c:extLst>
            <c:ext xmlns:c16="http://schemas.microsoft.com/office/drawing/2014/chart" uri="{C3380CC4-5D6E-409C-BE32-E72D297353CC}">
              <c16:uniqueId val="{00000002-3FFF-4387-991B-AD6FA7C6221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0.55000000000000004</c:v>
                </c:pt>
                <c:pt idx="2">
                  <c:v>#N/A</c:v>
                </c:pt>
                <c:pt idx="3">
                  <c:v>0</c:v>
                </c:pt>
                <c:pt idx="4">
                  <c:v>#N/A</c:v>
                </c:pt>
                <c:pt idx="5">
                  <c:v>0</c:v>
                </c:pt>
                <c:pt idx="6">
                  <c:v>0</c:v>
                </c:pt>
                <c:pt idx="7">
                  <c:v>0</c:v>
                </c:pt>
                <c:pt idx="8">
                  <c:v>0</c:v>
                </c:pt>
                <c:pt idx="9">
                  <c:v>0</c:v>
                </c:pt>
              </c:numCache>
            </c:numRef>
          </c:val>
          <c:extLst>
            <c:ext xmlns:c16="http://schemas.microsoft.com/office/drawing/2014/chart" uri="{C3380CC4-5D6E-409C-BE32-E72D297353CC}">
              <c16:uniqueId val="{00000000-C010-48AC-B02A-689B5F937E8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010-48AC-B02A-689B5F937E8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010-48AC-B02A-689B5F937E8E}"/>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010-48AC-B02A-689B5F937E8E}"/>
            </c:ext>
          </c:extLst>
        </c:ser>
        <c:ser>
          <c:idx val="4"/>
          <c:order val="4"/>
          <c:tx>
            <c:strRef>
              <c:f>データシート!$A$31</c:f>
              <c:strCache>
                <c:ptCount val="1"/>
                <c:pt idx="0">
                  <c:v>介護サービス事業特別会計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C010-48AC-B02A-689B5F937E8E}"/>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0.01</c:v>
                </c:pt>
                <c:pt idx="2">
                  <c:v>#N/A</c:v>
                </c:pt>
                <c:pt idx="3">
                  <c:v>0.01</c:v>
                </c:pt>
                <c:pt idx="4">
                  <c:v>#N/A</c:v>
                </c:pt>
                <c:pt idx="5">
                  <c:v>0.01</c:v>
                </c:pt>
                <c:pt idx="6">
                  <c:v>#N/A</c:v>
                </c:pt>
                <c:pt idx="7">
                  <c:v>0.01</c:v>
                </c:pt>
                <c:pt idx="8">
                  <c:v>#N/A</c:v>
                </c:pt>
                <c:pt idx="9">
                  <c:v>0.01</c:v>
                </c:pt>
              </c:numCache>
            </c:numRef>
          </c:val>
          <c:extLst>
            <c:ext xmlns:c16="http://schemas.microsoft.com/office/drawing/2014/chart" uri="{C3380CC4-5D6E-409C-BE32-E72D297353CC}">
              <c16:uniqueId val="{00000005-C010-48AC-B02A-689B5F937E8E}"/>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0</c:v>
                </c:pt>
                <c:pt idx="1">
                  <c:v>0</c:v>
                </c:pt>
                <c:pt idx="2">
                  <c:v>#N/A</c:v>
                </c:pt>
                <c:pt idx="3">
                  <c:v>0.2</c:v>
                </c:pt>
                <c:pt idx="4">
                  <c:v>#N/A</c:v>
                </c:pt>
                <c:pt idx="5">
                  <c:v>0.22</c:v>
                </c:pt>
                <c:pt idx="6">
                  <c:v>#N/A</c:v>
                </c:pt>
                <c:pt idx="7">
                  <c:v>0.26</c:v>
                </c:pt>
                <c:pt idx="8">
                  <c:v>#N/A</c:v>
                </c:pt>
                <c:pt idx="9">
                  <c:v>0.28999999999999998</c:v>
                </c:pt>
              </c:numCache>
            </c:numRef>
          </c:val>
          <c:extLst>
            <c:ext xmlns:c16="http://schemas.microsoft.com/office/drawing/2014/chart" uri="{C3380CC4-5D6E-409C-BE32-E72D297353CC}">
              <c16:uniqueId val="{00000006-C010-48AC-B02A-689B5F937E8E}"/>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c:v>
                </c:pt>
                <c:pt idx="2">
                  <c:v>#N/A</c:v>
                </c:pt>
                <c:pt idx="3">
                  <c:v>0.41</c:v>
                </c:pt>
                <c:pt idx="4">
                  <c:v>#N/A</c:v>
                </c:pt>
                <c:pt idx="5">
                  <c:v>0.34</c:v>
                </c:pt>
                <c:pt idx="6">
                  <c:v>#N/A</c:v>
                </c:pt>
                <c:pt idx="7">
                  <c:v>0.28000000000000003</c:v>
                </c:pt>
                <c:pt idx="8">
                  <c:v>#N/A</c:v>
                </c:pt>
                <c:pt idx="9">
                  <c:v>0.33</c:v>
                </c:pt>
              </c:numCache>
            </c:numRef>
          </c:val>
          <c:extLst>
            <c:ext xmlns:c16="http://schemas.microsoft.com/office/drawing/2014/chart" uri="{C3380CC4-5D6E-409C-BE32-E72D297353CC}">
              <c16:uniqueId val="{00000007-C010-48AC-B02A-689B5F937E8E}"/>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c:v>
                </c:pt>
                <c:pt idx="2">
                  <c:v>#N/A</c:v>
                </c:pt>
                <c:pt idx="3">
                  <c:v>0.38</c:v>
                </c:pt>
                <c:pt idx="4">
                  <c:v>#N/A</c:v>
                </c:pt>
                <c:pt idx="5">
                  <c:v>0.62</c:v>
                </c:pt>
                <c:pt idx="6">
                  <c:v>#N/A</c:v>
                </c:pt>
                <c:pt idx="7">
                  <c:v>0.66</c:v>
                </c:pt>
                <c:pt idx="8">
                  <c:v>#N/A</c:v>
                </c:pt>
                <c:pt idx="9">
                  <c:v>0.4</c:v>
                </c:pt>
              </c:numCache>
            </c:numRef>
          </c:val>
          <c:extLst>
            <c:ext xmlns:c16="http://schemas.microsoft.com/office/drawing/2014/chart" uri="{C3380CC4-5D6E-409C-BE32-E72D297353CC}">
              <c16:uniqueId val="{00000008-C010-48AC-B02A-689B5F937E8E}"/>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2.81</c:v>
                </c:pt>
                <c:pt idx="2">
                  <c:v>#N/A</c:v>
                </c:pt>
                <c:pt idx="3">
                  <c:v>6.88</c:v>
                </c:pt>
                <c:pt idx="4">
                  <c:v>#N/A</c:v>
                </c:pt>
                <c:pt idx="5">
                  <c:v>5.54</c:v>
                </c:pt>
                <c:pt idx="6">
                  <c:v>#N/A</c:v>
                </c:pt>
                <c:pt idx="7">
                  <c:v>5.21</c:v>
                </c:pt>
                <c:pt idx="8">
                  <c:v>#N/A</c:v>
                </c:pt>
                <c:pt idx="9">
                  <c:v>5.17</c:v>
                </c:pt>
              </c:numCache>
            </c:numRef>
          </c:val>
          <c:extLst>
            <c:ext xmlns:c16="http://schemas.microsoft.com/office/drawing/2014/chart" uri="{C3380CC4-5D6E-409C-BE32-E72D297353CC}">
              <c16:uniqueId val="{00000009-C010-48AC-B02A-689B5F937E8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4709</c:v>
                </c:pt>
                <c:pt idx="5">
                  <c:v>4328</c:v>
                </c:pt>
                <c:pt idx="8">
                  <c:v>4342</c:v>
                </c:pt>
                <c:pt idx="11">
                  <c:v>3847</c:v>
                </c:pt>
                <c:pt idx="14">
                  <c:v>3955</c:v>
                </c:pt>
              </c:numCache>
            </c:numRef>
          </c:val>
          <c:extLst>
            <c:ext xmlns:c16="http://schemas.microsoft.com/office/drawing/2014/chart" uri="{C3380CC4-5D6E-409C-BE32-E72D297353CC}">
              <c16:uniqueId val="{00000000-1B7F-40FD-A7F8-9C0B3ADD0BA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B7F-40FD-A7F8-9C0B3ADD0BA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418</c:v>
                </c:pt>
                <c:pt idx="3">
                  <c:v>279</c:v>
                </c:pt>
                <c:pt idx="6">
                  <c:v>122</c:v>
                </c:pt>
                <c:pt idx="9">
                  <c:v>232</c:v>
                </c:pt>
                <c:pt idx="12">
                  <c:v>98</c:v>
                </c:pt>
              </c:numCache>
            </c:numRef>
          </c:val>
          <c:extLst>
            <c:ext xmlns:c16="http://schemas.microsoft.com/office/drawing/2014/chart" uri="{C3380CC4-5D6E-409C-BE32-E72D297353CC}">
              <c16:uniqueId val="{00000002-1B7F-40FD-A7F8-9C0B3ADD0BA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186</c:v>
                </c:pt>
                <c:pt idx="3">
                  <c:v>154</c:v>
                </c:pt>
                <c:pt idx="6">
                  <c:v>133</c:v>
                </c:pt>
                <c:pt idx="9">
                  <c:v>132</c:v>
                </c:pt>
                <c:pt idx="12">
                  <c:v>131</c:v>
                </c:pt>
              </c:numCache>
            </c:numRef>
          </c:val>
          <c:extLst>
            <c:ext xmlns:c16="http://schemas.microsoft.com/office/drawing/2014/chart" uri="{C3380CC4-5D6E-409C-BE32-E72D297353CC}">
              <c16:uniqueId val="{00000003-1B7F-40FD-A7F8-9C0B3ADD0BA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548</c:v>
                </c:pt>
                <c:pt idx="3">
                  <c:v>564</c:v>
                </c:pt>
                <c:pt idx="6">
                  <c:v>560</c:v>
                </c:pt>
                <c:pt idx="9">
                  <c:v>395</c:v>
                </c:pt>
                <c:pt idx="12">
                  <c:v>383</c:v>
                </c:pt>
              </c:numCache>
            </c:numRef>
          </c:val>
          <c:extLst>
            <c:ext xmlns:c16="http://schemas.microsoft.com/office/drawing/2014/chart" uri="{C3380CC4-5D6E-409C-BE32-E72D297353CC}">
              <c16:uniqueId val="{00000004-1B7F-40FD-A7F8-9C0B3ADD0BA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B7F-40FD-A7F8-9C0B3ADD0BA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B7F-40FD-A7F8-9C0B3ADD0BA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3930</c:v>
                </c:pt>
                <c:pt idx="3">
                  <c:v>3722</c:v>
                </c:pt>
                <c:pt idx="6">
                  <c:v>3708</c:v>
                </c:pt>
                <c:pt idx="9">
                  <c:v>3728</c:v>
                </c:pt>
                <c:pt idx="12">
                  <c:v>3577</c:v>
                </c:pt>
              </c:numCache>
            </c:numRef>
          </c:val>
          <c:extLst>
            <c:ext xmlns:c16="http://schemas.microsoft.com/office/drawing/2014/chart" uri="{C3380CC4-5D6E-409C-BE32-E72D297353CC}">
              <c16:uniqueId val="{00000007-1B7F-40FD-A7F8-9C0B3ADD0BA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373</c:v>
                </c:pt>
                <c:pt idx="2">
                  <c:v>#N/A</c:v>
                </c:pt>
                <c:pt idx="3">
                  <c:v>#N/A</c:v>
                </c:pt>
                <c:pt idx="4">
                  <c:v>391</c:v>
                </c:pt>
                <c:pt idx="5">
                  <c:v>#N/A</c:v>
                </c:pt>
                <c:pt idx="6">
                  <c:v>#N/A</c:v>
                </c:pt>
                <c:pt idx="7">
                  <c:v>181</c:v>
                </c:pt>
                <c:pt idx="8">
                  <c:v>#N/A</c:v>
                </c:pt>
                <c:pt idx="9">
                  <c:v>#N/A</c:v>
                </c:pt>
                <c:pt idx="10">
                  <c:v>640</c:v>
                </c:pt>
                <c:pt idx="11">
                  <c:v>#N/A</c:v>
                </c:pt>
                <c:pt idx="12">
                  <c:v>#N/A</c:v>
                </c:pt>
                <c:pt idx="13">
                  <c:v>234</c:v>
                </c:pt>
                <c:pt idx="14">
                  <c:v>#N/A</c:v>
                </c:pt>
              </c:numCache>
            </c:numRef>
          </c:val>
          <c:smooth val="0"/>
          <c:extLst>
            <c:ext xmlns:c16="http://schemas.microsoft.com/office/drawing/2014/chart" uri="{C3380CC4-5D6E-409C-BE32-E72D297353CC}">
              <c16:uniqueId val="{00000008-1B7F-40FD-A7F8-9C0B3ADD0BA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15623</c:v>
                </c:pt>
                <c:pt idx="5">
                  <c:v>14359</c:v>
                </c:pt>
                <c:pt idx="8">
                  <c:v>12681</c:v>
                </c:pt>
                <c:pt idx="11">
                  <c:v>11181</c:v>
                </c:pt>
                <c:pt idx="14">
                  <c:v>9843</c:v>
                </c:pt>
              </c:numCache>
            </c:numRef>
          </c:val>
          <c:extLst>
            <c:ext xmlns:c16="http://schemas.microsoft.com/office/drawing/2014/chart" uri="{C3380CC4-5D6E-409C-BE32-E72D297353CC}">
              <c16:uniqueId val="{00000000-0979-4FDB-A0B3-E6FA6CD0898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20345</c:v>
                </c:pt>
                <c:pt idx="5">
                  <c:v>20291</c:v>
                </c:pt>
                <c:pt idx="8">
                  <c:v>17632</c:v>
                </c:pt>
                <c:pt idx="11">
                  <c:v>16494</c:v>
                </c:pt>
                <c:pt idx="14">
                  <c:v>13845</c:v>
                </c:pt>
              </c:numCache>
            </c:numRef>
          </c:val>
          <c:extLst>
            <c:ext xmlns:c16="http://schemas.microsoft.com/office/drawing/2014/chart" uri="{C3380CC4-5D6E-409C-BE32-E72D297353CC}">
              <c16:uniqueId val="{00000001-0979-4FDB-A0B3-E6FA6CD0898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15013</c:v>
                </c:pt>
                <c:pt idx="5">
                  <c:v>15897</c:v>
                </c:pt>
                <c:pt idx="8">
                  <c:v>18153</c:v>
                </c:pt>
                <c:pt idx="11">
                  <c:v>20150</c:v>
                </c:pt>
                <c:pt idx="14">
                  <c:v>21407</c:v>
                </c:pt>
              </c:numCache>
            </c:numRef>
          </c:val>
          <c:extLst>
            <c:ext xmlns:c16="http://schemas.microsoft.com/office/drawing/2014/chart" uri="{C3380CC4-5D6E-409C-BE32-E72D297353CC}">
              <c16:uniqueId val="{00000002-0979-4FDB-A0B3-E6FA6CD0898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979-4FDB-A0B3-E6FA6CD0898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979-4FDB-A0B3-E6FA6CD0898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6</c:v>
                </c:pt>
                <c:pt idx="3">
                  <c:v>4</c:v>
                </c:pt>
                <c:pt idx="6">
                  <c:v>2</c:v>
                </c:pt>
                <c:pt idx="9">
                  <c:v>0</c:v>
                </c:pt>
                <c:pt idx="12">
                  <c:v>0</c:v>
                </c:pt>
              </c:numCache>
            </c:numRef>
          </c:val>
          <c:extLst>
            <c:ext xmlns:c16="http://schemas.microsoft.com/office/drawing/2014/chart" uri="{C3380CC4-5D6E-409C-BE32-E72D297353CC}">
              <c16:uniqueId val="{00000005-0979-4FDB-A0B3-E6FA6CD0898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8571</c:v>
                </c:pt>
                <c:pt idx="3">
                  <c:v>9053</c:v>
                </c:pt>
                <c:pt idx="6">
                  <c:v>8968</c:v>
                </c:pt>
                <c:pt idx="9">
                  <c:v>8745</c:v>
                </c:pt>
                <c:pt idx="12">
                  <c:v>9166</c:v>
                </c:pt>
              </c:numCache>
            </c:numRef>
          </c:val>
          <c:extLst>
            <c:ext xmlns:c16="http://schemas.microsoft.com/office/drawing/2014/chart" uri="{C3380CC4-5D6E-409C-BE32-E72D297353CC}">
              <c16:uniqueId val="{00000006-0979-4FDB-A0B3-E6FA6CD0898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942</c:v>
                </c:pt>
                <c:pt idx="3">
                  <c:v>790</c:v>
                </c:pt>
                <c:pt idx="6">
                  <c:v>665</c:v>
                </c:pt>
                <c:pt idx="9">
                  <c:v>535</c:v>
                </c:pt>
                <c:pt idx="12">
                  <c:v>403</c:v>
                </c:pt>
              </c:numCache>
            </c:numRef>
          </c:val>
          <c:extLst>
            <c:ext xmlns:c16="http://schemas.microsoft.com/office/drawing/2014/chart" uri="{C3380CC4-5D6E-409C-BE32-E72D297353CC}">
              <c16:uniqueId val="{00000007-0979-4FDB-A0B3-E6FA6CD0898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6005</c:v>
                </c:pt>
                <c:pt idx="3">
                  <c:v>6336</c:v>
                </c:pt>
                <c:pt idx="6">
                  <c:v>6357</c:v>
                </c:pt>
                <c:pt idx="9">
                  <c:v>5879</c:v>
                </c:pt>
                <c:pt idx="12">
                  <c:v>5093</c:v>
                </c:pt>
              </c:numCache>
            </c:numRef>
          </c:val>
          <c:extLst>
            <c:ext xmlns:c16="http://schemas.microsoft.com/office/drawing/2014/chart" uri="{C3380CC4-5D6E-409C-BE32-E72D297353CC}">
              <c16:uniqueId val="{00000008-0979-4FDB-A0B3-E6FA6CD0898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1740</c:v>
                </c:pt>
                <c:pt idx="3">
                  <c:v>1550</c:v>
                </c:pt>
                <c:pt idx="6">
                  <c:v>1397</c:v>
                </c:pt>
                <c:pt idx="9">
                  <c:v>1077</c:v>
                </c:pt>
                <c:pt idx="12">
                  <c:v>1930</c:v>
                </c:pt>
              </c:numCache>
            </c:numRef>
          </c:val>
          <c:extLst>
            <c:ext xmlns:c16="http://schemas.microsoft.com/office/drawing/2014/chart" uri="{C3380CC4-5D6E-409C-BE32-E72D297353CC}">
              <c16:uniqueId val="{00000009-0979-4FDB-A0B3-E6FA6CD0898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36309</c:v>
                </c:pt>
                <c:pt idx="3">
                  <c:v>34366</c:v>
                </c:pt>
                <c:pt idx="6">
                  <c:v>31051</c:v>
                </c:pt>
                <c:pt idx="9">
                  <c:v>28133</c:v>
                </c:pt>
                <c:pt idx="12">
                  <c:v>25256</c:v>
                </c:pt>
              </c:numCache>
            </c:numRef>
          </c:val>
          <c:extLst>
            <c:ext xmlns:c16="http://schemas.microsoft.com/office/drawing/2014/chart" uri="{C3380CC4-5D6E-409C-BE32-E72D297353CC}">
              <c16:uniqueId val="{0000000A-0979-4FDB-A0B3-E6FA6CD0898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2593</c:v>
                </c:pt>
                <c:pt idx="2">
                  <c:v>#N/A</c:v>
                </c:pt>
                <c:pt idx="3">
                  <c:v>#N/A</c:v>
                </c:pt>
                <c:pt idx="4">
                  <c:v>1553</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979-4FDB-A0B3-E6FA6CD0898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5564</c:v>
                </c:pt>
                <c:pt idx="1">
                  <c:v>6159</c:v>
                </c:pt>
                <c:pt idx="2">
                  <c:v>6679</c:v>
                </c:pt>
              </c:numCache>
            </c:numRef>
          </c:val>
          <c:extLst>
            <c:ext xmlns:c16="http://schemas.microsoft.com/office/drawing/2014/chart" uri="{C3380CC4-5D6E-409C-BE32-E72D297353CC}">
              <c16:uniqueId val="{00000000-0DF8-479A-AD83-C4EF9A3E62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DF8-479A-AD83-C4EF9A3E62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11819</c:v>
                </c:pt>
                <c:pt idx="1">
                  <c:v>13124</c:v>
                </c:pt>
                <c:pt idx="2">
                  <c:v>13812</c:v>
                </c:pt>
              </c:numCache>
            </c:numRef>
          </c:val>
          <c:extLst>
            <c:ext xmlns:c16="http://schemas.microsoft.com/office/drawing/2014/chart" uri="{C3380CC4-5D6E-409C-BE32-E72D297353CC}">
              <c16:uniqueId val="{00000002-0DF8-479A-AD83-C4EF9A3E62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{D32CC10E-07D9-41C1-8DD8-4D5F199625A0}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C88-41B4-97A9-C82DFB2BE1E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{BF67A800-CA30-4245-BDCA-DC3216E7404F}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C88-41B4-97A9-C82DFB2BE1E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{CAE967C6-C699-4FD0-AC22-7C09284BC696}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C88-41B4-97A9-C82DFB2BE1E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{9579B9E9-0BB8-4855-9898-C9144D12FFC8}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C88-41B4-97A9-C82DFB2BE1E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{0D2F43FB-D598-4CB2-8791-FFB75614E40A}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C88-41B4-97A9-C82DFB2BE1E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{8D8E7ADF-D694-40AF-8831-6D4C5A44D41F}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C88-41B4-97A9-C82DFB2BE1E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{A3B67922-36DA-483F-B4E1-6190E5E75FD6}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C88-41B4-97A9-C82DFB2BE1E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{AB3B5BAA-A141-43E8-84C5-4A9C932F7D74}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C88-41B4-97A9-C82DFB2BE1E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{6CD6EE9D-F4FA-4BF4-9003-9A3E4B26030F}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C88-41B4-97A9-C82DFB2BE1E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61.8</c:v>
                </c:pt>
                <c:pt idx="8">
                  <c:v>62.8</c:v>
                </c:pt>
                <c:pt idx="16">
                  <c:v>63.8</c:v>
                </c:pt>
                <c:pt idx="24">
                  <c:v>64.599999999999994</c:v>
                </c:pt>
                <c:pt idx="32">
                  <c:v>65.099999999999994</c:v>
                </c:pt>
              </c:numCache>
            </c:numRef>
          </c:xVal>
          <c:yVal>
            <c:numRef>
              <c:f>公会計指標分析・財政指標組合せ分析表!$BP$51:$DC$51</c:f>
              <c:numCache>
                <c:formatCode>#,##0.0;"▲ "#,##0.0</c:formatCode>
                <c:ptCount val="40"/>
                <c:pt idx="0">
                  <c:v>6.8</c:v>
                </c:pt>
                <c:pt idx="8">
                  <c:v>4</c:v>
                </c:pt>
              </c:numCache>
            </c:numRef>
          </c:yVal>
          <c:smooth val="0"/>
          <c:extLst>
            <c:ext xmlns:c16="http://schemas.microsoft.com/office/drawing/2014/chart" uri="{C3380CC4-5D6E-409C-BE32-E72D297353CC}">
              <c16:uniqueId val="{00000009-3C88-41B4-97A9-C82DFB2BE1E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{3D5B74F4-4662-4109-8704-24EBCEC032F8}</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C88-41B4-97A9-C82DFB2BE1E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{D88CA604-AC38-4327-88BF-28078FBFCE93}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C88-41B4-97A9-C82DFB2BE1E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{9F01CF58-2A1E-4A2E-B51A-78F729EAAFCA}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C88-41B4-97A9-C82DFB2BE1E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{34C589DB-4DDD-409B-A227-455FF4BB8758}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C88-41B4-97A9-C82DFB2BE1E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{2A23AF07-2DC4-4BB1-B508-64EAC7631CC9}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C88-41B4-97A9-C82DFB2BE1EF}"/>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{87DFAF04-AD32-4F0C-A82A-1175B71A31F4}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C88-41B4-97A9-C82DFB2BE1EF}"/>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{1AC9330E-AC04-45DE-B46F-AF55B57B2B93}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C88-41B4-97A9-C82DFB2BE1EF}"/>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{96EDF981-6E38-4BCE-AF3A-03837062ACD7}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C88-41B4-97A9-C82DFB2BE1EF}"/>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{8401E019-7585-462E-8D4C-273E62EC5F89}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C88-41B4-97A9-C82DFB2BE1E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61.4</c:v>
                </c:pt>
                <c:pt idx="8">
                  <c:v>62.7</c:v>
                </c:pt>
                <c:pt idx="16">
                  <c:v>62.1</c:v>
                </c:pt>
                <c:pt idx="24">
                  <c:v>62.9</c:v>
                </c:pt>
                <c:pt idx="32">
                  <c:v>64.2</c:v>
                </c:pt>
              </c:numCache>
            </c:numRef>
          </c:xVal>
          <c:yVal>
            <c:numRef>
              <c:f>公会計指標分析・財政指標組合せ分析表!$BP$55:$DC$55</c:f>
              <c:numCache>
                <c:formatCode>#,##0.0;"▲ "#,##0.0</c:formatCode>
                <c:ptCount val="40"/>
                <c:pt idx="0">
                  <c:v>20</c:v>
                </c:pt>
                <c:pt idx="8">
                  <c:v>14.7</c:v>
                </c:pt>
                <c:pt idx="16">
                  <c:v>5</c:v>
                </c:pt>
                <c:pt idx="24">
                  <c:v>0.1</c:v>
                </c:pt>
                <c:pt idx="32">
                  <c:v>0</c:v>
                </c:pt>
              </c:numCache>
            </c:numRef>
          </c:yVal>
          <c:smooth val="0"/>
          <c:extLst>
            <c:ext xmlns:c16="http://schemas.microsoft.com/office/drawing/2014/chart" uri="{C3380CC4-5D6E-409C-BE32-E72D297353CC}">
              <c16:uniqueId val="{00000013-3C88-41B4-97A9-C82DFB2BE1EF}"/>
            </c:ext>
          </c:extLst>
        </c:ser>
        <c:dLbls>
          <c:showLegendKey val="0"/>
          <c:showVal val="1"/>
          <c:showCatName val="0"/>
          <c:showSerName val="0"/>
          <c:showPercent val="0"/>
          <c:showBubbleSize val="0"/>
        </c:dLbls>
        <c:axId val="46179840"/>
        <c:axId val="46181760"/>
      </c:scatterChart>
      <c:valAx>
        <c:axId val="46179840"/>
        <c:scaling>
          <c:orientation val="maxMin"/>
          <c:max val="65"/>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{5BE0455E-C2A6-425F-921A-48A507201AFE}</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FF19-4718-800E-4FB61DE8BFA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{3F428224-C827-46A6-8996-6E0F8BA93835}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F19-4718-800E-4FB61DE8BFA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{BA8C2DAA-46A0-485E-8BC0-47BC22C8ED08}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F19-4718-800E-4FB61DE8BFA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{88C74165-D088-41ED-A487-BCB199B8DEA1}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F19-4718-800E-4FB61DE8BFA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{0424D20C-70F5-425D-8A58-8BA159A30E5D}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F19-4718-800E-4FB61DE8BFAD}"/>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{BFF36164-8ECC-401F-8F8C-13AFAB299A56}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FF19-4718-800E-4FB61DE8BFA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{8C511CC5-F9F6-4B0C-91DC-960D386846FE}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FF19-4718-800E-4FB61DE8BFAD}"/>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{4B250AEE-F51D-4F2B-83BA-7320CE139799}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FF19-4718-800E-4FB61DE8BFAD}"/>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{BB5C7E38-0C68-44CC-9474-F8F5EF20CDD5}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FF19-4718-800E-4FB61DE8BFA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c:v>
                </c:pt>
                <c:pt idx="8">
                  <c:v>1</c:v>
                </c:pt>
                <c:pt idx="16">
                  <c:v>0.8</c:v>
                </c:pt>
                <c:pt idx="24">
                  <c:v>1</c:v>
                </c:pt>
                <c:pt idx="32">
                  <c:v>0.8</c:v>
                </c:pt>
              </c:numCache>
            </c:numRef>
          </c:xVal>
          <c:yVal>
            <c:numRef>
              <c:f>公会計指標分析・財政指標組合せ分析表!$BP$73:$DC$73</c:f>
              <c:numCache>
                <c:formatCode>#,##0.0;"▲ "#,##0.0</c:formatCode>
                <c:ptCount val="40"/>
                <c:pt idx="0">
                  <c:v>6.8</c:v>
                </c:pt>
                <c:pt idx="8">
                  <c:v>4</c:v>
                </c:pt>
              </c:numCache>
            </c:numRef>
          </c:yVal>
          <c:smooth val="0"/>
          <c:extLst>
            <c:ext xmlns:c16="http://schemas.microsoft.com/office/drawing/2014/chart" uri="{C3380CC4-5D6E-409C-BE32-E72D297353CC}">
              <c16:uniqueId val="{00000009-FF19-4718-800E-4FB61DE8BFA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{B89CC31A-7798-48B9-9F15-BA447710EB37}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FF19-4718-800E-4FB61DE8BFA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{FD7A30A2-F65F-4282-AA25-202D6151131F}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F19-4718-800E-4FB61DE8BFA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{B8987AE1-6C36-4D2C-8ECC-EEC81EDCEBD7}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F19-4718-800E-4FB61DE8BFA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{D616F83B-761C-42C6-B6E4-61AD85490538}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F19-4718-800E-4FB61DE8BFA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{CE919E76-CF00-4896-8353-319C28CA78BA}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F19-4718-800E-4FB61DE8BFAD}"/>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{AE726D5B-3326-4E22-86B9-2A7F75365BBB}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FF19-4718-800E-4FB61DE8BFAD}"/>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{CA1131B0-D1B8-475E-8448-F79CB49336E8}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FF19-4718-800E-4FB61DE8BFAD}"/>
                </c:ext>
              </c:extLst>
            </c:dLbl>
            <c:dLbl>
              <c:idx val="24"/>
              <c:layout>
                <c:manualLayout>
                  <c:x val="0"/>
                  <c:y val="1.794703361241499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{783CB25D-8198-4D05-8A16-DEF0B245C41C}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FF19-4718-800E-4FB61DE8BFAD}"/>
                </c:ext>
              </c:extLst>
            </c:dLbl>
            <c:dLbl>
              <c:idx val="32"/>
              <c:layout>
                <c:manualLayout>
                  <c:x val="0"/>
                  <c:y val="-1.7946691124845624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{46A12D5B-1540-4CCA-A16C-41723CC16801}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FF19-4718-800E-4FB61DE8BFA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4.3</c:v>
                </c:pt>
                <c:pt idx="8">
                  <c:v>4.0999999999999996</c:v>
                </c:pt>
                <c:pt idx="16">
                  <c:v>3.6</c:v>
                </c:pt>
                <c:pt idx="24">
                  <c:v>3.6</c:v>
                </c:pt>
                <c:pt idx="32">
                  <c:v>3.7</c:v>
                </c:pt>
              </c:numCache>
            </c:numRef>
          </c:xVal>
          <c:yVal>
            <c:numRef>
              <c:f>公会計指標分析・財政指標組合せ分析表!$BP$77:$DC$77</c:f>
              <c:numCache>
                <c:formatCode>#,##0.0;"▲ "#,##0.0</c:formatCode>
                <c:ptCount val="40"/>
                <c:pt idx="0">
                  <c:v>20</c:v>
                </c:pt>
                <c:pt idx="8">
                  <c:v>14.7</c:v>
                </c:pt>
                <c:pt idx="16">
                  <c:v>5</c:v>
                </c:pt>
                <c:pt idx="24">
                  <c:v>0.1</c:v>
                </c:pt>
                <c:pt idx="32">
                  <c:v>0</c:v>
                </c:pt>
              </c:numCache>
            </c:numRef>
          </c:yVal>
          <c:smooth val="0"/>
          <c:extLst>
            <c:ext xmlns:c16="http://schemas.microsoft.com/office/drawing/2014/chart" uri="{C3380CC4-5D6E-409C-BE32-E72D297353CC}">
              <c16:uniqueId val="{00000013-FF19-4718-800E-4FB61DE8BFAD}"/>
            </c:ext>
          </c:extLst>
        </c:ser>
        <c:dLbls>
          <c:showLegendKey val="0"/>
          <c:showVal val="1"/>
          <c:showCatName val="0"/>
          <c:showSerName val="0"/>
          <c:showPercent val="0"/>
          <c:showBubbleSize val="0"/>
        </c:dLbls>
        <c:axId val="84219776"/>
        <c:axId val="84234240"/>
      </c:scatterChart>
      <c:valAx>
        <c:axId val="84219776"/>
        <c:scaling>
          <c:orientation val="maxMin"/>
          <c:max val="5"/>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市債発行額の抑制や繰上償還などを実施し、元利償還金等は減少傾向にある。令和５年度は、平成</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年度に借り入れた臨時財政対策債の償還が完了したことなどより、繰上償還を除いた元利償還金が減となった。また、地方債へ充当した特定財源が増となったことなどから、分子算定において差し引く算入公債費等が増となり、実質公債費比率の分子は、前年度を下回った。今後もバランスに配慮した市債の発行を図るなど「第５次三鷹市基本計画」で目標としている「５％を超えないこと」の達成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市債発行額の抑制や繰上償還の実施など、後年度負担の抑制に努めている。令和５年度は、地方債現在高が減となったことなどにより分子となる将来負担額が充当可能財源等を下回ったため、将来負担比率の分子はマイナス値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東京都三鷹市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出の不用額が見込みを上回ったため、財政調整基金、まちづくり施設整備基金、健康福祉基金、子ども・子育て基金等のとりくずしを行わなかったことに加え、市税の上振れをはじめとした当初予算を上回る財源や寄付金などについて一定の積み立てを行ったことなどから、積立額がとりくずし額を上回った結果、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今後本格化する国立天文台周辺のまちづくりや三鷹駅前再開発により多額の経費を要することが想定されることから、とりくずしを極力抑制するとともに計画的な積立を行うなど残高の確保に努めていく。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・まちづくり施設整備基金：都市再生に向けた公共施設・道路・橋りょうの整備、自然環境の保全などの推進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・子ども・子育て基金：子どもたちが夢や希望を持ち、心身ともに健やかに成長することができるまちを目指し、子ども・子育て支援及び学校教育の充実並びにこれらを支える人材の確保と育成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・健康福祉基金：市民が地域において健康で安心して生活できる高福祉のまちを目指し、高齢者、障がい者及び子どもに係る福祉施策並びにすべての市民の健康施策及び健康福祉施設の整備の推進</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・まちづくり施設整備基金：とりくずしを行わず、令和５年度に生じた財源等を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・子ども・子育て基金：とりくずしを行わず、令和５年度に生じた財源等を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・健康福祉基金：とりくずしを行わず、令和５年度に生じた財源等を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・健康福祉基金及び子ども・子育て基金：今後の財政需要を勘案し、各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億円を基金残高の目標とする。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・まちづくり施設整備基金：今後本格化する国立天文台周辺のまちづくりや三鷹駅前再開発に向けて、計画的な運用を行う。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令和５年度は、市税の増収等により積み立てを行ったほか、歳出の不用額が見込みを上回ったことから、とりくずしを見合わせたため、前年度比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第５次三鷹市基本計画期間内（令和９年度まで）においては、残高目標を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59F3D94-2BC0-4974-AF97-48CA0639F4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1A370FB-83B8-4C3D-A10F-37B9DEB73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798D096E-8AAF-43C1-8EC8-6AAFDDF22990}"/>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47729F5A-26A7-4CB4-BD0B-00B043243F87}"/>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4F0723D4-E619-4F1B-B043-5FA447F8C9C9}"/>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7" name="正方形/長方形 6">
          <a:extLst>
            <a:ext uri="{FF2B5EF4-FFF2-40B4-BE49-F238E27FC236}">
              <a16:creationId xmlns:a16="http://schemas.microsoft.com/office/drawing/2014/main" id="{AD26706C-1140-4A1A-AA73-08F9A661BFDD}"/>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8" name="正方形/長方形 7">
          <a:extLst>
            <a:ext uri="{FF2B5EF4-FFF2-40B4-BE49-F238E27FC236}">
              <a16:creationId xmlns:a16="http://schemas.microsoft.com/office/drawing/2014/main" id="{913486B9-474D-4279-BFDE-656DA300FD28}"/>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9" name="正方形/長方形 8">
          <a:extLst>
            <a:ext uri="{FF2B5EF4-FFF2-40B4-BE49-F238E27FC236}">
              <a16:creationId xmlns:a16="http://schemas.microsoft.com/office/drawing/2014/main" id="{49430D8D-941F-4889-AAF6-11CDE415412E}"/>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0" name="正方形/長方形 9">
          <a:extLst>
            <a:ext uri="{FF2B5EF4-FFF2-40B4-BE49-F238E27FC236}">
              <a16:creationId xmlns:a16="http://schemas.microsoft.com/office/drawing/2014/main" id="{B55EDA87-7582-4255-8A34-BBC6C6E3483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1" name="正方形/長方形 10">
          <a:extLst>
            <a:ext uri="{FF2B5EF4-FFF2-40B4-BE49-F238E27FC236}">
              <a16:creationId xmlns:a16="http://schemas.microsoft.com/office/drawing/2014/main" id="{438F4874-EC37-4F6E-AAB5-2794899E10D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2" name="正方形/長方形 11">
          <a:extLst>
            <a:ext uri="{FF2B5EF4-FFF2-40B4-BE49-F238E27FC236}">
              <a16:creationId xmlns:a16="http://schemas.microsoft.com/office/drawing/2014/main" id="{2F41D8BD-E850-4735-AB07-04EAE94F26C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3" name="正方形/長方形 12">
          <a:extLst>
            <a:ext uri="{FF2B5EF4-FFF2-40B4-BE49-F238E27FC236}">
              <a16:creationId xmlns:a16="http://schemas.microsoft.com/office/drawing/2014/main" id="{6CA093F3-959F-4EE5-82FB-D26BFAE82E1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4" name="正方形/長方形 13">
          <a:extLst>
            <a:ext uri="{FF2B5EF4-FFF2-40B4-BE49-F238E27FC236}">
              <a16:creationId xmlns:a16="http://schemas.microsoft.com/office/drawing/2014/main" id="{251C1456-B4D4-4856-8C0C-CC57DAD5ED79}"/>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5" name="正方形/長方形 14">
          <a:extLst>
            <a:ext uri="{FF2B5EF4-FFF2-40B4-BE49-F238E27FC236}">
              <a16:creationId xmlns:a16="http://schemas.microsoft.com/office/drawing/2014/main" id="{7815AC6E-2ED0-4C25-8FE8-E9524DF840A4}"/>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6" name="正方形/長方形 15">
          <a:extLst>
            <a:ext uri="{FF2B5EF4-FFF2-40B4-BE49-F238E27FC236}">
              <a16:creationId xmlns:a16="http://schemas.microsoft.com/office/drawing/2014/main" id="{FA31E9C4-AF39-45C3-9A74-65EC69F7578F}"/>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7" name="正方形/長方形 16">
          <a:extLst>
            <a:ext uri="{FF2B5EF4-FFF2-40B4-BE49-F238E27FC236}">
              <a16:creationId xmlns:a16="http://schemas.microsoft.com/office/drawing/2014/main" id="{96984C9B-A2DD-4280-BB23-052BF83509B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8" name="正方形/長方形 17">
          <a:extLst>
            <a:ext uri="{FF2B5EF4-FFF2-40B4-BE49-F238E27FC236}">
              <a16:creationId xmlns:a16="http://schemas.microsoft.com/office/drawing/2014/main" id="{A7EDFDDC-4E27-42DB-AF40-239B7EE48CB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9" name="正方形/長方形 18">
          <a:extLst>
            <a:ext uri="{FF2B5EF4-FFF2-40B4-BE49-F238E27FC236}">
              <a16:creationId xmlns:a16="http://schemas.microsoft.com/office/drawing/2014/main" id="{44E88B60-67C7-4FC9-B105-80F4AC3746DF}"/>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189,959
185,627
16.42
80,123,704
77,714,088
2,266,872
43,836,113
25,256,352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0" name="正方形/長方形 19">
          <a:extLst>
            <a:ext uri="{FF2B5EF4-FFF2-40B4-BE49-F238E27FC236}">
              <a16:creationId xmlns:a16="http://schemas.microsoft.com/office/drawing/2014/main" id="{944956DA-948E-470B-B140-40522BBE36E1}"/>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1" name="正方形/長方形 20">
          <a:extLst>
            <a:ext uri="{FF2B5EF4-FFF2-40B4-BE49-F238E27FC236}">
              <a16:creationId xmlns:a16="http://schemas.microsoft.com/office/drawing/2014/main" id="{66E1DCAA-8C1D-48D1-871C-C0CCAF1DD0EA}"/>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2" name="正方形/長方形 21">
          <a:extLst>
            <a:ext uri="{FF2B5EF4-FFF2-40B4-BE49-F238E27FC236}">
              <a16:creationId xmlns:a16="http://schemas.microsoft.com/office/drawing/2014/main" id="{4105EAC1-A915-4D47-B824-2B650E6EE89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3" name="正方形/長方形 22">
          <a:extLst>
            <a:ext uri="{FF2B5EF4-FFF2-40B4-BE49-F238E27FC236}">
              <a16:creationId xmlns:a16="http://schemas.microsoft.com/office/drawing/2014/main" id="{2E69A152-461D-4EBF-B53B-2C02DEBF2D8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4" name="正方形/長方形 23">
          <a:extLst>
            <a:ext uri="{FF2B5EF4-FFF2-40B4-BE49-F238E27FC236}">
              <a16:creationId xmlns:a16="http://schemas.microsoft.com/office/drawing/2014/main" id="{AE285855-EDF4-44B7-909F-043BBA35671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5" name="正方形/長方形 24">
          <a:extLst>
            <a:ext uri="{FF2B5EF4-FFF2-40B4-BE49-F238E27FC236}">
              <a16:creationId xmlns:a16="http://schemas.microsoft.com/office/drawing/2014/main" id="{F2BE0C68-D4A9-4ABD-BC61-299ACC35EEF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6" name="角丸四角形 25">
          <a:extLst>
            <a:ext uri="{FF2B5EF4-FFF2-40B4-BE49-F238E27FC236}">
              <a16:creationId xmlns:a16="http://schemas.microsoft.com/office/drawing/2014/main" id="{631759AE-82B0-4C94-9BE4-448C59DE876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7" name="正方形/長方形 26">
          <a:extLst>
            <a:ext uri="{FF2B5EF4-FFF2-40B4-BE49-F238E27FC236}">
              <a16:creationId xmlns:a16="http://schemas.microsoft.com/office/drawing/2014/main" id="{41341DB5-1D8E-4023-91D1-4B78E09A124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8" name="正方形/長方形 27">
          <a:extLst>
            <a:ext uri="{FF2B5EF4-FFF2-40B4-BE49-F238E27FC236}">
              <a16:creationId xmlns:a16="http://schemas.microsoft.com/office/drawing/2014/main" id="{80743B5E-5133-4C6F-8492-A66E02763534}"/>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9" name="正方形/長方形 28">
          <a:extLst>
            <a:ext uri="{FF2B5EF4-FFF2-40B4-BE49-F238E27FC236}">
              <a16:creationId xmlns:a16="http://schemas.microsoft.com/office/drawing/2014/main" id="{DA5E437A-A9C2-4100-B986-406B278AE8C7}"/>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0" name="直線コネクタ 29">
          <a:extLst>
            <a:ext uri="{FF2B5EF4-FFF2-40B4-BE49-F238E27FC236}">
              <a16:creationId xmlns:a16="http://schemas.microsoft.com/office/drawing/2014/main" id="{4E0B4BD8-B6C2-4759-91B2-F5217E46906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1" name="楕円 30">
          <a:extLst>
            <a:ext uri="{FF2B5EF4-FFF2-40B4-BE49-F238E27FC236}">
              <a16:creationId xmlns:a16="http://schemas.microsoft.com/office/drawing/2014/main" id="{06CA215D-E668-485E-9947-354401424A1C}"/>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2" name="フローチャート: 判断 31">
          <a:extLst>
            <a:ext uri="{FF2B5EF4-FFF2-40B4-BE49-F238E27FC236}">
              <a16:creationId xmlns:a16="http://schemas.microsoft.com/office/drawing/2014/main" id="{E49586EC-E297-46AB-800D-0C674B541AC6}"/>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3" name="直線コネクタ 32">
          <a:extLst>
            <a:ext uri="{FF2B5EF4-FFF2-40B4-BE49-F238E27FC236}">
              <a16:creationId xmlns:a16="http://schemas.microsoft.com/office/drawing/2014/main" id="{B39987AB-7E89-42C7-8224-C031D261F40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4" name="直線コネクタ 33">
          <a:extLst>
            <a:ext uri="{FF2B5EF4-FFF2-40B4-BE49-F238E27FC236}">
              <a16:creationId xmlns:a16="http://schemas.microsoft.com/office/drawing/2014/main" id="{1CA0AFC5-6859-4031-9C23-5E263E1E8481}"/>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5" name="直線コネクタ 34">
          <a:extLst>
            <a:ext uri="{FF2B5EF4-FFF2-40B4-BE49-F238E27FC236}">
              <a16:creationId xmlns:a16="http://schemas.microsoft.com/office/drawing/2014/main" id="{5202AAFD-212F-48D2-BD4D-1257DB8C0378}"/>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6" name="直線コネクタ 35">
          <a:extLst>
            <a:ext uri="{FF2B5EF4-FFF2-40B4-BE49-F238E27FC236}">
              <a16:creationId xmlns:a16="http://schemas.microsoft.com/office/drawing/2014/main" id="{CEFE894D-5002-4F91-8EBF-41B6A1403EB4}"/>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7" name="テキスト ボックス 36">
          <a:extLst>
            <a:ext uri="{FF2B5EF4-FFF2-40B4-BE49-F238E27FC236}">
              <a16:creationId xmlns:a16="http://schemas.microsoft.com/office/drawing/2014/main" id="{2326854C-03AB-48E9-8E0F-F0A2F0172E5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8" name="テキスト ボックス 37">
          <a:extLst>
            <a:ext uri="{FF2B5EF4-FFF2-40B4-BE49-F238E27FC236}">
              <a16:creationId xmlns:a16="http://schemas.microsoft.com/office/drawing/2014/main" id="{207A6F2A-4CC7-4B4C-9DEB-3080BCB15EE2}"/>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9" name="テキスト ボックス 38">
          <a:extLst>
            <a:ext uri="{FF2B5EF4-FFF2-40B4-BE49-F238E27FC236}">
              <a16:creationId xmlns:a16="http://schemas.microsoft.com/office/drawing/2014/main" id="{B0DFB9DE-053E-4EED-8E84-9951EA6EF93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0" name="テキスト ボックス 39">
          <a:extLst>
            <a:ext uri="{FF2B5EF4-FFF2-40B4-BE49-F238E27FC236}">
              <a16:creationId xmlns:a16="http://schemas.microsoft.com/office/drawing/2014/main" id="{E212CF3E-60EF-4FC9-83EB-ADF56A00EB6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1" name="テキスト ボックス 40">
          <a:extLst>
            <a:ext uri="{FF2B5EF4-FFF2-40B4-BE49-F238E27FC236}">
              <a16:creationId xmlns:a16="http://schemas.microsoft.com/office/drawing/2014/main" id="{7FC2E1A7-D247-4366-9715-91D09CFDC844}"/>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2" name="正方形/長方形 41">
          <a:extLst>
            <a:ext uri="{FF2B5EF4-FFF2-40B4-BE49-F238E27FC236}">
              <a16:creationId xmlns:a16="http://schemas.microsoft.com/office/drawing/2014/main" id="{AFD5C061-4CAB-48BE-A9F2-B8465A295F0E}"/>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3" name="正方形/長方形 42">
          <a:extLst>
            <a:ext uri="{FF2B5EF4-FFF2-40B4-BE49-F238E27FC236}">
              <a16:creationId xmlns:a16="http://schemas.microsoft.com/office/drawing/2014/main" id="{6B4B1133-3156-477D-8BFD-88DD6925D278}"/>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4" name="正方形/長方形 43">
          <a:extLst>
            <a:ext uri="{FF2B5EF4-FFF2-40B4-BE49-F238E27FC236}">
              <a16:creationId xmlns:a16="http://schemas.microsoft.com/office/drawing/2014/main" id="{1EFB5B23-C3CE-4D49-8D27-DB7292D28F1B}"/>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5" name="正方形/長方形 44">
          <a:extLst>
            <a:ext uri="{FF2B5EF4-FFF2-40B4-BE49-F238E27FC236}">
              <a16:creationId xmlns:a16="http://schemas.microsoft.com/office/drawing/2014/main" id="{DF282AAE-23DC-48FB-AE10-1650433E8608}"/>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6" name="正方形/長方形 45">
          <a:extLst>
            <a:ext uri="{FF2B5EF4-FFF2-40B4-BE49-F238E27FC236}">
              <a16:creationId xmlns:a16="http://schemas.microsoft.com/office/drawing/2014/main" id="{FEF03B7E-2BDD-450C-8AF4-08B37221799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7" name="正方形/長方形 46">
          <a:extLst>
            <a:ext uri="{FF2B5EF4-FFF2-40B4-BE49-F238E27FC236}">
              <a16:creationId xmlns:a16="http://schemas.microsoft.com/office/drawing/2014/main" id="{07F535ED-7164-4B9A-89F4-66B72F4A1D81}"/>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8" name="正方形/長方形 47">
          <a:extLst>
            <a:ext uri="{FF2B5EF4-FFF2-40B4-BE49-F238E27FC236}">
              <a16:creationId xmlns:a16="http://schemas.microsoft.com/office/drawing/2014/main" id="{C10C6619-E87D-4FE6-8961-021DC1869FC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9" name="正方形/長方形 48">
          <a:extLst>
            <a:ext uri="{FF2B5EF4-FFF2-40B4-BE49-F238E27FC236}">
              <a16:creationId xmlns:a16="http://schemas.microsoft.com/office/drawing/2014/main" id="{07D799A4-006D-49DB-8430-1A10C5798527}"/>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0" name="正方形/長方形 49">
          <a:extLst>
            <a:ext uri="{FF2B5EF4-FFF2-40B4-BE49-F238E27FC236}">
              <a16:creationId xmlns:a16="http://schemas.microsoft.com/office/drawing/2014/main" id="{29A4675B-47FF-405A-AC10-91D9665E420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1" name="正方形/長方形 50">
          <a:extLst>
            <a:ext uri="{FF2B5EF4-FFF2-40B4-BE49-F238E27FC236}">
              <a16:creationId xmlns:a16="http://schemas.microsoft.com/office/drawing/2014/main" id="{B4690C18-54E9-45D2-8B84-E8D2846D9DB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2" name="正方形/長方形 51">
          <a:extLst>
            <a:ext uri="{FF2B5EF4-FFF2-40B4-BE49-F238E27FC236}">
              <a16:creationId xmlns:a16="http://schemas.microsoft.com/office/drawing/2014/main" id="{EBCB36CE-0672-4E87-883D-838AAC04EB1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3" name="正方形/長方形 52">
          <a:extLst>
            <a:ext uri="{FF2B5EF4-FFF2-40B4-BE49-F238E27FC236}">
              <a16:creationId xmlns:a16="http://schemas.microsoft.com/office/drawing/2014/main" id="{99F8F2F0-4DE1-411B-9D7E-DE2A29FB0838}"/>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4" name="テキスト ボックス 53">
          <a:extLst>
            <a:ext uri="{FF2B5EF4-FFF2-40B4-BE49-F238E27FC236}">
              <a16:creationId xmlns:a16="http://schemas.microsoft.com/office/drawing/2014/main" id="{E07A2A43-AEC7-44E3-9FE4-94798C94432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各資産の減価償却が進んだことから前年度を上回っているが、その一方で</a:t>
          </a: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旧どんぐり山施設の大規模改修や第二中学校の大規模改修</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に取り組んだ。</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全国平均や東京都平均に比べ高い水準にあることから、引き続き平成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年度に三鷹市が策定した「公共施設等総合管理計画</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本編・公共施設カルテ編</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」に基づき、施設の総合的かつ計画的な管理を推進し、行政サービスの維持・向上及び財政負担の軽減等を図っていく。</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4</xdr:col>
      <xdr:colOff>174625</xdr:colOff>
      <xdr:row>23</xdr:row>
      <xdr:rowOff>47625</xdr:rowOff>
    </xdr:from>
    <xdr:ext cx="349839" cy="225703"/>
    <xdr:sp macro="" textlink="">
      <xdr:nvSpPr>
        <xdr:cNvPr id="55" name="テキスト ボックス 54">
          <a:extLst>
            <a:ext uri="{FF2B5EF4-FFF2-40B4-BE49-F238E27FC236}">
              <a16:creationId xmlns:a16="http://schemas.microsoft.com/office/drawing/2014/main" id="{10C5007F-C2D3-4D37-A762-3DF648336E8D}"/>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6" name="直線コネクタ 55">
          <a:extLst>
            <a:ext uri="{FF2B5EF4-FFF2-40B4-BE49-F238E27FC236}">
              <a16:creationId xmlns:a16="http://schemas.microsoft.com/office/drawing/2014/main" id="{25F64266-EBE0-4AE9-9D32-5A6D0107A94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7" name="テキスト ボックス 56">
          <a:extLst>
            <a:ext uri="{FF2B5EF4-FFF2-40B4-BE49-F238E27FC236}">
              <a16:creationId xmlns:a16="http://schemas.microsoft.com/office/drawing/2014/main" id="{2B77693D-23F0-4B53-9803-869F81DC2C25}"/>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8" name="直線コネクタ 57">
          <a:extLst>
            <a:ext uri="{FF2B5EF4-FFF2-40B4-BE49-F238E27FC236}">
              <a16:creationId xmlns:a16="http://schemas.microsoft.com/office/drawing/2014/main" id="{36EEE102-9285-46B0-B0BA-A87471DAE6FD}"/>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9" name="テキスト ボックス 58">
          <a:extLst>
            <a:ext uri="{FF2B5EF4-FFF2-40B4-BE49-F238E27FC236}">
              <a16:creationId xmlns:a16="http://schemas.microsoft.com/office/drawing/2014/main" id="{06C0F5BB-F5A6-4935-AF97-6D40B6DB26B9}"/>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0" name="直線コネクタ 59">
          <a:extLst>
            <a:ext uri="{FF2B5EF4-FFF2-40B4-BE49-F238E27FC236}">
              <a16:creationId xmlns:a16="http://schemas.microsoft.com/office/drawing/2014/main" id="{E7F49F1B-6E08-473D-A9DB-F617DB2AB04D}"/>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1" name="テキスト ボックス 60">
          <a:extLst>
            <a:ext uri="{FF2B5EF4-FFF2-40B4-BE49-F238E27FC236}">
              <a16:creationId xmlns:a16="http://schemas.microsoft.com/office/drawing/2014/main" id="{6E5AE5F5-F978-42E2-9FF1-F5751943AA6D}"/>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77A6FD28-91DA-453F-B951-A6110AF3B4EF}"/>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A0364EA9-AEF3-4CE4-8DFC-BB655F02C57F}"/>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4" name="直線コネクタ 63">
          <a:extLst>
            <a:ext uri="{FF2B5EF4-FFF2-40B4-BE49-F238E27FC236}">
              <a16:creationId xmlns:a16="http://schemas.microsoft.com/office/drawing/2014/main" id="{B7B4C9AE-1433-4B6B-8BD8-D2BB4747A08F}"/>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5" name="テキスト ボックス 64">
          <a:extLst>
            <a:ext uri="{FF2B5EF4-FFF2-40B4-BE49-F238E27FC236}">
              <a16:creationId xmlns:a16="http://schemas.microsoft.com/office/drawing/2014/main" id="{D3DE3D9E-3FAF-469C-A867-2CA6DD2DCE86}"/>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6" name="直線コネクタ 65">
          <a:extLst>
            <a:ext uri="{FF2B5EF4-FFF2-40B4-BE49-F238E27FC236}">
              <a16:creationId xmlns:a16="http://schemas.microsoft.com/office/drawing/2014/main" id="{3A0E4A51-533F-4890-AEE4-8330E1EEF9A2}"/>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7" name="テキスト ボックス 66">
          <a:extLst>
            <a:ext uri="{FF2B5EF4-FFF2-40B4-BE49-F238E27FC236}">
              <a16:creationId xmlns:a16="http://schemas.microsoft.com/office/drawing/2014/main" id="{61BC5BAE-E5A6-4C2B-8DC0-0A7D1FD54446}"/>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9F1A6DF3-113D-4379-BD48-04C62B75873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3409C34F-1250-473F-B32B-B09612E78CDF}"/>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891CAA2F-CF86-4AB0-8987-46DA22A96F2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71" name="直線コネクタ 70">
          <a:extLst>
            <a:ext uri="{FF2B5EF4-FFF2-40B4-BE49-F238E27FC236}">
              <a16:creationId xmlns:a16="http://schemas.microsoft.com/office/drawing/2014/main" id="{CB628F52-4A8D-4F3A-BE2E-55169CB448E7}"/>
            </a:ext>
          </a:extLst>
        </xdr:cNvPr>
        <xdr:cNvCxnSpPr/>
      </xdr:nvCxnSpPr>
      <xdr:spPr>
        <a:xfrm flipV="1">
          <a:off x="4760595" y="5478357"/>
          <a:ext cx="1270" cy="1216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72" name="有形固定資産減価償却率最小値テキスト">
          <a:extLst>
            <a:ext uri="{FF2B5EF4-FFF2-40B4-BE49-F238E27FC236}">
              <a16:creationId xmlns:a16="http://schemas.microsoft.com/office/drawing/2014/main" id="{B21F5ECE-8B3C-4B50-BC12-9304A4050324}"/>
            </a:ext>
          </a:extLst>
        </xdr:cNvPr>
        <xdr:cNvSpPr txBox="1"/>
      </xdr:nvSpPr>
      <xdr:spPr>
        <a:xfrm>
          <a:off x="4813300" y="6698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73" name="直線コネクタ 72">
          <a:extLst>
            <a:ext uri="{FF2B5EF4-FFF2-40B4-BE49-F238E27FC236}">
              <a16:creationId xmlns:a16="http://schemas.microsoft.com/office/drawing/2014/main" id="{5EACC029-2CAA-4200-BCC8-B163312D6F59}"/>
            </a:ext>
          </a:extLst>
        </xdr:cNvPr>
        <xdr:cNvCxnSpPr/>
      </xdr:nvCxnSpPr>
      <xdr:spPr>
        <a:xfrm>
          <a:off x="4673600" y="669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74" name="有形固定資産減価償却率最大値テキスト">
          <a:extLst>
            <a:ext uri="{FF2B5EF4-FFF2-40B4-BE49-F238E27FC236}">
              <a16:creationId xmlns:a16="http://schemas.microsoft.com/office/drawing/2014/main" id="{2CEEFE95-AC3E-4D8E-A0AC-314F846C68EC}"/>
            </a:ext>
          </a:extLst>
        </xdr:cNvPr>
        <xdr:cNvSpPr txBox="1"/>
      </xdr:nvSpPr>
      <xdr:spPr>
        <a:xfrm>
          <a:off x="4813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75" name="直線コネクタ 74">
          <a:extLst>
            <a:ext uri="{FF2B5EF4-FFF2-40B4-BE49-F238E27FC236}">
              <a16:creationId xmlns:a16="http://schemas.microsoft.com/office/drawing/2014/main" id="{C74D48DA-D12F-4B82-814E-C4B519A62CCD}"/>
            </a:ext>
          </a:extLst>
        </xdr:cNvPr>
        <xdr:cNvCxnSpPr/>
      </xdr:nvCxnSpPr>
      <xdr:spPr>
        <a:xfrm>
          <a:off x="4673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76" name="有形固定資産減価償却率平均値テキスト">
          <a:extLst>
            <a:ext uri="{FF2B5EF4-FFF2-40B4-BE49-F238E27FC236}">
              <a16:creationId xmlns:a16="http://schemas.microsoft.com/office/drawing/2014/main" id="{B326C489-D60A-40E3-A879-1C91009D82AE}"/>
            </a:ext>
          </a:extLst>
        </xdr:cNvPr>
        <xdr:cNvSpPr txBox="1"/>
      </xdr:nvSpPr>
      <xdr:spPr>
        <a:xfrm>
          <a:off x="4813300" y="5984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7" name="フローチャート: 判断 76">
          <a:extLst>
            <a:ext uri="{FF2B5EF4-FFF2-40B4-BE49-F238E27FC236}">
              <a16:creationId xmlns:a16="http://schemas.microsoft.com/office/drawing/2014/main" id="{B3E92512-724C-421E-8048-E4FD946AA37B}"/>
            </a:ext>
          </a:extLst>
        </xdr:cNvPr>
        <xdr:cNvSpPr/>
      </xdr:nvSpPr>
      <xdr:spPr>
        <a:xfrm>
          <a:off x="47117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78" name="フローチャート: 判断 77">
          <a:extLst>
            <a:ext uri="{FF2B5EF4-FFF2-40B4-BE49-F238E27FC236}">
              <a16:creationId xmlns:a16="http://schemas.microsoft.com/office/drawing/2014/main" id="{083573B4-E2A0-481B-A9FF-D8AACB1A2197}"/>
            </a:ext>
          </a:extLst>
        </xdr:cNvPr>
        <xdr:cNvSpPr/>
      </xdr:nvSpPr>
      <xdr:spPr>
        <a:xfrm>
          <a:off x="4000500" y="608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79" name="フローチャート: 判断 78">
          <a:extLst>
            <a:ext uri="{FF2B5EF4-FFF2-40B4-BE49-F238E27FC236}">
              <a16:creationId xmlns:a16="http://schemas.microsoft.com/office/drawing/2014/main" id="{653E739A-6FF8-4216-B29C-862F2D0B7659}"/>
            </a:ext>
          </a:extLst>
        </xdr:cNvPr>
        <xdr:cNvSpPr/>
      </xdr:nvSpPr>
      <xdr:spPr>
        <a:xfrm>
          <a:off x="3238500" y="605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163830</xdr:rowOff>
    </xdr:from>
    <xdr:to>
      <xdr:col>11</xdr:col>
      <xdr:colOff>187325</xdr:colOff>
      <xdr:row>31</xdr:row>
      <xdr:rowOff>93980</xdr:rowOff>
    </xdr:to>
    <xdr:sp macro="" textlink="">
      <xdr:nvSpPr>
        <xdr:cNvPr id="80" name="フローチャート: 判断 79">
          <a:extLst>
            <a:ext uri="{FF2B5EF4-FFF2-40B4-BE49-F238E27FC236}">
              <a16:creationId xmlns:a16="http://schemas.microsoft.com/office/drawing/2014/main" id="{7717F6A3-6795-4902-BA0F-8035E05C119F}"/>
            </a:ext>
          </a:extLst>
        </xdr:cNvPr>
        <xdr:cNvSpPr/>
      </xdr:nvSpPr>
      <xdr:spPr>
        <a:xfrm>
          <a:off x="2476500" y="607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117052</xdr:rowOff>
    </xdr:from>
    <xdr:to>
      <xdr:col>7</xdr:col>
      <xdr:colOff>187325</xdr:colOff>
      <xdr:row>31</xdr:row>
      <xdr:rowOff>47202</xdr:rowOff>
    </xdr:to>
    <xdr:sp macro="" textlink="">
      <xdr:nvSpPr>
        <xdr:cNvPr id="81" name="フローチャート: 判断 80">
          <a:extLst>
            <a:ext uri="{FF2B5EF4-FFF2-40B4-BE49-F238E27FC236}">
              <a16:creationId xmlns:a16="http://schemas.microsoft.com/office/drawing/2014/main" id="{DB6424F0-2530-4CE6-BE15-C3B933C53A27}"/>
            </a:ext>
          </a:extLst>
        </xdr:cNvPr>
        <xdr:cNvSpPr/>
      </xdr:nvSpPr>
      <xdr:spPr>
        <a:xfrm>
          <a:off x="1714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5A39119C-8DBD-4BA9-9445-5D7A455816F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E15CB6B2-67B1-4BB0-8615-FF4886D84AC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555D1BD4-C64D-421A-B32A-EC26BCB93EC1}"/>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D2DF7A34-4B49-42F9-B193-4493C88E2D02}"/>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BA2C1C46-65D1-4F73-9854-62822F59B6C6}"/>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78740</xdr:rowOff>
    </xdr:from>
    <xdr:to>
      <xdr:col>23</xdr:col>
      <xdr:colOff>136525</xdr:colOff>
      <xdr:row>32</xdr:row>
      <xdr:rowOff>8890</xdr:rowOff>
    </xdr:to>
    <xdr:sp macro="" textlink="">
      <xdr:nvSpPr>
        <xdr:cNvPr id="87" name="楕円 86">
          <a:extLst>
            <a:ext uri="{FF2B5EF4-FFF2-40B4-BE49-F238E27FC236}">
              <a16:creationId xmlns:a16="http://schemas.microsoft.com/office/drawing/2014/main" id="{50FF32C0-AE6D-48F4-87B7-59CC190AA27E}"/>
            </a:ext>
          </a:extLst>
        </xdr:cNvPr>
        <xdr:cNvSpPr/>
      </xdr:nvSpPr>
      <xdr:spPr>
        <a:xfrm>
          <a:off x="47117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57167</xdr:rowOff>
    </xdr:from>
    <xdr:ext cx="405111" cy="259045"/>
    <xdr:sp macro="" textlink="">
      <xdr:nvSpPr>
        <xdr:cNvPr id="88" name="有形固定資産減価償却率該当値テキスト">
          <a:extLst>
            <a:ext uri="{FF2B5EF4-FFF2-40B4-BE49-F238E27FC236}">
              <a16:creationId xmlns:a16="http://schemas.microsoft.com/office/drawing/2014/main" id="{CFD5D256-AA53-402C-8408-948A20B58A1F}"/>
            </a:ext>
          </a:extLst>
        </xdr:cNvPr>
        <xdr:cNvSpPr txBox="1"/>
      </xdr:nvSpPr>
      <xdr:spPr>
        <a:xfrm>
          <a:off x="4813300" y="6143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60748</xdr:rowOff>
    </xdr:from>
    <xdr:to>
      <xdr:col>19</xdr:col>
      <xdr:colOff>187325</xdr:colOff>
      <xdr:row>31</xdr:row>
      <xdr:rowOff>162348</xdr:rowOff>
    </xdr:to>
    <xdr:sp macro="" textlink="">
      <xdr:nvSpPr>
        <xdr:cNvPr id="89" name="楕円 88">
          <a:extLst>
            <a:ext uri="{FF2B5EF4-FFF2-40B4-BE49-F238E27FC236}">
              <a16:creationId xmlns:a16="http://schemas.microsoft.com/office/drawing/2014/main" id="{2C52AA12-17FB-41B0-9A36-BA2840659DED}"/>
            </a:ext>
          </a:extLst>
        </xdr:cNvPr>
        <xdr:cNvSpPr/>
      </xdr:nvSpPr>
      <xdr:spPr>
        <a:xfrm>
          <a:off x="4000500" y="614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111548</xdr:rowOff>
    </xdr:from>
    <xdr:to>
      <xdr:col>23</xdr:col>
      <xdr:colOff>85725</xdr:colOff>
      <xdr:row>31</xdr:row>
      <xdr:rowOff>129540</xdr:rowOff>
    </xdr:to>
    <xdr:cxnSp macro="">
      <xdr:nvCxnSpPr>
        <xdr:cNvPr id="90" name="直線コネクタ 89">
          <a:extLst>
            <a:ext uri="{FF2B5EF4-FFF2-40B4-BE49-F238E27FC236}">
              <a16:creationId xmlns:a16="http://schemas.microsoft.com/office/drawing/2014/main" id="{BB4E10CF-6E67-44D7-B1E1-D45387BAC951}"/>
            </a:ext>
          </a:extLst>
        </xdr:cNvPr>
        <xdr:cNvCxnSpPr/>
      </xdr:nvCxnSpPr>
      <xdr:spPr>
        <a:xfrm>
          <a:off x="4051300" y="6198023"/>
          <a:ext cx="71120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31962</xdr:rowOff>
    </xdr:from>
    <xdr:to>
      <xdr:col>15</xdr:col>
      <xdr:colOff>187325</xdr:colOff>
      <xdr:row>31</xdr:row>
      <xdr:rowOff>133562</xdr:rowOff>
    </xdr:to>
    <xdr:sp macro="" textlink="">
      <xdr:nvSpPr>
        <xdr:cNvPr id="91" name="楕円 90">
          <a:extLst>
            <a:ext uri="{FF2B5EF4-FFF2-40B4-BE49-F238E27FC236}">
              <a16:creationId xmlns:a16="http://schemas.microsoft.com/office/drawing/2014/main" id="{16D59588-F8A5-43A0-8964-B4FFB9E96F64}"/>
            </a:ext>
          </a:extLst>
        </xdr:cNvPr>
        <xdr:cNvSpPr/>
      </xdr:nvSpPr>
      <xdr:spPr>
        <a:xfrm>
          <a:off x="3238500" y="611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82762</xdr:rowOff>
    </xdr:from>
    <xdr:to>
      <xdr:col>19</xdr:col>
      <xdr:colOff>136525</xdr:colOff>
      <xdr:row>31</xdr:row>
      <xdr:rowOff>111548</xdr:rowOff>
    </xdr:to>
    <xdr:cxnSp macro="">
      <xdr:nvCxnSpPr>
        <xdr:cNvPr id="92" name="直線コネクタ 91">
          <a:extLst>
            <a:ext uri="{FF2B5EF4-FFF2-40B4-BE49-F238E27FC236}">
              <a16:creationId xmlns:a16="http://schemas.microsoft.com/office/drawing/2014/main" id="{D1B4FAB6-D21C-42BE-8B39-DADC7D95DAD2}"/>
            </a:ext>
          </a:extLst>
        </xdr:cNvPr>
        <xdr:cNvCxnSpPr/>
      </xdr:nvCxnSpPr>
      <xdr:spPr>
        <a:xfrm>
          <a:off x="3289300" y="6169237"/>
          <a:ext cx="762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167428</xdr:rowOff>
    </xdr:from>
    <xdr:to>
      <xdr:col>11</xdr:col>
      <xdr:colOff>187325</xdr:colOff>
      <xdr:row>31</xdr:row>
      <xdr:rowOff>97578</xdr:rowOff>
    </xdr:to>
    <xdr:sp macro="" textlink="">
      <xdr:nvSpPr>
        <xdr:cNvPr id="93" name="楕円 92">
          <a:extLst>
            <a:ext uri="{FF2B5EF4-FFF2-40B4-BE49-F238E27FC236}">
              <a16:creationId xmlns:a16="http://schemas.microsoft.com/office/drawing/2014/main" id="{1E9F886B-FC9D-4BF2-ABD7-B0D245C2972B}"/>
            </a:ext>
          </a:extLst>
        </xdr:cNvPr>
        <xdr:cNvSpPr/>
      </xdr:nvSpPr>
      <xdr:spPr>
        <a:xfrm>
          <a:off x="2476500" y="608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46778</xdr:rowOff>
    </xdr:from>
    <xdr:to>
      <xdr:col>15</xdr:col>
      <xdr:colOff>136525</xdr:colOff>
      <xdr:row>31</xdr:row>
      <xdr:rowOff>82762</xdr:rowOff>
    </xdr:to>
    <xdr:cxnSp macro="">
      <xdr:nvCxnSpPr>
        <xdr:cNvPr id="94" name="直線コネクタ 93">
          <a:extLst>
            <a:ext uri="{FF2B5EF4-FFF2-40B4-BE49-F238E27FC236}">
              <a16:creationId xmlns:a16="http://schemas.microsoft.com/office/drawing/2014/main" id="{789E5823-1B50-468D-8CDE-5CC157815CF2}"/>
            </a:ext>
          </a:extLst>
        </xdr:cNvPr>
        <xdr:cNvCxnSpPr/>
      </xdr:nvCxnSpPr>
      <xdr:spPr>
        <a:xfrm>
          <a:off x="2527300" y="6133253"/>
          <a:ext cx="76200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131445</xdr:rowOff>
    </xdr:from>
    <xdr:to>
      <xdr:col>7</xdr:col>
      <xdr:colOff>187325</xdr:colOff>
      <xdr:row>31</xdr:row>
      <xdr:rowOff>61595</xdr:rowOff>
    </xdr:to>
    <xdr:sp macro="" textlink="">
      <xdr:nvSpPr>
        <xdr:cNvPr id="95" name="楕円 94">
          <a:extLst>
            <a:ext uri="{FF2B5EF4-FFF2-40B4-BE49-F238E27FC236}">
              <a16:creationId xmlns:a16="http://schemas.microsoft.com/office/drawing/2014/main" id="{75224306-C9E9-4F00-AD44-A6B8C7A353AB}"/>
            </a:ext>
          </a:extLst>
        </xdr:cNvPr>
        <xdr:cNvSpPr/>
      </xdr:nvSpPr>
      <xdr:spPr>
        <a:xfrm>
          <a:off x="1714500" y="6046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10795</xdr:rowOff>
    </xdr:from>
    <xdr:to>
      <xdr:col>11</xdr:col>
      <xdr:colOff>136525</xdr:colOff>
      <xdr:row>31</xdr:row>
      <xdr:rowOff>46778</xdr:rowOff>
    </xdr:to>
    <xdr:cxnSp macro="">
      <xdr:nvCxnSpPr>
        <xdr:cNvPr id="96" name="直線コネクタ 95">
          <a:extLst>
            <a:ext uri="{FF2B5EF4-FFF2-40B4-BE49-F238E27FC236}">
              <a16:creationId xmlns:a16="http://schemas.microsoft.com/office/drawing/2014/main" id="{55CB0CA8-67AF-4C0D-A7A9-6E396749D47E}"/>
            </a:ext>
          </a:extLst>
        </xdr:cNvPr>
        <xdr:cNvCxnSpPr/>
      </xdr:nvCxnSpPr>
      <xdr:spPr>
        <a:xfrm>
          <a:off x="1765300" y="6097270"/>
          <a:ext cx="7620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117704</xdr:rowOff>
    </xdr:from>
    <xdr:ext cx="405111" cy="259045"/>
    <xdr:sp macro="" textlink="">
      <xdr:nvSpPr>
        <xdr:cNvPr id="97" name="n_1aveValue有形固定資産減価償却率">
          <a:extLst>
            <a:ext uri="{FF2B5EF4-FFF2-40B4-BE49-F238E27FC236}">
              <a16:creationId xmlns:a16="http://schemas.microsoft.com/office/drawing/2014/main" id="{A889E7E6-86A1-4199-876E-7B493D543874}"/>
            </a:ext>
          </a:extLst>
        </xdr:cNvPr>
        <xdr:cNvSpPr txBox="1"/>
      </xdr:nvSpPr>
      <xdr:spPr>
        <a:xfrm>
          <a:off x="3836044" y="5861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98" name="n_2aveValue有形固定資産減価償却率">
          <a:extLst>
            <a:ext uri="{FF2B5EF4-FFF2-40B4-BE49-F238E27FC236}">
              <a16:creationId xmlns:a16="http://schemas.microsoft.com/office/drawing/2014/main" id="{4C22A539-0A59-4922-BF3C-2F67BFA0C073}"/>
            </a:ext>
          </a:extLst>
        </xdr:cNvPr>
        <xdr:cNvSpPr txBox="1"/>
      </xdr:nvSpPr>
      <xdr:spPr>
        <a:xfrm>
          <a:off x="3086744" y="5832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110507</xdr:rowOff>
    </xdr:from>
    <xdr:ext cx="405111" cy="259045"/>
    <xdr:sp macro="" textlink="">
      <xdr:nvSpPr>
        <xdr:cNvPr id="99" name="n_3aveValue有形固定資産減価償却率">
          <a:extLst>
            <a:ext uri="{FF2B5EF4-FFF2-40B4-BE49-F238E27FC236}">
              <a16:creationId xmlns:a16="http://schemas.microsoft.com/office/drawing/2014/main" id="{ACAF45FD-E0E7-46BC-8E82-6FE4F99B4D86}"/>
            </a:ext>
          </a:extLst>
        </xdr:cNvPr>
        <xdr:cNvSpPr txBox="1"/>
      </xdr:nvSpPr>
      <xdr:spPr>
        <a:xfrm>
          <a:off x="2324744" y="5854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63729</xdr:rowOff>
    </xdr:from>
    <xdr:ext cx="405111" cy="259045"/>
    <xdr:sp macro="" textlink="">
      <xdr:nvSpPr>
        <xdr:cNvPr id="100" name="n_4aveValue有形固定資産減価償却率">
          <a:extLst>
            <a:ext uri="{FF2B5EF4-FFF2-40B4-BE49-F238E27FC236}">
              <a16:creationId xmlns:a16="http://schemas.microsoft.com/office/drawing/2014/main" id="{AA8F381F-038C-46CD-BE43-9E4706277DF4}"/>
            </a:ext>
          </a:extLst>
        </xdr:cNvPr>
        <xdr:cNvSpPr txBox="1"/>
      </xdr:nvSpPr>
      <xdr:spPr>
        <a:xfrm>
          <a:off x="1562744" y="580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153475</xdr:rowOff>
    </xdr:from>
    <xdr:ext cx="405111" cy="259045"/>
    <xdr:sp macro="" textlink="">
      <xdr:nvSpPr>
        <xdr:cNvPr id="101" name="n_1mainValue有形固定資産減価償却率">
          <a:extLst>
            <a:ext uri="{FF2B5EF4-FFF2-40B4-BE49-F238E27FC236}">
              <a16:creationId xmlns:a16="http://schemas.microsoft.com/office/drawing/2014/main" id="{986B6FDB-33E0-4781-A7D0-65C00392D1B7}"/>
            </a:ext>
          </a:extLst>
        </xdr:cNvPr>
        <xdr:cNvSpPr txBox="1"/>
      </xdr:nvSpPr>
      <xdr:spPr>
        <a:xfrm>
          <a:off x="3836044" y="6239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124689</xdr:rowOff>
    </xdr:from>
    <xdr:ext cx="405111" cy="259045"/>
    <xdr:sp macro="" textlink="">
      <xdr:nvSpPr>
        <xdr:cNvPr id="102" name="n_2mainValue有形固定資産減価償却率">
          <a:extLst>
            <a:ext uri="{FF2B5EF4-FFF2-40B4-BE49-F238E27FC236}">
              <a16:creationId xmlns:a16="http://schemas.microsoft.com/office/drawing/2014/main" id="{58EFC913-774C-439D-97F1-C3D579797974}"/>
            </a:ext>
          </a:extLst>
        </xdr:cNvPr>
        <xdr:cNvSpPr txBox="1"/>
      </xdr:nvSpPr>
      <xdr:spPr>
        <a:xfrm>
          <a:off x="3086744" y="621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88705</xdr:rowOff>
    </xdr:from>
    <xdr:ext cx="405111" cy="259045"/>
    <xdr:sp macro="" textlink="">
      <xdr:nvSpPr>
        <xdr:cNvPr id="103" name="n_3mainValue有形固定資産減価償却率">
          <a:extLst>
            <a:ext uri="{FF2B5EF4-FFF2-40B4-BE49-F238E27FC236}">
              <a16:creationId xmlns:a16="http://schemas.microsoft.com/office/drawing/2014/main" id="{0D56285A-8D91-46E4-8C61-78744C64C349}"/>
            </a:ext>
          </a:extLst>
        </xdr:cNvPr>
        <xdr:cNvSpPr txBox="1"/>
      </xdr:nvSpPr>
      <xdr:spPr>
        <a:xfrm>
          <a:off x="23247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52722</xdr:rowOff>
    </xdr:from>
    <xdr:ext cx="405111" cy="259045"/>
    <xdr:sp macro="" textlink="">
      <xdr:nvSpPr>
        <xdr:cNvPr id="104" name="n_4mainValue有形固定資産減価償却率">
          <a:extLst>
            <a:ext uri="{FF2B5EF4-FFF2-40B4-BE49-F238E27FC236}">
              <a16:creationId xmlns:a16="http://schemas.microsoft.com/office/drawing/2014/main" id="{F01D0BB2-DB28-47C2-A8B2-98BE5693DC50}"/>
            </a:ext>
          </a:extLst>
        </xdr:cNvPr>
        <xdr:cNvSpPr txBox="1"/>
      </xdr:nvSpPr>
      <xdr:spPr>
        <a:xfrm>
          <a:off x="1562744" y="6139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A4A83AB1-FF88-4FD4-97B8-7763EF89281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CDE8A0ED-18C6-40A6-A7B8-63FB88A7B1E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7" name="正方形/長方形 106">
          <a:extLst>
            <a:ext uri="{FF2B5EF4-FFF2-40B4-BE49-F238E27FC236}">
              <a16:creationId xmlns:a16="http://schemas.microsoft.com/office/drawing/2014/main" id="{BCEA572C-15BF-4AA1-BA62-2FB513B2F38B}"/>
            </a:ext>
          </a:extLst>
        </xdr:cNvPr>
        <xdr:cNvSpPr/>
      </xdr:nvSpPr>
      <xdr:spPr>
        <a:xfrm>
          <a:off x="13860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5E8EDAF1-D142-45D3-B1F6-39D1E7DEB72C}"/>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6BB1C71E-CD83-46FA-A36B-B82F309E01F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210283B9-BBDB-413A-9789-FD2BD0562C2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4E7B9B4A-6068-46F3-AC33-5DF5AAB797FA}"/>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5695288E-3935-4FE1-9481-FD6EAB792A75}"/>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C4357E7A-98AC-44C4-9A6A-D6DF435CB0F4}"/>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E6C1C8A5-693A-4C81-B110-58CD6752F70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1EC7E268-A60C-4283-996D-162831B11FE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5E5D2108-CCBF-4D3D-9138-EAF62B8437DB}"/>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6B2E12EC-B48E-468F-A6BA-AF5395963BF2}"/>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全国平均や類似団体内平均値を下回っており、このことは、これまでの繰上償還や地方債発行額の抑制などにより地方債現在高が減少傾向にあることによるものである。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今後も債務の減少に努めるとともに、業務の見直し等により収支の改善を図ることで後年度負担の抑制に努める。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AD5F2A7C-19F8-490D-9D5B-C77415F6F047}"/>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5F420C17-1DB6-456B-B068-FD8EF8DC4CB6}"/>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45EC7110-3942-4816-80A7-945F60FBD3C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a:extLst>
            <a:ext uri="{FF2B5EF4-FFF2-40B4-BE49-F238E27FC236}">
              <a16:creationId xmlns:a16="http://schemas.microsoft.com/office/drawing/2014/main" id="{15F7F4E9-0DAC-444A-96D5-CE938DC4F5B9}"/>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a:extLst>
            <a:ext uri="{FF2B5EF4-FFF2-40B4-BE49-F238E27FC236}">
              <a16:creationId xmlns:a16="http://schemas.microsoft.com/office/drawing/2014/main" id="{B2D2F1AE-BEF3-4A95-B81C-1BA26416227A}"/>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a:extLst>
            <a:ext uri="{FF2B5EF4-FFF2-40B4-BE49-F238E27FC236}">
              <a16:creationId xmlns:a16="http://schemas.microsoft.com/office/drawing/2014/main" id="{280C9174-65FB-45FE-A069-735585BDCCCE}"/>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4" name="テキスト ボックス 123">
          <a:extLst>
            <a:ext uri="{FF2B5EF4-FFF2-40B4-BE49-F238E27FC236}">
              <a16:creationId xmlns:a16="http://schemas.microsoft.com/office/drawing/2014/main" id="{9A4B1A40-045C-40FB-A3F2-44EC8E2A3F43}"/>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a:extLst>
            <a:ext uri="{FF2B5EF4-FFF2-40B4-BE49-F238E27FC236}">
              <a16:creationId xmlns:a16="http://schemas.microsoft.com/office/drawing/2014/main" id="{08776937-5AC7-441E-AD58-E61CB4E4F6AA}"/>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a:extLst>
            <a:ext uri="{FF2B5EF4-FFF2-40B4-BE49-F238E27FC236}">
              <a16:creationId xmlns:a16="http://schemas.microsoft.com/office/drawing/2014/main" id="{705B68B9-33EF-4D02-A8D3-4FA2F3A4F398}"/>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a:extLst>
            <a:ext uri="{FF2B5EF4-FFF2-40B4-BE49-F238E27FC236}">
              <a16:creationId xmlns:a16="http://schemas.microsoft.com/office/drawing/2014/main" id="{F4C45185-3365-48B4-B597-CE42C17E07E9}"/>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a:extLst>
            <a:ext uri="{FF2B5EF4-FFF2-40B4-BE49-F238E27FC236}">
              <a16:creationId xmlns:a16="http://schemas.microsoft.com/office/drawing/2014/main" id="{983DD089-ED92-4762-BB23-A64E4FECB4C7}"/>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a:extLst>
            <a:ext uri="{FF2B5EF4-FFF2-40B4-BE49-F238E27FC236}">
              <a16:creationId xmlns:a16="http://schemas.microsoft.com/office/drawing/2014/main" id="{80DE92E8-2AC8-4184-A83F-244A89C6485D}"/>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a:extLst>
            <a:ext uri="{FF2B5EF4-FFF2-40B4-BE49-F238E27FC236}">
              <a16:creationId xmlns:a16="http://schemas.microsoft.com/office/drawing/2014/main" id="{1E7771D8-4C46-4134-9407-827032760D8E}"/>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a:extLst>
            <a:ext uri="{FF2B5EF4-FFF2-40B4-BE49-F238E27FC236}">
              <a16:creationId xmlns:a16="http://schemas.microsoft.com/office/drawing/2014/main" id="{AAFE512C-1604-4CA7-A340-1FEBFB527817}"/>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2" name="テキスト ボックス 131">
          <a:extLst>
            <a:ext uri="{FF2B5EF4-FFF2-40B4-BE49-F238E27FC236}">
              <a16:creationId xmlns:a16="http://schemas.microsoft.com/office/drawing/2014/main" id="{12E65C28-4F95-4ADD-9DEA-F0BFD6F794A3}"/>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7699F7FB-FDB8-4D6C-B34D-B1876FB8C8DE}"/>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4D19FF09-CC90-4B7F-978E-E67435F7B5D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35" name="直線コネクタ 134">
          <a:extLst>
            <a:ext uri="{FF2B5EF4-FFF2-40B4-BE49-F238E27FC236}">
              <a16:creationId xmlns:a16="http://schemas.microsoft.com/office/drawing/2014/main" id="{CDEAEF19-F6D1-4A77-A030-476B4F7B76E2}"/>
            </a:ext>
          </a:extLst>
        </xdr:cNvPr>
        <xdr:cNvCxnSpPr/>
      </xdr:nvCxnSpPr>
      <xdr:spPr>
        <a:xfrm flipV="1">
          <a:off x="14793595" y="5261428"/>
          <a:ext cx="1269" cy="1387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36" name="債務償還比率最小値テキスト">
          <a:extLst>
            <a:ext uri="{FF2B5EF4-FFF2-40B4-BE49-F238E27FC236}">
              <a16:creationId xmlns:a16="http://schemas.microsoft.com/office/drawing/2014/main" id="{5BC82443-8353-4176-B14A-75FAEBE3C406}"/>
            </a:ext>
          </a:extLst>
        </xdr:cNvPr>
        <xdr:cNvSpPr txBox="1"/>
      </xdr:nvSpPr>
      <xdr:spPr>
        <a:xfrm>
          <a:off x="14846300" y="665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37" name="直線コネクタ 136">
          <a:extLst>
            <a:ext uri="{FF2B5EF4-FFF2-40B4-BE49-F238E27FC236}">
              <a16:creationId xmlns:a16="http://schemas.microsoft.com/office/drawing/2014/main" id="{59714782-7BD9-41A5-8C14-10F7648EC4A6}"/>
            </a:ext>
          </a:extLst>
        </xdr:cNvPr>
        <xdr:cNvCxnSpPr/>
      </xdr:nvCxnSpPr>
      <xdr:spPr>
        <a:xfrm>
          <a:off x="14706600" y="6648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8" name="債務償還比率最大値テキスト">
          <a:extLst>
            <a:ext uri="{FF2B5EF4-FFF2-40B4-BE49-F238E27FC236}">
              <a16:creationId xmlns:a16="http://schemas.microsoft.com/office/drawing/2014/main" id="{1264B3C3-B223-4C30-85DB-9E4B01B401D1}"/>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9" name="直線コネクタ 138">
          <a:extLst>
            <a:ext uri="{FF2B5EF4-FFF2-40B4-BE49-F238E27FC236}">
              <a16:creationId xmlns:a16="http://schemas.microsoft.com/office/drawing/2014/main" id="{BC311D2F-D30C-430F-853D-50957E0E44BA}"/>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53702</xdr:rowOff>
    </xdr:from>
    <xdr:ext cx="469744" cy="259045"/>
    <xdr:sp macro="" textlink="">
      <xdr:nvSpPr>
        <xdr:cNvPr id="140" name="債務償還比率平均値テキスト">
          <a:extLst>
            <a:ext uri="{FF2B5EF4-FFF2-40B4-BE49-F238E27FC236}">
              <a16:creationId xmlns:a16="http://schemas.microsoft.com/office/drawing/2014/main" id="{1C2C97C0-9ECC-4199-A77E-3F29A8E17027}"/>
            </a:ext>
          </a:extLst>
        </xdr:cNvPr>
        <xdr:cNvSpPr txBox="1"/>
      </xdr:nvSpPr>
      <xdr:spPr>
        <a:xfrm>
          <a:off x="14846300" y="57972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41" name="フローチャート: 判断 140">
          <a:extLst>
            <a:ext uri="{FF2B5EF4-FFF2-40B4-BE49-F238E27FC236}">
              <a16:creationId xmlns:a16="http://schemas.microsoft.com/office/drawing/2014/main" id="{0CB57F15-D0DA-4DE1-8668-B9288E709D10}"/>
            </a:ext>
          </a:extLst>
        </xdr:cNvPr>
        <xdr:cNvSpPr/>
      </xdr:nvSpPr>
      <xdr:spPr>
        <a:xfrm>
          <a:off x="14744700" y="581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42" name="フローチャート: 判断 141">
          <a:extLst>
            <a:ext uri="{FF2B5EF4-FFF2-40B4-BE49-F238E27FC236}">
              <a16:creationId xmlns:a16="http://schemas.microsoft.com/office/drawing/2014/main" id="{BF60222B-DAC6-4CE3-A3E3-ACD4DEA7F1E1}"/>
            </a:ext>
          </a:extLst>
        </xdr:cNvPr>
        <xdr:cNvSpPr/>
      </xdr:nvSpPr>
      <xdr:spPr>
        <a:xfrm>
          <a:off x="14033500" y="583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43" name="フローチャート: 判断 142">
          <a:extLst>
            <a:ext uri="{FF2B5EF4-FFF2-40B4-BE49-F238E27FC236}">
              <a16:creationId xmlns:a16="http://schemas.microsoft.com/office/drawing/2014/main" id="{F99DBEA8-5B35-4ACA-9C2F-942BB62D8FC9}"/>
            </a:ext>
          </a:extLst>
        </xdr:cNvPr>
        <xdr:cNvSpPr/>
      </xdr:nvSpPr>
      <xdr:spPr>
        <a:xfrm>
          <a:off x="13271500" y="579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45239</xdr:rowOff>
    </xdr:from>
    <xdr:to>
      <xdr:col>64</xdr:col>
      <xdr:colOff>123825</xdr:colOff>
      <xdr:row>30</xdr:row>
      <xdr:rowOff>146839</xdr:rowOff>
    </xdr:to>
    <xdr:sp macro="" textlink="">
      <xdr:nvSpPr>
        <xdr:cNvPr id="144" name="フローチャート: 判断 143">
          <a:extLst>
            <a:ext uri="{FF2B5EF4-FFF2-40B4-BE49-F238E27FC236}">
              <a16:creationId xmlns:a16="http://schemas.microsoft.com/office/drawing/2014/main" id="{A41A8B45-C88B-4AC4-9954-990DBB3D13AF}"/>
            </a:ext>
          </a:extLst>
        </xdr:cNvPr>
        <xdr:cNvSpPr/>
      </xdr:nvSpPr>
      <xdr:spPr>
        <a:xfrm>
          <a:off x="12509500" y="596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80246</xdr:rowOff>
    </xdr:from>
    <xdr:to>
      <xdr:col>60</xdr:col>
      <xdr:colOff>123825</xdr:colOff>
      <xdr:row>31</xdr:row>
      <xdr:rowOff>10396</xdr:rowOff>
    </xdr:to>
    <xdr:sp macro="" textlink="">
      <xdr:nvSpPr>
        <xdr:cNvPr id="145" name="フローチャート: 判断 144">
          <a:extLst>
            <a:ext uri="{FF2B5EF4-FFF2-40B4-BE49-F238E27FC236}">
              <a16:creationId xmlns:a16="http://schemas.microsoft.com/office/drawing/2014/main" id="{45305E72-FA1F-496B-93F0-AD437FF28EA7}"/>
            </a:ext>
          </a:extLst>
        </xdr:cNvPr>
        <xdr:cNvSpPr/>
      </xdr:nvSpPr>
      <xdr:spPr>
        <a:xfrm>
          <a:off x="11747500" y="599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E34803C2-1BC9-4A6B-897C-753067A26B8B}"/>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B091080D-4F6D-48E8-B2F7-2DFEE2FFE7B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9177F5C6-1B7E-44E1-B8E5-700FEB7469B2}"/>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5989D540-8D02-46DB-921A-23D993EC0315}"/>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22E16D6-0BA3-4FE1-B510-AFEF3477B986}"/>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97373</xdr:rowOff>
    </xdr:from>
    <xdr:to>
      <xdr:col>76</xdr:col>
      <xdr:colOff>73025</xdr:colOff>
      <xdr:row>27</xdr:row>
      <xdr:rowOff>27523</xdr:rowOff>
    </xdr:to>
    <xdr:sp macro="" textlink="">
      <xdr:nvSpPr>
        <xdr:cNvPr id="151" name="楕円 150">
          <a:extLst>
            <a:ext uri="{FF2B5EF4-FFF2-40B4-BE49-F238E27FC236}">
              <a16:creationId xmlns:a16="http://schemas.microsoft.com/office/drawing/2014/main" id="{DACD0F0B-0DB3-4F08-8377-D2DC5EE92EB4}"/>
            </a:ext>
          </a:extLst>
        </xdr:cNvPr>
        <xdr:cNvSpPr/>
      </xdr:nvSpPr>
      <xdr:spPr>
        <a:xfrm>
          <a:off x="14744700" y="532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12300</xdr:rowOff>
    </xdr:from>
    <xdr:ext cx="405111" cy="259045"/>
    <xdr:sp macro="" textlink="">
      <xdr:nvSpPr>
        <xdr:cNvPr id="152" name="債務償還比率該当値テキスト">
          <a:extLst>
            <a:ext uri="{FF2B5EF4-FFF2-40B4-BE49-F238E27FC236}">
              <a16:creationId xmlns:a16="http://schemas.microsoft.com/office/drawing/2014/main" id="{B1A2FB94-F64C-46F8-8220-A2E2CB9F897D}"/>
            </a:ext>
          </a:extLst>
        </xdr:cNvPr>
        <xdr:cNvSpPr txBox="1"/>
      </xdr:nvSpPr>
      <xdr:spPr>
        <a:xfrm>
          <a:off x="14846300" y="5241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26</xdr:row>
      <xdr:rowOff>115107</xdr:rowOff>
    </xdr:from>
    <xdr:to>
      <xdr:col>72</xdr:col>
      <xdr:colOff>123825</xdr:colOff>
      <xdr:row>27</xdr:row>
      <xdr:rowOff>45257</xdr:rowOff>
    </xdr:to>
    <xdr:sp macro="" textlink="">
      <xdr:nvSpPr>
        <xdr:cNvPr id="153" name="楕円 152">
          <a:extLst>
            <a:ext uri="{FF2B5EF4-FFF2-40B4-BE49-F238E27FC236}">
              <a16:creationId xmlns:a16="http://schemas.microsoft.com/office/drawing/2014/main" id="{C8F15C21-1CA7-4845-A5F7-DCF8AD28FFBC}"/>
            </a:ext>
          </a:extLst>
        </xdr:cNvPr>
        <xdr:cNvSpPr/>
      </xdr:nvSpPr>
      <xdr:spPr>
        <a:xfrm>
          <a:off x="14033500" y="534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148173</xdr:rowOff>
    </xdr:from>
    <xdr:to>
      <xdr:col>76</xdr:col>
      <xdr:colOff>22225</xdr:colOff>
      <xdr:row>26</xdr:row>
      <xdr:rowOff>165907</xdr:rowOff>
    </xdr:to>
    <xdr:cxnSp macro="">
      <xdr:nvCxnSpPr>
        <xdr:cNvPr id="154" name="直線コネクタ 153">
          <a:extLst>
            <a:ext uri="{FF2B5EF4-FFF2-40B4-BE49-F238E27FC236}">
              <a16:creationId xmlns:a16="http://schemas.microsoft.com/office/drawing/2014/main" id="{FC9FD1E2-F65D-46FA-9112-68804B632303}"/>
            </a:ext>
          </a:extLst>
        </xdr:cNvPr>
        <xdr:cNvCxnSpPr/>
      </xdr:nvCxnSpPr>
      <xdr:spPr>
        <a:xfrm flipV="1">
          <a:off x="14084300" y="5377398"/>
          <a:ext cx="711200" cy="1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57467</xdr:rowOff>
    </xdr:from>
    <xdr:to>
      <xdr:col>68</xdr:col>
      <xdr:colOff>123825</xdr:colOff>
      <xdr:row>27</xdr:row>
      <xdr:rowOff>159067</xdr:rowOff>
    </xdr:to>
    <xdr:sp macro="" textlink="">
      <xdr:nvSpPr>
        <xdr:cNvPr id="155" name="楕円 154">
          <a:extLst>
            <a:ext uri="{FF2B5EF4-FFF2-40B4-BE49-F238E27FC236}">
              <a16:creationId xmlns:a16="http://schemas.microsoft.com/office/drawing/2014/main" id="{4EDF0E0A-A249-4885-9714-3CA710BAC924}"/>
            </a:ext>
          </a:extLst>
        </xdr:cNvPr>
        <xdr:cNvSpPr/>
      </xdr:nvSpPr>
      <xdr:spPr>
        <a:xfrm>
          <a:off x="13271500" y="545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26</xdr:row>
      <xdr:rowOff>165907</xdr:rowOff>
    </xdr:from>
    <xdr:to>
      <xdr:col>72</xdr:col>
      <xdr:colOff>73025</xdr:colOff>
      <xdr:row>27</xdr:row>
      <xdr:rowOff>108267</xdr:rowOff>
    </xdr:to>
    <xdr:cxnSp macro="">
      <xdr:nvCxnSpPr>
        <xdr:cNvPr id="156" name="直線コネクタ 155">
          <a:extLst>
            <a:ext uri="{FF2B5EF4-FFF2-40B4-BE49-F238E27FC236}">
              <a16:creationId xmlns:a16="http://schemas.microsoft.com/office/drawing/2014/main" id="{FFE443DA-E65E-45E2-AA90-52F495203636}"/>
            </a:ext>
          </a:extLst>
        </xdr:cNvPr>
        <xdr:cNvCxnSpPr/>
      </xdr:nvCxnSpPr>
      <xdr:spPr>
        <a:xfrm flipV="1">
          <a:off x="13322300" y="5395132"/>
          <a:ext cx="762000" cy="11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86306</xdr:rowOff>
    </xdr:from>
    <xdr:to>
      <xdr:col>64</xdr:col>
      <xdr:colOff>123825</xdr:colOff>
      <xdr:row>28</xdr:row>
      <xdr:rowOff>16456</xdr:rowOff>
    </xdr:to>
    <xdr:sp macro="" textlink="">
      <xdr:nvSpPr>
        <xdr:cNvPr id="157" name="楕円 156">
          <a:extLst>
            <a:ext uri="{FF2B5EF4-FFF2-40B4-BE49-F238E27FC236}">
              <a16:creationId xmlns:a16="http://schemas.microsoft.com/office/drawing/2014/main" id="{1FBE26BB-A832-46DC-8131-E8FFACC5666A}"/>
            </a:ext>
          </a:extLst>
        </xdr:cNvPr>
        <xdr:cNvSpPr/>
      </xdr:nvSpPr>
      <xdr:spPr>
        <a:xfrm>
          <a:off x="12509500" y="548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108267</xdr:rowOff>
    </xdr:from>
    <xdr:to>
      <xdr:col>68</xdr:col>
      <xdr:colOff>73025</xdr:colOff>
      <xdr:row>27</xdr:row>
      <xdr:rowOff>137106</xdr:rowOff>
    </xdr:to>
    <xdr:cxnSp macro="">
      <xdr:nvCxnSpPr>
        <xdr:cNvPr id="158" name="直線コネクタ 157">
          <a:extLst>
            <a:ext uri="{FF2B5EF4-FFF2-40B4-BE49-F238E27FC236}">
              <a16:creationId xmlns:a16="http://schemas.microsoft.com/office/drawing/2014/main" id="{B97E4D8F-AD48-4CF2-BD45-012390E21569}"/>
            </a:ext>
          </a:extLst>
        </xdr:cNvPr>
        <xdr:cNvCxnSpPr/>
      </xdr:nvCxnSpPr>
      <xdr:spPr>
        <a:xfrm flipV="1">
          <a:off x="12560300" y="5508942"/>
          <a:ext cx="762000" cy="2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125013</xdr:rowOff>
    </xdr:from>
    <xdr:to>
      <xdr:col>60</xdr:col>
      <xdr:colOff>123825</xdr:colOff>
      <xdr:row>28</xdr:row>
      <xdr:rowOff>55163</xdr:rowOff>
    </xdr:to>
    <xdr:sp macro="" textlink="">
      <xdr:nvSpPr>
        <xdr:cNvPr id="159" name="楕円 158">
          <a:extLst>
            <a:ext uri="{FF2B5EF4-FFF2-40B4-BE49-F238E27FC236}">
              <a16:creationId xmlns:a16="http://schemas.microsoft.com/office/drawing/2014/main" id="{4D4C12A2-B31A-4CB7-B970-5BACCB71E541}"/>
            </a:ext>
          </a:extLst>
        </xdr:cNvPr>
        <xdr:cNvSpPr/>
      </xdr:nvSpPr>
      <xdr:spPr>
        <a:xfrm>
          <a:off x="11747500" y="552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137106</xdr:rowOff>
    </xdr:from>
    <xdr:to>
      <xdr:col>64</xdr:col>
      <xdr:colOff>73025</xdr:colOff>
      <xdr:row>28</xdr:row>
      <xdr:rowOff>4363</xdr:rowOff>
    </xdr:to>
    <xdr:cxnSp macro="">
      <xdr:nvCxnSpPr>
        <xdr:cNvPr id="160" name="直線コネクタ 159">
          <a:extLst>
            <a:ext uri="{FF2B5EF4-FFF2-40B4-BE49-F238E27FC236}">
              <a16:creationId xmlns:a16="http://schemas.microsoft.com/office/drawing/2014/main" id="{F6F0928F-6D12-45F9-A3F5-7D3323B87205}"/>
            </a:ext>
          </a:extLst>
        </xdr:cNvPr>
        <xdr:cNvCxnSpPr/>
      </xdr:nvCxnSpPr>
      <xdr:spPr>
        <a:xfrm flipV="1">
          <a:off x="11798300" y="5537781"/>
          <a:ext cx="762000" cy="38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13207</xdr:rowOff>
    </xdr:from>
    <xdr:ext cx="469744" cy="259045"/>
    <xdr:sp macro="" textlink="">
      <xdr:nvSpPr>
        <xdr:cNvPr id="161" name="n_1aveValue債務償還比率">
          <a:extLst>
            <a:ext uri="{FF2B5EF4-FFF2-40B4-BE49-F238E27FC236}">
              <a16:creationId xmlns:a16="http://schemas.microsoft.com/office/drawing/2014/main" id="{77D1E4A0-4B13-4732-8E4E-D0D099CC9A36}"/>
            </a:ext>
          </a:extLst>
        </xdr:cNvPr>
        <xdr:cNvSpPr txBox="1"/>
      </xdr:nvSpPr>
      <xdr:spPr>
        <a:xfrm>
          <a:off x="13836727" y="5928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147954</xdr:rowOff>
    </xdr:from>
    <xdr:ext cx="469744" cy="259045"/>
    <xdr:sp macro="" textlink="">
      <xdr:nvSpPr>
        <xdr:cNvPr id="162" name="n_2aveValue債務償還比率">
          <a:extLst>
            <a:ext uri="{FF2B5EF4-FFF2-40B4-BE49-F238E27FC236}">
              <a16:creationId xmlns:a16="http://schemas.microsoft.com/office/drawing/2014/main" id="{5F6BAA49-0C86-4E44-9DC7-193AF1D6130C}"/>
            </a:ext>
          </a:extLst>
        </xdr:cNvPr>
        <xdr:cNvSpPr txBox="1"/>
      </xdr:nvSpPr>
      <xdr:spPr>
        <a:xfrm>
          <a:off x="13087427" y="589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137966</xdr:rowOff>
    </xdr:from>
    <xdr:ext cx="469744" cy="259045"/>
    <xdr:sp macro="" textlink="">
      <xdr:nvSpPr>
        <xdr:cNvPr id="163" name="n_3aveValue債務償還比率">
          <a:extLst>
            <a:ext uri="{FF2B5EF4-FFF2-40B4-BE49-F238E27FC236}">
              <a16:creationId xmlns:a16="http://schemas.microsoft.com/office/drawing/2014/main" id="{DF757ABD-826F-413B-9DE2-6DB1E084A372}"/>
            </a:ext>
          </a:extLst>
        </xdr:cNvPr>
        <xdr:cNvSpPr txBox="1"/>
      </xdr:nvSpPr>
      <xdr:spPr>
        <a:xfrm>
          <a:off x="12325427" y="605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1523</xdr:rowOff>
    </xdr:from>
    <xdr:ext cx="469744" cy="259045"/>
    <xdr:sp macro="" textlink="">
      <xdr:nvSpPr>
        <xdr:cNvPr id="164" name="n_4aveValue債務償還比率">
          <a:extLst>
            <a:ext uri="{FF2B5EF4-FFF2-40B4-BE49-F238E27FC236}">
              <a16:creationId xmlns:a16="http://schemas.microsoft.com/office/drawing/2014/main" id="{EE12D2B7-EDDB-48A1-BD60-19814FE77422}"/>
            </a:ext>
          </a:extLst>
        </xdr:cNvPr>
        <xdr:cNvSpPr txBox="1"/>
      </xdr:nvSpPr>
      <xdr:spPr>
        <a:xfrm>
          <a:off x="11563427" y="608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48269</xdr:colOff>
      <xdr:row>25</xdr:row>
      <xdr:rowOff>61784</xdr:rowOff>
    </xdr:from>
    <xdr:ext cx="405111" cy="259045"/>
    <xdr:sp macro="" textlink="">
      <xdr:nvSpPr>
        <xdr:cNvPr id="165" name="n_1mainValue債務償還比率">
          <a:extLst>
            <a:ext uri="{FF2B5EF4-FFF2-40B4-BE49-F238E27FC236}">
              <a16:creationId xmlns:a16="http://schemas.microsoft.com/office/drawing/2014/main" id="{98A7FF5B-3056-4A49-B93C-A5142E74A068}"/>
            </a:ext>
          </a:extLst>
        </xdr:cNvPr>
        <xdr:cNvSpPr txBox="1"/>
      </xdr:nvSpPr>
      <xdr:spPr>
        <a:xfrm>
          <a:off x="13869044" y="511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4144</xdr:rowOff>
    </xdr:from>
    <xdr:ext cx="469744" cy="259045"/>
    <xdr:sp macro="" textlink="">
      <xdr:nvSpPr>
        <xdr:cNvPr id="166" name="n_2mainValue債務償還比率">
          <a:extLst>
            <a:ext uri="{FF2B5EF4-FFF2-40B4-BE49-F238E27FC236}">
              <a16:creationId xmlns:a16="http://schemas.microsoft.com/office/drawing/2014/main" id="{2F3C319A-A751-44CA-952C-32F1626CBB8B}"/>
            </a:ext>
          </a:extLst>
        </xdr:cNvPr>
        <xdr:cNvSpPr txBox="1"/>
      </xdr:nvSpPr>
      <xdr:spPr>
        <a:xfrm>
          <a:off x="13087427" y="523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32983</xdr:rowOff>
    </xdr:from>
    <xdr:ext cx="469744" cy="259045"/>
    <xdr:sp macro="" textlink="">
      <xdr:nvSpPr>
        <xdr:cNvPr id="167" name="n_3mainValue債務償還比率">
          <a:extLst>
            <a:ext uri="{FF2B5EF4-FFF2-40B4-BE49-F238E27FC236}">
              <a16:creationId xmlns:a16="http://schemas.microsoft.com/office/drawing/2014/main" id="{883342EC-75E9-4CFB-AB3A-748E90B40483}"/>
            </a:ext>
          </a:extLst>
        </xdr:cNvPr>
        <xdr:cNvSpPr txBox="1"/>
      </xdr:nvSpPr>
      <xdr:spPr>
        <a:xfrm>
          <a:off x="12325427" y="5262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71690</xdr:rowOff>
    </xdr:from>
    <xdr:ext cx="469744" cy="259045"/>
    <xdr:sp macro="" textlink="">
      <xdr:nvSpPr>
        <xdr:cNvPr id="168" name="n_4mainValue債務償還比率">
          <a:extLst>
            <a:ext uri="{FF2B5EF4-FFF2-40B4-BE49-F238E27FC236}">
              <a16:creationId xmlns:a16="http://schemas.microsoft.com/office/drawing/2014/main" id="{26D15046-099B-4059-A8EC-54FB12889ADD}"/>
            </a:ext>
          </a:extLst>
        </xdr:cNvPr>
        <xdr:cNvSpPr txBox="1"/>
      </xdr:nvSpPr>
      <xdr:spPr>
        <a:xfrm>
          <a:off x="11563427" y="5300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EC0BB8B4-FE2E-42D2-A10F-8D2BF059EB8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E9585B17-F15D-426C-8041-AF0F961EC00A}"/>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8FC97E9F-CC2E-4FF2-BEFC-A1C4CF6CAE4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E2BBFACC-FA8F-4385-B955-9E4D77477E6F}"/>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9EB33617-6ECB-43DC-9005-EDEAF47665C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9170375A-D93A-46F2-B1A8-B2C35BCCE95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0068012-5206-4243-805C-2165AE3D1BE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14EDEB5-053A-4604-A486-CA6B6B1ADD4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71D62F9-8772-4A88-B8AA-57B2B2A2C60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AC8B3FD-F3DC-4909-B784-90547859AB0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ECBAA72-ED5D-4D24-8AF2-FFE8027A67F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FAC221A-708F-44D0-8440-D4ECE6C4261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E46AC37-358B-48E8-AD37-3C18D1D17F4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BFCC7F1-6DE6-4235-9792-F9CD9D8A8EA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0ED97F3-6E64-4393-B448-1C1F4FE7D21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393657C-F6F1-4AF5-B011-157C7F52473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189,959
185,627
16.42
80,123,704
77,714,088
2,266,872
43,836,113
25,256,352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47A5811-0D61-421F-905E-FE5B00BC107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758EEA6-3105-4A70-8821-2E5FA36ECE5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6157335-C5BA-4FA3-9919-25CF32E256E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E8F8F54-3B33-4A43-AF99-335CC4E31FB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9C45DE1-7D01-4D3E-8614-DC60C0F4555B}"/>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2701FE3-B663-465E-A51E-EE3E01DC7C6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4C1BDD6-0E23-41BF-B99B-8BEB568D7B7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AB61346-6BCF-41F9-B046-50BCDC1DF86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C3137D4-FFEF-4C66-A25C-7A2F60277B9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55761CB-CF2F-4A5A-9D18-0689E3DE387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6EB2718-6EAC-4B67-B7FD-4EAFC279C93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E95F589-4DA0-4FA0-A060-451DA67E5BE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67F916C-F6CB-448A-8B3A-56A73248CDB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5BBBDB5-496C-44B4-88A4-B9576099114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205CBD8-B719-4284-8BF8-5A46B16EA27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43E45F5-F471-4EF0-AC1A-8160139BBAEE}"/>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7D6D92C-1B54-4CD1-8D91-EBCC1D76D92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437A5DB-5D7A-43CA-B2E9-521EE2610E3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1FD10C7-9B34-46D7-A417-2A0D72FFE9B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C5AE289-8CF7-435C-A68C-2C64CBC08DB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90BA05A-709B-4435-80FB-8A76805F127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5C7FF00-55A0-4F5A-B82B-090EE28A2FF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7328D39-674D-44BD-8C6F-6E487D4F5FA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02C3888-4153-45CD-9D75-A79118E58A3A}"/>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B2CC628-91B1-4FA7-B192-17B690E0988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A86CFE3-5C92-4379-B934-E642B663437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704492-C894-4F2E-A392-2C4DF728020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7666611-60F8-44F1-A365-7CE4CAC40DD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447A527-885C-4E31-861B-823276484AA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E646D97B-F7CF-429D-AEFF-54EEE7989AC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4AAA7A0-9CA2-4F73-B1E6-9FCD5C3166A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767AF34-14C4-4979-983A-21489EE8F09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38496E71-D876-4AAF-94D2-548F6E113E9F}"/>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EBCD141-9EFD-497F-A26F-EC625E59758A}"/>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C6B30C8-558C-4338-869B-5FB83B2D320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BA33930D-EE83-463D-9A48-A789B4276EBD}"/>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C8A9CE74-4AFC-4261-BD28-038C48224149}"/>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A1E8D33-E88E-4FA0-9B6B-9C2A7E8A4543}"/>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47850C6B-0052-41D2-A6AE-6B1D42507A49}"/>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FB069BA-D0CE-4BE9-A3BC-4EBB0FF889A5}"/>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86BACDAC-1352-40D3-8881-729EB5FED13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77CC973-71BE-49F5-89FC-F15C04B3FD6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9307553-91F2-45E5-9278-38D13BAEE99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8CBFF1-6504-4163-B075-7EDFC6C6E44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2737651-5A54-40E7-823D-B0C445BAF03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4316B49B-038F-4CBE-BF39-206766E213E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FE23E872-4623-4E75-BA94-B200CD2C679B}"/>
            </a:ext>
          </a:extLst>
        </xdr:cNvPr>
        <xdr:cNvCxnSpPr/>
      </xdr:nvCxnSpPr>
      <xdr:spPr>
        <a:xfrm flipV="1">
          <a:off x="4634865" y="587774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F95F592A-49DF-4C72-924B-2D93B5EFBD5D}"/>
            </a:ext>
          </a:extLst>
        </xdr:cNvPr>
        <xdr:cNvSpPr txBox="1"/>
      </xdr:nvSpPr>
      <xdr:spPr>
        <a:xfrm>
          <a:off x="4673600" y="7156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86635877-977E-478B-871A-D5165E2CA0AB}"/>
            </a:ext>
          </a:extLst>
        </xdr:cNvPr>
        <xdr:cNvCxnSpPr/>
      </xdr:nvCxnSpPr>
      <xdr:spPr>
        <a:xfrm>
          <a:off x="4546600" y="7153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AAD99184-CBC3-4725-95B0-42A468AA0C05}"/>
            </a:ext>
          </a:extLst>
        </xdr:cNvPr>
        <xdr:cNvSpPr txBox="1"/>
      </xdr:nvSpPr>
      <xdr:spPr>
        <a:xfrm>
          <a:off x="4673600" y="5652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320800CF-4D41-4898-98ED-7D90402488DD}"/>
            </a:ext>
          </a:extLst>
        </xdr:cNvPr>
        <xdr:cNvCxnSpPr/>
      </xdr:nvCxnSpPr>
      <xdr:spPr>
        <a:xfrm>
          <a:off x="4546600" y="5877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43378</xdr:rowOff>
    </xdr:from>
    <xdr:ext cx="405111" cy="259045"/>
    <xdr:sp macro="" textlink="">
      <xdr:nvSpPr>
        <xdr:cNvPr id="63" name="【道路】&#10;有形固定資産減価償却率平均値テキスト">
          <a:extLst>
            <a:ext uri="{FF2B5EF4-FFF2-40B4-BE49-F238E27FC236}">
              <a16:creationId xmlns:a16="http://schemas.microsoft.com/office/drawing/2014/main" id="{0534003A-25EE-484F-8D80-A83E613D21B6}"/>
            </a:ext>
          </a:extLst>
        </xdr:cNvPr>
        <xdr:cNvSpPr txBox="1"/>
      </xdr:nvSpPr>
      <xdr:spPr>
        <a:xfrm>
          <a:off x="4673600" y="6558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B4E90E98-7F1A-4A1E-B649-7A5F2670C3F6}"/>
            </a:ext>
          </a:extLst>
        </xdr:cNvPr>
        <xdr:cNvSpPr/>
      </xdr:nvSpPr>
      <xdr:spPr>
        <a:xfrm>
          <a:off x="4584700" y="670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29B5634F-D037-41CD-9C6C-62AC596F255C}"/>
            </a:ext>
          </a:extLst>
        </xdr:cNvPr>
        <xdr:cNvSpPr/>
      </xdr:nvSpPr>
      <xdr:spPr>
        <a:xfrm>
          <a:off x="3746500" y="668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445E6692-119F-4662-A448-66EEE49F3BC5}"/>
            </a:ext>
          </a:extLst>
        </xdr:cNvPr>
        <xdr:cNvSpPr/>
      </xdr:nvSpPr>
      <xdr:spPr>
        <a:xfrm>
          <a:off x="2857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151130</xdr:rowOff>
    </xdr:from>
    <xdr:to>
      <xdr:col>10</xdr:col>
      <xdr:colOff>165100</xdr:colOff>
      <xdr:row>39</xdr:row>
      <xdr:rowOff>81280</xdr:rowOff>
    </xdr:to>
    <xdr:sp macro="" textlink="">
      <xdr:nvSpPr>
        <xdr:cNvPr id="67" name="フローチャート: 判断 66">
          <a:extLst>
            <a:ext uri="{FF2B5EF4-FFF2-40B4-BE49-F238E27FC236}">
              <a16:creationId xmlns:a16="http://schemas.microsoft.com/office/drawing/2014/main" id="{5DC7E05C-40B8-4B62-8261-DE4798240CE1}"/>
            </a:ext>
          </a:extLst>
        </xdr:cNvPr>
        <xdr:cNvSpPr/>
      </xdr:nvSpPr>
      <xdr:spPr>
        <a:xfrm>
          <a:off x="1968500" y="666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123372</xdr:rowOff>
    </xdr:from>
    <xdr:to>
      <xdr:col>6</xdr:col>
      <xdr:colOff>38100</xdr:colOff>
      <xdr:row>39</xdr:row>
      <xdr:rowOff>53522</xdr:rowOff>
    </xdr:to>
    <xdr:sp macro="" textlink="">
      <xdr:nvSpPr>
        <xdr:cNvPr id="68" name="フローチャート: 判断 67">
          <a:extLst>
            <a:ext uri="{FF2B5EF4-FFF2-40B4-BE49-F238E27FC236}">
              <a16:creationId xmlns:a16="http://schemas.microsoft.com/office/drawing/2014/main" id="{ADDFCAE9-3ABA-46E3-8E55-AAF8593FD110}"/>
            </a:ext>
          </a:extLst>
        </xdr:cNvPr>
        <xdr:cNvSpPr/>
      </xdr:nvSpPr>
      <xdr:spPr>
        <a:xfrm>
          <a:off x="1079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B56CE29-7BD3-4637-8C47-E69E0C8E8E6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9B31EA3-6532-45B4-999E-FFE13428786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F1EA54F-6B06-4C2F-B23D-C8DE03BF98F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4515AC8-AE89-42FC-9907-C0A7E81EBE62}"/>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63924AB4-88F8-4724-835A-25DC0E1B3AE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157662</xdr:rowOff>
    </xdr:from>
    <xdr:to>
      <xdr:col>24</xdr:col>
      <xdr:colOff>114300</xdr:colOff>
      <xdr:row>41</xdr:row>
      <xdr:rowOff>87812</xdr:rowOff>
    </xdr:to>
    <xdr:sp macro="" textlink="">
      <xdr:nvSpPr>
        <xdr:cNvPr id="74" name="楕円 73">
          <a:extLst>
            <a:ext uri="{FF2B5EF4-FFF2-40B4-BE49-F238E27FC236}">
              <a16:creationId xmlns:a16="http://schemas.microsoft.com/office/drawing/2014/main" id="{6EA12519-2299-4DDE-9120-8BD93D2D9D17}"/>
            </a:ext>
          </a:extLst>
        </xdr:cNvPr>
        <xdr:cNvSpPr/>
      </xdr:nvSpPr>
      <xdr:spPr>
        <a:xfrm>
          <a:off x="4584700" y="701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72589</xdr:rowOff>
    </xdr:from>
    <xdr:ext cx="405111" cy="259045"/>
    <xdr:sp macro="" textlink="">
      <xdr:nvSpPr>
        <xdr:cNvPr id="75" name="【道路】&#10;有形固定資産減価償却率該当値テキスト">
          <a:extLst>
            <a:ext uri="{FF2B5EF4-FFF2-40B4-BE49-F238E27FC236}">
              <a16:creationId xmlns:a16="http://schemas.microsoft.com/office/drawing/2014/main" id="{4854C935-D02F-4BE2-A2D5-91FFA71C2243}"/>
            </a:ext>
          </a:extLst>
        </xdr:cNvPr>
        <xdr:cNvSpPr txBox="1"/>
      </xdr:nvSpPr>
      <xdr:spPr>
        <a:xfrm>
          <a:off x="4673600" y="6930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157662</xdr:rowOff>
    </xdr:from>
    <xdr:to>
      <xdr:col>20</xdr:col>
      <xdr:colOff>38100</xdr:colOff>
      <xdr:row>41</xdr:row>
      <xdr:rowOff>87812</xdr:rowOff>
    </xdr:to>
    <xdr:sp macro="" textlink="">
      <xdr:nvSpPr>
        <xdr:cNvPr id="76" name="楕円 75">
          <a:extLst>
            <a:ext uri="{FF2B5EF4-FFF2-40B4-BE49-F238E27FC236}">
              <a16:creationId xmlns:a16="http://schemas.microsoft.com/office/drawing/2014/main" id="{714D0AFB-A8D7-4B00-BAAC-15FCDA24B13F}"/>
            </a:ext>
          </a:extLst>
        </xdr:cNvPr>
        <xdr:cNvSpPr/>
      </xdr:nvSpPr>
      <xdr:spPr>
        <a:xfrm>
          <a:off x="3746500" y="701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37012</xdr:rowOff>
    </xdr:from>
    <xdr:to>
      <xdr:col>24</xdr:col>
      <xdr:colOff>63500</xdr:colOff>
      <xdr:row>41</xdr:row>
      <xdr:rowOff>37012</xdr:rowOff>
    </xdr:to>
    <xdr:cxnSp macro="">
      <xdr:nvCxnSpPr>
        <xdr:cNvPr id="77" name="直線コネクタ 76">
          <a:extLst>
            <a:ext uri="{FF2B5EF4-FFF2-40B4-BE49-F238E27FC236}">
              <a16:creationId xmlns:a16="http://schemas.microsoft.com/office/drawing/2014/main" id="{E7113621-22DF-4361-886F-4342CB760FF4}"/>
            </a:ext>
          </a:extLst>
        </xdr:cNvPr>
        <xdr:cNvCxnSpPr/>
      </xdr:nvCxnSpPr>
      <xdr:spPr>
        <a:xfrm>
          <a:off x="3797300" y="70664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146231</xdr:rowOff>
    </xdr:from>
    <xdr:to>
      <xdr:col>15</xdr:col>
      <xdr:colOff>101600</xdr:colOff>
      <xdr:row>41</xdr:row>
      <xdr:rowOff>76381</xdr:rowOff>
    </xdr:to>
    <xdr:sp macro="" textlink="">
      <xdr:nvSpPr>
        <xdr:cNvPr id="78" name="楕円 77">
          <a:extLst>
            <a:ext uri="{FF2B5EF4-FFF2-40B4-BE49-F238E27FC236}">
              <a16:creationId xmlns:a16="http://schemas.microsoft.com/office/drawing/2014/main" id="{E6AB03A8-80F5-4A38-8690-93C3852DE683}"/>
            </a:ext>
          </a:extLst>
        </xdr:cNvPr>
        <xdr:cNvSpPr/>
      </xdr:nvSpPr>
      <xdr:spPr>
        <a:xfrm>
          <a:off x="2857500" y="700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25581</xdr:rowOff>
    </xdr:from>
    <xdr:to>
      <xdr:col>19</xdr:col>
      <xdr:colOff>177800</xdr:colOff>
      <xdr:row>41</xdr:row>
      <xdr:rowOff>37012</xdr:rowOff>
    </xdr:to>
    <xdr:cxnSp macro="">
      <xdr:nvCxnSpPr>
        <xdr:cNvPr id="79" name="直線コネクタ 78">
          <a:extLst>
            <a:ext uri="{FF2B5EF4-FFF2-40B4-BE49-F238E27FC236}">
              <a16:creationId xmlns:a16="http://schemas.microsoft.com/office/drawing/2014/main" id="{482A5F16-81B9-4D50-9CB7-3FEE9BB45085}"/>
            </a:ext>
          </a:extLst>
        </xdr:cNvPr>
        <xdr:cNvCxnSpPr/>
      </xdr:nvCxnSpPr>
      <xdr:spPr>
        <a:xfrm>
          <a:off x="2908300" y="7055031"/>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139700</xdr:rowOff>
    </xdr:from>
    <xdr:to>
      <xdr:col>10</xdr:col>
      <xdr:colOff>165100</xdr:colOff>
      <xdr:row>41</xdr:row>
      <xdr:rowOff>69850</xdr:rowOff>
    </xdr:to>
    <xdr:sp macro="" textlink="">
      <xdr:nvSpPr>
        <xdr:cNvPr id="80" name="楕円 79">
          <a:extLst>
            <a:ext uri="{FF2B5EF4-FFF2-40B4-BE49-F238E27FC236}">
              <a16:creationId xmlns:a16="http://schemas.microsoft.com/office/drawing/2014/main" id="{5C429BE6-0231-487E-A4C6-B355A80FBD3B}"/>
            </a:ext>
          </a:extLst>
        </xdr:cNvPr>
        <xdr:cNvSpPr/>
      </xdr:nvSpPr>
      <xdr:spPr>
        <a:xfrm>
          <a:off x="1968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19050</xdr:rowOff>
    </xdr:from>
    <xdr:to>
      <xdr:col>15</xdr:col>
      <xdr:colOff>50800</xdr:colOff>
      <xdr:row>41</xdr:row>
      <xdr:rowOff>25581</xdr:rowOff>
    </xdr:to>
    <xdr:cxnSp macro="">
      <xdr:nvCxnSpPr>
        <xdr:cNvPr id="81" name="直線コネクタ 80">
          <a:extLst>
            <a:ext uri="{FF2B5EF4-FFF2-40B4-BE49-F238E27FC236}">
              <a16:creationId xmlns:a16="http://schemas.microsoft.com/office/drawing/2014/main" id="{B3D7FAF6-7EE5-41FA-B4F1-0ED66D66E174}"/>
            </a:ext>
          </a:extLst>
        </xdr:cNvPr>
        <xdr:cNvCxnSpPr/>
      </xdr:nvCxnSpPr>
      <xdr:spPr>
        <a:xfrm>
          <a:off x="2019300" y="70485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138067</xdr:rowOff>
    </xdr:from>
    <xdr:to>
      <xdr:col>6</xdr:col>
      <xdr:colOff>38100</xdr:colOff>
      <xdr:row>41</xdr:row>
      <xdr:rowOff>68217</xdr:rowOff>
    </xdr:to>
    <xdr:sp macro="" textlink="">
      <xdr:nvSpPr>
        <xdr:cNvPr id="82" name="楕円 81">
          <a:extLst>
            <a:ext uri="{FF2B5EF4-FFF2-40B4-BE49-F238E27FC236}">
              <a16:creationId xmlns:a16="http://schemas.microsoft.com/office/drawing/2014/main" id="{4B04E4C0-9979-4CAC-BBA9-BC625EF686E6}"/>
            </a:ext>
          </a:extLst>
        </xdr:cNvPr>
        <xdr:cNvSpPr/>
      </xdr:nvSpPr>
      <xdr:spPr>
        <a:xfrm>
          <a:off x="1079500" y="699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17417</xdr:rowOff>
    </xdr:from>
    <xdr:to>
      <xdr:col>10</xdr:col>
      <xdr:colOff>114300</xdr:colOff>
      <xdr:row>41</xdr:row>
      <xdr:rowOff>19050</xdr:rowOff>
    </xdr:to>
    <xdr:cxnSp macro="">
      <xdr:nvCxnSpPr>
        <xdr:cNvPr id="83" name="直線コネクタ 82">
          <a:extLst>
            <a:ext uri="{FF2B5EF4-FFF2-40B4-BE49-F238E27FC236}">
              <a16:creationId xmlns:a16="http://schemas.microsoft.com/office/drawing/2014/main" id="{AFD23685-B26C-4CA3-8739-768D7527B737}"/>
            </a:ext>
          </a:extLst>
        </xdr:cNvPr>
        <xdr:cNvCxnSpPr/>
      </xdr:nvCxnSpPr>
      <xdr:spPr>
        <a:xfrm>
          <a:off x="1130300" y="704686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114135</xdr:rowOff>
    </xdr:from>
    <xdr:ext cx="405111" cy="259045"/>
    <xdr:sp macro="" textlink="">
      <xdr:nvSpPr>
        <xdr:cNvPr id="84" name="n_1aveValue【道路】&#10;有形固定資産減価償却率">
          <a:extLst>
            <a:ext uri="{FF2B5EF4-FFF2-40B4-BE49-F238E27FC236}">
              <a16:creationId xmlns:a16="http://schemas.microsoft.com/office/drawing/2014/main" id="{F0F30C57-4530-491E-86AE-E8FA0853D5FB}"/>
            </a:ext>
          </a:extLst>
        </xdr:cNvPr>
        <xdr:cNvSpPr txBox="1"/>
      </xdr:nvSpPr>
      <xdr:spPr>
        <a:xfrm>
          <a:off x="3582044" y="645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84744</xdr:rowOff>
    </xdr:from>
    <xdr:ext cx="405111" cy="259045"/>
    <xdr:sp macro="" textlink="">
      <xdr:nvSpPr>
        <xdr:cNvPr id="85" name="n_2aveValue【道路】&#10;有形固定資産減価償却率">
          <a:extLst>
            <a:ext uri="{FF2B5EF4-FFF2-40B4-BE49-F238E27FC236}">
              <a16:creationId xmlns:a16="http://schemas.microsoft.com/office/drawing/2014/main" id="{BC798764-A210-49B0-8FF7-783E0A53394A}"/>
            </a:ext>
          </a:extLst>
        </xdr:cNvPr>
        <xdr:cNvSpPr txBox="1"/>
      </xdr:nvSpPr>
      <xdr:spPr>
        <a:xfrm>
          <a:off x="2705744" y="642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97807</xdr:rowOff>
    </xdr:from>
    <xdr:ext cx="405111" cy="259045"/>
    <xdr:sp macro="" textlink="">
      <xdr:nvSpPr>
        <xdr:cNvPr id="86" name="n_3aveValue【道路】&#10;有形固定資産減価償却率">
          <a:extLst>
            <a:ext uri="{FF2B5EF4-FFF2-40B4-BE49-F238E27FC236}">
              <a16:creationId xmlns:a16="http://schemas.microsoft.com/office/drawing/2014/main" id="{771B7074-6D45-4610-A6BB-5ADC3B25D307}"/>
            </a:ext>
          </a:extLst>
        </xdr:cNvPr>
        <xdr:cNvSpPr txBox="1"/>
      </xdr:nvSpPr>
      <xdr:spPr>
        <a:xfrm>
          <a:off x="1816744" y="644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70049</xdr:rowOff>
    </xdr:from>
    <xdr:ext cx="405111" cy="259045"/>
    <xdr:sp macro="" textlink="">
      <xdr:nvSpPr>
        <xdr:cNvPr id="87" name="n_4aveValue【道路】&#10;有形固定資産減価償却率">
          <a:extLst>
            <a:ext uri="{FF2B5EF4-FFF2-40B4-BE49-F238E27FC236}">
              <a16:creationId xmlns:a16="http://schemas.microsoft.com/office/drawing/2014/main" id="{B66AF562-423A-462D-BCBE-3E2D75411335}"/>
            </a:ext>
          </a:extLst>
        </xdr:cNvPr>
        <xdr:cNvSpPr txBox="1"/>
      </xdr:nvSpPr>
      <xdr:spPr>
        <a:xfrm>
          <a:off x="9277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78939</xdr:rowOff>
    </xdr:from>
    <xdr:ext cx="405111" cy="259045"/>
    <xdr:sp macro="" textlink="">
      <xdr:nvSpPr>
        <xdr:cNvPr id="88" name="n_1mainValue【道路】&#10;有形固定資産減価償却率">
          <a:extLst>
            <a:ext uri="{FF2B5EF4-FFF2-40B4-BE49-F238E27FC236}">
              <a16:creationId xmlns:a16="http://schemas.microsoft.com/office/drawing/2014/main" id="{D4EE65FF-1E83-49A4-9413-E609C5C56360}"/>
            </a:ext>
          </a:extLst>
        </xdr:cNvPr>
        <xdr:cNvSpPr txBox="1"/>
      </xdr:nvSpPr>
      <xdr:spPr>
        <a:xfrm>
          <a:off x="3582044" y="710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67508</xdr:rowOff>
    </xdr:from>
    <xdr:ext cx="405111" cy="259045"/>
    <xdr:sp macro="" textlink="">
      <xdr:nvSpPr>
        <xdr:cNvPr id="89" name="n_2mainValue【道路】&#10;有形固定資産減価償却率">
          <a:extLst>
            <a:ext uri="{FF2B5EF4-FFF2-40B4-BE49-F238E27FC236}">
              <a16:creationId xmlns:a16="http://schemas.microsoft.com/office/drawing/2014/main" id="{F949E530-5BCC-40FD-B0E3-85CB21979327}"/>
            </a:ext>
          </a:extLst>
        </xdr:cNvPr>
        <xdr:cNvSpPr txBox="1"/>
      </xdr:nvSpPr>
      <xdr:spPr>
        <a:xfrm>
          <a:off x="2705744" y="709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60977</xdr:rowOff>
    </xdr:from>
    <xdr:ext cx="405111" cy="259045"/>
    <xdr:sp macro="" textlink="">
      <xdr:nvSpPr>
        <xdr:cNvPr id="90" name="n_3mainValue【道路】&#10;有形固定資産減価償却率">
          <a:extLst>
            <a:ext uri="{FF2B5EF4-FFF2-40B4-BE49-F238E27FC236}">
              <a16:creationId xmlns:a16="http://schemas.microsoft.com/office/drawing/2014/main" id="{C01D38DC-107F-4DD6-88C3-6CBD7DDA8AAE}"/>
            </a:ext>
          </a:extLst>
        </xdr:cNvPr>
        <xdr:cNvSpPr txBox="1"/>
      </xdr:nvSpPr>
      <xdr:spPr>
        <a:xfrm>
          <a:off x="1816744" y="709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59344</xdr:rowOff>
    </xdr:from>
    <xdr:ext cx="405111" cy="259045"/>
    <xdr:sp macro="" textlink="">
      <xdr:nvSpPr>
        <xdr:cNvPr id="91" name="n_4mainValue【道路】&#10;有形固定資産減価償却率">
          <a:extLst>
            <a:ext uri="{FF2B5EF4-FFF2-40B4-BE49-F238E27FC236}">
              <a16:creationId xmlns:a16="http://schemas.microsoft.com/office/drawing/2014/main" id="{AAAE222E-8CDB-40F4-8471-D3D747D7BB9C}"/>
            </a:ext>
          </a:extLst>
        </xdr:cNvPr>
        <xdr:cNvSpPr txBox="1"/>
      </xdr:nvSpPr>
      <xdr:spPr>
        <a:xfrm>
          <a:off x="927744" y="7088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C709331-CCD6-4664-AE97-F74EFB0B82E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BAEBDD4-C0E4-4AD5-81C9-49A0E442D48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D0F27507-673E-49E1-ADC1-DFD119D4684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3E9C5B6-8D53-4D1A-8B55-FAB20C2BA9B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56DE433-72C4-42B4-9479-8C55EC56953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4A6736F-654E-4FE7-9C0B-427A228387D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7015A08B-FC3E-422A-AA39-C9D2AA9E2F6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317568C0-049C-4D72-883B-E6D97DFEF9F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2C1A710D-541A-4132-A079-78F2301C175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9986CD7F-B27A-416F-963B-DC29DE835D4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37341CC7-9CC0-4F4C-899C-1CEFC791580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4488A073-3482-4BBF-8E6B-A2338E8C402E}"/>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73F9156A-D96D-4066-96D5-18817E2D8092}"/>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79DA97A3-B583-4C50-8C80-CB48124D4F03}"/>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F96E1F72-DAFE-429E-B22F-0CC82D6B3BE7}"/>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AF7646A6-107D-4CFC-ADFC-95602C128B3A}"/>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7EDC1308-B2B3-4F39-800E-9779A045311B}"/>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91ACC0AA-56FB-4F03-B012-96EDDAD2910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1F3AAA45-E2C3-4128-B328-C8BA6CB8521D}"/>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DF64532-FEB5-40D0-9644-6B0C0E1E7F0E}"/>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D44CA4A0-3172-4366-8135-96D63D89775A}"/>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73C27F0D-01C1-4B2E-BB36-6D72CB8EF08F}"/>
            </a:ext>
          </a:extLst>
        </xdr:cNvPr>
        <xdr:cNvCxnSpPr/>
      </xdr:nvCxnSpPr>
      <xdr:spPr>
        <a:xfrm flipV="1">
          <a:off x="10476865" y="5934304"/>
          <a:ext cx="0" cy="1188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64307219-3C3A-4B15-AD7E-8B9329674508}"/>
            </a:ext>
          </a:extLst>
        </xdr:cNvPr>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68FF6B2A-2C70-4361-9DC1-5DC8CFB8648D}"/>
            </a:ext>
          </a:extLst>
        </xdr:cNvPr>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664B7000-792F-46F4-9F22-1393135A5973}"/>
            </a:ext>
          </a:extLst>
        </xdr:cNvPr>
        <xdr:cNvSpPr txBox="1"/>
      </xdr:nvSpPr>
      <xdr:spPr>
        <a:xfrm>
          <a:off x="10515600" y="57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28FC0E64-9CDD-4207-B1EB-9E6F75141016}"/>
            </a:ext>
          </a:extLst>
        </xdr:cNvPr>
        <xdr:cNvCxnSpPr/>
      </xdr:nvCxnSpPr>
      <xdr:spPr>
        <a:xfrm>
          <a:off x="10388600" y="59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F5813AEF-E3FA-45E1-831D-6F5507865FF4}"/>
            </a:ext>
          </a:extLst>
        </xdr:cNvPr>
        <xdr:cNvSpPr txBox="1"/>
      </xdr:nvSpPr>
      <xdr:spPr>
        <a:xfrm>
          <a:off x="10515600" y="67736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224FD5FD-1938-4AF9-B3FF-2160EB5F5B79}"/>
            </a:ext>
          </a:extLst>
        </xdr:cNvPr>
        <xdr:cNvSpPr/>
      </xdr:nvSpPr>
      <xdr:spPr>
        <a:xfrm>
          <a:off x="10426700" y="692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1C7F9DAC-58EA-4411-8D4C-99AFBCA0E5B6}"/>
            </a:ext>
          </a:extLst>
        </xdr:cNvPr>
        <xdr:cNvSpPr/>
      </xdr:nvSpPr>
      <xdr:spPr>
        <a:xfrm>
          <a:off x="9588500" y="692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4D5C2326-8E32-46BE-8B08-9B3194B65D85}"/>
            </a:ext>
          </a:extLst>
        </xdr:cNvPr>
        <xdr:cNvSpPr/>
      </xdr:nvSpPr>
      <xdr:spPr>
        <a:xfrm>
          <a:off x="8699500" y="6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55804</xdr:rowOff>
    </xdr:from>
    <xdr:to>
      <xdr:col>41</xdr:col>
      <xdr:colOff>101600</xdr:colOff>
      <xdr:row>39</xdr:row>
      <xdr:rowOff>157404</xdr:rowOff>
    </xdr:to>
    <xdr:sp macro="" textlink="">
      <xdr:nvSpPr>
        <xdr:cNvPr id="122" name="フローチャート: 判断 121">
          <a:extLst>
            <a:ext uri="{FF2B5EF4-FFF2-40B4-BE49-F238E27FC236}">
              <a16:creationId xmlns:a16="http://schemas.microsoft.com/office/drawing/2014/main" id="{42FA7005-89BC-4D2E-AA27-AAE3CD027AD9}"/>
            </a:ext>
          </a:extLst>
        </xdr:cNvPr>
        <xdr:cNvSpPr/>
      </xdr:nvSpPr>
      <xdr:spPr>
        <a:xfrm>
          <a:off x="7810500" y="6742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56307</xdr:rowOff>
    </xdr:from>
    <xdr:to>
      <xdr:col>36</xdr:col>
      <xdr:colOff>165100</xdr:colOff>
      <xdr:row>39</xdr:row>
      <xdr:rowOff>157907</xdr:rowOff>
    </xdr:to>
    <xdr:sp macro="" textlink="">
      <xdr:nvSpPr>
        <xdr:cNvPr id="123" name="フローチャート: 判断 122">
          <a:extLst>
            <a:ext uri="{FF2B5EF4-FFF2-40B4-BE49-F238E27FC236}">
              <a16:creationId xmlns:a16="http://schemas.microsoft.com/office/drawing/2014/main" id="{6BF4E4D3-098C-49D1-822F-35D98805B87A}"/>
            </a:ext>
          </a:extLst>
        </xdr:cNvPr>
        <xdr:cNvSpPr/>
      </xdr:nvSpPr>
      <xdr:spPr>
        <a:xfrm>
          <a:off x="6921500" y="674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5F1C16A-7B28-4BB9-8B38-010DFE19041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96002B6-82B1-4E2C-8C66-DA38C8D685F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8C895A1-0344-4F39-B73C-EE56AC81FF49}"/>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CD127AE-29D4-4879-9F0F-5D3921F508A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8747AB41-28A3-4E8F-9446-53E611805DC6}"/>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18542</xdr:rowOff>
    </xdr:from>
    <xdr:to>
      <xdr:col>55</xdr:col>
      <xdr:colOff>50800</xdr:colOff>
      <xdr:row>41</xdr:row>
      <xdr:rowOff>120142</xdr:rowOff>
    </xdr:to>
    <xdr:sp macro="" textlink="">
      <xdr:nvSpPr>
        <xdr:cNvPr id="129" name="楕円 128">
          <a:extLst>
            <a:ext uri="{FF2B5EF4-FFF2-40B4-BE49-F238E27FC236}">
              <a16:creationId xmlns:a16="http://schemas.microsoft.com/office/drawing/2014/main" id="{D6E9234F-F58D-4C54-9C7D-801A8D0250FE}"/>
            </a:ext>
          </a:extLst>
        </xdr:cNvPr>
        <xdr:cNvSpPr/>
      </xdr:nvSpPr>
      <xdr:spPr>
        <a:xfrm>
          <a:off x="10426700" y="704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104919</xdr:rowOff>
    </xdr:from>
    <xdr:ext cx="469744" cy="259045"/>
    <xdr:sp macro="" textlink="">
      <xdr:nvSpPr>
        <xdr:cNvPr id="130" name="【道路】&#10;一人当たり延長該当値テキスト">
          <a:extLst>
            <a:ext uri="{FF2B5EF4-FFF2-40B4-BE49-F238E27FC236}">
              <a16:creationId xmlns:a16="http://schemas.microsoft.com/office/drawing/2014/main" id="{EC651321-74C3-4484-B1FD-3235937BBDAA}"/>
            </a:ext>
          </a:extLst>
        </xdr:cNvPr>
        <xdr:cNvSpPr txBox="1"/>
      </xdr:nvSpPr>
      <xdr:spPr>
        <a:xfrm>
          <a:off x="10515600" y="6962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18588</xdr:rowOff>
    </xdr:from>
    <xdr:to>
      <xdr:col>50</xdr:col>
      <xdr:colOff>165100</xdr:colOff>
      <xdr:row>41</xdr:row>
      <xdr:rowOff>120188</xdr:rowOff>
    </xdr:to>
    <xdr:sp macro="" textlink="">
      <xdr:nvSpPr>
        <xdr:cNvPr id="131" name="楕円 130">
          <a:extLst>
            <a:ext uri="{FF2B5EF4-FFF2-40B4-BE49-F238E27FC236}">
              <a16:creationId xmlns:a16="http://schemas.microsoft.com/office/drawing/2014/main" id="{70319C21-4D7A-4BC9-A55A-12258B25824C}"/>
            </a:ext>
          </a:extLst>
        </xdr:cNvPr>
        <xdr:cNvSpPr/>
      </xdr:nvSpPr>
      <xdr:spPr>
        <a:xfrm>
          <a:off x="9588500" y="704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69342</xdr:rowOff>
    </xdr:from>
    <xdr:to>
      <xdr:col>55</xdr:col>
      <xdr:colOff>0</xdr:colOff>
      <xdr:row>41</xdr:row>
      <xdr:rowOff>69388</xdr:rowOff>
    </xdr:to>
    <xdr:cxnSp macro="">
      <xdr:nvCxnSpPr>
        <xdr:cNvPr id="132" name="直線コネクタ 131">
          <a:extLst>
            <a:ext uri="{FF2B5EF4-FFF2-40B4-BE49-F238E27FC236}">
              <a16:creationId xmlns:a16="http://schemas.microsoft.com/office/drawing/2014/main" id="{22C02B40-FCCB-4440-AF93-35AB4EBA65B2}"/>
            </a:ext>
          </a:extLst>
        </xdr:cNvPr>
        <xdr:cNvCxnSpPr/>
      </xdr:nvCxnSpPr>
      <xdr:spPr>
        <a:xfrm flipV="1">
          <a:off x="9639300" y="7098792"/>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18862</xdr:rowOff>
    </xdr:from>
    <xdr:to>
      <xdr:col>46</xdr:col>
      <xdr:colOff>38100</xdr:colOff>
      <xdr:row>41</xdr:row>
      <xdr:rowOff>120462</xdr:rowOff>
    </xdr:to>
    <xdr:sp macro="" textlink="">
      <xdr:nvSpPr>
        <xdr:cNvPr id="133" name="楕円 132">
          <a:extLst>
            <a:ext uri="{FF2B5EF4-FFF2-40B4-BE49-F238E27FC236}">
              <a16:creationId xmlns:a16="http://schemas.microsoft.com/office/drawing/2014/main" id="{0CA1EABB-04B3-4320-BE2F-65F007149C8C}"/>
            </a:ext>
          </a:extLst>
        </xdr:cNvPr>
        <xdr:cNvSpPr/>
      </xdr:nvSpPr>
      <xdr:spPr>
        <a:xfrm>
          <a:off x="8699500" y="704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69388</xdr:rowOff>
    </xdr:from>
    <xdr:to>
      <xdr:col>50</xdr:col>
      <xdr:colOff>114300</xdr:colOff>
      <xdr:row>41</xdr:row>
      <xdr:rowOff>69662</xdr:rowOff>
    </xdr:to>
    <xdr:cxnSp macro="">
      <xdr:nvCxnSpPr>
        <xdr:cNvPr id="134" name="直線コネクタ 133">
          <a:extLst>
            <a:ext uri="{FF2B5EF4-FFF2-40B4-BE49-F238E27FC236}">
              <a16:creationId xmlns:a16="http://schemas.microsoft.com/office/drawing/2014/main" id="{77581A85-84CE-4504-84F5-BAC22E5EAB74}"/>
            </a:ext>
          </a:extLst>
        </xdr:cNvPr>
        <xdr:cNvCxnSpPr/>
      </xdr:nvCxnSpPr>
      <xdr:spPr>
        <a:xfrm flipV="1">
          <a:off x="8750300" y="7098838"/>
          <a:ext cx="8890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18771</xdr:rowOff>
    </xdr:from>
    <xdr:to>
      <xdr:col>41</xdr:col>
      <xdr:colOff>101600</xdr:colOff>
      <xdr:row>41</xdr:row>
      <xdr:rowOff>120371</xdr:rowOff>
    </xdr:to>
    <xdr:sp macro="" textlink="">
      <xdr:nvSpPr>
        <xdr:cNvPr id="135" name="楕円 134">
          <a:extLst>
            <a:ext uri="{FF2B5EF4-FFF2-40B4-BE49-F238E27FC236}">
              <a16:creationId xmlns:a16="http://schemas.microsoft.com/office/drawing/2014/main" id="{FB8B1B76-78FB-4095-BDD1-2693A132FED9}"/>
            </a:ext>
          </a:extLst>
        </xdr:cNvPr>
        <xdr:cNvSpPr/>
      </xdr:nvSpPr>
      <xdr:spPr>
        <a:xfrm>
          <a:off x="7810500" y="70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69571</xdr:rowOff>
    </xdr:from>
    <xdr:to>
      <xdr:col>45</xdr:col>
      <xdr:colOff>177800</xdr:colOff>
      <xdr:row>41</xdr:row>
      <xdr:rowOff>69662</xdr:rowOff>
    </xdr:to>
    <xdr:cxnSp macro="">
      <xdr:nvCxnSpPr>
        <xdr:cNvPr id="136" name="直線コネクタ 135">
          <a:extLst>
            <a:ext uri="{FF2B5EF4-FFF2-40B4-BE49-F238E27FC236}">
              <a16:creationId xmlns:a16="http://schemas.microsoft.com/office/drawing/2014/main" id="{075E9332-3EA5-44CC-B100-E88D4A5780F1}"/>
            </a:ext>
          </a:extLst>
        </xdr:cNvPr>
        <xdr:cNvCxnSpPr/>
      </xdr:nvCxnSpPr>
      <xdr:spPr>
        <a:xfrm>
          <a:off x="7861300" y="7099021"/>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18359</xdr:rowOff>
    </xdr:from>
    <xdr:to>
      <xdr:col>36</xdr:col>
      <xdr:colOff>165100</xdr:colOff>
      <xdr:row>41</xdr:row>
      <xdr:rowOff>119959</xdr:rowOff>
    </xdr:to>
    <xdr:sp macro="" textlink="">
      <xdr:nvSpPr>
        <xdr:cNvPr id="137" name="楕円 136">
          <a:extLst>
            <a:ext uri="{FF2B5EF4-FFF2-40B4-BE49-F238E27FC236}">
              <a16:creationId xmlns:a16="http://schemas.microsoft.com/office/drawing/2014/main" id="{593177FF-C3BE-4A17-82ED-92E769B1A0D7}"/>
            </a:ext>
          </a:extLst>
        </xdr:cNvPr>
        <xdr:cNvSpPr/>
      </xdr:nvSpPr>
      <xdr:spPr>
        <a:xfrm>
          <a:off x="6921500" y="7047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69159</xdr:rowOff>
    </xdr:from>
    <xdr:to>
      <xdr:col>41</xdr:col>
      <xdr:colOff>50800</xdr:colOff>
      <xdr:row>41</xdr:row>
      <xdr:rowOff>69571</xdr:rowOff>
    </xdr:to>
    <xdr:cxnSp macro="">
      <xdr:nvCxnSpPr>
        <xdr:cNvPr id="138" name="直線コネクタ 137">
          <a:extLst>
            <a:ext uri="{FF2B5EF4-FFF2-40B4-BE49-F238E27FC236}">
              <a16:creationId xmlns:a16="http://schemas.microsoft.com/office/drawing/2014/main" id="{78E28A3E-8B1F-4FB5-A2A5-C994EBB24411}"/>
            </a:ext>
          </a:extLst>
        </xdr:cNvPr>
        <xdr:cNvCxnSpPr/>
      </xdr:nvCxnSpPr>
      <xdr:spPr>
        <a:xfrm>
          <a:off x="6972300" y="7098609"/>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CBC3DDB5-9BD7-44AB-B5E5-FC5E180FEB19}"/>
            </a:ext>
          </a:extLst>
        </xdr:cNvPr>
        <xdr:cNvSpPr txBox="1"/>
      </xdr:nvSpPr>
      <xdr:spPr>
        <a:xfrm>
          <a:off x="9391727" y="6697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EACB00B3-F919-42A2-A2A7-30BEA89E0ABE}"/>
            </a:ext>
          </a:extLst>
        </xdr:cNvPr>
        <xdr:cNvSpPr txBox="1"/>
      </xdr:nvSpPr>
      <xdr:spPr>
        <a:xfrm>
          <a:off x="8515427" y="669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2481</xdr:rowOff>
    </xdr:from>
    <xdr:ext cx="469744" cy="259045"/>
    <xdr:sp macro="" textlink="">
      <xdr:nvSpPr>
        <xdr:cNvPr id="141" name="n_3aveValue【道路】&#10;一人当たり延長">
          <a:extLst>
            <a:ext uri="{FF2B5EF4-FFF2-40B4-BE49-F238E27FC236}">
              <a16:creationId xmlns:a16="http://schemas.microsoft.com/office/drawing/2014/main" id="{842881BB-1BA1-47C0-87EF-ED22121F4348}"/>
            </a:ext>
          </a:extLst>
        </xdr:cNvPr>
        <xdr:cNvSpPr txBox="1"/>
      </xdr:nvSpPr>
      <xdr:spPr>
        <a:xfrm>
          <a:off x="7626427" y="651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2984</xdr:rowOff>
    </xdr:from>
    <xdr:ext cx="469744" cy="259045"/>
    <xdr:sp macro="" textlink="">
      <xdr:nvSpPr>
        <xdr:cNvPr id="142" name="n_4aveValue【道路】&#10;一人当たり延長">
          <a:extLst>
            <a:ext uri="{FF2B5EF4-FFF2-40B4-BE49-F238E27FC236}">
              <a16:creationId xmlns:a16="http://schemas.microsoft.com/office/drawing/2014/main" id="{E8B0C803-F609-4842-A52A-4FA363E7A9B9}"/>
            </a:ext>
          </a:extLst>
        </xdr:cNvPr>
        <xdr:cNvSpPr txBox="1"/>
      </xdr:nvSpPr>
      <xdr:spPr>
        <a:xfrm>
          <a:off x="6737427" y="651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111315</xdr:rowOff>
    </xdr:from>
    <xdr:ext cx="469744" cy="259045"/>
    <xdr:sp macro="" textlink="">
      <xdr:nvSpPr>
        <xdr:cNvPr id="143" name="n_1mainValue【道路】&#10;一人当たり延長">
          <a:extLst>
            <a:ext uri="{FF2B5EF4-FFF2-40B4-BE49-F238E27FC236}">
              <a16:creationId xmlns:a16="http://schemas.microsoft.com/office/drawing/2014/main" id="{F2D67920-7008-455C-B726-26878B2D4D2A}"/>
            </a:ext>
          </a:extLst>
        </xdr:cNvPr>
        <xdr:cNvSpPr txBox="1"/>
      </xdr:nvSpPr>
      <xdr:spPr>
        <a:xfrm>
          <a:off x="9391727" y="7140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111589</xdr:rowOff>
    </xdr:from>
    <xdr:ext cx="469744" cy="259045"/>
    <xdr:sp macro="" textlink="">
      <xdr:nvSpPr>
        <xdr:cNvPr id="144" name="n_2mainValue【道路】&#10;一人当たり延長">
          <a:extLst>
            <a:ext uri="{FF2B5EF4-FFF2-40B4-BE49-F238E27FC236}">
              <a16:creationId xmlns:a16="http://schemas.microsoft.com/office/drawing/2014/main" id="{8D165B91-387E-4D3D-8013-EC8B8127AFD0}"/>
            </a:ext>
          </a:extLst>
        </xdr:cNvPr>
        <xdr:cNvSpPr txBox="1"/>
      </xdr:nvSpPr>
      <xdr:spPr>
        <a:xfrm>
          <a:off x="8515427" y="714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111498</xdr:rowOff>
    </xdr:from>
    <xdr:ext cx="469744" cy="259045"/>
    <xdr:sp macro="" textlink="">
      <xdr:nvSpPr>
        <xdr:cNvPr id="145" name="n_3mainValue【道路】&#10;一人当たり延長">
          <a:extLst>
            <a:ext uri="{FF2B5EF4-FFF2-40B4-BE49-F238E27FC236}">
              <a16:creationId xmlns:a16="http://schemas.microsoft.com/office/drawing/2014/main" id="{C635FB87-971F-415B-91A4-281E5025DE1E}"/>
            </a:ext>
          </a:extLst>
        </xdr:cNvPr>
        <xdr:cNvSpPr txBox="1"/>
      </xdr:nvSpPr>
      <xdr:spPr>
        <a:xfrm>
          <a:off x="7626427" y="714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111086</xdr:rowOff>
    </xdr:from>
    <xdr:ext cx="469744" cy="259045"/>
    <xdr:sp macro="" textlink="">
      <xdr:nvSpPr>
        <xdr:cNvPr id="146" name="n_4mainValue【道路】&#10;一人当たり延長">
          <a:extLst>
            <a:ext uri="{FF2B5EF4-FFF2-40B4-BE49-F238E27FC236}">
              <a16:creationId xmlns:a16="http://schemas.microsoft.com/office/drawing/2014/main" id="{F05C8BE2-012D-4EEC-91C5-43596263E4E2}"/>
            </a:ext>
          </a:extLst>
        </xdr:cNvPr>
        <xdr:cNvSpPr txBox="1"/>
      </xdr:nvSpPr>
      <xdr:spPr>
        <a:xfrm>
          <a:off x="6737427" y="7140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B679121A-9DD8-4158-867B-E0366619266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E15B60F3-6FD0-4CB0-8E70-ED47C8A9268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8497E0A6-59F8-4713-847C-B295B350FC1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F1CFADBA-706B-4BEC-9942-4781E220205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97A065D4-2C5B-4167-98A5-9CA491F9F72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461982E1-503A-4B48-AD71-F06AE9C2F2A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CD6AC24-3DDD-4C05-B49E-8194738033D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4F08A57D-DC22-42B9-829F-EE79566FB44A}"/>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FB00228D-9B87-41F2-A6F9-FB0F77B0E589}"/>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9B7EE7B3-845D-4B7E-A7B2-FF7B12FDF6C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AABB2AF5-D4BD-4A7F-A033-D91F29AD9F8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5F6F3FC6-8596-4630-9641-10A7C84503CA}"/>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3961C018-8E4F-4BA7-9C76-C30CD2DA388B}"/>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6221F2FB-B045-4D23-9A31-EC53FAC28E34}"/>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D5D6F3DA-5EDB-49B6-B6CF-25C8978725B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47169C24-63ED-47AB-8850-90BFF271DF29}"/>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9C33F071-E926-4519-BA11-DFBD8C510F6C}"/>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DCCA1E29-5F5B-4943-B3F7-9679601ECB1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1BC2C5-2364-42C7-86E7-2341557D5E4E}"/>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D4953CA3-1672-480B-9A66-5EBFCE38EBE4}"/>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677060EB-546C-4888-A40E-34931D184A5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C2E45244-BC2E-422A-AAFA-7A0A40069BCD}"/>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F26886DC-C0BB-4790-AE8A-4C2BFD88C62E}"/>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AF582378-EE01-4FA3-A6B8-E65F0E5E925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3403C8F5-3501-47E2-A2EF-A543FE6366E2}"/>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4BC445E8-65AB-43E3-BFA5-AE28BDA83396}"/>
            </a:ext>
          </a:extLst>
        </xdr:cNvPr>
        <xdr:cNvCxnSpPr/>
      </xdr:nvCxnSpPr>
      <xdr:spPr>
        <a:xfrm flipV="1">
          <a:off x="4634865" y="9619162"/>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70FD42E8-E888-481F-A7AD-A52635F613D7}"/>
            </a:ext>
          </a:extLst>
        </xdr:cNvPr>
        <xdr:cNvSpPr txBox="1"/>
      </xdr:nvSpPr>
      <xdr:spPr>
        <a:xfrm>
          <a:off x="4673600" y="10898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CFD11CCC-FE3F-49B6-917F-FA99BACF6A8C}"/>
            </a:ext>
          </a:extLst>
        </xdr:cNvPr>
        <xdr:cNvCxnSpPr/>
      </xdr:nvCxnSpPr>
      <xdr:spPr>
        <a:xfrm>
          <a:off x="4546600" y="10894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BFE69CED-7FFF-4F87-A85D-321A86B93D96}"/>
            </a:ext>
          </a:extLst>
        </xdr:cNvPr>
        <xdr:cNvSpPr txBox="1"/>
      </xdr:nvSpPr>
      <xdr:spPr>
        <a:xfrm>
          <a:off x="4673600" y="93943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FDDFD34B-9EFC-4E2C-962C-13CBE5D36628}"/>
            </a:ext>
          </a:extLst>
        </xdr:cNvPr>
        <xdr:cNvCxnSpPr/>
      </xdr:nvCxnSpPr>
      <xdr:spPr>
        <a:xfrm>
          <a:off x="4546600" y="961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CBB3CDAF-C614-442C-AA5C-F9B9A56E2B03}"/>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5AD9C1C3-C072-4534-B0EE-9D1E609861AD}"/>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CE9C47CD-4410-436D-9B80-F25F49FBDA06}"/>
            </a:ext>
          </a:extLst>
        </xdr:cNvPr>
        <xdr:cNvSpPr/>
      </xdr:nvSpPr>
      <xdr:spPr>
        <a:xfrm>
          <a:off x="3746500" y="104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F1CE7A76-B823-4E33-B4AE-AE5709AC8B4F}"/>
            </a:ext>
          </a:extLst>
        </xdr:cNvPr>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1" name="フローチャート: 判断 180">
          <a:extLst>
            <a:ext uri="{FF2B5EF4-FFF2-40B4-BE49-F238E27FC236}">
              <a16:creationId xmlns:a16="http://schemas.microsoft.com/office/drawing/2014/main" id="{8A4B3BFE-74E8-4DBE-855F-43460CF65EB7}"/>
            </a:ext>
          </a:extLst>
        </xdr:cNvPr>
        <xdr:cNvSpPr/>
      </xdr:nvSpPr>
      <xdr:spPr>
        <a:xfrm>
          <a:off x="1968500" y="1038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2" name="フローチャート: 判断 181">
          <a:extLst>
            <a:ext uri="{FF2B5EF4-FFF2-40B4-BE49-F238E27FC236}">
              <a16:creationId xmlns:a16="http://schemas.microsoft.com/office/drawing/2014/main" id="{E9E05EAA-90A6-45BC-B16A-B3FEBF9A87FA}"/>
            </a:ext>
          </a:extLst>
        </xdr:cNvPr>
        <xdr:cNvSpPr/>
      </xdr:nvSpPr>
      <xdr:spPr>
        <a:xfrm>
          <a:off x="1079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614E5C9-8A71-4310-A529-FC47301A156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41CE66F-ABDD-4639-8B85-33ADDAFBEA3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ED34475-88C9-4D7E-A513-C45EA526F58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3D7E9FF-9C6B-4C68-80E4-3EBDFA5D1EC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1C1F148-B89C-4449-AC6E-0FB0561E59C1}"/>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115751</xdr:rowOff>
    </xdr:from>
    <xdr:to>
      <xdr:col>24</xdr:col>
      <xdr:colOff>114300</xdr:colOff>
      <xdr:row>60</xdr:row>
      <xdr:rowOff>45901</xdr:rowOff>
    </xdr:to>
    <xdr:sp macro="" textlink="">
      <xdr:nvSpPr>
        <xdr:cNvPr id="188" name="楕円 187">
          <a:extLst>
            <a:ext uri="{FF2B5EF4-FFF2-40B4-BE49-F238E27FC236}">
              <a16:creationId xmlns:a16="http://schemas.microsoft.com/office/drawing/2014/main" id="{A9EB49E1-5D7B-447D-8851-A37E5B2FC151}"/>
            </a:ext>
          </a:extLst>
        </xdr:cNvPr>
        <xdr:cNvSpPr/>
      </xdr:nvSpPr>
      <xdr:spPr>
        <a:xfrm>
          <a:off x="4584700" y="1023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138628</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4A5A7DDE-DA5D-477C-BE62-855B9FEB8BCC}"/>
            </a:ext>
          </a:extLst>
        </xdr:cNvPr>
        <xdr:cNvSpPr txBox="1"/>
      </xdr:nvSpPr>
      <xdr:spPr>
        <a:xfrm>
          <a:off x="4673600" y="10082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84727</xdr:rowOff>
    </xdr:from>
    <xdr:to>
      <xdr:col>20</xdr:col>
      <xdr:colOff>38100</xdr:colOff>
      <xdr:row>60</xdr:row>
      <xdr:rowOff>14877</xdr:rowOff>
    </xdr:to>
    <xdr:sp macro="" textlink="">
      <xdr:nvSpPr>
        <xdr:cNvPr id="190" name="楕円 189">
          <a:extLst>
            <a:ext uri="{FF2B5EF4-FFF2-40B4-BE49-F238E27FC236}">
              <a16:creationId xmlns:a16="http://schemas.microsoft.com/office/drawing/2014/main" id="{C958E920-6393-4C7E-9B22-2E505DC82922}"/>
            </a:ext>
          </a:extLst>
        </xdr:cNvPr>
        <xdr:cNvSpPr/>
      </xdr:nvSpPr>
      <xdr:spPr>
        <a:xfrm>
          <a:off x="3746500" y="1020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135527</xdr:rowOff>
    </xdr:from>
    <xdr:to>
      <xdr:col>24</xdr:col>
      <xdr:colOff>63500</xdr:colOff>
      <xdr:row>59</xdr:row>
      <xdr:rowOff>166551</xdr:rowOff>
    </xdr:to>
    <xdr:cxnSp macro="">
      <xdr:nvCxnSpPr>
        <xdr:cNvPr id="191" name="直線コネクタ 190">
          <a:extLst>
            <a:ext uri="{FF2B5EF4-FFF2-40B4-BE49-F238E27FC236}">
              <a16:creationId xmlns:a16="http://schemas.microsoft.com/office/drawing/2014/main" id="{0E0AA632-3093-462C-BF6F-3C4953D9C52D}"/>
            </a:ext>
          </a:extLst>
        </xdr:cNvPr>
        <xdr:cNvCxnSpPr/>
      </xdr:nvCxnSpPr>
      <xdr:spPr>
        <a:xfrm>
          <a:off x="3797300" y="1025107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97790</xdr:rowOff>
    </xdr:from>
    <xdr:to>
      <xdr:col>15</xdr:col>
      <xdr:colOff>101600</xdr:colOff>
      <xdr:row>60</xdr:row>
      <xdr:rowOff>27940</xdr:rowOff>
    </xdr:to>
    <xdr:sp macro="" textlink="">
      <xdr:nvSpPr>
        <xdr:cNvPr id="192" name="楕円 191">
          <a:extLst>
            <a:ext uri="{FF2B5EF4-FFF2-40B4-BE49-F238E27FC236}">
              <a16:creationId xmlns:a16="http://schemas.microsoft.com/office/drawing/2014/main" id="{7D258BC9-DBB6-4F6B-8AE6-3D03533CE427}"/>
            </a:ext>
          </a:extLst>
        </xdr:cNvPr>
        <xdr:cNvSpPr/>
      </xdr:nvSpPr>
      <xdr:spPr>
        <a:xfrm>
          <a:off x="2857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135527</xdr:rowOff>
    </xdr:from>
    <xdr:to>
      <xdr:col>19</xdr:col>
      <xdr:colOff>177800</xdr:colOff>
      <xdr:row>59</xdr:row>
      <xdr:rowOff>148590</xdr:rowOff>
    </xdr:to>
    <xdr:cxnSp macro="">
      <xdr:nvCxnSpPr>
        <xdr:cNvPr id="193" name="直線コネクタ 192">
          <a:extLst>
            <a:ext uri="{FF2B5EF4-FFF2-40B4-BE49-F238E27FC236}">
              <a16:creationId xmlns:a16="http://schemas.microsoft.com/office/drawing/2014/main" id="{4648717D-AC4C-4540-8E90-3EFADFDA0C41}"/>
            </a:ext>
          </a:extLst>
        </xdr:cNvPr>
        <xdr:cNvCxnSpPr/>
      </xdr:nvCxnSpPr>
      <xdr:spPr>
        <a:xfrm flipV="1">
          <a:off x="2908300" y="1025107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122283</xdr:rowOff>
    </xdr:from>
    <xdr:to>
      <xdr:col>10</xdr:col>
      <xdr:colOff>165100</xdr:colOff>
      <xdr:row>60</xdr:row>
      <xdr:rowOff>52433</xdr:rowOff>
    </xdr:to>
    <xdr:sp macro="" textlink="">
      <xdr:nvSpPr>
        <xdr:cNvPr id="194" name="楕円 193">
          <a:extLst>
            <a:ext uri="{FF2B5EF4-FFF2-40B4-BE49-F238E27FC236}">
              <a16:creationId xmlns:a16="http://schemas.microsoft.com/office/drawing/2014/main" id="{2E907B1D-ECAD-4A37-8727-FE4CC40A8C63}"/>
            </a:ext>
          </a:extLst>
        </xdr:cNvPr>
        <xdr:cNvSpPr/>
      </xdr:nvSpPr>
      <xdr:spPr>
        <a:xfrm>
          <a:off x="1968500" y="1023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148590</xdr:rowOff>
    </xdr:from>
    <xdr:to>
      <xdr:col>15</xdr:col>
      <xdr:colOff>50800</xdr:colOff>
      <xdr:row>60</xdr:row>
      <xdr:rowOff>1633</xdr:rowOff>
    </xdr:to>
    <xdr:cxnSp macro="">
      <xdr:nvCxnSpPr>
        <xdr:cNvPr id="195" name="直線コネクタ 194">
          <a:extLst>
            <a:ext uri="{FF2B5EF4-FFF2-40B4-BE49-F238E27FC236}">
              <a16:creationId xmlns:a16="http://schemas.microsoft.com/office/drawing/2014/main" id="{3FF36685-6DF3-4EF2-B907-B0B888133867}"/>
            </a:ext>
          </a:extLst>
        </xdr:cNvPr>
        <xdr:cNvCxnSpPr/>
      </xdr:nvCxnSpPr>
      <xdr:spPr>
        <a:xfrm flipV="1">
          <a:off x="2019300" y="1026414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110853</xdr:rowOff>
    </xdr:from>
    <xdr:to>
      <xdr:col>6</xdr:col>
      <xdr:colOff>38100</xdr:colOff>
      <xdr:row>60</xdr:row>
      <xdr:rowOff>41003</xdr:rowOff>
    </xdr:to>
    <xdr:sp macro="" textlink="">
      <xdr:nvSpPr>
        <xdr:cNvPr id="196" name="楕円 195">
          <a:extLst>
            <a:ext uri="{FF2B5EF4-FFF2-40B4-BE49-F238E27FC236}">
              <a16:creationId xmlns:a16="http://schemas.microsoft.com/office/drawing/2014/main" id="{4FD9B393-D18F-4854-A730-41EE20E523DB}"/>
            </a:ext>
          </a:extLst>
        </xdr:cNvPr>
        <xdr:cNvSpPr/>
      </xdr:nvSpPr>
      <xdr:spPr>
        <a:xfrm>
          <a:off x="1079500" y="1022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161653</xdr:rowOff>
    </xdr:from>
    <xdr:to>
      <xdr:col>10</xdr:col>
      <xdr:colOff>114300</xdr:colOff>
      <xdr:row>60</xdr:row>
      <xdr:rowOff>1633</xdr:rowOff>
    </xdr:to>
    <xdr:cxnSp macro="">
      <xdr:nvCxnSpPr>
        <xdr:cNvPr id="197" name="直線コネクタ 196">
          <a:extLst>
            <a:ext uri="{FF2B5EF4-FFF2-40B4-BE49-F238E27FC236}">
              <a16:creationId xmlns:a16="http://schemas.microsoft.com/office/drawing/2014/main" id="{5C4E320A-1695-41BF-9500-18E74FDC4EAE}"/>
            </a:ext>
          </a:extLst>
        </xdr:cNvPr>
        <xdr:cNvCxnSpPr/>
      </xdr:nvCxnSpPr>
      <xdr:spPr>
        <a:xfrm>
          <a:off x="1130300" y="1027720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7AF4A72A-F7FF-4E66-A051-86BEC7313D79}"/>
            </a:ext>
          </a:extLst>
        </xdr:cNvPr>
        <xdr:cNvSpPr txBox="1"/>
      </xdr:nvSpPr>
      <xdr:spPr>
        <a:xfrm>
          <a:off x="35820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AEF4339C-DB63-4D7E-B6F6-B889B8432AC2}"/>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15F3B46A-EE24-4883-8F2B-7B6EB00BA46C}"/>
            </a:ext>
          </a:extLst>
        </xdr:cNvPr>
        <xdr:cNvSpPr txBox="1"/>
      </xdr:nvSpPr>
      <xdr:spPr>
        <a:xfrm>
          <a:off x="1816744" y="1047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164392</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9163F072-065E-4AA7-A074-89432F3FD39F}"/>
            </a:ext>
          </a:extLst>
        </xdr:cNvPr>
        <xdr:cNvSpPr txBox="1"/>
      </xdr:nvSpPr>
      <xdr:spPr>
        <a:xfrm>
          <a:off x="927744" y="1045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31404</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8050110B-E21E-4397-923B-011A381EF377}"/>
            </a:ext>
          </a:extLst>
        </xdr:cNvPr>
        <xdr:cNvSpPr txBox="1"/>
      </xdr:nvSpPr>
      <xdr:spPr>
        <a:xfrm>
          <a:off x="35820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44467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71633D2C-AD4A-402B-816E-914D51DD9F80}"/>
            </a:ext>
          </a:extLst>
        </xdr:cNvPr>
        <xdr:cNvSpPr txBox="1"/>
      </xdr:nvSpPr>
      <xdr:spPr>
        <a:xfrm>
          <a:off x="2705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68960</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8B885B5D-819C-4D2B-82FF-AE32F79DECA7}"/>
            </a:ext>
          </a:extLst>
        </xdr:cNvPr>
        <xdr:cNvSpPr txBox="1"/>
      </xdr:nvSpPr>
      <xdr:spPr>
        <a:xfrm>
          <a:off x="1816744" y="1001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57530</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46083E99-16C3-421E-867F-0FDCBF845536}"/>
            </a:ext>
          </a:extLst>
        </xdr:cNvPr>
        <xdr:cNvSpPr txBox="1"/>
      </xdr:nvSpPr>
      <xdr:spPr>
        <a:xfrm>
          <a:off x="927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1CCA7B3D-B066-4DBB-BB9C-9510428C221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EFDD1CC1-342E-4E22-841D-07D1182A426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A31217CD-9DFF-4808-9EF2-CB5FBBDFC8A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8DCCC2E2-C396-4444-A75D-6BEFF35E7C0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CA2AFCAA-2217-4A5B-90B4-558A78BCDE2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12A187A5-F81D-48CD-B76F-08158367B03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780D34E3-1B11-4C2D-948D-B2E0B994DAD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DB13A27-F5A9-4379-ADDA-82C29B544C1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3786B4DA-00F9-4EFC-AA63-FD176B323EE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B2FF2178-F4CF-43EB-BCD3-83F9A77CA22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71128850-91ED-4C51-87F8-3348B4C37D8B}"/>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C5C65D63-76F8-419D-AEAF-C79DC6ADF2F8}"/>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AA284102-DEF7-412D-BBDD-74BA1305431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D9F99782-4821-4249-815F-F1C71ED2D54A}"/>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8D91C2C3-97CE-452B-BFAF-5E9F9BF043D1}"/>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4CD1384F-E7FE-490E-AFCB-1E176E6B8C17}"/>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29549F3F-9A54-4CD5-82D5-1C68F2021C3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A708FF21-D1F0-4FAF-8BAF-700397CE6957}"/>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25AD9E70-5723-461B-B8BC-49C3AB7388F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B6B0155D-8FFF-445E-8C32-BCC3E1CB02FA}"/>
            </a:ext>
          </a:extLst>
        </xdr:cNvPr>
        <xdr:cNvCxnSpPr/>
      </xdr:nvCxnSpPr>
      <xdr:spPr>
        <a:xfrm flipV="1">
          <a:off x="10476865" y="9548073"/>
          <a:ext cx="0" cy="130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C8DE9FC6-C5BD-4CC4-9661-B01EECD6ABCB}"/>
            </a:ext>
          </a:extLst>
        </xdr:cNvPr>
        <xdr:cNvSpPr txBox="1"/>
      </xdr:nvSpPr>
      <xdr:spPr>
        <a:xfrm>
          <a:off x="10515600" y="108580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3E5C4561-23B2-4989-8E3E-DAD062EEB02B}"/>
            </a:ext>
          </a:extLst>
        </xdr:cNvPr>
        <xdr:cNvCxnSpPr/>
      </xdr:nvCxnSpPr>
      <xdr:spPr>
        <a:xfrm>
          <a:off x="10388600" y="10854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B64CC893-B4AC-4E07-A3E9-79C8BCFDE26D}"/>
            </a:ext>
          </a:extLst>
        </xdr:cNvPr>
        <xdr:cNvSpPr txBox="1"/>
      </xdr:nvSpPr>
      <xdr:spPr>
        <a:xfrm>
          <a:off x="10515600" y="9323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7F3E6EC0-B0B3-4ADC-85DB-1A4231669547}"/>
            </a:ext>
          </a:extLst>
        </xdr:cNvPr>
        <xdr:cNvCxnSpPr/>
      </xdr:nvCxnSpPr>
      <xdr:spPr>
        <a:xfrm>
          <a:off x="10388600" y="9548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AD73B088-C87E-4394-9682-A640DD875799}"/>
            </a:ext>
          </a:extLst>
        </xdr:cNvPr>
        <xdr:cNvSpPr txBox="1"/>
      </xdr:nvSpPr>
      <xdr:spPr>
        <a:xfrm>
          <a:off x="10515600" y="102003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3FF56417-1D96-4B24-BC81-9C77F136150A}"/>
            </a:ext>
          </a:extLst>
        </xdr:cNvPr>
        <xdr:cNvSpPr/>
      </xdr:nvSpPr>
      <xdr:spPr>
        <a:xfrm>
          <a:off x="10426700" y="1034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5893B4D4-93BF-42CC-86D8-AAC54827977A}"/>
            </a:ext>
          </a:extLst>
        </xdr:cNvPr>
        <xdr:cNvSpPr/>
      </xdr:nvSpPr>
      <xdr:spPr>
        <a:xfrm>
          <a:off x="9588500" y="1035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60E640E1-118C-4B86-A54E-DB8FD63C9DFB}"/>
            </a:ext>
          </a:extLst>
        </xdr:cNvPr>
        <xdr:cNvSpPr/>
      </xdr:nvSpPr>
      <xdr:spPr>
        <a:xfrm>
          <a:off x="8699500" y="1035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57</xdr:row>
      <xdr:rowOff>132463</xdr:rowOff>
    </xdr:from>
    <xdr:to>
      <xdr:col>41</xdr:col>
      <xdr:colOff>101600</xdr:colOff>
      <xdr:row>58</xdr:row>
      <xdr:rowOff>62613</xdr:rowOff>
    </xdr:to>
    <xdr:sp macro="" textlink="">
      <xdr:nvSpPr>
        <xdr:cNvPr id="234" name="フローチャート: 判断 233">
          <a:extLst>
            <a:ext uri="{FF2B5EF4-FFF2-40B4-BE49-F238E27FC236}">
              <a16:creationId xmlns:a16="http://schemas.microsoft.com/office/drawing/2014/main" id="{D040115A-A220-4586-B63D-28A5812489E9}"/>
            </a:ext>
          </a:extLst>
        </xdr:cNvPr>
        <xdr:cNvSpPr/>
      </xdr:nvSpPr>
      <xdr:spPr>
        <a:xfrm>
          <a:off x="7810500" y="990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57</xdr:row>
      <xdr:rowOff>138178</xdr:rowOff>
    </xdr:from>
    <xdr:to>
      <xdr:col>36</xdr:col>
      <xdr:colOff>165100</xdr:colOff>
      <xdr:row>58</xdr:row>
      <xdr:rowOff>68328</xdr:rowOff>
    </xdr:to>
    <xdr:sp macro="" textlink="">
      <xdr:nvSpPr>
        <xdr:cNvPr id="235" name="フローチャート: 判断 234">
          <a:extLst>
            <a:ext uri="{FF2B5EF4-FFF2-40B4-BE49-F238E27FC236}">
              <a16:creationId xmlns:a16="http://schemas.microsoft.com/office/drawing/2014/main" id="{DCD269B9-2835-48CF-AE58-78411FC916A0}"/>
            </a:ext>
          </a:extLst>
        </xdr:cNvPr>
        <xdr:cNvSpPr/>
      </xdr:nvSpPr>
      <xdr:spPr>
        <a:xfrm>
          <a:off x="6921500" y="991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3F6776B-22A9-4BA9-ACD2-332933458BF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D83E120E-1F67-4F0C-8C14-AC5164D45BF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3E007960-1BAD-4B93-A086-BF63878BCD8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A4022E6-5C2E-41D0-88E9-59AE23FC41D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B3D18C3-9B66-46AA-8E39-1EAEC36F74B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133172</xdr:rowOff>
    </xdr:from>
    <xdr:to>
      <xdr:col>55</xdr:col>
      <xdr:colOff>50800</xdr:colOff>
      <xdr:row>63</xdr:row>
      <xdr:rowOff>63322</xdr:rowOff>
    </xdr:to>
    <xdr:sp macro="" textlink="">
      <xdr:nvSpPr>
        <xdr:cNvPr id="241" name="楕円 240">
          <a:extLst>
            <a:ext uri="{FF2B5EF4-FFF2-40B4-BE49-F238E27FC236}">
              <a16:creationId xmlns:a16="http://schemas.microsoft.com/office/drawing/2014/main" id="{5CCF4654-759C-4DDD-8B8B-BE7637371E4F}"/>
            </a:ext>
          </a:extLst>
        </xdr:cNvPr>
        <xdr:cNvSpPr/>
      </xdr:nvSpPr>
      <xdr:spPr>
        <a:xfrm>
          <a:off x="10426700" y="1076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48099</xdr:rowOff>
    </xdr:from>
    <xdr:ext cx="469744" cy="259045"/>
    <xdr:sp macro="" textlink="">
      <xdr:nvSpPr>
        <xdr:cNvPr id="242" name="【橋りょう・トンネル】&#10;一人当たり有形固定資産（償却資産）額該当値テキスト">
          <a:extLst>
            <a:ext uri="{FF2B5EF4-FFF2-40B4-BE49-F238E27FC236}">
              <a16:creationId xmlns:a16="http://schemas.microsoft.com/office/drawing/2014/main" id="{A449F314-2982-43DB-AA62-854528BE3B68}"/>
            </a:ext>
          </a:extLst>
        </xdr:cNvPr>
        <xdr:cNvSpPr txBox="1"/>
      </xdr:nvSpPr>
      <xdr:spPr>
        <a:xfrm>
          <a:off x="10515600" y="10677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133160</xdr:rowOff>
    </xdr:from>
    <xdr:to>
      <xdr:col>50</xdr:col>
      <xdr:colOff>165100</xdr:colOff>
      <xdr:row>63</xdr:row>
      <xdr:rowOff>63310</xdr:rowOff>
    </xdr:to>
    <xdr:sp macro="" textlink="">
      <xdr:nvSpPr>
        <xdr:cNvPr id="243" name="楕円 242">
          <a:extLst>
            <a:ext uri="{FF2B5EF4-FFF2-40B4-BE49-F238E27FC236}">
              <a16:creationId xmlns:a16="http://schemas.microsoft.com/office/drawing/2014/main" id="{19CA21CA-618D-4078-B7B5-6DC59679CC60}"/>
            </a:ext>
          </a:extLst>
        </xdr:cNvPr>
        <xdr:cNvSpPr/>
      </xdr:nvSpPr>
      <xdr:spPr>
        <a:xfrm>
          <a:off x="9588500" y="1076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12510</xdr:rowOff>
    </xdr:from>
    <xdr:to>
      <xdr:col>55</xdr:col>
      <xdr:colOff>0</xdr:colOff>
      <xdr:row>63</xdr:row>
      <xdr:rowOff>12522</xdr:rowOff>
    </xdr:to>
    <xdr:cxnSp macro="">
      <xdr:nvCxnSpPr>
        <xdr:cNvPr id="244" name="直線コネクタ 243">
          <a:extLst>
            <a:ext uri="{FF2B5EF4-FFF2-40B4-BE49-F238E27FC236}">
              <a16:creationId xmlns:a16="http://schemas.microsoft.com/office/drawing/2014/main" id="{1B967DD0-C31C-46E4-A467-5A7F2F6E8A4A}"/>
            </a:ext>
          </a:extLst>
        </xdr:cNvPr>
        <xdr:cNvCxnSpPr/>
      </xdr:nvCxnSpPr>
      <xdr:spPr>
        <a:xfrm>
          <a:off x="9639300" y="10813860"/>
          <a:ext cx="8382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135595</xdr:rowOff>
    </xdr:from>
    <xdr:to>
      <xdr:col>46</xdr:col>
      <xdr:colOff>38100</xdr:colOff>
      <xdr:row>63</xdr:row>
      <xdr:rowOff>65745</xdr:rowOff>
    </xdr:to>
    <xdr:sp macro="" textlink="">
      <xdr:nvSpPr>
        <xdr:cNvPr id="245" name="楕円 244">
          <a:extLst>
            <a:ext uri="{FF2B5EF4-FFF2-40B4-BE49-F238E27FC236}">
              <a16:creationId xmlns:a16="http://schemas.microsoft.com/office/drawing/2014/main" id="{15C86E22-D996-4319-A0CA-E17EC0E6F1BC}"/>
            </a:ext>
          </a:extLst>
        </xdr:cNvPr>
        <xdr:cNvSpPr/>
      </xdr:nvSpPr>
      <xdr:spPr>
        <a:xfrm>
          <a:off x="8699500" y="10765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12510</xdr:rowOff>
    </xdr:from>
    <xdr:to>
      <xdr:col>50</xdr:col>
      <xdr:colOff>114300</xdr:colOff>
      <xdr:row>63</xdr:row>
      <xdr:rowOff>14945</xdr:rowOff>
    </xdr:to>
    <xdr:cxnSp macro="">
      <xdr:nvCxnSpPr>
        <xdr:cNvPr id="246" name="直線コネクタ 245">
          <a:extLst>
            <a:ext uri="{FF2B5EF4-FFF2-40B4-BE49-F238E27FC236}">
              <a16:creationId xmlns:a16="http://schemas.microsoft.com/office/drawing/2014/main" id="{9E1666CB-54B9-4DCF-9008-381D71F9BD8B}"/>
            </a:ext>
          </a:extLst>
        </xdr:cNvPr>
        <xdr:cNvCxnSpPr/>
      </xdr:nvCxnSpPr>
      <xdr:spPr>
        <a:xfrm flipV="1">
          <a:off x="8750300" y="10813860"/>
          <a:ext cx="889000" cy="2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138121</xdr:rowOff>
    </xdr:from>
    <xdr:to>
      <xdr:col>41</xdr:col>
      <xdr:colOff>101600</xdr:colOff>
      <xdr:row>63</xdr:row>
      <xdr:rowOff>68271</xdr:rowOff>
    </xdr:to>
    <xdr:sp macro="" textlink="">
      <xdr:nvSpPr>
        <xdr:cNvPr id="247" name="楕円 246">
          <a:extLst>
            <a:ext uri="{FF2B5EF4-FFF2-40B4-BE49-F238E27FC236}">
              <a16:creationId xmlns:a16="http://schemas.microsoft.com/office/drawing/2014/main" id="{134B3E2C-1786-40E9-BD59-9900254DF51C}"/>
            </a:ext>
          </a:extLst>
        </xdr:cNvPr>
        <xdr:cNvSpPr/>
      </xdr:nvSpPr>
      <xdr:spPr>
        <a:xfrm>
          <a:off x="7810500" y="107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14945</xdr:rowOff>
    </xdr:from>
    <xdr:to>
      <xdr:col>45</xdr:col>
      <xdr:colOff>177800</xdr:colOff>
      <xdr:row>63</xdr:row>
      <xdr:rowOff>17471</xdr:rowOff>
    </xdr:to>
    <xdr:cxnSp macro="">
      <xdr:nvCxnSpPr>
        <xdr:cNvPr id="248" name="直線コネクタ 247">
          <a:extLst>
            <a:ext uri="{FF2B5EF4-FFF2-40B4-BE49-F238E27FC236}">
              <a16:creationId xmlns:a16="http://schemas.microsoft.com/office/drawing/2014/main" id="{E085C16B-CD7B-41A4-B982-64C5AAD390D9}"/>
            </a:ext>
          </a:extLst>
        </xdr:cNvPr>
        <xdr:cNvCxnSpPr/>
      </xdr:nvCxnSpPr>
      <xdr:spPr>
        <a:xfrm flipV="1">
          <a:off x="7861300" y="10816295"/>
          <a:ext cx="889000" cy="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138767</xdr:rowOff>
    </xdr:from>
    <xdr:to>
      <xdr:col>36</xdr:col>
      <xdr:colOff>165100</xdr:colOff>
      <xdr:row>63</xdr:row>
      <xdr:rowOff>68917</xdr:rowOff>
    </xdr:to>
    <xdr:sp macro="" textlink="">
      <xdr:nvSpPr>
        <xdr:cNvPr id="249" name="楕円 248">
          <a:extLst>
            <a:ext uri="{FF2B5EF4-FFF2-40B4-BE49-F238E27FC236}">
              <a16:creationId xmlns:a16="http://schemas.microsoft.com/office/drawing/2014/main" id="{778CA4C1-7E70-4239-8DB5-58641C142C4F}"/>
            </a:ext>
          </a:extLst>
        </xdr:cNvPr>
        <xdr:cNvSpPr/>
      </xdr:nvSpPr>
      <xdr:spPr>
        <a:xfrm>
          <a:off x="6921500" y="1076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17471</xdr:rowOff>
    </xdr:from>
    <xdr:to>
      <xdr:col>41</xdr:col>
      <xdr:colOff>50800</xdr:colOff>
      <xdr:row>63</xdr:row>
      <xdr:rowOff>18117</xdr:rowOff>
    </xdr:to>
    <xdr:cxnSp macro="">
      <xdr:nvCxnSpPr>
        <xdr:cNvPr id="250" name="直線コネクタ 249">
          <a:extLst>
            <a:ext uri="{FF2B5EF4-FFF2-40B4-BE49-F238E27FC236}">
              <a16:creationId xmlns:a16="http://schemas.microsoft.com/office/drawing/2014/main" id="{A6E54C2F-CC31-4C35-A68F-4441F83D7802}"/>
            </a:ext>
          </a:extLst>
        </xdr:cNvPr>
        <xdr:cNvCxnSpPr/>
      </xdr:nvCxnSpPr>
      <xdr:spPr>
        <a:xfrm flipV="1">
          <a:off x="6972300" y="10818821"/>
          <a:ext cx="889000" cy="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487667F0-D92C-46ED-932E-C789FB0B1761}"/>
            </a:ext>
          </a:extLst>
        </xdr:cNvPr>
        <xdr:cNvSpPr txBox="1"/>
      </xdr:nvSpPr>
      <xdr:spPr>
        <a:xfrm>
          <a:off x="9359411" y="1012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EFDD5A2-532A-402A-9CDD-8AA0D8D4CE99}"/>
            </a:ext>
          </a:extLst>
        </xdr:cNvPr>
        <xdr:cNvSpPr txBox="1"/>
      </xdr:nvSpPr>
      <xdr:spPr>
        <a:xfrm>
          <a:off x="8483111" y="1013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56</xdr:row>
      <xdr:rowOff>79140</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EB7EB6A1-7931-4925-A99F-815561E10B99}"/>
            </a:ext>
          </a:extLst>
        </xdr:cNvPr>
        <xdr:cNvSpPr txBox="1"/>
      </xdr:nvSpPr>
      <xdr:spPr>
        <a:xfrm>
          <a:off x="7561795" y="9680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56</xdr:row>
      <xdr:rowOff>84855</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1C49FE0D-3012-433A-9A1A-5A770B501F02}"/>
            </a:ext>
          </a:extLst>
        </xdr:cNvPr>
        <xdr:cNvSpPr txBox="1"/>
      </xdr:nvSpPr>
      <xdr:spPr>
        <a:xfrm>
          <a:off x="6672795" y="9686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54437</xdr:rowOff>
    </xdr:from>
    <xdr:ext cx="469744" cy="259045"/>
    <xdr:sp macro="" textlink="">
      <xdr:nvSpPr>
        <xdr:cNvPr id="255" name="n_1mainValue【橋りょう・トンネル】&#10;一人当たり有形固定資産（償却資産）額">
          <a:extLst>
            <a:ext uri="{FF2B5EF4-FFF2-40B4-BE49-F238E27FC236}">
              <a16:creationId xmlns:a16="http://schemas.microsoft.com/office/drawing/2014/main" id="{A6ACD9C4-2511-4E25-B039-85147A250371}"/>
            </a:ext>
          </a:extLst>
        </xdr:cNvPr>
        <xdr:cNvSpPr txBox="1"/>
      </xdr:nvSpPr>
      <xdr:spPr>
        <a:xfrm>
          <a:off x="9391728" y="10855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56872</xdr:rowOff>
    </xdr:from>
    <xdr:ext cx="469744" cy="259045"/>
    <xdr:sp macro="" textlink="">
      <xdr:nvSpPr>
        <xdr:cNvPr id="256" name="n_2mainValue【橋りょう・トンネル】&#10;一人当たり有形固定資産（償却資産）額">
          <a:extLst>
            <a:ext uri="{FF2B5EF4-FFF2-40B4-BE49-F238E27FC236}">
              <a16:creationId xmlns:a16="http://schemas.microsoft.com/office/drawing/2014/main" id="{10EBE37A-C12A-4FE7-AFBE-EEEA313CE4A6}"/>
            </a:ext>
          </a:extLst>
        </xdr:cNvPr>
        <xdr:cNvSpPr txBox="1"/>
      </xdr:nvSpPr>
      <xdr:spPr>
        <a:xfrm>
          <a:off x="8515428" y="10858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59398</xdr:rowOff>
    </xdr:from>
    <xdr:ext cx="469744" cy="259045"/>
    <xdr:sp macro="" textlink="">
      <xdr:nvSpPr>
        <xdr:cNvPr id="257" name="n_3mainValue【橋りょう・トンネル】&#10;一人当たり有形固定資産（償却資産）額">
          <a:extLst>
            <a:ext uri="{FF2B5EF4-FFF2-40B4-BE49-F238E27FC236}">
              <a16:creationId xmlns:a16="http://schemas.microsoft.com/office/drawing/2014/main" id="{D8FC5FC3-7CFE-4DA0-B032-1383086ABFF3}"/>
            </a:ext>
          </a:extLst>
        </xdr:cNvPr>
        <xdr:cNvSpPr txBox="1"/>
      </xdr:nvSpPr>
      <xdr:spPr>
        <a:xfrm>
          <a:off x="7626428" y="10860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60044</xdr:rowOff>
    </xdr:from>
    <xdr:ext cx="469744" cy="259045"/>
    <xdr:sp macro="" textlink="">
      <xdr:nvSpPr>
        <xdr:cNvPr id="258" name="n_4mainValue【橋りょう・トンネル】&#10;一人当たり有形固定資産（償却資産）額">
          <a:extLst>
            <a:ext uri="{FF2B5EF4-FFF2-40B4-BE49-F238E27FC236}">
              <a16:creationId xmlns:a16="http://schemas.microsoft.com/office/drawing/2014/main" id="{2AC1B851-CFFE-462E-BB53-F18A5345DC13}"/>
            </a:ext>
          </a:extLst>
        </xdr:cNvPr>
        <xdr:cNvSpPr txBox="1"/>
      </xdr:nvSpPr>
      <xdr:spPr>
        <a:xfrm>
          <a:off x="6737428" y="10861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404D7AA6-A381-4E87-A280-D04992ECA15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DEA11672-D8E3-49B2-8C71-26901AE3B55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39381325-E106-4876-8527-B49998DF716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C37226E2-0B83-47B9-A343-38E87350438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64CC809E-E32E-4503-BF5D-CD0A0487B1D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F494CA3C-5A0F-477A-B4E0-E231BD15880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CC2E6AA3-1349-415C-8953-61AD98D7AD7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471427D-1D09-45AA-9471-26D5A2038B3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872D0557-8718-4C21-A26B-3233A3685E2E}"/>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20783BD8-2E0F-4B7E-B9D7-8FC74293E7D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94340E53-39D6-43E5-8449-A58F26D0708A}"/>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0" name="直線コネクタ 269">
          <a:extLst>
            <a:ext uri="{FF2B5EF4-FFF2-40B4-BE49-F238E27FC236}">
              <a16:creationId xmlns:a16="http://schemas.microsoft.com/office/drawing/2014/main" id="{A6D80B66-D381-421E-8EE2-4EA6AA882B51}"/>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1" name="テキスト ボックス 270">
          <a:extLst>
            <a:ext uri="{FF2B5EF4-FFF2-40B4-BE49-F238E27FC236}">
              <a16:creationId xmlns:a16="http://schemas.microsoft.com/office/drawing/2014/main" id="{B8A635F8-19A2-45DE-AB0A-EB7BF2367289}"/>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2" name="直線コネクタ 271">
          <a:extLst>
            <a:ext uri="{FF2B5EF4-FFF2-40B4-BE49-F238E27FC236}">
              <a16:creationId xmlns:a16="http://schemas.microsoft.com/office/drawing/2014/main" id="{4478BB47-5D48-4D5D-BAB7-3F8CC2DBCCE9}"/>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3" name="テキスト ボックス 272">
          <a:extLst>
            <a:ext uri="{FF2B5EF4-FFF2-40B4-BE49-F238E27FC236}">
              <a16:creationId xmlns:a16="http://schemas.microsoft.com/office/drawing/2014/main" id="{FC64036A-590A-4B6F-B8AC-161DD1CC1B89}"/>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4" name="直線コネクタ 273">
          <a:extLst>
            <a:ext uri="{FF2B5EF4-FFF2-40B4-BE49-F238E27FC236}">
              <a16:creationId xmlns:a16="http://schemas.microsoft.com/office/drawing/2014/main" id="{D60F273D-CA0E-4520-84A9-24FABC7D4C6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5" name="テキスト ボックス 274">
          <a:extLst>
            <a:ext uri="{FF2B5EF4-FFF2-40B4-BE49-F238E27FC236}">
              <a16:creationId xmlns:a16="http://schemas.microsoft.com/office/drawing/2014/main" id="{9FB62DAA-90C1-4E1B-B25B-B052340E48D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6" name="直線コネクタ 275">
          <a:extLst>
            <a:ext uri="{FF2B5EF4-FFF2-40B4-BE49-F238E27FC236}">
              <a16:creationId xmlns:a16="http://schemas.microsoft.com/office/drawing/2014/main" id="{A111BF42-961D-4EA5-BA9B-5323BDEC666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7" name="テキスト ボックス 276">
          <a:extLst>
            <a:ext uri="{FF2B5EF4-FFF2-40B4-BE49-F238E27FC236}">
              <a16:creationId xmlns:a16="http://schemas.microsoft.com/office/drawing/2014/main" id="{F0261C83-885A-4782-ADF9-3831114FF49D}"/>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8" name="直線コネクタ 277">
          <a:extLst>
            <a:ext uri="{FF2B5EF4-FFF2-40B4-BE49-F238E27FC236}">
              <a16:creationId xmlns:a16="http://schemas.microsoft.com/office/drawing/2014/main" id="{04F0B9E2-12DA-46B8-AEA1-765FB7CF1A6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79" name="テキスト ボックス 278">
          <a:extLst>
            <a:ext uri="{FF2B5EF4-FFF2-40B4-BE49-F238E27FC236}">
              <a16:creationId xmlns:a16="http://schemas.microsoft.com/office/drawing/2014/main" id="{F4D5AFC1-1C0D-4A5E-BD10-1E0B175C87B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0" name="直線コネクタ 279">
          <a:extLst>
            <a:ext uri="{FF2B5EF4-FFF2-40B4-BE49-F238E27FC236}">
              <a16:creationId xmlns:a16="http://schemas.microsoft.com/office/drawing/2014/main" id="{FC6B3E09-CE6E-4EB3-9BAA-77A84339C3D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1" name="テキスト ボックス 280">
          <a:extLst>
            <a:ext uri="{FF2B5EF4-FFF2-40B4-BE49-F238E27FC236}">
              <a16:creationId xmlns:a16="http://schemas.microsoft.com/office/drawing/2014/main" id="{037BAD61-579A-476B-A0F0-179D5DCEF417}"/>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54ED1C4E-284C-4982-8120-6B7AA50524E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80</xdr:row>
      <xdr:rowOff>5714</xdr:rowOff>
    </xdr:from>
    <xdr:to>
      <xdr:col>24</xdr:col>
      <xdr:colOff>62865</xdr:colOff>
      <xdr:row>86</xdr:row>
      <xdr:rowOff>114300</xdr:rowOff>
    </xdr:to>
    <xdr:cxnSp macro="">
      <xdr:nvCxnSpPr>
        <xdr:cNvPr id="283" name="直線コネクタ 282">
          <a:extLst>
            <a:ext uri="{FF2B5EF4-FFF2-40B4-BE49-F238E27FC236}">
              <a16:creationId xmlns:a16="http://schemas.microsoft.com/office/drawing/2014/main" id="{754C8E57-64A1-4D5B-80F0-F17FFF7199EE}"/>
            </a:ext>
          </a:extLst>
        </xdr:cNvPr>
        <xdr:cNvCxnSpPr/>
      </xdr:nvCxnSpPr>
      <xdr:spPr>
        <a:xfrm flipV="1">
          <a:off x="4634865" y="13721714"/>
          <a:ext cx="0" cy="1137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9F6B3922-478D-4315-8F41-357C8AB5F20A}"/>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5" name="直線コネクタ 284">
          <a:extLst>
            <a:ext uri="{FF2B5EF4-FFF2-40B4-BE49-F238E27FC236}">
              <a16:creationId xmlns:a16="http://schemas.microsoft.com/office/drawing/2014/main" id="{044E8E21-8916-4AB2-AFB0-A06DFEFC9F2E}"/>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123841</xdr:rowOff>
    </xdr:from>
    <xdr:ext cx="405111" cy="259045"/>
    <xdr:sp macro="" textlink="">
      <xdr:nvSpPr>
        <xdr:cNvPr id="286" name="【公営住宅】&#10;有形固定資産減価償却率最大値テキスト">
          <a:extLst>
            <a:ext uri="{FF2B5EF4-FFF2-40B4-BE49-F238E27FC236}">
              <a16:creationId xmlns:a16="http://schemas.microsoft.com/office/drawing/2014/main" id="{E8FB26B3-E4FC-4E15-B9E5-66932EDBE86D}"/>
            </a:ext>
          </a:extLst>
        </xdr:cNvPr>
        <xdr:cNvSpPr txBox="1"/>
      </xdr:nvSpPr>
      <xdr:spPr>
        <a:xfrm>
          <a:off x="4673600" y="13496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5714</xdr:rowOff>
    </xdr:from>
    <xdr:to>
      <xdr:col>24</xdr:col>
      <xdr:colOff>152400</xdr:colOff>
      <xdr:row>80</xdr:row>
      <xdr:rowOff>5714</xdr:rowOff>
    </xdr:to>
    <xdr:cxnSp macro="">
      <xdr:nvCxnSpPr>
        <xdr:cNvPr id="287" name="直線コネクタ 286">
          <a:extLst>
            <a:ext uri="{FF2B5EF4-FFF2-40B4-BE49-F238E27FC236}">
              <a16:creationId xmlns:a16="http://schemas.microsoft.com/office/drawing/2014/main" id="{F6E10973-FD6C-45AC-999F-28F2D8FD0A16}"/>
            </a:ext>
          </a:extLst>
        </xdr:cNvPr>
        <xdr:cNvCxnSpPr/>
      </xdr:nvCxnSpPr>
      <xdr:spPr>
        <a:xfrm>
          <a:off x="4546600" y="13721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13352</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DB79558E-D8BE-4053-B45D-C616B62250AF}"/>
            </a:ext>
          </a:extLst>
        </xdr:cNvPr>
        <xdr:cNvSpPr txBox="1"/>
      </xdr:nvSpPr>
      <xdr:spPr>
        <a:xfrm>
          <a:off x="4673600" y="142437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34925</xdr:rowOff>
    </xdr:from>
    <xdr:to>
      <xdr:col>24</xdr:col>
      <xdr:colOff>114300</xdr:colOff>
      <xdr:row>83</xdr:row>
      <xdr:rowOff>136525</xdr:rowOff>
    </xdr:to>
    <xdr:sp macro="" textlink="">
      <xdr:nvSpPr>
        <xdr:cNvPr id="289" name="フローチャート: 判断 288">
          <a:extLst>
            <a:ext uri="{FF2B5EF4-FFF2-40B4-BE49-F238E27FC236}">
              <a16:creationId xmlns:a16="http://schemas.microsoft.com/office/drawing/2014/main" id="{DA39B26E-1C38-46B2-888F-F78DF791C523}"/>
            </a:ext>
          </a:extLst>
        </xdr:cNvPr>
        <xdr:cNvSpPr/>
      </xdr:nvSpPr>
      <xdr:spPr>
        <a:xfrm>
          <a:off x="4584700" y="1426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128270</xdr:rowOff>
    </xdr:from>
    <xdr:to>
      <xdr:col>20</xdr:col>
      <xdr:colOff>38100</xdr:colOff>
      <xdr:row>83</xdr:row>
      <xdr:rowOff>58420</xdr:rowOff>
    </xdr:to>
    <xdr:sp macro="" textlink="">
      <xdr:nvSpPr>
        <xdr:cNvPr id="290" name="フローチャート: 判断 289">
          <a:extLst>
            <a:ext uri="{FF2B5EF4-FFF2-40B4-BE49-F238E27FC236}">
              <a16:creationId xmlns:a16="http://schemas.microsoft.com/office/drawing/2014/main" id="{47FD9451-B61B-4958-A857-8B79D2E4AD3F}"/>
            </a:ext>
          </a:extLst>
        </xdr:cNvPr>
        <xdr:cNvSpPr/>
      </xdr:nvSpPr>
      <xdr:spPr>
        <a:xfrm>
          <a:off x="3746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116839</xdr:rowOff>
    </xdr:from>
    <xdr:to>
      <xdr:col>15</xdr:col>
      <xdr:colOff>101600</xdr:colOff>
      <xdr:row>83</xdr:row>
      <xdr:rowOff>46989</xdr:rowOff>
    </xdr:to>
    <xdr:sp macro="" textlink="">
      <xdr:nvSpPr>
        <xdr:cNvPr id="291" name="フローチャート: 判断 290">
          <a:extLst>
            <a:ext uri="{FF2B5EF4-FFF2-40B4-BE49-F238E27FC236}">
              <a16:creationId xmlns:a16="http://schemas.microsoft.com/office/drawing/2014/main" id="{7371A976-982B-4620-8CA1-B856A9472D57}"/>
            </a:ext>
          </a:extLst>
        </xdr:cNvPr>
        <xdr:cNvSpPr/>
      </xdr:nvSpPr>
      <xdr:spPr>
        <a:xfrm>
          <a:off x="28575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84455</xdr:rowOff>
    </xdr:from>
    <xdr:to>
      <xdr:col>10</xdr:col>
      <xdr:colOff>165100</xdr:colOff>
      <xdr:row>83</xdr:row>
      <xdr:rowOff>14605</xdr:rowOff>
    </xdr:to>
    <xdr:sp macro="" textlink="">
      <xdr:nvSpPr>
        <xdr:cNvPr id="292" name="フローチャート: 判断 291">
          <a:extLst>
            <a:ext uri="{FF2B5EF4-FFF2-40B4-BE49-F238E27FC236}">
              <a16:creationId xmlns:a16="http://schemas.microsoft.com/office/drawing/2014/main" id="{82833FBF-C8C9-48CB-BDA5-FAA7C4E4D311}"/>
            </a:ext>
          </a:extLst>
        </xdr:cNvPr>
        <xdr:cNvSpPr/>
      </xdr:nvSpPr>
      <xdr:spPr>
        <a:xfrm>
          <a:off x="1968500" y="1414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67311</xdr:rowOff>
    </xdr:from>
    <xdr:to>
      <xdr:col>6</xdr:col>
      <xdr:colOff>38100</xdr:colOff>
      <xdr:row>82</xdr:row>
      <xdr:rowOff>168911</xdr:rowOff>
    </xdr:to>
    <xdr:sp macro="" textlink="">
      <xdr:nvSpPr>
        <xdr:cNvPr id="293" name="フローチャート: 判断 292">
          <a:extLst>
            <a:ext uri="{FF2B5EF4-FFF2-40B4-BE49-F238E27FC236}">
              <a16:creationId xmlns:a16="http://schemas.microsoft.com/office/drawing/2014/main" id="{2EC14EE3-CBA9-4E01-B482-B388F64E5A58}"/>
            </a:ext>
          </a:extLst>
        </xdr:cNvPr>
        <xdr:cNvSpPr/>
      </xdr:nvSpPr>
      <xdr:spPr>
        <a:xfrm>
          <a:off x="1079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D81A8D3C-7BA8-47CB-8AA3-3CF603AD235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82500FA3-0BF0-4211-A668-6C8798ACADD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F9D81E0-67A4-4C3E-ADFF-D26F9652A9D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B375790B-C94F-4419-991A-1BE0443F590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9ECAF84-474B-47F3-92BF-5CFB2EEBA93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126364</xdr:rowOff>
    </xdr:from>
    <xdr:to>
      <xdr:col>24</xdr:col>
      <xdr:colOff>114300</xdr:colOff>
      <xdr:row>80</xdr:row>
      <xdr:rowOff>56514</xdr:rowOff>
    </xdr:to>
    <xdr:sp macro="" textlink="">
      <xdr:nvSpPr>
        <xdr:cNvPr id="299" name="楕円 298">
          <a:extLst>
            <a:ext uri="{FF2B5EF4-FFF2-40B4-BE49-F238E27FC236}">
              <a16:creationId xmlns:a16="http://schemas.microsoft.com/office/drawing/2014/main" id="{8A09FD74-B81D-4720-BFD9-5540408141B3}"/>
            </a:ext>
          </a:extLst>
        </xdr:cNvPr>
        <xdr:cNvSpPr/>
      </xdr:nvSpPr>
      <xdr:spPr>
        <a:xfrm>
          <a:off x="4584700" y="13670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79391</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853BEFCC-1553-42B3-B3A8-DF0DE0B16713}"/>
            </a:ext>
          </a:extLst>
        </xdr:cNvPr>
        <xdr:cNvSpPr txBox="1"/>
      </xdr:nvSpPr>
      <xdr:spPr>
        <a:xfrm>
          <a:off x="4673600" y="13623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84455</xdr:rowOff>
    </xdr:from>
    <xdr:to>
      <xdr:col>20</xdr:col>
      <xdr:colOff>38100</xdr:colOff>
      <xdr:row>80</xdr:row>
      <xdr:rowOff>14605</xdr:rowOff>
    </xdr:to>
    <xdr:sp macro="" textlink="">
      <xdr:nvSpPr>
        <xdr:cNvPr id="301" name="楕円 300">
          <a:extLst>
            <a:ext uri="{FF2B5EF4-FFF2-40B4-BE49-F238E27FC236}">
              <a16:creationId xmlns:a16="http://schemas.microsoft.com/office/drawing/2014/main" id="{53EF1414-D2E4-4FE8-AD2A-11479D0FFC2B}"/>
            </a:ext>
          </a:extLst>
        </xdr:cNvPr>
        <xdr:cNvSpPr/>
      </xdr:nvSpPr>
      <xdr:spPr>
        <a:xfrm>
          <a:off x="3746500" y="13629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135255</xdr:rowOff>
    </xdr:from>
    <xdr:to>
      <xdr:col>24</xdr:col>
      <xdr:colOff>63500</xdr:colOff>
      <xdr:row>80</xdr:row>
      <xdr:rowOff>5714</xdr:rowOff>
    </xdr:to>
    <xdr:cxnSp macro="">
      <xdr:nvCxnSpPr>
        <xdr:cNvPr id="302" name="直線コネクタ 301">
          <a:extLst>
            <a:ext uri="{FF2B5EF4-FFF2-40B4-BE49-F238E27FC236}">
              <a16:creationId xmlns:a16="http://schemas.microsoft.com/office/drawing/2014/main" id="{65F84131-BCC4-4534-A7FC-FE54EEDA1E6D}"/>
            </a:ext>
          </a:extLst>
        </xdr:cNvPr>
        <xdr:cNvCxnSpPr/>
      </xdr:nvCxnSpPr>
      <xdr:spPr>
        <a:xfrm>
          <a:off x="3797300" y="13679805"/>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42545</xdr:rowOff>
    </xdr:from>
    <xdr:to>
      <xdr:col>15</xdr:col>
      <xdr:colOff>101600</xdr:colOff>
      <xdr:row>79</xdr:row>
      <xdr:rowOff>144145</xdr:rowOff>
    </xdr:to>
    <xdr:sp macro="" textlink="">
      <xdr:nvSpPr>
        <xdr:cNvPr id="303" name="楕円 302">
          <a:extLst>
            <a:ext uri="{FF2B5EF4-FFF2-40B4-BE49-F238E27FC236}">
              <a16:creationId xmlns:a16="http://schemas.microsoft.com/office/drawing/2014/main" id="{2A7A3951-A234-45E9-BEA7-8836307D1367}"/>
            </a:ext>
          </a:extLst>
        </xdr:cNvPr>
        <xdr:cNvSpPr/>
      </xdr:nvSpPr>
      <xdr:spPr>
        <a:xfrm>
          <a:off x="2857500" y="1358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93345</xdr:rowOff>
    </xdr:from>
    <xdr:to>
      <xdr:col>19</xdr:col>
      <xdr:colOff>177800</xdr:colOff>
      <xdr:row>79</xdr:row>
      <xdr:rowOff>135255</xdr:rowOff>
    </xdr:to>
    <xdr:cxnSp macro="">
      <xdr:nvCxnSpPr>
        <xdr:cNvPr id="304" name="直線コネクタ 303">
          <a:extLst>
            <a:ext uri="{FF2B5EF4-FFF2-40B4-BE49-F238E27FC236}">
              <a16:creationId xmlns:a16="http://schemas.microsoft.com/office/drawing/2014/main" id="{4C979CE6-80B2-44CD-9BA5-B0E1B2F17EE5}"/>
            </a:ext>
          </a:extLst>
        </xdr:cNvPr>
        <xdr:cNvCxnSpPr/>
      </xdr:nvCxnSpPr>
      <xdr:spPr>
        <a:xfrm>
          <a:off x="2908300" y="136378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4445</xdr:rowOff>
    </xdr:from>
    <xdr:to>
      <xdr:col>10</xdr:col>
      <xdr:colOff>165100</xdr:colOff>
      <xdr:row>79</xdr:row>
      <xdr:rowOff>106045</xdr:rowOff>
    </xdr:to>
    <xdr:sp macro="" textlink="">
      <xdr:nvSpPr>
        <xdr:cNvPr id="305" name="楕円 304">
          <a:extLst>
            <a:ext uri="{FF2B5EF4-FFF2-40B4-BE49-F238E27FC236}">
              <a16:creationId xmlns:a16="http://schemas.microsoft.com/office/drawing/2014/main" id="{7297A062-B4AC-4115-9199-00BF05598BDD}"/>
            </a:ext>
          </a:extLst>
        </xdr:cNvPr>
        <xdr:cNvSpPr/>
      </xdr:nvSpPr>
      <xdr:spPr>
        <a:xfrm>
          <a:off x="1968500" y="1354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55245</xdr:rowOff>
    </xdr:from>
    <xdr:to>
      <xdr:col>15</xdr:col>
      <xdr:colOff>50800</xdr:colOff>
      <xdr:row>79</xdr:row>
      <xdr:rowOff>93345</xdr:rowOff>
    </xdr:to>
    <xdr:cxnSp macro="">
      <xdr:nvCxnSpPr>
        <xdr:cNvPr id="306" name="直線コネクタ 305">
          <a:extLst>
            <a:ext uri="{FF2B5EF4-FFF2-40B4-BE49-F238E27FC236}">
              <a16:creationId xmlns:a16="http://schemas.microsoft.com/office/drawing/2014/main" id="{515C9E2D-2CBD-4CD6-A55C-BC56E736B93A}"/>
            </a:ext>
          </a:extLst>
        </xdr:cNvPr>
        <xdr:cNvCxnSpPr/>
      </xdr:nvCxnSpPr>
      <xdr:spPr>
        <a:xfrm>
          <a:off x="2019300" y="13599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42545</xdr:rowOff>
    </xdr:from>
    <xdr:to>
      <xdr:col>6</xdr:col>
      <xdr:colOff>38100</xdr:colOff>
      <xdr:row>79</xdr:row>
      <xdr:rowOff>144145</xdr:rowOff>
    </xdr:to>
    <xdr:sp macro="" textlink="">
      <xdr:nvSpPr>
        <xdr:cNvPr id="307" name="楕円 306">
          <a:extLst>
            <a:ext uri="{FF2B5EF4-FFF2-40B4-BE49-F238E27FC236}">
              <a16:creationId xmlns:a16="http://schemas.microsoft.com/office/drawing/2014/main" id="{AF235611-EF0F-4745-B9F3-A55EA8BD03EB}"/>
            </a:ext>
          </a:extLst>
        </xdr:cNvPr>
        <xdr:cNvSpPr/>
      </xdr:nvSpPr>
      <xdr:spPr>
        <a:xfrm>
          <a:off x="1079500" y="13587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55245</xdr:rowOff>
    </xdr:from>
    <xdr:to>
      <xdr:col>10</xdr:col>
      <xdr:colOff>114300</xdr:colOff>
      <xdr:row>79</xdr:row>
      <xdr:rowOff>93345</xdr:rowOff>
    </xdr:to>
    <xdr:cxnSp macro="">
      <xdr:nvCxnSpPr>
        <xdr:cNvPr id="308" name="直線コネクタ 307">
          <a:extLst>
            <a:ext uri="{FF2B5EF4-FFF2-40B4-BE49-F238E27FC236}">
              <a16:creationId xmlns:a16="http://schemas.microsoft.com/office/drawing/2014/main" id="{E0C05689-8ACC-49CE-8AF7-24A3069EDFBD}"/>
            </a:ext>
          </a:extLst>
        </xdr:cNvPr>
        <xdr:cNvCxnSpPr/>
      </xdr:nvCxnSpPr>
      <xdr:spPr>
        <a:xfrm flipV="1">
          <a:off x="1130300" y="13599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49547</xdr:rowOff>
    </xdr:from>
    <xdr:ext cx="405111" cy="259045"/>
    <xdr:sp macro="" textlink="">
      <xdr:nvSpPr>
        <xdr:cNvPr id="309" name="n_1aveValue【公営住宅】&#10;有形固定資産減価償却率">
          <a:extLst>
            <a:ext uri="{FF2B5EF4-FFF2-40B4-BE49-F238E27FC236}">
              <a16:creationId xmlns:a16="http://schemas.microsoft.com/office/drawing/2014/main" id="{FB1AD373-7272-4CDA-BD6A-20383AC6702C}"/>
            </a:ext>
          </a:extLst>
        </xdr:cNvPr>
        <xdr:cNvSpPr txBox="1"/>
      </xdr:nvSpPr>
      <xdr:spPr>
        <a:xfrm>
          <a:off x="35820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38116</xdr:rowOff>
    </xdr:from>
    <xdr:ext cx="405111" cy="259045"/>
    <xdr:sp macro="" textlink="">
      <xdr:nvSpPr>
        <xdr:cNvPr id="310" name="n_2aveValue【公営住宅】&#10;有形固定資産減価償却率">
          <a:extLst>
            <a:ext uri="{FF2B5EF4-FFF2-40B4-BE49-F238E27FC236}">
              <a16:creationId xmlns:a16="http://schemas.microsoft.com/office/drawing/2014/main" id="{CAEFA40D-3675-41C7-93CB-65C42C19B035}"/>
            </a:ext>
          </a:extLst>
        </xdr:cNvPr>
        <xdr:cNvSpPr txBox="1"/>
      </xdr:nvSpPr>
      <xdr:spPr>
        <a:xfrm>
          <a:off x="2705744" y="1426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5732</xdr:rowOff>
    </xdr:from>
    <xdr:ext cx="405111" cy="259045"/>
    <xdr:sp macro="" textlink="">
      <xdr:nvSpPr>
        <xdr:cNvPr id="311" name="n_3aveValue【公営住宅】&#10;有形固定資産減価償却率">
          <a:extLst>
            <a:ext uri="{FF2B5EF4-FFF2-40B4-BE49-F238E27FC236}">
              <a16:creationId xmlns:a16="http://schemas.microsoft.com/office/drawing/2014/main" id="{88A37697-5428-4BAB-B96A-511AD9F1378F}"/>
            </a:ext>
          </a:extLst>
        </xdr:cNvPr>
        <xdr:cNvSpPr txBox="1"/>
      </xdr:nvSpPr>
      <xdr:spPr>
        <a:xfrm>
          <a:off x="1816744" y="1423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160038</xdr:rowOff>
    </xdr:from>
    <xdr:ext cx="405111" cy="259045"/>
    <xdr:sp macro="" textlink="">
      <xdr:nvSpPr>
        <xdr:cNvPr id="312" name="n_4aveValue【公営住宅】&#10;有形固定資産減価償却率">
          <a:extLst>
            <a:ext uri="{FF2B5EF4-FFF2-40B4-BE49-F238E27FC236}">
              <a16:creationId xmlns:a16="http://schemas.microsoft.com/office/drawing/2014/main" id="{75CDFD04-52CD-40AE-AE38-D84FAFC67A47}"/>
            </a:ext>
          </a:extLst>
        </xdr:cNvPr>
        <xdr:cNvSpPr txBox="1"/>
      </xdr:nvSpPr>
      <xdr:spPr>
        <a:xfrm>
          <a:off x="927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31132</xdr:rowOff>
    </xdr:from>
    <xdr:ext cx="405111" cy="259045"/>
    <xdr:sp macro="" textlink="">
      <xdr:nvSpPr>
        <xdr:cNvPr id="313" name="n_1mainValue【公営住宅】&#10;有形固定資産減価償却率">
          <a:extLst>
            <a:ext uri="{FF2B5EF4-FFF2-40B4-BE49-F238E27FC236}">
              <a16:creationId xmlns:a16="http://schemas.microsoft.com/office/drawing/2014/main" id="{75299164-0519-49FF-A9DE-F6B59E66BA64}"/>
            </a:ext>
          </a:extLst>
        </xdr:cNvPr>
        <xdr:cNvSpPr txBox="1"/>
      </xdr:nvSpPr>
      <xdr:spPr>
        <a:xfrm>
          <a:off x="3582044" y="1340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160672</xdr:rowOff>
    </xdr:from>
    <xdr:ext cx="405111" cy="259045"/>
    <xdr:sp macro="" textlink="">
      <xdr:nvSpPr>
        <xdr:cNvPr id="314" name="n_2mainValue【公営住宅】&#10;有形固定資産減価償却率">
          <a:extLst>
            <a:ext uri="{FF2B5EF4-FFF2-40B4-BE49-F238E27FC236}">
              <a16:creationId xmlns:a16="http://schemas.microsoft.com/office/drawing/2014/main" id="{717438C3-69AE-4DAB-BBA9-03EE0D0A47B0}"/>
            </a:ext>
          </a:extLst>
        </xdr:cNvPr>
        <xdr:cNvSpPr txBox="1"/>
      </xdr:nvSpPr>
      <xdr:spPr>
        <a:xfrm>
          <a:off x="2705744" y="1336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122572</xdr:rowOff>
    </xdr:from>
    <xdr:ext cx="405111" cy="259045"/>
    <xdr:sp macro="" textlink="">
      <xdr:nvSpPr>
        <xdr:cNvPr id="315" name="n_3mainValue【公営住宅】&#10;有形固定資産減価償却率">
          <a:extLst>
            <a:ext uri="{FF2B5EF4-FFF2-40B4-BE49-F238E27FC236}">
              <a16:creationId xmlns:a16="http://schemas.microsoft.com/office/drawing/2014/main" id="{E69E6AF4-E417-4115-8586-CD4AF22FC5FE}"/>
            </a:ext>
          </a:extLst>
        </xdr:cNvPr>
        <xdr:cNvSpPr txBox="1"/>
      </xdr:nvSpPr>
      <xdr:spPr>
        <a:xfrm>
          <a:off x="1816744" y="1332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160672</xdr:rowOff>
    </xdr:from>
    <xdr:ext cx="405111" cy="259045"/>
    <xdr:sp macro="" textlink="">
      <xdr:nvSpPr>
        <xdr:cNvPr id="316" name="n_4mainValue【公営住宅】&#10;有形固定資産減価償却率">
          <a:extLst>
            <a:ext uri="{FF2B5EF4-FFF2-40B4-BE49-F238E27FC236}">
              <a16:creationId xmlns:a16="http://schemas.microsoft.com/office/drawing/2014/main" id="{5F937F3C-05B5-413A-81BE-B998DDF5B608}"/>
            </a:ext>
          </a:extLst>
        </xdr:cNvPr>
        <xdr:cNvSpPr txBox="1"/>
      </xdr:nvSpPr>
      <xdr:spPr>
        <a:xfrm>
          <a:off x="927744" y="1336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3BD4DB7A-5A64-4749-80A8-B66BDA61791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E77330A6-C9D8-4180-9C84-4067884E0A6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3509518F-9166-4945-9487-DDEF261B0CF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B981E38A-8789-4123-BFB2-BE142851F9AB}"/>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8CD6BBB2-2D8A-403E-B86C-6D1A18E08E6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3DEFB08E-FAA6-47B2-84C6-C06D18FB10C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1C6531B6-A426-4C8B-99FB-011E4D3D997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21DD9D22-7DBF-4E44-A6E4-B0F31C60945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FB16AEAA-B2E5-4C35-B318-BF7D1CF9A23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87234529-6F4B-415D-AE79-79D91BA9F90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03AA27AB-5576-4351-A6CA-C28B86516FB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52ADB6E3-2F63-42E3-9762-6B6B6D80A1B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A55A7B02-BE17-4FF7-9CBC-8828DE568DA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0" name="テキスト ボックス 329">
          <a:extLst>
            <a:ext uri="{FF2B5EF4-FFF2-40B4-BE49-F238E27FC236}">
              <a16:creationId xmlns:a16="http://schemas.microsoft.com/office/drawing/2014/main" id="{B649BAD6-F4F1-498D-B3B1-6742F64FBFC8}"/>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779B1D2B-B272-4ED3-9736-B8D9A73C156A}"/>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2" name="テキスト ボックス 331">
          <a:extLst>
            <a:ext uri="{FF2B5EF4-FFF2-40B4-BE49-F238E27FC236}">
              <a16:creationId xmlns:a16="http://schemas.microsoft.com/office/drawing/2014/main" id="{E19F6877-588A-4BF5-9171-1C84774A7891}"/>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B90C87B0-7E3E-4836-A880-EB6435A1A726}"/>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4" name="テキスト ボックス 333">
          <a:extLst>
            <a:ext uri="{FF2B5EF4-FFF2-40B4-BE49-F238E27FC236}">
              <a16:creationId xmlns:a16="http://schemas.microsoft.com/office/drawing/2014/main" id="{4BB819F9-DAD4-4172-9071-066A0DBB4B4D}"/>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591B24BC-DF4A-4627-BE8B-69024737E16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6" name="テキスト ボックス 335">
          <a:extLst>
            <a:ext uri="{FF2B5EF4-FFF2-40B4-BE49-F238E27FC236}">
              <a16:creationId xmlns:a16="http://schemas.microsoft.com/office/drawing/2014/main" id="{9845FA83-794C-49D5-923A-5A298C4F7F6E}"/>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0236FB9E-88EE-4E2F-BD82-FD7EC60A2D1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8" name="直線コネクタ 337">
          <a:extLst>
            <a:ext uri="{FF2B5EF4-FFF2-40B4-BE49-F238E27FC236}">
              <a16:creationId xmlns:a16="http://schemas.microsoft.com/office/drawing/2014/main" id="{7365D055-A799-4EEF-A067-B7763BB6813D}"/>
            </a:ext>
          </a:extLst>
        </xdr:cNvPr>
        <xdr:cNvCxnSpPr/>
      </xdr:nvCxnSpPr>
      <xdr:spPr>
        <a:xfrm flipV="1">
          <a:off x="10476865" y="13468350"/>
          <a:ext cx="0" cy="131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9" name="【公営住宅】&#10;一人当たり面積最小値テキスト">
          <a:extLst>
            <a:ext uri="{FF2B5EF4-FFF2-40B4-BE49-F238E27FC236}">
              <a16:creationId xmlns:a16="http://schemas.microsoft.com/office/drawing/2014/main" id="{D9976CA9-9BC2-4AFA-9E17-154E12266C20}"/>
            </a:ext>
          </a:extLst>
        </xdr:cNvPr>
        <xdr:cNvSpPr txBox="1"/>
      </xdr:nvSpPr>
      <xdr:spPr>
        <a:xfrm>
          <a:off x="10515600" y="14786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40" name="直線コネクタ 339">
          <a:extLst>
            <a:ext uri="{FF2B5EF4-FFF2-40B4-BE49-F238E27FC236}">
              <a16:creationId xmlns:a16="http://schemas.microsoft.com/office/drawing/2014/main" id="{8BE63567-7E68-406B-8209-DB4E63BDF4D4}"/>
            </a:ext>
          </a:extLst>
        </xdr:cNvPr>
        <xdr:cNvCxnSpPr/>
      </xdr:nvCxnSpPr>
      <xdr:spPr>
        <a:xfrm>
          <a:off x="10388600" y="14782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41" name="【公営住宅】&#10;一人当たり面積最大値テキスト">
          <a:extLst>
            <a:ext uri="{FF2B5EF4-FFF2-40B4-BE49-F238E27FC236}">
              <a16:creationId xmlns:a16="http://schemas.microsoft.com/office/drawing/2014/main" id="{ACB1A82F-537E-4F2A-BCFC-A510A62B96E7}"/>
            </a:ext>
          </a:extLst>
        </xdr:cNvPr>
        <xdr:cNvSpPr txBox="1"/>
      </xdr:nvSpPr>
      <xdr:spPr>
        <a:xfrm>
          <a:off x="10515600" y="1324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2" name="直線コネクタ 341">
          <a:extLst>
            <a:ext uri="{FF2B5EF4-FFF2-40B4-BE49-F238E27FC236}">
              <a16:creationId xmlns:a16="http://schemas.microsoft.com/office/drawing/2014/main" id="{75074820-33AC-4830-8095-B4316A10C2B6}"/>
            </a:ext>
          </a:extLst>
        </xdr:cNvPr>
        <xdr:cNvCxnSpPr/>
      </xdr:nvCxnSpPr>
      <xdr:spPr>
        <a:xfrm>
          <a:off x="10388600" y="1346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3" name="【公営住宅】&#10;一人当たり面積平均値テキスト">
          <a:extLst>
            <a:ext uri="{FF2B5EF4-FFF2-40B4-BE49-F238E27FC236}">
              <a16:creationId xmlns:a16="http://schemas.microsoft.com/office/drawing/2014/main" id="{8EBDCCC1-45B5-461D-AF4A-C414F673F131}"/>
            </a:ext>
          </a:extLst>
        </xdr:cNvPr>
        <xdr:cNvSpPr txBox="1"/>
      </xdr:nvSpPr>
      <xdr:spPr>
        <a:xfrm>
          <a:off x="10515600" y="144069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4" name="フローチャート: 判断 343">
          <a:extLst>
            <a:ext uri="{FF2B5EF4-FFF2-40B4-BE49-F238E27FC236}">
              <a16:creationId xmlns:a16="http://schemas.microsoft.com/office/drawing/2014/main" id="{632B8660-C223-4E37-907E-9E2995B637A8}"/>
            </a:ext>
          </a:extLst>
        </xdr:cNvPr>
        <xdr:cNvSpPr/>
      </xdr:nvSpPr>
      <xdr:spPr>
        <a:xfrm>
          <a:off x="10426700" y="14555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5" name="フローチャート: 判断 344">
          <a:extLst>
            <a:ext uri="{FF2B5EF4-FFF2-40B4-BE49-F238E27FC236}">
              <a16:creationId xmlns:a16="http://schemas.microsoft.com/office/drawing/2014/main" id="{49E2C15A-8DC3-4011-A1A9-1E592138A22D}"/>
            </a:ext>
          </a:extLst>
        </xdr:cNvPr>
        <xdr:cNvSpPr/>
      </xdr:nvSpPr>
      <xdr:spPr>
        <a:xfrm>
          <a:off x="9588500" y="1455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6" name="フローチャート: 判断 345">
          <a:extLst>
            <a:ext uri="{FF2B5EF4-FFF2-40B4-BE49-F238E27FC236}">
              <a16:creationId xmlns:a16="http://schemas.microsoft.com/office/drawing/2014/main" id="{EB5E01E4-C2C3-4C44-A29A-CE6FDE9F5D85}"/>
            </a:ext>
          </a:extLst>
        </xdr:cNvPr>
        <xdr:cNvSpPr/>
      </xdr:nvSpPr>
      <xdr:spPr>
        <a:xfrm>
          <a:off x="8699500" y="1455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xdr:rowOff>
    </xdr:from>
    <xdr:to>
      <xdr:col>41</xdr:col>
      <xdr:colOff>101600</xdr:colOff>
      <xdr:row>84</xdr:row>
      <xdr:rowOff>118618</xdr:rowOff>
    </xdr:to>
    <xdr:sp macro="" textlink="">
      <xdr:nvSpPr>
        <xdr:cNvPr id="347" name="フローチャート: 判断 346">
          <a:extLst>
            <a:ext uri="{FF2B5EF4-FFF2-40B4-BE49-F238E27FC236}">
              <a16:creationId xmlns:a16="http://schemas.microsoft.com/office/drawing/2014/main" id="{04390FB5-E367-43A0-B43E-252A248AAEB8}"/>
            </a:ext>
          </a:extLst>
        </xdr:cNvPr>
        <xdr:cNvSpPr/>
      </xdr:nvSpPr>
      <xdr:spPr>
        <a:xfrm>
          <a:off x="7810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17018</xdr:rowOff>
    </xdr:from>
    <xdr:to>
      <xdr:col>36</xdr:col>
      <xdr:colOff>165100</xdr:colOff>
      <xdr:row>84</xdr:row>
      <xdr:rowOff>118618</xdr:rowOff>
    </xdr:to>
    <xdr:sp macro="" textlink="">
      <xdr:nvSpPr>
        <xdr:cNvPr id="348" name="フローチャート: 判断 347">
          <a:extLst>
            <a:ext uri="{FF2B5EF4-FFF2-40B4-BE49-F238E27FC236}">
              <a16:creationId xmlns:a16="http://schemas.microsoft.com/office/drawing/2014/main" id="{E59B69B5-7A9A-48DE-BBE6-270751542888}"/>
            </a:ext>
          </a:extLst>
        </xdr:cNvPr>
        <xdr:cNvSpPr/>
      </xdr:nvSpPr>
      <xdr:spPr>
        <a:xfrm>
          <a:off x="6921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5DD16A49-C2D2-4936-9A09-722E7F01E76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6C6A3520-507C-41AD-9BC9-D0765C6A038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3A644867-9006-4325-9C19-0F9EF7F8C69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953E788-9544-4F4A-8B35-B4A701686A23}"/>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16F843B-0F29-4C5F-84C9-D42BE7CE473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147777</xdr:rowOff>
    </xdr:from>
    <xdr:to>
      <xdr:col>55</xdr:col>
      <xdr:colOff>50800</xdr:colOff>
      <xdr:row>86</xdr:row>
      <xdr:rowOff>77927</xdr:rowOff>
    </xdr:to>
    <xdr:sp macro="" textlink="">
      <xdr:nvSpPr>
        <xdr:cNvPr id="354" name="楕円 353">
          <a:extLst>
            <a:ext uri="{FF2B5EF4-FFF2-40B4-BE49-F238E27FC236}">
              <a16:creationId xmlns:a16="http://schemas.microsoft.com/office/drawing/2014/main" id="{6EA3799A-E9E2-487C-A194-640EE0A234A7}"/>
            </a:ext>
          </a:extLst>
        </xdr:cNvPr>
        <xdr:cNvSpPr/>
      </xdr:nvSpPr>
      <xdr:spPr>
        <a:xfrm>
          <a:off x="104267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62704</xdr:rowOff>
    </xdr:from>
    <xdr:ext cx="469744" cy="259045"/>
    <xdr:sp macro="" textlink="">
      <xdr:nvSpPr>
        <xdr:cNvPr id="355" name="【公営住宅】&#10;一人当たり面積該当値テキスト">
          <a:extLst>
            <a:ext uri="{FF2B5EF4-FFF2-40B4-BE49-F238E27FC236}">
              <a16:creationId xmlns:a16="http://schemas.microsoft.com/office/drawing/2014/main" id="{3576C6F5-765F-44FA-8242-109974B32BA6}"/>
            </a:ext>
          </a:extLst>
        </xdr:cNvPr>
        <xdr:cNvSpPr txBox="1"/>
      </xdr:nvSpPr>
      <xdr:spPr>
        <a:xfrm>
          <a:off x="10515600" y="1463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147777</xdr:rowOff>
    </xdr:from>
    <xdr:to>
      <xdr:col>50</xdr:col>
      <xdr:colOff>165100</xdr:colOff>
      <xdr:row>86</xdr:row>
      <xdr:rowOff>77927</xdr:rowOff>
    </xdr:to>
    <xdr:sp macro="" textlink="">
      <xdr:nvSpPr>
        <xdr:cNvPr id="356" name="楕円 355">
          <a:extLst>
            <a:ext uri="{FF2B5EF4-FFF2-40B4-BE49-F238E27FC236}">
              <a16:creationId xmlns:a16="http://schemas.microsoft.com/office/drawing/2014/main" id="{465F44CC-33E0-4670-A3DF-40FF44998895}"/>
            </a:ext>
          </a:extLst>
        </xdr:cNvPr>
        <xdr:cNvSpPr/>
      </xdr:nvSpPr>
      <xdr:spPr>
        <a:xfrm>
          <a:off x="9588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27127</xdr:rowOff>
    </xdr:from>
    <xdr:to>
      <xdr:col>55</xdr:col>
      <xdr:colOff>0</xdr:colOff>
      <xdr:row>86</xdr:row>
      <xdr:rowOff>27127</xdr:rowOff>
    </xdr:to>
    <xdr:cxnSp macro="">
      <xdr:nvCxnSpPr>
        <xdr:cNvPr id="357" name="直線コネクタ 356">
          <a:extLst>
            <a:ext uri="{FF2B5EF4-FFF2-40B4-BE49-F238E27FC236}">
              <a16:creationId xmlns:a16="http://schemas.microsoft.com/office/drawing/2014/main" id="{9035A27F-EC9F-4D94-814B-E81BAA8122A2}"/>
            </a:ext>
          </a:extLst>
        </xdr:cNvPr>
        <xdr:cNvCxnSpPr/>
      </xdr:nvCxnSpPr>
      <xdr:spPr>
        <a:xfrm>
          <a:off x="9639300" y="1477182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147777</xdr:rowOff>
    </xdr:from>
    <xdr:to>
      <xdr:col>46</xdr:col>
      <xdr:colOff>38100</xdr:colOff>
      <xdr:row>86</xdr:row>
      <xdr:rowOff>77927</xdr:rowOff>
    </xdr:to>
    <xdr:sp macro="" textlink="">
      <xdr:nvSpPr>
        <xdr:cNvPr id="358" name="楕円 357">
          <a:extLst>
            <a:ext uri="{FF2B5EF4-FFF2-40B4-BE49-F238E27FC236}">
              <a16:creationId xmlns:a16="http://schemas.microsoft.com/office/drawing/2014/main" id="{741F7FEB-C314-477E-9C5A-17911E06F653}"/>
            </a:ext>
          </a:extLst>
        </xdr:cNvPr>
        <xdr:cNvSpPr/>
      </xdr:nvSpPr>
      <xdr:spPr>
        <a:xfrm>
          <a:off x="8699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27127</xdr:rowOff>
    </xdr:from>
    <xdr:to>
      <xdr:col>50</xdr:col>
      <xdr:colOff>114300</xdr:colOff>
      <xdr:row>86</xdr:row>
      <xdr:rowOff>27127</xdr:rowOff>
    </xdr:to>
    <xdr:cxnSp macro="">
      <xdr:nvCxnSpPr>
        <xdr:cNvPr id="359" name="直線コネクタ 358">
          <a:extLst>
            <a:ext uri="{FF2B5EF4-FFF2-40B4-BE49-F238E27FC236}">
              <a16:creationId xmlns:a16="http://schemas.microsoft.com/office/drawing/2014/main" id="{1EA551E7-EEB6-4A55-8B60-8CAA4116F71B}"/>
            </a:ext>
          </a:extLst>
        </xdr:cNvPr>
        <xdr:cNvCxnSpPr/>
      </xdr:nvCxnSpPr>
      <xdr:spPr>
        <a:xfrm>
          <a:off x="8750300" y="147718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147777</xdr:rowOff>
    </xdr:from>
    <xdr:to>
      <xdr:col>41</xdr:col>
      <xdr:colOff>101600</xdr:colOff>
      <xdr:row>86</xdr:row>
      <xdr:rowOff>77927</xdr:rowOff>
    </xdr:to>
    <xdr:sp macro="" textlink="">
      <xdr:nvSpPr>
        <xdr:cNvPr id="360" name="楕円 359">
          <a:extLst>
            <a:ext uri="{FF2B5EF4-FFF2-40B4-BE49-F238E27FC236}">
              <a16:creationId xmlns:a16="http://schemas.microsoft.com/office/drawing/2014/main" id="{CF974759-430B-476C-949F-33B949B60232}"/>
            </a:ext>
          </a:extLst>
        </xdr:cNvPr>
        <xdr:cNvSpPr/>
      </xdr:nvSpPr>
      <xdr:spPr>
        <a:xfrm>
          <a:off x="7810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27127</xdr:rowOff>
    </xdr:from>
    <xdr:to>
      <xdr:col>45</xdr:col>
      <xdr:colOff>177800</xdr:colOff>
      <xdr:row>86</xdr:row>
      <xdr:rowOff>27127</xdr:rowOff>
    </xdr:to>
    <xdr:cxnSp macro="">
      <xdr:nvCxnSpPr>
        <xdr:cNvPr id="361" name="直線コネクタ 360">
          <a:extLst>
            <a:ext uri="{FF2B5EF4-FFF2-40B4-BE49-F238E27FC236}">
              <a16:creationId xmlns:a16="http://schemas.microsoft.com/office/drawing/2014/main" id="{7056E235-48D8-4134-A4C7-2EC0C878A360}"/>
            </a:ext>
          </a:extLst>
        </xdr:cNvPr>
        <xdr:cNvCxnSpPr/>
      </xdr:nvCxnSpPr>
      <xdr:spPr>
        <a:xfrm>
          <a:off x="7861300" y="147718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147777</xdr:rowOff>
    </xdr:from>
    <xdr:to>
      <xdr:col>36</xdr:col>
      <xdr:colOff>165100</xdr:colOff>
      <xdr:row>86</xdr:row>
      <xdr:rowOff>77927</xdr:rowOff>
    </xdr:to>
    <xdr:sp macro="" textlink="">
      <xdr:nvSpPr>
        <xdr:cNvPr id="362" name="楕円 361">
          <a:extLst>
            <a:ext uri="{FF2B5EF4-FFF2-40B4-BE49-F238E27FC236}">
              <a16:creationId xmlns:a16="http://schemas.microsoft.com/office/drawing/2014/main" id="{C213CC2D-CB91-44BE-9F82-14989B506124}"/>
            </a:ext>
          </a:extLst>
        </xdr:cNvPr>
        <xdr:cNvSpPr/>
      </xdr:nvSpPr>
      <xdr:spPr>
        <a:xfrm>
          <a:off x="6921500" y="1472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27127</xdr:rowOff>
    </xdr:from>
    <xdr:to>
      <xdr:col>41</xdr:col>
      <xdr:colOff>50800</xdr:colOff>
      <xdr:row>86</xdr:row>
      <xdr:rowOff>27127</xdr:rowOff>
    </xdr:to>
    <xdr:cxnSp macro="">
      <xdr:nvCxnSpPr>
        <xdr:cNvPr id="363" name="直線コネクタ 362">
          <a:extLst>
            <a:ext uri="{FF2B5EF4-FFF2-40B4-BE49-F238E27FC236}">
              <a16:creationId xmlns:a16="http://schemas.microsoft.com/office/drawing/2014/main" id="{7235E27F-4DD5-450D-8899-EBD20E15B70F}"/>
            </a:ext>
          </a:extLst>
        </xdr:cNvPr>
        <xdr:cNvCxnSpPr/>
      </xdr:nvCxnSpPr>
      <xdr:spPr>
        <a:xfrm>
          <a:off x="6972300" y="1477182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4" name="n_1aveValue【公営住宅】&#10;一人当たり面積">
          <a:extLst>
            <a:ext uri="{FF2B5EF4-FFF2-40B4-BE49-F238E27FC236}">
              <a16:creationId xmlns:a16="http://schemas.microsoft.com/office/drawing/2014/main" id="{1AF94954-2911-4DD0-88D5-5E941DEA210C}"/>
            </a:ext>
          </a:extLst>
        </xdr:cNvPr>
        <xdr:cNvSpPr txBox="1"/>
      </xdr:nvSpPr>
      <xdr:spPr>
        <a:xfrm>
          <a:off x="9391727" y="14329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5" name="n_2aveValue【公営住宅】&#10;一人当たり面積">
          <a:extLst>
            <a:ext uri="{FF2B5EF4-FFF2-40B4-BE49-F238E27FC236}">
              <a16:creationId xmlns:a16="http://schemas.microsoft.com/office/drawing/2014/main" id="{43EBFFB7-187F-4DA7-98DF-352F5A67D8BF}"/>
            </a:ext>
          </a:extLst>
        </xdr:cNvPr>
        <xdr:cNvSpPr txBox="1"/>
      </xdr:nvSpPr>
      <xdr:spPr>
        <a:xfrm>
          <a:off x="8515427" y="14330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135145</xdr:rowOff>
    </xdr:from>
    <xdr:ext cx="469744" cy="259045"/>
    <xdr:sp macro="" textlink="">
      <xdr:nvSpPr>
        <xdr:cNvPr id="366" name="n_3aveValue【公営住宅】&#10;一人当たり面積">
          <a:extLst>
            <a:ext uri="{FF2B5EF4-FFF2-40B4-BE49-F238E27FC236}">
              <a16:creationId xmlns:a16="http://schemas.microsoft.com/office/drawing/2014/main" id="{E1AC3025-F2A6-49E0-B88E-09C5B1CAAB96}"/>
            </a:ext>
          </a:extLst>
        </xdr:cNvPr>
        <xdr:cNvSpPr txBox="1"/>
      </xdr:nvSpPr>
      <xdr:spPr>
        <a:xfrm>
          <a:off x="7626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135145</xdr:rowOff>
    </xdr:from>
    <xdr:ext cx="469744" cy="259045"/>
    <xdr:sp macro="" textlink="">
      <xdr:nvSpPr>
        <xdr:cNvPr id="367" name="n_4aveValue【公営住宅】&#10;一人当たり面積">
          <a:extLst>
            <a:ext uri="{FF2B5EF4-FFF2-40B4-BE49-F238E27FC236}">
              <a16:creationId xmlns:a16="http://schemas.microsoft.com/office/drawing/2014/main" id="{4296627A-DF23-4C43-B1CE-20144C3B6754}"/>
            </a:ext>
          </a:extLst>
        </xdr:cNvPr>
        <xdr:cNvSpPr txBox="1"/>
      </xdr:nvSpPr>
      <xdr:spPr>
        <a:xfrm>
          <a:off x="6737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69054</xdr:rowOff>
    </xdr:from>
    <xdr:ext cx="469744" cy="259045"/>
    <xdr:sp macro="" textlink="">
      <xdr:nvSpPr>
        <xdr:cNvPr id="368" name="n_1mainValue【公営住宅】&#10;一人当たり面積">
          <a:extLst>
            <a:ext uri="{FF2B5EF4-FFF2-40B4-BE49-F238E27FC236}">
              <a16:creationId xmlns:a16="http://schemas.microsoft.com/office/drawing/2014/main" id="{982F0AF7-84A7-49D2-A4D7-3CC2FFE19FA6}"/>
            </a:ext>
          </a:extLst>
        </xdr:cNvPr>
        <xdr:cNvSpPr txBox="1"/>
      </xdr:nvSpPr>
      <xdr:spPr>
        <a:xfrm>
          <a:off x="93917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69054</xdr:rowOff>
    </xdr:from>
    <xdr:ext cx="469744" cy="259045"/>
    <xdr:sp macro="" textlink="">
      <xdr:nvSpPr>
        <xdr:cNvPr id="369" name="n_2mainValue【公営住宅】&#10;一人当たり面積">
          <a:extLst>
            <a:ext uri="{FF2B5EF4-FFF2-40B4-BE49-F238E27FC236}">
              <a16:creationId xmlns:a16="http://schemas.microsoft.com/office/drawing/2014/main" id="{DC408D11-DD8B-4885-AD5B-24365A231523}"/>
            </a:ext>
          </a:extLst>
        </xdr:cNvPr>
        <xdr:cNvSpPr txBox="1"/>
      </xdr:nvSpPr>
      <xdr:spPr>
        <a:xfrm>
          <a:off x="85154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69054</xdr:rowOff>
    </xdr:from>
    <xdr:ext cx="469744" cy="259045"/>
    <xdr:sp macro="" textlink="">
      <xdr:nvSpPr>
        <xdr:cNvPr id="370" name="n_3mainValue【公営住宅】&#10;一人当たり面積">
          <a:extLst>
            <a:ext uri="{FF2B5EF4-FFF2-40B4-BE49-F238E27FC236}">
              <a16:creationId xmlns:a16="http://schemas.microsoft.com/office/drawing/2014/main" id="{670400D1-1046-4779-9F7E-368E1CF6C94E}"/>
            </a:ext>
          </a:extLst>
        </xdr:cNvPr>
        <xdr:cNvSpPr txBox="1"/>
      </xdr:nvSpPr>
      <xdr:spPr>
        <a:xfrm>
          <a:off x="76264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69054</xdr:rowOff>
    </xdr:from>
    <xdr:ext cx="469744" cy="259045"/>
    <xdr:sp macro="" textlink="">
      <xdr:nvSpPr>
        <xdr:cNvPr id="371" name="n_4mainValue【公営住宅】&#10;一人当たり面積">
          <a:extLst>
            <a:ext uri="{FF2B5EF4-FFF2-40B4-BE49-F238E27FC236}">
              <a16:creationId xmlns:a16="http://schemas.microsoft.com/office/drawing/2014/main" id="{33278A34-4C92-4ED3-93AD-5B47D9A334D9}"/>
            </a:ext>
          </a:extLst>
        </xdr:cNvPr>
        <xdr:cNvSpPr txBox="1"/>
      </xdr:nvSpPr>
      <xdr:spPr>
        <a:xfrm>
          <a:off x="6737427" y="14813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8F255EAB-8015-4CCB-8CE7-86787B539C3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73365816-E7B6-40B5-AE0C-BDEA776CE41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7677B803-4A32-4D97-9F46-01AC5C57588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C08F19ED-1862-4BAD-880C-73F4E3FB5AE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209CBEA1-B365-4F91-B54A-F648CF1225E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5770A696-3580-4574-B40D-628D10A5FD5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EC63D357-3FDC-4D4F-BDE9-CF8C6FF7AAF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26EAB598-80F4-4B3B-B9A6-67028DD89C89}"/>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48474EF6-67CC-4491-B579-9E1EA455938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C1E4885F-C309-40F5-AAB7-0D233C3F05D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5FC09476-9642-45C4-BDB1-9B63B7F7DE5A}"/>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C4179276-3F7E-4983-806D-39C03482EDB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ED5FC4FB-7119-4016-BB4E-26B3D7AB2BA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0536475A-2A85-449B-B29F-25712DF549E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DF011C88-87E2-4EC5-AEFA-8E784ECE242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18FA8D17-F58E-41E6-9A8A-C35D5CB41E4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E91E59AD-92C3-4F75-8669-B05457E8C5C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97F6178A-FB53-4443-85C4-379518C5A9E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EFCC931A-A02D-4A31-BA32-0381659F1D5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A598CF0C-3753-480C-8624-8570E5496C0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70DE7624-741F-4915-8525-F4E38359BE2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E0B16A1C-ACD7-476C-80CC-CAA714BE9D2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0017145E-DEEB-4CEB-AA4C-1C563C71764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817979CF-2FF3-4749-9BB1-0E8DF179018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6" name="テキスト ボックス 395">
          <a:extLst>
            <a:ext uri="{FF2B5EF4-FFF2-40B4-BE49-F238E27FC236}">
              <a16:creationId xmlns:a16="http://schemas.microsoft.com/office/drawing/2014/main" id="{B54515B1-227C-4760-9D3E-CB3784F8710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7" name="直線コネクタ 396">
          <a:extLst>
            <a:ext uri="{FF2B5EF4-FFF2-40B4-BE49-F238E27FC236}">
              <a16:creationId xmlns:a16="http://schemas.microsoft.com/office/drawing/2014/main" id="{D37CAA9D-CA64-47E2-BA54-DB03279778C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8" name="テキスト ボックス 397">
          <a:extLst>
            <a:ext uri="{FF2B5EF4-FFF2-40B4-BE49-F238E27FC236}">
              <a16:creationId xmlns:a16="http://schemas.microsoft.com/office/drawing/2014/main" id="{4926E369-CFBE-4919-9FBF-E305ED11477C}"/>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9" name="直線コネクタ 398">
          <a:extLst>
            <a:ext uri="{FF2B5EF4-FFF2-40B4-BE49-F238E27FC236}">
              <a16:creationId xmlns:a16="http://schemas.microsoft.com/office/drawing/2014/main" id="{07D4DFAD-3249-42E7-82E1-608122071DA1}"/>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0" name="テキスト ボックス 399">
          <a:extLst>
            <a:ext uri="{FF2B5EF4-FFF2-40B4-BE49-F238E27FC236}">
              <a16:creationId xmlns:a16="http://schemas.microsoft.com/office/drawing/2014/main" id="{55BF4B9B-0D6F-420B-BCF7-E165648AD7BD}"/>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1" name="直線コネクタ 400">
          <a:extLst>
            <a:ext uri="{FF2B5EF4-FFF2-40B4-BE49-F238E27FC236}">
              <a16:creationId xmlns:a16="http://schemas.microsoft.com/office/drawing/2014/main" id="{0104E835-5EBD-44E8-960F-8FC5F3E71D2D}"/>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2" name="テキスト ボックス 401">
          <a:extLst>
            <a:ext uri="{FF2B5EF4-FFF2-40B4-BE49-F238E27FC236}">
              <a16:creationId xmlns:a16="http://schemas.microsoft.com/office/drawing/2014/main" id="{EFAA7B92-7C4E-4AC7-9857-CCA1E7B76C16}"/>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3" name="直線コネクタ 402">
          <a:extLst>
            <a:ext uri="{FF2B5EF4-FFF2-40B4-BE49-F238E27FC236}">
              <a16:creationId xmlns:a16="http://schemas.microsoft.com/office/drawing/2014/main" id="{17B5598C-DDF2-4A18-9F76-F80EF2A938C0}"/>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4" name="テキスト ボックス 403">
          <a:extLst>
            <a:ext uri="{FF2B5EF4-FFF2-40B4-BE49-F238E27FC236}">
              <a16:creationId xmlns:a16="http://schemas.microsoft.com/office/drawing/2014/main" id="{765A1F1F-5BBC-44D2-849B-DBAED772DDAD}"/>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5" name="直線コネクタ 404">
          <a:extLst>
            <a:ext uri="{FF2B5EF4-FFF2-40B4-BE49-F238E27FC236}">
              <a16:creationId xmlns:a16="http://schemas.microsoft.com/office/drawing/2014/main" id="{38D1CEC2-8732-4827-9307-6B282933A0C9}"/>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6" name="テキスト ボックス 405">
          <a:extLst>
            <a:ext uri="{FF2B5EF4-FFF2-40B4-BE49-F238E27FC236}">
              <a16:creationId xmlns:a16="http://schemas.microsoft.com/office/drawing/2014/main" id="{3A6E233C-804E-40DD-938F-F25BC6502C84}"/>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a:extLst>
            <a:ext uri="{FF2B5EF4-FFF2-40B4-BE49-F238E27FC236}">
              <a16:creationId xmlns:a16="http://schemas.microsoft.com/office/drawing/2014/main" id="{8D0034B8-41C6-4BBD-A0D5-0F192B9DB461}"/>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8" name="テキスト ボックス 407">
          <a:extLst>
            <a:ext uri="{FF2B5EF4-FFF2-40B4-BE49-F238E27FC236}">
              <a16:creationId xmlns:a16="http://schemas.microsoft.com/office/drawing/2014/main" id="{B77C8007-5A0C-4397-998F-6EA4D8CCE288}"/>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認定こども園・幼稚園・保育所】&#10;有形固定資産減価償却率グラフ枠">
          <a:extLst>
            <a:ext uri="{FF2B5EF4-FFF2-40B4-BE49-F238E27FC236}">
              <a16:creationId xmlns:a16="http://schemas.microsoft.com/office/drawing/2014/main" id="{2258B5B5-22EE-4498-BCF4-7A0C355F28A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10" name="直線コネクタ 409">
          <a:extLst>
            <a:ext uri="{FF2B5EF4-FFF2-40B4-BE49-F238E27FC236}">
              <a16:creationId xmlns:a16="http://schemas.microsoft.com/office/drawing/2014/main" id="{270B4DC4-5EAF-4B50-9B1A-9E10BE60935E}"/>
            </a:ext>
          </a:extLst>
        </xdr:cNvPr>
        <xdr:cNvCxnSpPr/>
      </xdr:nvCxnSpPr>
      <xdr:spPr>
        <a:xfrm flipV="1">
          <a:off x="16318864" y="5990082"/>
          <a:ext cx="0" cy="1264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11" name="【認定こども園・幼稚園・保育所】&#10;有形固定資産減価償却率最小値テキスト">
          <a:extLst>
            <a:ext uri="{FF2B5EF4-FFF2-40B4-BE49-F238E27FC236}">
              <a16:creationId xmlns:a16="http://schemas.microsoft.com/office/drawing/2014/main" id="{A573AFF7-89D9-47FE-A393-885D19E037CC}"/>
            </a:ext>
          </a:extLst>
        </xdr:cNvPr>
        <xdr:cNvSpPr txBox="1"/>
      </xdr:nvSpPr>
      <xdr:spPr>
        <a:xfrm>
          <a:off x="16357600" y="725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2" name="直線コネクタ 411">
          <a:extLst>
            <a:ext uri="{FF2B5EF4-FFF2-40B4-BE49-F238E27FC236}">
              <a16:creationId xmlns:a16="http://schemas.microsoft.com/office/drawing/2014/main" id="{B5CABF77-3C4C-48FD-B639-9707C2B33A71}"/>
            </a:ext>
          </a:extLst>
        </xdr:cNvPr>
        <xdr:cNvCxnSpPr/>
      </xdr:nvCxnSpPr>
      <xdr:spPr>
        <a:xfrm>
          <a:off x="16230600" y="725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3" name="【認定こども園・幼稚園・保育所】&#10;有形固定資産減価償却率最大値テキスト">
          <a:extLst>
            <a:ext uri="{FF2B5EF4-FFF2-40B4-BE49-F238E27FC236}">
              <a16:creationId xmlns:a16="http://schemas.microsoft.com/office/drawing/2014/main" id="{6867922C-9F62-4EE0-8333-44100C3BDDFA}"/>
            </a:ext>
          </a:extLst>
        </xdr:cNvPr>
        <xdr:cNvSpPr txBox="1"/>
      </xdr:nvSpPr>
      <xdr:spPr>
        <a:xfrm>
          <a:off x="16357600" y="5765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4" name="直線コネクタ 413">
          <a:extLst>
            <a:ext uri="{FF2B5EF4-FFF2-40B4-BE49-F238E27FC236}">
              <a16:creationId xmlns:a16="http://schemas.microsoft.com/office/drawing/2014/main" id="{97273126-5B93-47BB-B2D2-15C4E18F41FC}"/>
            </a:ext>
          </a:extLst>
        </xdr:cNvPr>
        <xdr:cNvCxnSpPr/>
      </xdr:nvCxnSpPr>
      <xdr:spPr>
        <a:xfrm>
          <a:off x="16230600" y="5990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79265</xdr:rowOff>
    </xdr:from>
    <xdr:ext cx="405111" cy="259045"/>
    <xdr:sp macro="" textlink="">
      <xdr:nvSpPr>
        <xdr:cNvPr id="415" name="【認定こども園・幼稚園・保育所】&#10;有形固定資産減価償却率平均値テキスト">
          <a:extLst>
            <a:ext uri="{FF2B5EF4-FFF2-40B4-BE49-F238E27FC236}">
              <a16:creationId xmlns:a16="http://schemas.microsoft.com/office/drawing/2014/main" id="{4A565A86-12EB-492E-A44C-F4F9FA7B2ECB}"/>
            </a:ext>
          </a:extLst>
        </xdr:cNvPr>
        <xdr:cNvSpPr txBox="1"/>
      </xdr:nvSpPr>
      <xdr:spPr>
        <a:xfrm>
          <a:off x="16357600" y="65943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6" name="フローチャート: 判断 415">
          <a:extLst>
            <a:ext uri="{FF2B5EF4-FFF2-40B4-BE49-F238E27FC236}">
              <a16:creationId xmlns:a16="http://schemas.microsoft.com/office/drawing/2014/main" id="{EAD89BED-EA1D-47F0-8DAF-234A0C4998D7}"/>
            </a:ext>
          </a:extLst>
        </xdr:cNvPr>
        <xdr:cNvSpPr/>
      </xdr:nvSpPr>
      <xdr:spPr>
        <a:xfrm>
          <a:off x="16268700" y="661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7" name="フローチャート: 判断 416">
          <a:extLst>
            <a:ext uri="{FF2B5EF4-FFF2-40B4-BE49-F238E27FC236}">
              <a16:creationId xmlns:a16="http://schemas.microsoft.com/office/drawing/2014/main" id="{462DA07D-059D-473A-80EC-1C821EC8763E}"/>
            </a:ext>
          </a:extLst>
        </xdr:cNvPr>
        <xdr:cNvSpPr/>
      </xdr:nvSpPr>
      <xdr:spPr>
        <a:xfrm>
          <a:off x="154305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8" name="フローチャート: 判断 417">
          <a:extLst>
            <a:ext uri="{FF2B5EF4-FFF2-40B4-BE49-F238E27FC236}">
              <a16:creationId xmlns:a16="http://schemas.microsoft.com/office/drawing/2014/main" id="{2ACB7B8C-5E94-4BD8-9B2A-74A09A2C2A5A}"/>
            </a:ext>
          </a:extLst>
        </xdr:cNvPr>
        <xdr:cNvSpPr/>
      </xdr:nvSpPr>
      <xdr:spPr>
        <a:xfrm>
          <a:off x="14541500" y="65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2540</xdr:rowOff>
    </xdr:from>
    <xdr:to>
      <xdr:col>72</xdr:col>
      <xdr:colOff>38100</xdr:colOff>
      <xdr:row>38</xdr:row>
      <xdr:rowOff>104140</xdr:rowOff>
    </xdr:to>
    <xdr:sp macro="" textlink="">
      <xdr:nvSpPr>
        <xdr:cNvPr id="419" name="フローチャート: 判断 418">
          <a:extLst>
            <a:ext uri="{FF2B5EF4-FFF2-40B4-BE49-F238E27FC236}">
              <a16:creationId xmlns:a16="http://schemas.microsoft.com/office/drawing/2014/main" id="{9A6D9F2A-D37A-4F56-B7D4-3CC405386E71}"/>
            </a:ext>
          </a:extLst>
        </xdr:cNvPr>
        <xdr:cNvSpPr/>
      </xdr:nvSpPr>
      <xdr:spPr>
        <a:xfrm>
          <a:off x="13652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29972</xdr:rowOff>
    </xdr:from>
    <xdr:to>
      <xdr:col>67</xdr:col>
      <xdr:colOff>101600</xdr:colOff>
      <xdr:row>38</xdr:row>
      <xdr:rowOff>131572</xdr:rowOff>
    </xdr:to>
    <xdr:sp macro="" textlink="">
      <xdr:nvSpPr>
        <xdr:cNvPr id="420" name="フローチャート: 判断 419">
          <a:extLst>
            <a:ext uri="{FF2B5EF4-FFF2-40B4-BE49-F238E27FC236}">
              <a16:creationId xmlns:a16="http://schemas.microsoft.com/office/drawing/2014/main" id="{7E7BDFCA-98F5-4E39-8BA2-988FFC5AA1E7}"/>
            </a:ext>
          </a:extLst>
        </xdr:cNvPr>
        <xdr:cNvSpPr/>
      </xdr:nvSpPr>
      <xdr:spPr>
        <a:xfrm>
          <a:off x="12763500" y="6545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C308AD95-6A77-4B92-953A-345856EAEEC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CE8A6D42-884C-4CA7-9846-0EEA9B7F9F3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E680665A-88C5-4C67-95E0-BADBF96780B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8F8EEEC7-8A0B-4535-BDD1-CDC936E3B30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13A8C84E-E272-4243-9BF5-1FB9454A5A2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64262</xdr:rowOff>
    </xdr:from>
    <xdr:to>
      <xdr:col>85</xdr:col>
      <xdr:colOff>177800</xdr:colOff>
      <xdr:row>38</xdr:row>
      <xdr:rowOff>165862</xdr:rowOff>
    </xdr:to>
    <xdr:sp macro="" textlink="">
      <xdr:nvSpPr>
        <xdr:cNvPr id="426" name="楕円 425">
          <a:extLst>
            <a:ext uri="{FF2B5EF4-FFF2-40B4-BE49-F238E27FC236}">
              <a16:creationId xmlns:a16="http://schemas.microsoft.com/office/drawing/2014/main" id="{41DD0D49-AABD-46BA-BE02-46C11A18B62E}"/>
            </a:ext>
          </a:extLst>
        </xdr:cNvPr>
        <xdr:cNvSpPr/>
      </xdr:nvSpPr>
      <xdr:spPr>
        <a:xfrm>
          <a:off x="16268700" y="657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87139</xdr:rowOff>
    </xdr:from>
    <xdr:ext cx="405111" cy="259045"/>
    <xdr:sp macro="" textlink="">
      <xdr:nvSpPr>
        <xdr:cNvPr id="427" name="【認定こども園・幼稚園・保育所】&#10;有形固定資産減価償却率該当値テキスト">
          <a:extLst>
            <a:ext uri="{FF2B5EF4-FFF2-40B4-BE49-F238E27FC236}">
              <a16:creationId xmlns:a16="http://schemas.microsoft.com/office/drawing/2014/main" id="{6A56C5C6-E63E-454F-A1D4-B2D3056B31EB}"/>
            </a:ext>
          </a:extLst>
        </xdr:cNvPr>
        <xdr:cNvSpPr txBox="1"/>
      </xdr:nvSpPr>
      <xdr:spPr>
        <a:xfrm>
          <a:off x="16357600" y="6430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18542</xdr:rowOff>
    </xdr:from>
    <xdr:to>
      <xdr:col>81</xdr:col>
      <xdr:colOff>101600</xdr:colOff>
      <xdr:row>38</xdr:row>
      <xdr:rowOff>120142</xdr:rowOff>
    </xdr:to>
    <xdr:sp macro="" textlink="">
      <xdr:nvSpPr>
        <xdr:cNvPr id="428" name="楕円 427">
          <a:extLst>
            <a:ext uri="{FF2B5EF4-FFF2-40B4-BE49-F238E27FC236}">
              <a16:creationId xmlns:a16="http://schemas.microsoft.com/office/drawing/2014/main" id="{1AF4028C-1A0D-43FB-8003-F58F8CCAE52E}"/>
            </a:ext>
          </a:extLst>
        </xdr:cNvPr>
        <xdr:cNvSpPr/>
      </xdr:nvSpPr>
      <xdr:spPr>
        <a:xfrm>
          <a:off x="15430500" y="653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69342</xdr:rowOff>
    </xdr:from>
    <xdr:to>
      <xdr:col>85</xdr:col>
      <xdr:colOff>127000</xdr:colOff>
      <xdr:row>38</xdr:row>
      <xdr:rowOff>115062</xdr:rowOff>
    </xdr:to>
    <xdr:cxnSp macro="">
      <xdr:nvCxnSpPr>
        <xdr:cNvPr id="429" name="直線コネクタ 428">
          <a:extLst>
            <a:ext uri="{FF2B5EF4-FFF2-40B4-BE49-F238E27FC236}">
              <a16:creationId xmlns:a16="http://schemas.microsoft.com/office/drawing/2014/main" id="{0793B683-43B5-4892-97E7-3A5859BC4F11}"/>
            </a:ext>
          </a:extLst>
        </xdr:cNvPr>
        <xdr:cNvCxnSpPr/>
      </xdr:nvCxnSpPr>
      <xdr:spPr>
        <a:xfrm>
          <a:off x="15481300" y="658444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30" name="楕円 429">
          <a:extLst>
            <a:ext uri="{FF2B5EF4-FFF2-40B4-BE49-F238E27FC236}">
              <a16:creationId xmlns:a16="http://schemas.microsoft.com/office/drawing/2014/main" id="{0317E2B9-2D13-42C7-8CE4-8E4EA6F689E6}"/>
            </a:ext>
          </a:extLst>
        </xdr:cNvPr>
        <xdr:cNvSpPr/>
      </xdr:nvSpPr>
      <xdr:spPr>
        <a:xfrm>
          <a:off x="14541500" y="647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xdr:rowOff>
    </xdr:from>
    <xdr:to>
      <xdr:col>81</xdr:col>
      <xdr:colOff>50800</xdr:colOff>
      <xdr:row>38</xdr:row>
      <xdr:rowOff>69342</xdr:rowOff>
    </xdr:to>
    <xdr:cxnSp macro="">
      <xdr:nvCxnSpPr>
        <xdr:cNvPr id="431" name="直線コネクタ 430">
          <a:extLst>
            <a:ext uri="{FF2B5EF4-FFF2-40B4-BE49-F238E27FC236}">
              <a16:creationId xmlns:a16="http://schemas.microsoft.com/office/drawing/2014/main" id="{CDAE1679-7EFC-4813-94AC-FA685528B45B}"/>
            </a:ext>
          </a:extLst>
        </xdr:cNvPr>
        <xdr:cNvCxnSpPr/>
      </xdr:nvCxnSpPr>
      <xdr:spPr>
        <a:xfrm>
          <a:off x="14592300" y="6522720"/>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91694</xdr:rowOff>
    </xdr:from>
    <xdr:to>
      <xdr:col>72</xdr:col>
      <xdr:colOff>38100</xdr:colOff>
      <xdr:row>38</xdr:row>
      <xdr:rowOff>21844</xdr:rowOff>
    </xdr:to>
    <xdr:sp macro="" textlink="">
      <xdr:nvSpPr>
        <xdr:cNvPr id="432" name="楕円 431">
          <a:extLst>
            <a:ext uri="{FF2B5EF4-FFF2-40B4-BE49-F238E27FC236}">
              <a16:creationId xmlns:a16="http://schemas.microsoft.com/office/drawing/2014/main" id="{29331731-267E-47A9-BDB4-16F4F5A86ED4}"/>
            </a:ext>
          </a:extLst>
        </xdr:cNvPr>
        <xdr:cNvSpPr/>
      </xdr:nvSpPr>
      <xdr:spPr>
        <a:xfrm>
          <a:off x="13652500" y="6435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142494</xdr:rowOff>
    </xdr:from>
    <xdr:to>
      <xdr:col>76</xdr:col>
      <xdr:colOff>114300</xdr:colOff>
      <xdr:row>38</xdr:row>
      <xdr:rowOff>7620</xdr:rowOff>
    </xdr:to>
    <xdr:cxnSp macro="">
      <xdr:nvCxnSpPr>
        <xdr:cNvPr id="433" name="直線コネクタ 432">
          <a:extLst>
            <a:ext uri="{FF2B5EF4-FFF2-40B4-BE49-F238E27FC236}">
              <a16:creationId xmlns:a16="http://schemas.microsoft.com/office/drawing/2014/main" id="{09A2DD99-EE51-4B7F-8D3B-345864C5E44A}"/>
            </a:ext>
          </a:extLst>
        </xdr:cNvPr>
        <xdr:cNvCxnSpPr/>
      </xdr:nvCxnSpPr>
      <xdr:spPr>
        <a:xfrm>
          <a:off x="13703300" y="64861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36830</xdr:rowOff>
    </xdr:from>
    <xdr:to>
      <xdr:col>67</xdr:col>
      <xdr:colOff>101600</xdr:colOff>
      <xdr:row>37</xdr:row>
      <xdr:rowOff>138430</xdr:rowOff>
    </xdr:to>
    <xdr:sp macro="" textlink="">
      <xdr:nvSpPr>
        <xdr:cNvPr id="434" name="楕円 433">
          <a:extLst>
            <a:ext uri="{FF2B5EF4-FFF2-40B4-BE49-F238E27FC236}">
              <a16:creationId xmlns:a16="http://schemas.microsoft.com/office/drawing/2014/main" id="{ACFD4F86-1F4F-4FFF-B11B-D840DD15AE89}"/>
            </a:ext>
          </a:extLst>
        </xdr:cNvPr>
        <xdr:cNvSpPr/>
      </xdr:nvSpPr>
      <xdr:spPr>
        <a:xfrm>
          <a:off x="12763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87630</xdr:rowOff>
    </xdr:from>
    <xdr:to>
      <xdr:col>71</xdr:col>
      <xdr:colOff>177800</xdr:colOff>
      <xdr:row>37</xdr:row>
      <xdr:rowOff>142494</xdr:rowOff>
    </xdr:to>
    <xdr:cxnSp macro="">
      <xdr:nvCxnSpPr>
        <xdr:cNvPr id="435" name="直線コネクタ 434">
          <a:extLst>
            <a:ext uri="{FF2B5EF4-FFF2-40B4-BE49-F238E27FC236}">
              <a16:creationId xmlns:a16="http://schemas.microsoft.com/office/drawing/2014/main" id="{606D0ED2-5428-49C3-9C60-9988E3534C80}"/>
            </a:ext>
          </a:extLst>
        </xdr:cNvPr>
        <xdr:cNvCxnSpPr/>
      </xdr:nvCxnSpPr>
      <xdr:spPr>
        <a:xfrm>
          <a:off x="12814300" y="64312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12971</xdr:rowOff>
    </xdr:from>
    <xdr:ext cx="405111" cy="259045"/>
    <xdr:sp macro="" textlink="">
      <xdr:nvSpPr>
        <xdr:cNvPr id="436" name="n_1aveValue【認定こども園・幼稚園・保育所】&#10;有形固定資産減価償却率">
          <a:extLst>
            <a:ext uri="{FF2B5EF4-FFF2-40B4-BE49-F238E27FC236}">
              <a16:creationId xmlns:a16="http://schemas.microsoft.com/office/drawing/2014/main" id="{7AA7BC7B-6653-400C-9529-99BE3F6AF3D3}"/>
            </a:ext>
          </a:extLst>
        </xdr:cNvPr>
        <xdr:cNvSpPr txBox="1"/>
      </xdr:nvSpPr>
      <xdr:spPr>
        <a:xfrm>
          <a:off x="15266044"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145559</xdr:rowOff>
    </xdr:from>
    <xdr:ext cx="405111" cy="259045"/>
    <xdr:sp macro="" textlink="">
      <xdr:nvSpPr>
        <xdr:cNvPr id="437" name="n_2aveValue【認定こども園・幼稚園・保育所】&#10;有形固定資産減価償却率">
          <a:extLst>
            <a:ext uri="{FF2B5EF4-FFF2-40B4-BE49-F238E27FC236}">
              <a16:creationId xmlns:a16="http://schemas.microsoft.com/office/drawing/2014/main" id="{DC5C4381-95AC-4875-90CC-3BFCDED757A3}"/>
            </a:ext>
          </a:extLst>
        </xdr:cNvPr>
        <xdr:cNvSpPr txBox="1"/>
      </xdr:nvSpPr>
      <xdr:spPr>
        <a:xfrm>
          <a:off x="14389744" y="666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95267</xdr:rowOff>
    </xdr:from>
    <xdr:ext cx="405111" cy="259045"/>
    <xdr:sp macro="" textlink="">
      <xdr:nvSpPr>
        <xdr:cNvPr id="438" name="n_3aveValue【認定こども園・幼稚園・保育所】&#10;有形固定資産減価償却率">
          <a:extLst>
            <a:ext uri="{FF2B5EF4-FFF2-40B4-BE49-F238E27FC236}">
              <a16:creationId xmlns:a16="http://schemas.microsoft.com/office/drawing/2014/main" id="{2890E5F9-FF20-4744-AE62-717423C7E71F}"/>
            </a:ext>
          </a:extLst>
        </xdr:cNvPr>
        <xdr:cNvSpPr txBox="1"/>
      </xdr:nvSpPr>
      <xdr:spPr>
        <a:xfrm>
          <a:off x="13500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122699</xdr:rowOff>
    </xdr:from>
    <xdr:ext cx="405111" cy="259045"/>
    <xdr:sp macro="" textlink="">
      <xdr:nvSpPr>
        <xdr:cNvPr id="439" name="n_4aveValue【認定こども園・幼稚園・保育所】&#10;有形固定資産減価償却率">
          <a:extLst>
            <a:ext uri="{FF2B5EF4-FFF2-40B4-BE49-F238E27FC236}">
              <a16:creationId xmlns:a16="http://schemas.microsoft.com/office/drawing/2014/main" id="{B26B2F97-00DB-4119-8DF8-A6502BC634FF}"/>
            </a:ext>
          </a:extLst>
        </xdr:cNvPr>
        <xdr:cNvSpPr txBox="1"/>
      </xdr:nvSpPr>
      <xdr:spPr>
        <a:xfrm>
          <a:off x="12611744" y="663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136669</xdr:rowOff>
    </xdr:from>
    <xdr:ext cx="405111" cy="259045"/>
    <xdr:sp macro="" textlink="">
      <xdr:nvSpPr>
        <xdr:cNvPr id="440" name="n_1mainValue【認定こども園・幼稚園・保育所】&#10;有形固定資産減価償却率">
          <a:extLst>
            <a:ext uri="{FF2B5EF4-FFF2-40B4-BE49-F238E27FC236}">
              <a16:creationId xmlns:a16="http://schemas.microsoft.com/office/drawing/2014/main" id="{1943890E-0F1D-4699-813E-66B4DB012B31}"/>
            </a:ext>
          </a:extLst>
        </xdr:cNvPr>
        <xdr:cNvSpPr txBox="1"/>
      </xdr:nvSpPr>
      <xdr:spPr>
        <a:xfrm>
          <a:off x="15266044" y="6308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1" name="n_2mainValue【認定こども園・幼稚園・保育所】&#10;有形固定資産減価償却率">
          <a:extLst>
            <a:ext uri="{FF2B5EF4-FFF2-40B4-BE49-F238E27FC236}">
              <a16:creationId xmlns:a16="http://schemas.microsoft.com/office/drawing/2014/main" id="{D6A20C78-A4FE-4279-924C-5582F860FD99}"/>
            </a:ext>
          </a:extLst>
        </xdr:cNvPr>
        <xdr:cNvSpPr txBox="1"/>
      </xdr:nvSpPr>
      <xdr:spPr>
        <a:xfrm>
          <a:off x="14389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38371</xdr:rowOff>
    </xdr:from>
    <xdr:ext cx="405111" cy="259045"/>
    <xdr:sp macro="" textlink="">
      <xdr:nvSpPr>
        <xdr:cNvPr id="442" name="n_3mainValue【認定こども園・幼稚園・保育所】&#10;有形固定資産減価償却率">
          <a:extLst>
            <a:ext uri="{FF2B5EF4-FFF2-40B4-BE49-F238E27FC236}">
              <a16:creationId xmlns:a16="http://schemas.microsoft.com/office/drawing/2014/main" id="{162249FD-308C-4CAF-BAD7-7BCB709403C7}"/>
            </a:ext>
          </a:extLst>
        </xdr:cNvPr>
        <xdr:cNvSpPr txBox="1"/>
      </xdr:nvSpPr>
      <xdr:spPr>
        <a:xfrm>
          <a:off x="13500744" y="6210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154957</xdr:rowOff>
    </xdr:from>
    <xdr:ext cx="405111" cy="259045"/>
    <xdr:sp macro="" textlink="">
      <xdr:nvSpPr>
        <xdr:cNvPr id="443" name="n_4mainValue【認定こども園・幼稚園・保育所】&#10;有形固定資産減価償却率">
          <a:extLst>
            <a:ext uri="{FF2B5EF4-FFF2-40B4-BE49-F238E27FC236}">
              <a16:creationId xmlns:a16="http://schemas.microsoft.com/office/drawing/2014/main" id="{CCE11115-9DF4-4863-8503-39202765052B}"/>
            </a:ext>
          </a:extLst>
        </xdr:cNvPr>
        <xdr:cNvSpPr txBox="1"/>
      </xdr:nvSpPr>
      <xdr:spPr>
        <a:xfrm>
          <a:off x="12611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4" name="正方形/長方形 443">
          <a:extLst>
            <a:ext uri="{FF2B5EF4-FFF2-40B4-BE49-F238E27FC236}">
              <a16:creationId xmlns:a16="http://schemas.microsoft.com/office/drawing/2014/main" id="{C4F41FD6-55E5-4A08-B905-48C381DDB46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5" name="正方形/長方形 444">
          <a:extLst>
            <a:ext uri="{FF2B5EF4-FFF2-40B4-BE49-F238E27FC236}">
              <a16:creationId xmlns:a16="http://schemas.microsoft.com/office/drawing/2014/main" id="{A13CB096-F5D5-40B4-835D-D59D565E5D4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6" name="正方形/長方形 445">
          <a:extLst>
            <a:ext uri="{FF2B5EF4-FFF2-40B4-BE49-F238E27FC236}">
              <a16:creationId xmlns:a16="http://schemas.microsoft.com/office/drawing/2014/main" id="{1E50DD0D-714E-47C9-BF28-B8B66AA4485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7" name="正方形/長方形 446">
          <a:extLst>
            <a:ext uri="{FF2B5EF4-FFF2-40B4-BE49-F238E27FC236}">
              <a16:creationId xmlns:a16="http://schemas.microsoft.com/office/drawing/2014/main" id="{8C98B5AE-456B-4D4B-9922-BE78C791BAC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8" name="正方形/長方形 447">
          <a:extLst>
            <a:ext uri="{FF2B5EF4-FFF2-40B4-BE49-F238E27FC236}">
              <a16:creationId xmlns:a16="http://schemas.microsoft.com/office/drawing/2014/main" id="{4BFACCC2-D107-48E3-851E-6BFA91DD568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9" name="正方形/長方形 448">
          <a:extLst>
            <a:ext uri="{FF2B5EF4-FFF2-40B4-BE49-F238E27FC236}">
              <a16:creationId xmlns:a16="http://schemas.microsoft.com/office/drawing/2014/main" id="{09AFC772-964E-4BAE-A749-02838DFAE4F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0" name="正方形/長方形 449">
          <a:extLst>
            <a:ext uri="{FF2B5EF4-FFF2-40B4-BE49-F238E27FC236}">
              <a16:creationId xmlns:a16="http://schemas.microsoft.com/office/drawing/2014/main" id="{1943F9BB-E890-4A06-8C68-E4B083D268B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1" name="正方形/長方形 450">
          <a:extLst>
            <a:ext uri="{FF2B5EF4-FFF2-40B4-BE49-F238E27FC236}">
              <a16:creationId xmlns:a16="http://schemas.microsoft.com/office/drawing/2014/main" id="{5284EF40-2F86-4AAC-AEA2-32D8F70FE38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2" name="テキスト ボックス 451">
          <a:extLst>
            <a:ext uri="{FF2B5EF4-FFF2-40B4-BE49-F238E27FC236}">
              <a16:creationId xmlns:a16="http://schemas.microsoft.com/office/drawing/2014/main" id="{B7F5DA63-102D-4DAD-8CA1-5A74161B69E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3" name="直線コネクタ 452">
          <a:extLst>
            <a:ext uri="{FF2B5EF4-FFF2-40B4-BE49-F238E27FC236}">
              <a16:creationId xmlns:a16="http://schemas.microsoft.com/office/drawing/2014/main" id="{506688A0-1626-486B-B930-B22CD18E91C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4" name="直線コネクタ 453">
          <a:extLst>
            <a:ext uri="{FF2B5EF4-FFF2-40B4-BE49-F238E27FC236}">
              <a16:creationId xmlns:a16="http://schemas.microsoft.com/office/drawing/2014/main" id="{211FE58A-7724-4394-9339-ADDEC89836FE}"/>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5" name="テキスト ボックス 454">
          <a:extLst>
            <a:ext uri="{FF2B5EF4-FFF2-40B4-BE49-F238E27FC236}">
              <a16:creationId xmlns:a16="http://schemas.microsoft.com/office/drawing/2014/main" id="{03661E74-72B0-46FE-9AA3-42C6C567F38D}"/>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6" name="直線コネクタ 455">
          <a:extLst>
            <a:ext uri="{FF2B5EF4-FFF2-40B4-BE49-F238E27FC236}">
              <a16:creationId xmlns:a16="http://schemas.microsoft.com/office/drawing/2014/main" id="{27A228A7-B588-41B1-B99E-C8581BA36006}"/>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7" name="テキスト ボックス 456">
          <a:extLst>
            <a:ext uri="{FF2B5EF4-FFF2-40B4-BE49-F238E27FC236}">
              <a16:creationId xmlns:a16="http://schemas.microsoft.com/office/drawing/2014/main" id="{A318099D-C69E-4616-8965-A412D9064FE6}"/>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8" name="直線コネクタ 457">
          <a:extLst>
            <a:ext uri="{FF2B5EF4-FFF2-40B4-BE49-F238E27FC236}">
              <a16:creationId xmlns:a16="http://schemas.microsoft.com/office/drawing/2014/main" id="{6E82ABBC-AC73-4DA9-A857-35B9024FADA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9" name="テキスト ボックス 458">
          <a:extLst>
            <a:ext uri="{FF2B5EF4-FFF2-40B4-BE49-F238E27FC236}">
              <a16:creationId xmlns:a16="http://schemas.microsoft.com/office/drawing/2014/main" id="{0075FF25-9AA2-43B2-9DEE-4BDF2DE3E8F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0" name="直線コネクタ 459">
          <a:extLst>
            <a:ext uri="{FF2B5EF4-FFF2-40B4-BE49-F238E27FC236}">
              <a16:creationId xmlns:a16="http://schemas.microsoft.com/office/drawing/2014/main" id="{F7C69B2D-58B1-406B-971D-BD321D8970DE}"/>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1" name="テキスト ボックス 460">
          <a:extLst>
            <a:ext uri="{FF2B5EF4-FFF2-40B4-BE49-F238E27FC236}">
              <a16:creationId xmlns:a16="http://schemas.microsoft.com/office/drawing/2014/main" id="{5594118C-44E7-49CE-BD7F-65C39F1F73DC}"/>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2" name="直線コネクタ 461">
          <a:extLst>
            <a:ext uri="{FF2B5EF4-FFF2-40B4-BE49-F238E27FC236}">
              <a16:creationId xmlns:a16="http://schemas.microsoft.com/office/drawing/2014/main" id="{06DFF280-1BD6-4053-BCF5-21875E2494A1}"/>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3" name="テキスト ボックス 462">
          <a:extLst>
            <a:ext uri="{FF2B5EF4-FFF2-40B4-BE49-F238E27FC236}">
              <a16:creationId xmlns:a16="http://schemas.microsoft.com/office/drawing/2014/main" id="{5AE067E5-7174-436F-8ABA-A7493709DDFD}"/>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4" name="直線コネクタ 463">
          <a:extLst>
            <a:ext uri="{FF2B5EF4-FFF2-40B4-BE49-F238E27FC236}">
              <a16:creationId xmlns:a16="http://schemas.microsoft.com/office/drawing/2014/main" id="{B180B6BB-755D-445F-9D75-B0AF7AC9C17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5" name="テキスト ボックス 464">
          <a:extLst>
            <a:ext uri="{FF2B5EF4-FFF2-40B4-BE49-F238E27FC236}">
              <a16:creationId xmlns:a16="http://schemas.microsoft.com/office/drawing/2014/main" id="{F711F73E-2E85-44A1-85F1-C521ACC259E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6" name="【認定こども園・幼稚園・保育所】&#10;一人当たり面積グラフ枠">
          <a:extLst>
            <a:ext uri="{FF2B5EF4-FFF2-40B4-BE49-F238E27FC236}">
              <a16:creationId xmlns:a16="http://schemas.microsoft.com/office/drawing/2014/main" id="{5C6DBB28-F052-413A-878D-F9DEC14781D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7" name="直線コネクタ 466">
          <a:extLst>
            <a:ext uri="{FF2B5EF4-FFF2-40B4-BE49-F238E27FC236}">
              <a16:creationId xmlns:a16="http://schemas.microsoft.com/office/drawing/2014/main" id="{F6558F42-7D7C-4213-8B0C-F85C47E60C94}"/>
            </a:ext>
          </a:extLst>
        </xdr:cNvPr>
        <xdr:cNvCxnSpPr/>
      </xdr:nvCxnSpPr>
      <xdr:spPr>
        <a:xfrm flipV="1">
          <a:off x="22160864" y="589788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8" name="【認定こども園・幼稚園・保育所】&#10;一人当たり面積最小値テキスト">
          <a:extLst>
            <a:ext uri="{FF2B5EF4-FFF2-40B4-BE49-F238E27FC236}">
              <a16:creationId xmlns:a16="http://schemas.microsoft.com/office/drawing/2014/main" id="{864853E5-FEDE-43D0-8750-6F9EC53CF7A5}"/>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9" name="直線コネクタ 468">
          <a:extLst>
            <a:ext uri="{FF2B5EF4-FFF2-40B4-BE49-F238E27FC236}">
              <a16:creationId xmlns:a16="http://schemas.microsoft.com/office/drawing/2014/main" id="{43DB70A2-E57E-4C3B-824D-4039930E4746}"/>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70" name="【認定こども園・幼稚園・保育所】&#10;一人当たり面積最大値テキスト">
          <a:extLst>
            <a:ext uri="{FF2B5EF4-FFF2-40B4-BE49-F238E27FC236}">
              <a16:creationId xmlns:a16="http://schemas.microsoft.com/office/drawing/2014/main" id="{E38A72F2-2607-4FB1-9A09-58635A209DBD}"/>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71" name="直線コネクタ 470">
          <a:extLst>
            <a:ext uri="{FF2B5EF4-FFF2-40B4-BE49-F238E27FC236}">
              <a16:creationId xmlns:a16="http://schemas.microsoft.com/office/drawing/2014/main" id="{10D8A0BE-F316-4D93-A4EB-3B6346BB8309}"/>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2" name="【認定こども園・幼稚園・保育所】&#10;一人当たり面積平均値テキスト">
          <a:extLst>
            <a:ext uri="{FF2B5EF4-FFF2-40B4-BE49-F238E27FC236}">
              <a16:creationId xmlns:a16="http://schemas.microsoft.com/office/drawing/2014/main" id="{802F01BC-C0CE-4E94-9617-01A22C3A8FD2}"/>
            </a:ext>
          </a:extLst>
        </xdr:cNvPr>
        <xdr:cNvSpPr txBox="1"/>
      </xdr:nvSpPr>
      <xdr:spPr>
        <a:xfrm>
          <a:off x="22199600" y="662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3" name="フローチャート: 判断 472">
          <a:extLst>
            <a:ext uri="{FF2B5EF4-FFF2-40B4-BE49-F238E27FC236}">
              <a16:creationId xmlns:a16="http://schemas.microsoft.com/office/drawing/2014/main" id="{A9F17156-E6BF-4C89-A8C5-70C7877B40A3}"/>
            </a:ext>
          </a:extLst>
        </xdr:cNvPr>
        <xdr:cNvSpPr/>
      </xdr:nvSpPr>
      <xdr:spPr>
        <a:xfrm>
          <a:off x="22110700" y="67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4" name="フローチャート: 判断 473">
          <a:extLst>
            <a:ext uri="{FF2B5EF4-FFF2-40B4-BE49-F238E27FC236}">
              <a16:creationId xmlns:a16="http://schemas.microsoft.com/office/drawing/2014/main" id="{52772A92-7D1A-4AB4-BBAB-1869727ECA29}"/>
            </a:ext>
          </a:extLst>
        </xdr:cNvPr>
        <xdr:cNvSpPr/>
      </xdr:nvSpPr>
      <xdr:spPr>
        <a:xfrm>
          <a:off x="21272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5" name="フローチャート: 判断 474">
          <a:extLst>
            <a:ext uri="{FF2B5EF4-FFF2-40B4-BE49-F238E27FC236}">
              <a16:creationId xmlns:a16="http://schemas.microsoft.com/office/drawing/2014/main" id="{1B7C22F5-6947-4903-A830-581D1D1D9340}"/>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10160</xdr:rowOff>
    </xdr:from>
    <xdr:to>
      <xdr:col>102</xdr:col>
      <xdr:colOff>165100</xdr:colOff>
      <xdr:row>40</xdr:row>
      <xdr:rowOff>111760</xdr:rowOff>
    </xdr:to>
    <xdr:sp macro="" textlink="">
      <xdr:nvSpPr>
        <xdr:cNvPr id="476" name="フローチャート: 判断 475">
          <a:extLst>
            <a:ext uri="{FF2B5EF4-FFF2-40B4-BE49-F238E27FC236}">
              <a16:creationId xmlns:a16="http://schemas.microsoft.com/office/drawing/2014/main" id="{C9A1BA94-D3B0-4F4A-8C9C-882571926F1B}"/>
            </a:ext>
          </a:extLst>
        </xdr:cNvPr>
        <xdr:cNvSpPr/>
      </xdr:nvSpPr>
      <xdr:spPr>
        <a:xfrm>
          <a:off x="19494500" y="686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55880</xdr:rowOff>
    </xdr:from>
    <xdr:to>
      <xdr:col>98</xdr:col>
      <xdr:colOff>38100</xdr:colOff>
      <xdr:row>40</xdr:row>
      <xdr:rowOff>157480</xdr:rowOff>
    </xdr:to>
    <xdr:sp macro="" textlink="">
      <xdr:nvSpPr>
        <xdr:cNvPr id="477" name="フローチャート: 判断 476">
          <a:extLst>
            <a:ext uri="{FF2B5EF4-FFF2-40B4-BE49-F238E27FC236}">
              <a16:creationId xmlns:a16="http://schemas.microsoft.com/office/drawing/2014/main" id="{1D45C614-9E5B-4F01-92CA-DC5D72FAE27A}"/>
            </a:ext>
          </a:extLst>
        </xdr:cNvPr>
        <xdr:cNvSpPr/>
      </xdr:nvSpPr>
      <xdr:spPr>
        <a:xfrm>
          <a:off x="18605500" y="691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9BF7845A-F91E-4321-BD5B-2D3C0C1DF65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4AB1608E-B4BA-45CE-95F2-08B5D91E7F6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7FF5166C-69BC-4214-9A33-3AB6D3A1AD9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EB47372A-9B54-4575-800A-559012A5D56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5793F686-82BC-427C-808C-1B0D374197E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158750</xdr:rowOff>
    </xdr:from>
    <xdr:to>
      <xdr:col>116</xdr:col>
      <xdr:colOff>114300</xdr:colOff>
      <xdr:row>40</xdr:row>
      <xdr:rowOff>88900</xdr:rowOff>
    </xdr:to>
    <xdr:sp macro="" textlink="">
      <xdr:nvSpPr>
        <xdr:cNvPr id="483" name="楕円 482">
          <a:extLst>
            <a:ext uri="{FF2B5EF4-FFF2-40B4-BE49-F238E27FC236}">
              <a16:creationId xmlns:a16="http://schemas.microsoft.com/office/drawing/2014/main" id="{EEF4A92B-08AB-43ED-87FD-FEA2107259CF}"/>
            </a:ext>
          </a:extLst>
        </xdr:cNvPr>
        <xdr:cNvSpPr/>
      </xdr:nvSpPr>
      <xdr:spPr>
        <a:xfrm>
          <a:off x="221107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137177</xdr:rowOff>
    </xdr:from>
    <xdr:ext cx="469744" cy="259045"/>
    <xdr:sp macro="" textlink="">
      <xdr:nvSpPr>
        <xdr:cNvPr id="484" name="【認定こども園・幼稚園・保育所】&#10;一人当たり面積該当値テキスト">
          <a:extLst>
            <a:ext uri="{FF2B5EF4-FFF2-40B4-BE49-F238E27FC236}">
              <a16:creationId xmlns:a16="http://schemas.microsoft.com/office/drawing/2014/main" id="{85B4924B-A60B-4490-88DC-0806370A93BF}"/>
            </a:ext>
          </a:extLst>
        </xdr:cNvPr>
        <xdr:cNvSpPr txBox="1"/>
      </xdr:nvSpPr>
      <xdr:spPr>
        <a:xfrm>
          <a:off x="22199600"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158750</xdr:rowOff>
    </xdr:from>
    <xdr:to>
      <xdr:col>112</xdr:col>
      <xdr:colOff>38100</xdr:colOff>
      <xdr:row>40</xdr:row>
      <xdr:rowOff>88900</xdr:rowOff>
    </xdr:to>
    <xdr:sp macro="" textlink="">
      <xdr:nvSpPr>
        <xdr:cNvPr id="485" name="楕円 484">
          <a:extLst>
            <a:ext uri="{FF2B5EF4-FFF2-40B4-BE49-F238E27FC236}">
              <a16:creationId xmlns:a16="http://schemas.microsoft.com/office/drawing/2014/main" id="{0EA6B758-2286-44DD-9C29-CAC858F7C766}"/>
            </a:ext>
          </a:extLst>
        </xdr:cNvPr>
        <xdr:cNvSpPr/>
      </xdr:nvSpPr>
      <xdr:spPr>
        <a:xfrm>
          <a:off x="212725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38100</xdr:rowOff>
    </xdr:from>
    <xdr:to>
      <xdr:col>116</xdr:col>
      <xdr:colOff>63500</xdr:colOff>
      <xdr:row>40</xdr:row>
      <xdr:rowOff>38100</xdr:rowOff>
    </xdr:to>
    <xdr:cxnSp macro="">
      <xdr:nvCxnSpPr>
        <xdr:cNvPr id="486" name="直線コネクタ 485">
          <a:extLst>
            <a:ext uri="{FF2B5EF4-FFF2-40B4-BE49-F238E27FC236}">
              <a16:creationId xmlns:a16="http://schemas.microsoft.com/office/drawing/2014/main" id="{F47BDE80-2459-4CC1-9502-1800AB979D0D}"/>
            </a:ext>
          </a:extLst>
        </xdr:cNvPr>
        <xdr:cNvCxnSpPr/>
      </xdr:nvCxnSpPr>
      <xdr:spPr>
        <a:xfrm>
          <a:off x="21323300" y="6896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166370</xdr:rowOff>
    </xdr:from>
    <xdr:to>
      <xdr:col>107</xdr:col>
      <xdr:colOff>101600</xdr:colOff>
      <xdr:row>40</xdr:row>
      <xdr:rowOff>96520</xdr:rowOff>
    </xdr:to>
    <xdr:sp macro="" textlink="">
      <xdr:nvSpPr>
        <xdr:cNvPr id="487" name="楕円 486">
          <a:extLst>
            <a:ext uri="{FF2B5EF4-FFF2-40B4-BE49-F238E27FC236}">
              <a16:creationId xmlns:a16="http://schemas.microsoft.com/office/drawing/2014/main" id="{57955E3F-9756-4D45-94D0-C559547D0F9D}"/>
            </a:ext>
          </a:extLst>
        </xdr:cNvPr>
        <xdr:cNvSpPr/>
      </xdr:nvSpPr>
      <xdr:spPr>
        <a:xfrm>
          <a:off x="20383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38100</xdr:rowOff>
    </xdr:from>
    <xdr:to>
      <xdr:col>111</xdr:col>
      <xdr:colOff>177800</xdr:colOff>
      <xdr:row>40</xdr:row>
      <xdr:rowOff>45720</xdr:rowOff>
    </xdr:to>
    <xdr:cxnSp macro="">
      <xdr:nvCxnSpPr>
        <xdr:cNvPr id="488" name="直線コネクタ 487">
          <a:extLst>
            <a:ext uri="{FF2B5EF4-FFF2-40B4-BE49-F238E27FC236}">
              <a16:creationId xmlns:a16="http://schemas.microsoft.com/office/drawing/2014/main" id="{A93A49F4-E010-4389-87C8-A8098009949D}"/>
            </a:ext>
          </a:extLst>
        </xdr:cNvPr>
        <xdr:cNvCxnSpPr/>
      </xdr:nvCxnSpPr>
      <xdr:spPr>
        <a:xfrm flipV="1">
          <a:off x="20434300" y="6896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158750</xdr:rowOff>
    </xdr:from>
    <xdr:to>
      <xdr:col>102</xdr:col>
      <xdr:colOff>165100</xdr:colOff>
      <xdr:row>40</xdr:row>
      <xdr:rowOff>88900</xdr:rowOff>
    </xdr:to>
    <xdr:sp macro="" textlink="">
      <xdr:nvSpPr>
        <xdr:cNvPr id="489" name="楕円 488">
          <a:extLst>
            <a:ext uri="{FF2B5EF4-FFF2-40B4-BE49-F238E27FC236}">
              <a16:creationId xmlns:a16="http://schemas.microsoft.com/office/drawing/2014/main" id="{8DF35B35-86E5-4EFF-8547-ADC632AE0499}"/>
            </a:ext>
          </a:extLst>
        </xdr:cNvPr>
        <xdr:cNvSpPr/>
      </xdr:nvSpPr>
      <xdr:spPr>
        <a:xfrm>
          <a:off x="194945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38100</xdr:rowOff>
    </xdr:from>
    <xdr:to>
      <xdr:col>107</xdr:col>
      <xdr:colOff>50800</xdr:colOff>
      <xdr:row>40</xdr:row>
      <xdr:rowOff>45720</xdr:rowOff>
    </xdr:to>
    <xdr:cxnSp macro="">
      <xdr:nvCxnSpPr>
        <xdr:cNvPr id="490" name="直線コネクタ 489">
          <a:extLst>
            <a:ext uri="{FF2B5EF4-FFF2-40B4-BE49-F238E27FC236}">
              <a16:creationId xmlns:a16="http://schemas.microsoft.com/office/drawing/2014/main" id="{F99D688A-07FE-44FA-B6FF-F4F9709F5470}"/>
            </a:ext>
          </a:extLst>
        </xdr:cNvPr>
        <xdr:cNvCxnSpPr/>
      </xdr:nvCxnSpPr>
      <xdr:spPr>
        <a:xfrm>
          <a:off x="19545300" y="68961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158750</xdr:rowOff>
    </xdr:from>
    <xdr:to>
      <xdr:col>98</xdr:col>
      <xdr:colOff>38100</xdr:colOff>
      <xdr:row>40</xdr:row>
      <xdr:rowOff>88900</xdr:rowOff>
    </xdr:to>
    <xdr:sp macro="" textlink="">
      <xdr:nvSpPr>
        <xdr:cNvPr id="491" name="楕円 490">
          <a:extLst>
            <a:ext uri="{FF2B5EF4-FFF2-40B4-BE49-F238E27FC236}">
              <a16:creationId xmlns:a16="http://schemas.microsoft.com/office/drawing/2014/main" id="{AA1C770F-882A-4471-916C-19E44F5B7B6B}"/>
            </a:ext>
          </a:extLst>
        </xdr:cNvPr>
        <xdr:cNvSpPr/>
      </xdr:nvSpPr>
      <xdr:spPr>
        <a:xfrm>
          <a:off x="186055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38100</xdr:rowOff>
    </xdr:from>
    <xdr:to>
      <xdr:col>102</xdr:col>
      <xdr:colOff>114300</xdr:colOff>
      <xdr:row>40</xdr:row>
      <xdr:rowOff>38100</xdr:rowOff>
    </xdr:to>
    <xdr:cxnSp macro="">
      <xdr:nvCxnSpPr>
        <xdr:cNvPr id="492" name="直線コネクタ 491">
          <a:extLst>
            <a:ext uri="{FF2B5EF4-FFF2-40B4-BE49-F238E27FC236}">
              <a16:creationId xmlns:a16="http://schemas.microsoft.com/office/drawing/2014/main" id="{8C3CD46A-4381-4BB7-A3DA-6DAB0D7B4586}"/>
            </a:ext>
          </a:extLst>
        </xdr:cNvPr>
        <xdr:cNvCxnSpPr/>
      </xdr:nvCxnSpPr>
      <xdr:spPr>
        <a:xfrm>
          <a:off x="18656300" y="689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3" name="n_1aveValue【認定こども園・幼稚園・保育所】&#10;一人当たり面積">
          <a:extLst>
            <a:ext uri="{FF2B5EF4-FFF2-40B4-BE49-F238E27FC236}">
              <a16:creationId xmlns:a16="http://schemas.microsoft.com/office/drawing/2014/main" id="{F75EAB50-DC8F-4FF5-8618-201EAF33F17C}"/>
            </a:ext>
          </a:extLst>
        </xdr:cNvPr>
        <xdr:cNvSpPr txBox="1"/>
      </xdr:nvSpPr>
      <xdr:spPr>
        <a:xfrm>
          <a:off x="210757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4" name="n_2aveValue【認定こども園・幼稚園・保育所】&#10;一人当たり面積">
          <a:extLst>
            <a:ext uri="{FF2B5EF4-FFF2-40B4-BE49-F238E27FC236}">
              <a16:creationId xmlns:a16="http://schemas.microsoft.com/office/drawing/2014/main" id="{131DA24F-422D-4E9C-80E3-E4A1B1D5D0B6}"/>
            </a:ext>
          </a:extLst>
        </xdr:cNvPr>
        <xdr:cNvSpPr txBox="1"/>
      </xdr:nvSpPr>
      <xdr:spPr>
        <a:xfrm>
          <a:off x="20199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102887</xdr:rowOff>
    </xdr:from>
    <xdr:ext cx="469744" cy="259045"/>
    <xdr:sp macro="" textlink="">
      <xdr:nvSpPr>
        <xdr:cNvPr id="495" name="n_3aveValue【認定こども園・幼稚園・保育所】&#10;一人当たり面積">
          <a:extLst>
            <a:ext uri="{FF2B5EF4-FFF2-40B4-BE49-F238E27FC236}">
              <a16:creationId xmlns:a16="http://schemas.microsoft.com/office/drawing/2014/main" id="{0455DC0F-0566-4608-9CEC-998964461932}"/>
            </a:ext>
          </a:extLst>
        </xdr:cNvPr>
        <xdr:cNvSpPr txBox="1"/>
      </xdr:nvSpPr>
      <xdr:spPr>
        <a:xfrm>
          <a:off x="19310427" y="696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148607</xdr:rowOff>
    </xdr:from>
    <xdr:ext cx="469744" cy="259045"/>
    <xdr:sp macro="" textlink="">
      <xdr:nvSpPr>
        <xdr:cNvPr id="496" name="n_4aveValue【認定こども園・幼稚園・保育所】&#10;一人当たり面積">
          <a:extLst>
            <a:ext uri="{FF2B5EF4-FFF2-40B4-BE49-F238E27FC236}">
              <a16:creationId xmlns:a16="http://schemas.microsoft.com/office/drawing/2014/main" id="{D7CEBDBE-1CF5-4B64-9DCD-3C2DE7CF9E3F}"/>
            </a:ext>
          </a:extLst>
        </xdr:cNvPr>
        <xdr:cNvSpPr txBox="1"/>
      </xdr:nvSpPr>
      <xdr:spPr>
        <a:xfrm>
          <a:off x="18421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80027</xdr:rowOff>
    </xdr:from>
    <xdr:ext cx="469744" cy="259045"/>
    <xdr:sp macro="" textlink="">
      <xdr:nvSpPr>
        <xdr:cNvPr id="497" name="n_1mainValue【認定こども園・幼稚園・保育所】&#10;一人当たり面積">
          <a:extLst>
            <a:ext uri="{FF2B5EF4-FFF2-40B4-BE49-F238E27FC236}">
              <a16:creationId xmlns:a16="http://schemas.microsoft.com/office/drawing/2014/main" id="{0A6FEB76-F4C0-4B55-AB6F-81357ECC4B49}"/>
            </a:ext>
          </a:extLst>
        </xdr:cNvPr>
        <xdr:cNvSpPr txBox="1"/>
      </xdr:nvSpPr>
      <xdr:spPr>
        <a:xfrm>
          <a:off x="21075727"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87647</xdr:rowOff>
    </xdr:from>
    <xdr:ext cx="469744" cy="259045"/>
    <xdr:sp macro="" textlink="">
      <xdr:nvSpPr>
        <xdr:cNvPr id="498" name="n_2mainValue【認定こども園・幼稚園・保育所】&#10;一人当たり面積">
          <a:extLst>
            <a:ext uri="{FF2B5EF4-FFF2-40B4-BE49-F238E27FC236}">
              <a16:creationId xmlns:a16="http://schemas.microsoft.com/office/drawing/2014/main" id="{3E26A4CB-69B8-46FA-B3AD-BA3D33CC9C5D}"/>
            </a:ext>
          </a:extLst>
        </xdr:cNvPr>
        <xdr:cNvSpPr txBox="1"/>
      </xdr:nvSpPr>
      <xdr:spPr>
        <a:xfrm>
          <a:off x="20199427" y="694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105427</xdr:rowOff>
    </xdr:from>
    <xdr:ext cx="469744" cy="259045"/>
    <xdr:sp macro="" textlink="">
      <xdr:nvSpPr>
        <xdr:cNvPr id="499" name="n_3mainValue【認定こども園・幼稚園・保育所】&#10;一人当たり面積">
          <a:extLst>
            <a:ext uri="{FF2B5EF4-FFF2-40B4-BE49-F238E27FC236}">
              <a16:creationId xmlns:a16="http://schemas.microsoft.com/office/drawing/2014/main" id="{7C16ED44-A875-4728-A7D5-BCBA4BC53290}"/>
            </a:ext>
          </a:extLst>
        </xdr:cNvPr>
        <xdr:cNvSpPr txBox="1"/>
      </xdr:nvSpPr>
      <xdr:spPr>
        <a:xfrm>
          <a:off x="19310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105427</xdr:rowOff>
    </xdr:from>
    <xdr:ext cx="469744" cy="259045"/>
    <xdr:sp macro="" textlink="">
      <xdr:nvSpPr>
        <xdr:cNvPr id="500" name="n_4mainValue【認定こども園・幼稚園・保育所】&#10;一人当たり面積">
          <a:extLst>
            <a:ext uri="{FF2B5EF4-FFF2-40B4-BE49-F238E27FC236}">
              <a16:creationId xmlns:a16="http://schemas.microsoft.com/office/drawing/2014/main" id="{FA4253B8-1518-44D9-9D26-29619C6BADAB}"/>
            </a:ext>
          </a:extLst>
        </xdr:cNvPr>
        <xdr:cNvSpPr txBox="1"/>
      </xdr:nvSpPr>
      <xdr:spPr>
        <a:xfrm>
          <a:off x="184214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1" name="正方形/長方形 500">
          <a:extLst>
            <a:ext uri="{FF2B5EF4-FFF2-40B4-BE49-F238E27FC236}">
              <a16:creationId xmlns:a16="http://schemas.microsoft.com/office/drawing/2014/main" id="{1473D904-390A-4363-83A4-8E95D31F049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2" name="正方形/長方形 501">
          <a:extLst>
            <a:ext uri="{FF2B5EF4-FFF2-40B4-BE49-F238E27FC236}">
              <a16:creationId xmlns:a16="http://schemas.microsoft.com/office/drawing/2014/main" id="{5C41C2D1-5C5D-4A84-A9C2-F9A05A5354B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3" name="正方形/長方形 502">
          <a:extLst>
            <a:ext uri="{FF2B5EF4-FFF2-40B4-BE49-F238E27FC236}">
              <a16:creationId xmlns:a16="http://schemas.microsoft.com/office/drawing/2014/main" id="{7A096F35-4501-464D-BCAF-942B969DF3A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4" name="正方形/長方形 503">
          <a:extLst>
            <a:ext uri="{FF2B5EF4-FFF2-40B4-BE49-F238E27FC236}">
              <a16:creationId xmlns:a16="http://schemas.microsoft.com/office/drawing/2014/main" id="{952BF8B8-8A38-4E02-A15B-F2807250764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5" name="正方形/長方形 504">
          <a:extLst>
            <a:ext uri="{FF2B5EF4-FFF2-40B4-BE49-F238E27FC236}">
              <a16:creationId xmlns:a16="http://schemas.microsoft.com/office/drawing/2014/main" id="{DED265D3-48DA-4EA0-A269-7950EC8802B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6" name="正方形/長方形 505">
          <a:extLst>
            <a:ext uri="{FF2B5EF4-FFF2-40B4-BE49-F238E27FC236}">
              <a16:creationId xmlns:a16="http://schemas.microsoft.com/office/drawing/2014/main" id="{42EE03CF-624C-4EE2-9913-57C3CD80510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7" name="正方形/長方形 506">
          <a:extLst>
            <a:ext uri="{FF2B5EF4-FFF2-40B4-BE49-F238E27FC236}">
              <a16:creationId xmlns:a16="http://schemas.microsoft.com/office/drawing/2014/main" id="{7491BC3E-C4E8-46AF-B757-1CD48AC06D8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a:extLst>
            <a:ext uri="{FF2B5EF4-FFF2-40B4-BE49-F238E27FC236}">
              <a16:creationId xmlns:a16="http://schemas.microsoft.com/office/drawing/2014/main" id="{387504D8-AC95-4DCA-AF3F-734BF28ACEE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a:extLst>
            <a:ext uri="{FF2B5EF4-FFF2-40B4-BE49-F238E27FC236}">
              <a16:creationId xmlns:a16="http://schemas.microsoft.com/office/drawing/2014/main" id="{8B6A641F-3FB8-47BA-95B8-FD237AF48A2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a:extLst>
            <a:ext uri="{FF2B5EF4-FFF2-40B4-BE49-F238E27FC236}">
              <a16:creationId xmlns:a16="http://schemas.microsoft.com/office/drawing/2014/main" id="{B1DC009B-436C-485E-BDAF-E6804BBD80B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1" name="テキスト ボックス 510">
          <a:extLst>
            <a:ext uri="{FF2B5EF4-FFF2-40B4-BE49-F238E27FC236}">
              <a16:creationId xmlns:a16="http://schemas.microsoft.com/office/drawing/2014/main" id="{9CDC6AF1-6743-4DFF-BB8F-9EAABBF933B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2" name="直線コネクタ 511">
          <a:extLst>
            <a:ext uri="{FF2B5EF4-FFF2-40B4-BE49-F238E27FC236}">
              <a16:creationId xmlns:a16="http://schemas.microsoft.com/office/drawing/2014/main" id="{412B5D93-8731-44E9-AF92-A5DF29FAA175}"/>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3" name="テキスト ボックス 512">
          <a:extLst>
            <a:ext uri="{FF2B5EF4-FFF2-40B4-BE49-F238E27FC236}">
              <a16:creationId xmlns:a16="http://schemas.microsoft.com/office/drawing/2014/main" id="{5202E308-4C65-4166-B0B1-29ADDEE0A0F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4" name="直線コネクタ 513">
          <a:extLst>
            <a:ext uri="{FF2B5EF4-FFF2-40B4-BE49-F238E27FC236}">
              <a16:creationId xmlns:a16="http://schemas.microsoft.com/office/drawing/2014/main" id="{BF83ED60-3E90-496B-A73D-F182AD0D54FC}"/>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5" name="テキスト ボックス 514">
          <a:extLst>
            <a:ext uri="{FF2B5EF4-FFF2-40B4-BE49-F238E27FC236}">
              <a16:creationId xmlns:a16="http://schemas.microsoft.com/office/drawing/2014/main" id="{1B06C199-C4A7-4C53-ABAF-848A287412F2}"/>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6" name="直線コネクタ 515">
          <a:extLst>
            <a:ext uri="{FF2B5EF4-FFF2-40B4-BE49-F238E27FC236}">
              <a16:creationId xmlns:a16="http://schemas.microsoft.com/office/drawing/2014/main" id="{3A0DC24E-8EAB-48CB-BD16-DA4286D966E3}"/>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7" name="テキスト ボックス 516">
          <a:extLst>
            <a:ext uri="{FF2B5EF4-FFF2-40B4-BE49-F238E27FC236}">
              <a16:creationId xmlns:a16="http://schemas.microsoft.com/office/drawing/2014/main" id="{A64A77D4-574E-4263-B16F-1192E39FC309}"/>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8" name="直線コネクタ 517">
          <a:extLst>
            <a:ext uri="{FF2B5EF4-FFF2-40B4-BE49-F238E27FC236}">
              <a16:creationId xmlns:a16="http://schemas.microsoft.com/office/drawing/2014/main" id="{CB458BFB-251D-49DA-8CC5-86BF4144C047}"/>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9" name="テキスト ボックス 518">
          <a:extLst>
            <a:ext uri="{FF2B5EF4-FFF2-40B4-BE49-F238E27FC236}">
              <a16:creationId xmlns:a16="http://schemas.microsoft.com/office/drawing/2014/main" id="{C91AE848-C2CD-4E6C-A164-08BFB77BC06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0" name="直線コネクタ 519">
          <a:extLst>
            <a:ext uri="{FF2B5EF4-FFF2-40B4-BE49-F238E27FC236}">
              <a16:creationId xmlns:a16="http://schemas.microsoft.com/office/drawing/2014/main" id="{77548B96-17DF-49CE-A07F-1B3E01EC1DC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1" name="テキスト ボックス 520">
          <a:extLst>
            <a:ext uri="{FF2B5EF4-FFF2-40B4-BE49-F238E27FC236}">
              <a16:creationId xmlns:a16="http://schemas.microsoft.com/office/drawing/2014/main" id="{EFB52266-A8C3-4CFF-BAE8-35B653E43568}"/>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2" name="直線コネクタ 521">
          <a:extLst>
            <a:ext uri="{FF2B5EF4-FFF2-40B4-BE49-F238E27FC236}">
              <a16:creationId xmlns:a16="http://schemas.microsoft.com/office/drawing/2014/main" id="{653C0C54-F8BA-45E5-B9F0-BD42CE327322}"/>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3" name="テキスト ボックス 522">
          <a:extLst>
            <a:ext uri="{FF2B5EF4-FFF2-40B4-BE49-F238E27FC236}">
              <a16:creationId xmlns:a16="http://schemas.microsoft.com/office/drawing/2014/main" id="{F692770E-BDB6-4CC1-8CFE-25D205A78AF8}"/>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4" name="【学校施設】&#10;有形固定資産減価償却率グラフ枠">
          <a:extLst>
            <a:ext uri="{FF2B5EF4-FFF2-40B4-BE49-F238E27FC236}">
              <a16:creationId xmlns:a16="http://schemas.microsoft.com/office/drawing/2014/main" id="{EB699686-F7F0-43BB-82D6-9B06E902D49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5" name="直線コネクタ 524">
          <a:extLst>
            <a:ext uri="{FF2B5EF4-FFF2-40B4-BE49-F238E27FC236}">
              <a16:creationId xmlns:a16="http://schemas.microsoft.com/office/drawing/2014/main" id="{AAEAD9EF-AF5E-4D9B-B050-5EC201603150}"/>
            </a:ext>
          </a:extLst>
        </xdr:cNvPr>
        <xdr:cNvCxnSpPr/>
      </xdr:nvCxnSpPr>
      <xdr:spPr>
        <a:xfrm flipV="1">
          <a:off x="16318864" y="9747885"/>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6" name="【学校施設】&#10;有形固定資産減価償却率最小値テキスト">
          <a:extLst>
            <a:ext uri="{FF2B5EF4-FFF2-40B4-BE49-F238E27FC236}">
              <a16:creationId xmlns:a16="http://schemas.microsoft.com/office/drawing/2014/main" id="{88127312-5C6E-4063-8661-7A9CBCCA0213}"/>
            </a:ext>
          </a:extLst>
        </xdr:cNvPr>
        <xdr:cNvSpPr txBox="1"/>
      </xdr:nvSpPr>
      <xdr:spPr>
        <a:xfrm>
          <a:off x="16357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7" name="直線コネクタ 526">
          <a:extLst>
            <a:ext uri="{FF2B5EF4-FFF2-40B4-BE49-F238E27FC236}">
              <a16:creationId xmlns:a16="http://schemas.microsoft.com/office/drawing/2014/main" id="{9DEC450E-7465-4CC8-8334-42DA8ACF060B}"/>
            </a:ext>
          </a:extLst>
        </xdr:cNvPr>
        <xdr:cNvCxnSpPr/>
      </xdr:nvCxnSpPr>
      <xdr:spPr>
        <a:xfrm>
          <a:off x="16230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8" name="【学校施設】&#10;有形固定資産減価償却率最大値テキスト">
          <a:extLst>
            <a:ext uri="{FF2B5EF4-FFF2-40B4-BE49-F238E27FC236}">
              <a16:creationId xmlns:a16="http://schemas.microsoft.com/office/drawing/2014/main" id="{B0157095-8EA4-4141-BCF3-F18AA7709133}"/>
            </a:ext>
          </a:extLst>
        </xdr:cNvPr>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9" name="直線コネクタ 528">
          <a:extLst>
            <a:ext uri="{FF2B5EF4-FFF2-40B4-BE49-F238E27FC236}">
              <a16:creationId xmlns:a16="http://schemas.microsoft.com/office/drawing/2014/main" id="{DBC0E32C-BF88-401E-A27E-B3DCCD3B8DCE}"/>
            </a:ext>
          </a:extLst>
        </xdr:cNvPr>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30" name="【学校施設】&#10;有形固定資産減価償却率平均値テキスト">
          <a:extLst>
            <a:ext uri="{FF2B5EF4-FFF2-40B4-BE49-F238E27FC236}">
              <a16:creationId xmlns:a16="http://schemas.microsoft.com/office/drawing/2014/main" id="{E6FE5111-FFF8-4466-B1C0-A03A7CFEEC33}"/>
            </a:ext>
          </a:extLst>
        </xdr:cNvPr>
        <xdr:cNvSpPr txBox="1"/>
      </xdr:nvSpPr>
      <xdr:spPr>
        <a:xfrm>
          <a:off x="16357600" y="103460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31" name="フローチャート: 判断 530">
          <a:extLst>
            <a:ext uri="{FF2B5EF4-FFF2-40B4-BE49-F238E27FC236}">
              <a16:creationId xmlns:a16="http://schemas.microsoft.com/office/drawing/2014/main" id="{4CCD2FD6-4286-4CCA-8A97-330A8F5F5097}"/>
            </a:ext>
          </a:extLst>
        </xdr:cNvPr>
        <xdr:cNvSpPr/>
      </xdr:nvSpPr>
      <xdr:spPr>
        <a:xfrm>
          <a:off x="16268700" y="1036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2" name="フローチャート: 判断 531">
          <a:extLst>
            <a:ext uri="{FF2B5EF4-FFF2-40B4-BE49-F238E27FC236}">
              <a16:creationId xmlns:a16="http://schemas.microsoft.com/office/drawing/2014/main" id="{AE69F148-B7BD-4DC9-AF6F-43FB8CDC2FB3}"/>
            </a:ext>
          </a:extLst>
        </xdr:cNvPr>
        <xdr:cNvSpPr/>
      </xdr:nvSpPr>
      <xdr:spPr>
        <a:xfrm>
          <a:off x="154305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3" name="フローチャート: 判断 532">
          <a:extLst>
            <a:ext uri="{FF2B5EF4-FFF2-40B4-BE49-F238E27FC236}">
              <a16:creationId xmlns:a16="http://schemas.microsoft.com/office/drawing/2014/main" id="{F55C59EF-60A7-4CEF-BAD9-7C01FD9A8EB4}"/>
            </a:ext>
          </a:extLst>
        </xdr:cNvPr>
        <xdr:cNvSpPr/>
      </xdr:nvSpPr>
      <xdr:spPr>
        <a:xfrm>
          <a:off x="14541500" y="1035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154940</xdr:rowOff>
    </xdr:from>
    <xdr:to>
      <xdr:col>72</xdr:col>
      <xdr:colOff>38100</xdr:colOff>
      <xdr:row>60</xdr:row>
      <xdr:rowOff>85090</xdr:rowOff>
    </xdr:to>
    <xdr:sp macro="" textlink="">
      <xdr:nvSpPr>
        <xdr:cNvPr id="534" name="フローチャート: 判断 533">
          <a:extLst>
            <a:ext uri="{FF2B5EF4-FFF2-40B4-BE49-F238E27FC236}">
              <a16:creationId xmlns:a16="http://schemas.microsoft.com/office/drawing/2014/main" id="{6B31713C-DC7C-4FA5-9708-ED46C4C21AE5}"/>
            </a:ext>
          </a:extLst>
        </xdr:cNvPr>
        <xdr:cNvSpPr/>
      </xdr:nvSpPr>
      <xdr:spPr>
        <a:xfrm>
          <a:off x="13652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535" name="フローチャート: 判断 534">
          <a:extLst>
            <a:ext uri="{FF2B5EF4-FFF2-40B4-BE49-F238E27FC236}">
              <a16:creationId xmlns:a16="http://schemas.microsoft.com/office/drawing/2014/main" id="{57D54F99-03A8-4E94-B182-286D2FD17302}"/>
            </a:ext>
          </a:extLst>
        </xdr:cNvPr>
        <xdr:cNvSpPr/>
      </xdr:nvSpPr>
      <xdr:spPr>
        <a:xfrm>
          <a:off x="12763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357D8021-79A5-47F7-900E-04B2BCD7739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86BC79D6-922F-43BF-B1CB-1295B5A2301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95C2DF72-6E62-409B-9D14-C54CDCECF00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74374D83-2754-4B24-809E-3A3B374DD02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10B50B7-389B-44AF-9404-879B2B3696C7}"/>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71120</xdr:rowOff>
    </xdr:from>
    <xdr:to>
      <xdr:col>85</xdr:col>
      <xdr:colOff>177800</xdr:colOff>
      <xdr:row>61</xdr:row>
      <xdr:rowOff>1270</xdr:rowOff>
    </xdr:to>
    <xdr:sp macro="" textlink="">
      <xdr:nvSpPr>
        <xdr:cNvPr id="541" name="楕円 540">
          <a:extLst>
            <a:ext uri="{FF2B5EF4-FFF2-40B4-BE49-F238E27FC236}">
              <a16:creationId xmlns:a16="http://schemas.microsoft.com/office/drawing/2014/main" id="{130CAB23-6BFF-4717-9799-95F670DAA086}"/>
            </a:ext>
          </a:extLst>
        </xdr:cNvPr>
        <xdr:cNvSpPr/>
      </xdr:nvSpPr>
      <xdr:spPr>
        <a:xfrm>
          <a:off x="16268700" y="1035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93997</xdr:rowOff>
    </xdr:from>
    <xdr:ext cx="405111" cy="259045"/>
    <xdr:sp macro="" textlink="">
      <xdr:nvSpPr>
        <xdr:cNvPr id="542" name="【学校施設】&#10;有形固定資産減価償却率該当値テキスト">
          <a:extLst>
            <a:ext uri="{FF2B5EF4-FFF2-40B4-BE49-F238E27FC236}">
              <a16:creationId xmlns:a16="http://schemas.microsoft.com/office/drawing/2014/main" id="{0F52BF20-52F2-42D4-8794-E6E54B0342BA}"/>
            </a:ext>
          </a:extLst>
        </xdr:cNvPr>
        <xdr:cNvSpPr txBox="1"/>
      </xdr:nvSpPr>
      <xdr:spPr>
        <a:xfrm>
          <a:off x="16357600" y="10209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63500</xdr:rowOff>
    </xdr:from>
    <xdr:to>
      <xdr:col>81</xdr:col>
      <xdr:colOff>101600</xdr:colOff>
      <xdr:row>60</xdr:row>
      <xdr:rowOff>165100</xdr:rowOff>
    </xdr:to>
    <xdr:sp macro="" textlink="">
      <xdr:nvSpPr>
        <xdr:cNvPr id="543" name="楕円 542">
          <a:extLst>
            <a:ext uri="{FF2B5EF4-FFF2-40B4-BE49-F238E27FC236}">
              <a16:creationId xmlns:a16="http://schemas.microsoft.com/office/drawing/2014/main" id="{891E4078-4BCD-4AA6-9053-270389F5C363}"/>
            </a:ext>
          </a:extLst>
        </xdr:cNvPr>
        <xdr:cNvSpPr/>
      </xdr:nvSpPr>
      <xdr:spPr>
        <a:xfrm>
          <a:off x="15430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114300</xdr:rowOff>
    </xdr:from>
    <xdr:to>
      <xdr:col>85</xdr:col>
      <xdr:colOff>127000</xdr:colOff>
      <xdr:row>60</xdr:row>
      <xdr:rowOff>121920</xdr:rowOff>
    </xdr:to>
    <xdr:cxnSp macro="">
      <xdr:nvCxnSpPr>
        <xdr:cNvPr id="544" name="直線コネクタ 543">
          <a:extLst>
            <a:ext uri="{FF2B5EF4-FFF2-40B4-BE49-F238E27FC236}">
              <a16:creationId xmlns:a16="http://schemas.microsoft.com/office/drawing/2014/main" id="{F6C96BCE-CA4E-4C12-B664-734CB4D929DD}"/>
            </a:ext>
          </a:extLst>
        </xdr:cNvPr>
        <xdr:cNvCxnSpPr/>
      </xdr:nvCxnSpPr>
      <xdr:spPr>
        <a:xfrm>
          <a:off x="15481300" y="104013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53975</xdr:rowOff>
    </xdr:from>
    <xdr:to>
      <xdr:col>76</xdr:col>
      <xdr:colOff>165100</xdr:colOff>
      <xdr:row>60</xdr:row>
      <xdr:rowOff>155575</xdr:rowOff>
    </xdr:to>
    <xdr:sp macro="" textlink="">
      <xdr:nvSpPr>
        <xdr:cNvPr id="545" name="楕円 544">
          <a:extLst>
            <a:ext uri="{FF2B5EF4-FFF2-40B4-BE49-F238E27FC236}">
              <a16:creationId xmlns:a16="http://schemas.microsoft.com/office/drawing/2014/main" id="{CD4FDDB2-A10B-4D01-BED7-41D3FF9FFA83}"/>
            </a:ext>
          </a:extLst>
        </xdr:cNvPr>
        <xdr:cNvSpPr/>
      </xdr:nvSpPr>
      <xdr:spPr>
        <a:xfrm>
          <a:off x="14541500" y="1034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104775</xdr:rowOff>
    </xdr:from>
    <xdr:to>
      <xdr:col>81</xdr:col>
      <xdr:colOff>50800</xdr:colOff>
      <xdr:row>60</xdr:row>
      <xdr:rowOff>114300</xdr:rowOff>
    </xdr:to>
    <xdr:cxnSp macro="">
      <xdr:nvCxnSpPr>
        <xdr:cNvPr id="546" name="直線コネクタ 545">
          <a:extLst>
            <a:ext uri="{FF2B5EF4-FFF2-40B4-BE49-F238E27FC236}">
              <a16:creationId xmlns:a16="http://schemas.microsoft.com/office/drawing/2014/main" id="{AFC9DABB-55AD-4C70-BE3E-5FB8C90E7DC4}"/>
            </a:ext>
          </a:extLst>
        </xdr:cNvPr>
        <xdr:cNvCxnSpPr/>
      </xdr:nvCxnSpPr>
      <xdr:spPr>
        <a:xfrm>
          <a:off x="14592300" y="103917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31115</xdr:rowOff>
    </xdr:from>
    <xdr:to>
      <xdr:col>72</xdr:col>
      <xdr:colOff>38100</xdr:colOff>
      <xdr:row>60</xdr:row>
      <xdr:rowOff>132715</xdr:rowOff>
    </xdr:to>
    <xdr:sp macro="" textlink="">
      <xdr:nvSpPr>
        <xdr:cNvPr id="547" name="楕円 546">
          <a:extLst>
            <a:ext uri="{FF2B5EF4-FFF2-40B4-BE49-F238E27FC236}">
              <a16:creationId xmlns:a16="http://schemas.microsoft.com/office/drawing/2014/main" id="{7C67CEB3-1FD4-480C-BCBA-8E60EF33D9F6}"/>
            </a:ext>
          </a:extLst>
        </xdr:cNvPr>
        <xdr:cNvSpPr/>
      </xdr:nvSpPr>
      <xdr:spPr>
        <a:xfrm>
          <a:off x="13652500" y="1031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81915</xdr:rowOff>
    </xdr:from>
    <xdr:to>
      <xdr:col>76</xdr:col>
      <xdr:colOff>114300</xdr:colOff>
      <xdr:row>60</xdr:row>
      <xdr:rowOff>104775</xdr:rowOff>
    </xdr:to>
    <xdr:cxnSp macro="">
      <xdr:nvCxnSpPr>
        <xdr:cNvPr id="548" name="直線コネクタ 547">
          <a:extLst>
            <a:ext uri="{FF2B5EF4-FFF2-40B4-BE49-F238E27FC236}">
              <a16:creationId xmlns:a16="http://schemas.microsoft.com/office/drawing/2014/main" id="{9911777C-6E99-4E22-82E3-77A3940CECBE}"/>
            </a:ext>
          </a:extLst>
        </xdr:cNvPr>
        <xdr:cNvCxnSpPr/>
      </xdr:nvCxnSpPr>
      <xdr:spPr>
        <a:xfrm>
          <a:off x="13703300" y="1036891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17780</xdr:rowOff>
    </xdr:from>
    <xdr:to>
      <xdr:col>67</xdr:col>
      <xdr:colOff>101600</xdr:colOff>
      <xdr:row>60</xdr:row>
      <xdr:rowOff>119380</xdr:rowOff>
    </xdr:to>
    <xdr:sp macro="" textlink="">
      <xdr:nvSpPr>
        <xdr:cNvPr id="549" name="楕円 548">
          <a:extLst>
            <a:ext uri="{FF2B5EF4-FFF2-40B4-BE49-F238E27FC236}">
              <a16:creationId xmlns:a16="http://schemas.microsoft.com/office/drawing/2014/main" id="{F6417BFB-D44E-4D4F-BC78-33839024A1AE}"/>
            </a:ext>
          </a:extLst>
        </xdr:cNvPr>
        <xdr:cNvSpPr/>
      </xdr:nvSpPr>
      <xdr:spPr>
        <a:xfrm>
          <a:off x="12763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68580</xdr:rowOff>
    </xdr:from>
    <xdr:to>
      <xdr:col>71</xdr:col>
      <xdr:colOff>177800</xdr:colOff>
      <xdr:row>60</xdr:row>
      <xdr:rowOff>81915</xdr:rowOff>
    </xdr:to>
    <xdr:cxnSp macro="">
      <xdr:nvCxnSpPr>
        <xdr:cNvPr id="550" name="直線コネクタ 549">
          <a:extLst>
            <a:ext uri="{FF2B5EF4-FFF2-40B4-BE49-F238E27FC236}">
              <a16:creationId xmlns:a16="http://schemas.microsoft.com/office/drawing/2014/main" id="{DF2CF186-00E8-467B-806B-DF24E0178D9E}"/>
            </a:ext>
          </a:extLst>
        </xdr:cNvPr>
        <xdr:cNvCxnSpPr/>
      </xdr:nvCxnSpPr>
      <xdr:spPr>
        <a:xfrm>
          <a:off x="12814300" y="1035558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551" name="n_1aveValue【学校施設】&#10;有形固定資産減価償却率">
          <a:extLst>
            <a:ext uri="{FF2B5EF4-FFF2-40B4-BE49-F238E27FC236}">
              <a16:creationId xmlns:a16="http://schemas.microsoft.com/office/drawing/2014/main" id="{E9CD0FC2-3975-4549-8630-1E56814586C7}"/>
            </a:ext>
          </a:extLst>
        </xdr:cNvPr>
        <xdr:cNvSpPr txBox="1"/>
      </xdr:nvSpPr>
      <xdr:spPr>
        <a:xfrm>
          <a:off x="15266044" y="1045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160037</xdr:rowOff>
    </xdr:from>
    <xdr:ext cx="405111" cy="259045"/>
    <xdr:sp macro="" textlink="">
      <xdr:nvSpPr>
        <xdr:cNvPr id="552" name="n_2aveValue【学校施設】&#10;有形固定資産減価償却率">
          <a:extLst>
            <a:ext uri="{FF2B5EF4-FFF2-40B4-BE49-F238E27FC236}">
              <a16:creationId xmlns:a16="http://schemas.microsoft.com/office/drawing/2014/main" id="{D8C5F40F-D014-4C1F-A2CF-D48DAC66255A}"/>
            </a:ext>
          </a:extLst>
        </xdr:cNvPr>
        <xdr:cNvSpPr txBox="1"/>
      </xdr:nvSpPr>
      <xdr:spPr>
        <a:xfrm>
          <a:off x="14389744" y="1044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101617</xdr:rowOff>
    </xdr:from>
    <xdr:ext cx="405111" cy="259045"/>
    <xdr:sp macro="" textlink="">
      <xdr:nvSpPr>
        <xdr:cNvPr id="553" name="n_3aveValue【学校施設】&#10;有形固定資産減価償却率">
          <a:extLst>
            <a:ext uri="{FF2B5EF4-FFF2-40B4-BE49-F238E27FC236}">
              <a16:creationId xmlns:a16="http://schemas.microsoft.com/office/drawing/2014/main" id="{2392B922-1858-43AF-8073-C06457052DA4}"/>
            </a:ext>
          </a:extLst>
        </xdr:cNvPr>
        <xdr:cNvSpPr txBox="1"/>
      </xdr:nvSpPr>
      <xdr:spPr>
        <a:xfrm>
          <a:off x="13500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88282</xdr:rowOff>
    </xdr:from>
    <xdr:ext cx="405111" cy="259045"/>
    <xdr:sp macro="" textlink="">
      <xdr:nvSpPr>
        <xdr:cNvPr id="554" name="n_4aveValue【学校施設】&#10;有形固定資産減価償却率">
          <a:extLst>
            <a:ext uri="{FF2B5EF4-FFF2-40B4-BE49-F238E27FC236}">
              <a16:creationId xmlns:a16="http://schemas.microsoft.com/office/drawing/2014/main" id="{F00B8628-CC01-402F-9A7E-142D7C4AE3E3}"/>
            </a:ext>
          </a:extLst>
        </xdr:cNvPr>
        <xdr:cNvSpPr txBox="1"/>
      </xdr:nvSpPr>
      <xdr:spPr>
        <a:xfrm>
          <a:off x="12611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10177</xdr:rowOff>
    </xdr:from>
    <xdr:ext cx="405111" cy="259045"/>
    <xdr:sp macro="" textlink="">
      <xdr:nvSpPr>
        <xdr:cNvPr id="555" name="n_1mainValue【学校施設】&#10;有形固定資産減価償却率">
          <a:extLst>
            <a:ext uri="{FF2B5EF4-FFF2-40B4-BE49-F238E27FC236}">
              <a16:creationId xmlns:a16="http://schemas.microsoft.com/office/drawing/2014/main" id="{5A40AD0E-7627-4117-9109-13F13886E489}"/>
            </a:ext>
          </a:extLst>
        </xdr:cNvPr>
        <xdr:cNvSpPr txBox="1"/>
      </xdr:nvSpPr>
      <xdr:spPr>
        <a:xfrm>
          <a:off x="15266044" y="1012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652</xdr:rowOff>
    </xdr:from>
    <xdr:ext cx="405111" cy="259045"/>
    <xdr:sp macro="" textlink="">
      <xdr:nvSpPr>
        <xdr:cNvPr id="556" name="n_2mainValue【学校施設】&#10;有形固定資産減価償却率">
          <a:extLst>
            <a:ext uri="{FF2B5EF4-FFF2-40B4-BE49-F238E27FC236}">
              <a16:creationId xmlns:a16="http://schemas.microsoft.com/office/drawing/2014/main" id="{3B3716B5-771F-4500-B7CE-7DAD44CEF8A3}"/>
            </a:ext>
          </a:extLst>
        </xdr:cNvPr>
        <xdr:cNvSpPr txBox="1"/>
      </xdr:nvSpPr>
      <xdr:spPr>
        <a:xfrm>
          <a:off x="14389744" y="1011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123842</xdr:rowOff>
    </xdr:from>
    <xdr:ext cx="405111" cy="259045"/>
    <xdr:sp macro="" textlink="">
      <xdr:nvSpPr>
        <xdr:cNvPr id="557" name="n_3mainValue【学校施設】&#10;有形固定資産減価償却率">
          <a:extLst>
            <a:ext uri="{FF2B5EF4-FFF2-40B4-BE49-F238E27FC236}">
              <a16:creationId xmlns:a16="http://schemas.microsoft.com/office/drawing/2014/main" id="{96B2D36A-D5ED-4289-B474-E710E42DBC04}"/>
            </a:ext>
          </a:extLst>
        </xdr:cNvPr>
        <xdr:cNvSpPr txBox="1"/>
      </xdr:nvSpPr>
      <xdr:spPr>
        <a:xfrm>
          <a:off x="135007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110507</xdr:rowOff>
    </xdr:from>
    <xdr:ext cx="405111" cy="259045"/>
    <xdr:sp macro="" textlink="">
      <xdr:nvSpPr>
        <xdr:cNvPr id="558" name="n_4mainValue【学校施設】&#10;有形固定資産減価償却率">
          <a:extLst>
            <a:ext uri="{FF2B5EF4-FFF2-40B4-BE49-F238E27FC236}">
              <a16:creationId xmlns:a16="http://schemas.microsoft.com/office/drawing/2014/main" id="{96974F70-FFE4-4F7C-B899-60D45CA25773}"/>
            </a:ext>
          </a:extLst>
        </xdr:cNvPr>
        <xdr:cNvSpPr txBox="1"/>
      </xdr:nvSpPr>
      <xdr:spPr>
        <a:xfrm>
          <a:off x="12611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9" name="正方形/長方形 558">
          <a:extLst>
            <a:ext uri="{FF2B5EF4-FFF2-40B4-BE49-F238E27FC236}">
              <a16:creationId xmlns:a16="http://schemas.microsoft.com/office/drawing/2014/main" id="{5CF89BCE-B22C-4624-A97E-42AB181AA04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0" name="正方形/長方形 559">
          <a:extLst>
            <a:ext uri="{FF2B5EF4-FFF2-40B4-BE49-F238E27FC236}">
              <a16:creationId xmlns:a16="http://schemas.microsoft.com/office/drawing/2014/main" id="{411AE4F1-E01A-4375-8A38-C141E37C0DC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1" name="正方形/長方形 560">
          <a:extLst>
            <a:ext uri="{FF2B5EF4-FFF2-40B4-BE49-F238E27FC236}">
              <a16:creationId xmlns:a16="http://schemas.microsoft.com/office/drawing/2014/main" id="{6D043512-4BC5-46D0-8719-14B4AF275A9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2" name="正方形/長方形 561">
          <a:extLst>
            <a:ext uri="{FF2B5EF4-FFF2-40B4-BE49-F238E27FC236}">
              <a16:creationId xmlns:a16="http://schemas.microsoft.com/office/drawing/2014/main" id="{A35F6909-D8D3-4E4C-A469-EB17798DDBE4}"/>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3" name="正方形/長方形 562">
          <a:extLst>
            <a:ext uri="{FF2B5EF4-FFF2-40B4-BE49-F238E27FC236}">
              <a16:creationId xmlns:a16="http://schemas.microsoft.com/office/drawing/2014/main" id="{8A1685D3-7C71-4408-836B-59D6ABDA8D5F}"/>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4" name="正方形/長方形 563">
          <a:extLst>
            <a:ext uri="{FF2B5EF4-FFF2-40B4-BE49-F238E27FC236}">
              <a16:creationId xmlns:a16="http://schemas.microsoft.com/office/drawing/2014/main" id="{ED0C7141-FCF0-457E-B8DE-9BDD7E37104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5" name="正方形/長方形 564">
          <a:extLst>
            <a:ext uri="{FF2B5EF4-FFF2-40B4-BE49-F238E27FC236}">
              <a16:creationId xmlns:a16="http://schemas.microsoft.com/office/drawing/2014/main" id="{FB7EAEE3-A3A3-4174-A59F-E5BE8A83F62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6" name="正方形/長方形 565">
          <a:extLst>
            <a:ext uri="{FF2B5EF4-FFF2-40B4-BE49-F238E27FC236}">
              <a16:creationId xmlns:a16="http://schemas.microsoft.com/office/drawing/2014/main" id="{88748FF5-97B9-4EFF-8CDF-DCAA58FAD7D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7" name="テキスト ボックス 566">
          <a:extLst>
            <a:ext uri="{FF2B5EF4-FFF2-40B4-BE49-F238E27FC236}">
              <a16:creationId xmlns:a16="http://schemas.microsoft.com/office/drawing/2014/main" id="{AECDDA0D-25C6-417A-9F87-F73B77F28E9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8" name="直線コネクタ 567">
          <a:extLst>
            <a:ext uri="{FF2B5EF4-FFF2-40B4-BE49-F238E27FC236}">
              <a16:creationId xmlns:a16="http://schemas.microsoft.com/office/drawing/2014/main" id="{5B064FFC-9150-4957-8908-31BD2FC5976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9" name="テキスト ボックス 568">
          <a:extLst>
            <a:ext uri="{FF2B5EF4-FFF2-40B4-BE49-F238E27FC236}">
              <a16:creationId xmlns:a16="http://schemas.microsoft.com/office/drawing/2014/main" id="{0637B611-F375-41D1-9257-B5AC92B0F204}"/>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0" name="直線コネクタ 569">
          <a:extLst>
            <a:ext uri="{FF2B5EF4-FFF2-40B4-BE49-F238E27FC236}">
              <a16:creationId xmlns:a16="http://schemas.microsoft.com/office/drawing/2014/main" id="{7CBF1B3C-287F-48B8-A8BA-D85B14ED4D6F}"/>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1" name="テキスト ボックス 570">
          <a:extLst>
            <a:ext uri="{FF2B5EF4-FFF2-40B4-BE49-F238E27FC236}">
              <a16:creationId xmlns:a16="http://schemas.microsoft.com/office/drawing/2014/main" id="{917C1A60-C2F3-42D0-A5FD-816CE69D0208}"/>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2" name="直線コネクタ 571">
          <a:extLst>
            <a:ext uri="{FF2B5EF4-FFF2-40B4-BE49-F238E27FC236}">
              <a16:creationId xmlns:a16="http://schemas.microsoft.com/office/drawing/2014/main" id="{9EAB9FAE-B96F-4C08-BE03-1DB80224553C}"/>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3" name="テキスト ボックス 572">
          <a:extLst>
            <a:ext uri="{FF2B5EF4-FFF2-40B4-BE49-F238E27FC236}">
              <a16:creationId xmlns:a16="http://schemas.microsoft.com/office/drawing/2014/main" id="{A88A66DB-C745-4400-8B2B-44BB73F1277C}"/>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4" name="直線コネクタ 573">
          <a:extLst>
            <a:ext uri="{FF2B5EF4-FFF2-40B4-BE49-F238E27FC236}">
              <a16:creationId xmlns:a16="http://schemas.microsoft.com/office/drawing/2014/main" id="{AC8933F1-06EA-4EE4-8A3D-76B28AF46F92}"/>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5" name="テキスト ボックス 574">
          <a:extLst>
            <a:ext uri="{FF2B5EF4-FFF2-40B4-BE49-F238E27FC236}">
              <a16:creationId xmlns:a16="http://schemas.microsoft.com/office/drawing/2014/main" id="{9241831C-7EC4-49F5-B47F-B4FC2B79D582}"/>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6" name="直線コネクタ 575">
          <a:extLst>
            <a:ext uri="{FF2B5EF4-FFF2-40B4-BE49-F238E27FC236}">
              <a16:creationId xmlns:a16="http://schemas.microsoft.com/office/drawing/2014/main" id="{9B7B9273-86C8-401B-8431-8E4CB506E29A}"/>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7" name="テキスト ボックス 576">
          <a:extLst>
            <a:ext uri="{FF2B5EF4-FFF2-40B4-BE49-F238E27FC236}">
              <a16:creationId xmlns:a16="http://schemas.microsoft.com/office/drawing/2014/main" id="{7BE3F091-58B2-4846-B985-3849F4B9D1DB}"/>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8" name="直線コネクタ 577">
          <a:extLst>
            <a:ext uri="{FF2B5EF4-FFF2-40B4-BE49-F238E27FC236}">
              <a16:creationId xmlns:a16="http://schemas.microsoft.com/office/drawing/2014/main" id="{EFE7F630-B3A2-4166-90E4-8226897A9BE2}"/>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9" name="テキスト ボックス 578">
          <a:extLst>
            <a:ext uri="{FF2B5EF4-FFF2-40B4-BE49-F238E27FC236}">
              <a16:creationId xmlns:a16="http://schemas.microsoft.com/office/drawing/2014/main" id="{C5E71C88-6E1B-4DB1-8A4B-5429ED45421A}"/>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0" name="直線コネクタ 579">
          <a:extLst>
            <a:ext uri="{FF2B5EF4-FFF2-40B4-BE49-F238E27FC236}">
              <a16:creationId xmlns:a16="http://schemas.microsoft.com/office/drawing/2014/main" id="{1E948D7C-87A5-4206-A6A0-B8F592A51E7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1" name="テキスト ボックス 580">
          <a:extLst>
            <a:ext uri="{FF2B5EF4-FFF2-40B4-BE49-F238E27FC236}">
              <a16:creationId xmlns:a16="http://schemas.microsoft.com/office/drawing/2014/main" id="{6AABB2D1-AAFB-43B3-909D-CBCB8C68892A}"/>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a:extLst>
            <a:ext uri="{FF2B5EF4-FFF2-40B4-BE49-F238E27FC236}">
              <a16:creationId xmlns:a16="http://schemas.microsoft.com/office/drawing/2014/main" id="{433D1B53-3C40-4D60-A65E-E5329BB8E76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a:extLst>
            <a:ext uri="{FF2B5EF4-FFF2-40B4-BE49-F238E27FC236}">
              <a16:creationId xmlns:a16="http://schemas.microsoft.com/office/drawing/2014/main" id="{1E8BAC03-4EBE-4EBA-80DE-1BE8E940265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学校施設】&#10;一人当たり面積グラフ枠">
          <a:extLst>
            <a:ext uri="{FF2B5EF4-FFF2-40B4-BE49-F238E27FC236}">
              <a16:creationId xmlns:a16="http://schemas.microsoft.com/office/drawing/2014/main" id="{03270045-F39A-498D-AE4B-ECB4EBEFBE9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5" name="直線コネクタ 584">
          <a:extLst>
            <a:ext uri="{FF2B5EF4-FFF2-40B4-BE49-F238E27FC236}">
              <a16:creationId xmlns:a16="http://schemas.microsoft.com/office/drawing/2014/main" id="{F7614D70-B4CA-490D-BBAB-FFD4BD7E9F85}"/>
            </a:ext>
          </a:extLst>
        </xdr:cNvPr>
        <xdr:cNvCxnSpPr/>
      </xdr:nvCxnSpPr>
      <xdr:spPr>
        <a:xfrm flipV="1">
          <a:off x="22160864" y="9640388"/>
          <a:ext cx="0" cy="1379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6" name="【学校施設】&#10;一人当たり面積最小値テキスト">
          <a:extLst>
            <a:ext uri="{FF2B5EF4-FFF2-40B4-BE49-F238E27FC236}">
              <a16:creationId xmlns:a16="http://schemas.microsoft.com/office/drawing/2014/main" id="{19684C09-B7AA-4C4C-A1CC-B16B7360C2FD}"/>
            </a:ext>
          </a:extLst>
        </xdr:cNvPr>
        <xdr:cNvSpPr txBox="1"/>
      </xdr:nvSpPr>
      <xdr:spPr>
        <a:xfrm>
          <a:off x="22199600" y="11023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7" name="直線コネクタ 586">
          <a:extLst>
            <a:ext uri="{FF2B5EF4-FFF2-40B4-BE49-F238E27FC236}">
              <a16:creationId xmlns:a16="http://schemas.microsoft.com/office/drawing/2014/main" id="{C235CD80-DE66-4B0D-90F5-48F65A6F9C90}"/>
            </a:ext>
          </a:extLst>
        </xdr:cNvPr>
        <xdr:cNvCxnSpPr/>
      </xdr:nvCxnSpPr>
      <xdr:spPr>
        <a:xfrm>
          <a:off x="22072600" y="1102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8" name="【学校施設】&#10;一人当たり面積最大値テキスト">
          <a:extLst>
            <a:ext uri="{FF2B5EF4-FFF2-40B4-BE49-F238E27FC236}">
              <a16:creationId xmlns:a16="http://schemas.microsoft.com/office/drawing/2014/main" id="{7FCEB421-BA67-4C06-AE8C-1A5146664811}"/>
            </a:ext>
          </a:extLst>
        </xdr:cNvPr>
        <xdr:cNvSpPr txBox="1"/>
      </xdr:nvSpPr>
      <xdr:spPr>
        <a:xfrm>
          <a:off x="22199600" y="9415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9" name="直線コネクタ 588">
          <a:extLst>
            <a:ext uri="{FF2B5EF4-FFF2-40B4-BE49-F238E27FC236}">
              <a16:creationId xmlns:a16="http://schemas.microsoft.com/office/drawing/2014/main" id="{168BFF82-7F1B-423F-BD47-DC31F47DD19E}"/>
            </a:ext>
          </a:extLst>
        </xdr:cNvPr>
        <xdr:cNvCxnSpPr/>
      </xdr:nvCxnSpPr>
      <xdr:spPr>
        <a:xfrm>
          <a:off x="22072600" y="964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90" name="【学校施設】&#10;一人当たり面積平均値テキスト">
          <a:extLst>
            <a:ext uri="{FF2B5EF4-FFF2-40B4-BE49-F238E27FC236}">
              <a16:creationId xmlns:a16="http://schemas.microsoft.com/office/drawing/2014/main" id="{09B67306-CAA2-4BE9-9FA1-3A7013BF4111}"/>
            </a:ext>
          </a:extLst>
        </xdr:cNvPr>
        <xdr:cNvSpPr txBox="1"/>
      </xdr:nvSpPr>
      <xdr:spPr>
        <a:xfrm>
          <a:off x="22199600" y="10321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91" name="フローチャート: 判断 590">
          <a:extLst>
            <a:ext uri="{FF2B5EF4-FFF2-40B4-BE49-F238E27FC236}">
              <a16:creationId xmlns:a16="http://schemas.microsoft.com/office/drawing/2014/main" id="{6D5AC1B8-89EB-41E3-990A-71AD5A56BEF6}"/>
            </a:ext>
          </a:extLst>
        </xdr:cNvPr>
        <xdr:cNvSpPr/>
      </xdr:nvSpPr>
      <xdr:spPr>
        <a:xfrm>
          <a:off x="22110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2" name="フローチャート: 判断 591">
          <a:extLst>
            <a:ext uri="{FF2B5EF4-FFF2-40B4-BE49-F238E27FC236}">
              <a16:creationId xmlns:a16="http://schemas.microsoft.com/office/drawing/2014/main" id="{32EB40AB-4825-4180-B095-1BFC849DA5B9}"/>
            </a:ext>
          </a:extLst>
        </xdr:cNvPr>
        <xdr:cNvSpPr/>
      </xdr:nvSpPr>
      <xdr:spPr>
        <a:xfrm>
          <a:off x="21272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3" name="フローチャート: 判断 592">
          <a:extLst>
            <a:ext uri="{FF2B5EF4-FFF2-40B4-BE49-F238E27FC236}">
              <a16:creationId xmlns:a16="http://schemas.microsoft.com/office/drawing/2014/main" id="{1EF2F65E-C712-48C7-91FA-85381E70B946}"/>
            </a:ext>
          </a:extLst>
        </xdr:cNvPr>
        <xdr:cNvSpPr/>
      </xdr:nvSpPr>
      <xdr:spPr>
        <a:xfrm>
          <a:off x="20383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25944</xdr:rowOff>
    </xdr:from>
    <xdr:to>
      <xdr:col>102</xdr:col>
      <xdr:colOff>165100</xdr:colOff>
      <xdr:row>60</xdr:row>
      <xdr:rowOff>127544</xdr:rowOff>
    </xdr:to>
    <xdr:sp macro="" textlink="">
      <xdr:nvSpPr>
        <xdr:cNvPr id="594" name="フローチャート: 判断 593">
          <a:extLst>
            <a:ext uri="{FF2B5EF4-FFF2-40B4-BE49-F238E27FC236}">
              <a16:creationId xmlns:a16="http://schemas.microsoft.com/office/drawing/2014/main" id="{65DB87DF-2D6E-40C8-843F-D6455E63AB33}"/>
            </a:ext>
          </a:extLst>
        </xdr:cNvPr>
        <xdr:cNvSpPr/>
      </xdr:nvSpPr>
      <xdr:spPr>
        <a:xfrm>
          <a:off x="194945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65133</xdr:rowOff>
    </xdr:from>
    <xdr:to>
      <xdr:col>98</xdr:col>
      <xdr:colOff>38100</xdr:colOff>
      <xdr:row>60</xdr:row>
      <xdr:rowOff>166733</xdr:rowOff>
    </xdr:to>
    <xdr:sp macro="" textlink="">
      <xdr:nvSpPr>
        <xdr:cNvPr id="595" name="フローチャート: 判断 594">
          <a:extLst>
            <a:ext uri="{FF2B5EF4-FFF2-40B4-BE49-F238E27FC236}">
              <a16:creationId xmlns:a16="http://schemas.microsoft.com/office/drawing/2014/main" id="{0857372C-58D4-4EB5-89C2-B9B11586CC2B}"/>
            </a:ext>
          </a:extLst>
        </xdr:cNvPr>
        <xdr:cNvSpPr/>
      </xdr:nvSpPr>
      <xdr:spPr>
        <a:xfrm>
          <a:off x="18605500" y="1035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CAB87617-18BD-4D98-A4EB-FF4DC3E7BDE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AEEF50F-6CA1-471E-A4BE-E2B7B175D55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A40E0EA9-B4EA-4A7F-B874-58F7A19DA2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2263B184-F1B9-4D5B-8174-72ED5D3A697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EEFB4E5-C6B5-4495-8E16-DA4F12093354}"/>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168003</xdr:rowOff>
    </xdr:from>
    <xdr:to>
      <xdr:col>116</xdr:col>
      <xdr:colOff>114300</xdr:colOff>
      <xdr:row>64</xdr:row>
      <xdr:rowOff>98153</xdr:rowOff>
    </xdr:to>
    <xdr:sp macro="" textlink="">
      <xdr:nvSpPr>
        <xdr:cNvPr id="601" name="楕円 600">
          <a:extLst>
            <a:ext uri="{FF2B5EF4-FFF2-40B4-BE49-F238E27FC236}">
              <a16:creationId xmlns:a16="http://schemas.microsoft.com/office/drawing/2014/main" id="{C19B69BE-AA89-4653-926F-4680B1AC8902}"/>
            </a:ext>
          </a:extLst>
        </xdr:cNvPr>
        <xdr:cNvSpPr/>
      </xdr:nvSpPr>
      <xdr:spPr>
        <a:xfrm>
          <a:off x="22110700" y="1096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82930</xdr:rowOff>
    </xdr:from>
    <xdr:ext cx="469744" cy="259045"/>
    <xdr:sp macro="" textlink="">
      <xdr:nvSpPr>
        <xdr:cNvPr id="602" name="【学校施設】&#10;一人当たり面積該当値テキスト">
          <a:extLst>
            <a:ext uri="{FF2B5EF4-FFF2-40B4-BE49-F238E27FC236}">
              <a16:creationId xmlns:a16="http://schemas.microsoft.com/office/drawing/2014/main" id="{F9AB853C-9205-4935-BF57-BF06689D0C29}"/>
            </a:ext>
          </a:extLst>
        </xdr:cNvPr>
        <xdr:cNvSpPr txBox="1"/>
      </xdr:nvSpPr>
      <xdr:spPr>
        <a:xfrm>
          <a:off x="22199600" y="10884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166370</xdr:rowOff>
    </xdr:from>
    <xdr:to>
      <xdr:col>112</xdr:col>
      <xdr:colOff>38100</xdr:colOff>
      <xdr:row>64</xdr:row>
      <xdr:rowOff>96520</xdr:rowOff>
    </xdr:to>
    <xdr:sp macro="" textlink="">
      <xdr:nvSpPr>
        <xdr:cNvPr id="603" name="楕円 602">
          <a:extLst>
            <a:ext uri="{FF2B5EF4-FFF2-40B4-BE49-F238E27FC236}">
              <a16:creationId xmlns:a16="http://schemas.microsoft.com/office/drawing/2014/main" id="{155D93F1-756B-41A8-870C-5FB0E5BED0CB}"/>
            </a:ext>
          </a:extLst>
        </xdr:cNvPr>
        <xdr:cNvSpPr/>
      </xdr:nvSpPr>
      <xdr:spPr>
        <a:xfrm>
          <a:off x="21272500" y="1096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45720</xdr:rowOff>
    </xdr:from>
    <xdr:to>
      <xdr:col>116</xdr:col>
      <xdr:colOff>63500</xdr:colOff>
      <xdr:row>64</xdr:row>
      <xdr:rowOff>47353</xdr:rowOff>
    </xdr:to>
    <xdr:cxnSp macro="">
      <xdr:nvCxnSpPr>
        <xdr:cNvPr id="604" name="直線コネクタ 603">
          <a:extLst>
            <a:ext uri="{FF2B5EF4-FFF2-40B4-BE49-F238E27FC236}">
              <a16:creationId xmlns:a16="http://schemas.microsoft.com/office/drawing/2014/main" id="{E2845E58-D425-490D-9551-BF9AF3EEC377}"/>
            </a:ext>
          </a:extLst>
        </xdr:cNvPr>
        <xdr:cNvCxnSpPr/>
      </xdr:nvCxnSpPr>
      <xdr:spPr>
        <a:xfrm>
          <a:off x="21323300" y="11018520"/>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171269</xdr:rowOff>
    </xdr:from>
    <xdr:to>
      <xdr:col>107</xdr:col>
      <xdr:colOff>101600</xdr:colOff>
      <xdr:row>64</xdr:row>
      <xdr:rowOff>101419</xdr:rowOff>
    </xdr:to>
    <xdr:sp macro="" textlink="">
      <xdr:nvSpPr>
        <xdr:cNvPr id="605" name="楕円 604">
          <a:extLst>
            <a:ext uri="{FF2B5EF4-FFF2-40B4-BE49-F238E27FC236}">
              <a16:creationId xmlns:a16="http://schemas.microsoft.com/office/drawing/2014/main" id="{33C4F071-796C-40A4-B734-9C318154164B}"/>
            </a:ext>
          </a:extLst>
        </xdr:cNvPr>
        <xdr:cNvSpPr/>
      </xdr:nvSpPr>
      <xdr:spPr>
        <a:xfrm>
          <a:off x="20383500" y="1097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45720</xdr:rowOff>
    </xdr:from>
    <xdr:to>
      <xdr:col>111</xdr:col>
      <xdr:colOff>177800</xdr:colOff>
      <xdr:row>64</xdr:row>
      <xdr:rowOff>50619</xdr:rowOff>
    </xdr:to>
    <xdr:cxnSp macro="">
      <xdr:nvCxnSpPr>
        <xdr:cNvPr id="606" name="直線コネクタ 605">
          <a:extLst>
            <a:ext uri="{FF2B5EF4-FFF2-40B4-BE49-F238E27FC236}">
              <a16:creationId xmlns:a16="http://schemas.microsoft.com/office/drawing/2014/main" id="{DA998C2D-3A82-4978-B593-92CD8F431EE6}"/>
            </a:ext>
          </a:extLst>
        </xdr:cNvPr>
        <xdr:cNvCxnSpPr/>
      </xdr:nvCxnSpPr>
      <xdr:spPr>
        <a:xfrm flipV="1">
          <a:off x="20434300" y="1101852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168003</xdr:rowOff>
    </xdr:from>
    <xdr:to>
      <xdr:col>102</xdr:col>
      <xdr:colOff>165100</xdr:colOff>
      <xdr:row>64</xdr:row>
      <xdr:rowOff>98153</xdr:rowOff>
    </xdr:to>
    <xdr:sp macro="" textlink="">
      <xdr:nvSpPr>
        <xdr:cNvPr id="607" name="楕円 606">
          <a:extLst>
            <a:ext uri="{FF2B5EF4-FFF2-40B4-BE49-F238E27FC236}">
              <a16:creationId xmlns:a16="http://schemas.microsoft.com/office/drawing/2014/main" id="{C20E6D0E-AD44-4314-ADBA-6405CD0C0A13}"/>
            </a:ext>
          </a:extLst>
        </xdr:cNvPr>
        <xdr:cNvSpPr/>
      </xdr:nvSpPr>
      <xdr:spPr>
        <a:xfrm>
          <a:off x="19494500" y="1096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47353</xdr:rowOff>
    </xdr:from>
    <xdr:to>
      <xdr:col>107</xdr:col>
      <xdr:colOff>50800</xdr:colOff>
      <xdr:row>64</xdr:row>
      <xdr:rowOff>50619</xdr:rowOff>
    </xdr:to>
    <xdr:cxnSp macro="">
      <xdr:nvCxnSpPr>
        <xdr:cNvPr id="608" name="直線コネクタ 607">
          <a:extLst>
            <a:ext uri="{FF2B5EF4-FFF2-40B4-BE49-F238E27FC236}">
              <a16:creationId xmlns:a16="http://schemas.microsoft.com/office/drawing/2014/main" id="{303E1999-AF86-4ACD-B44E-3BA618D05FF7}"/>
            </a:ext>
          </a:extLst>
        </xdr:cNvPr>
        <xdr:cNvCxnSpPr/>
      </xdr:nvCxnSpPr>
      <xdr:spPr>
        <a:xfrm>
          <a:off x="19545300" y="1102015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156573</xdr:rowOff>
    </xdr:from>
    <xdr:to>
      <xdr:col>98</xdr:col>
      <xdr:colOff>38100</xdr:colOff>
      <xdr:row>64</xdr:row>
      <xdr:rowOff>86723</xdr:rowOff>
    </xdr:to>
    <xdr:sp macro="" textlink="">
      <xdr:nvSpPr>
        <xdr:cNvPr id="609" name="楕円 608">
          <a:extLst>
            <a:ext uri="{FF2B5EF4-FFF2-40B4-BE49-F238E27FC236}">
              <a16:creationId xmlns:a16="http://schemas.microsoft.com/office/drawing/2014/main" id="{717D0F9C-A973-48D0-9F92-4C12B66DF80C}"/>
            </a:ext>
          </a:extLst>
        </xdr:cNvPr>
        <xdr:cNvSpPr/>
      </xdr:nvSpPr>
      <xdr:spPr>
        <a:xfrm>
          <a:off x="18605500" y="109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35923</xdr:rowOff>
    </xdr:from>
    <xdr:to>
      <xdr:col>102</xdr:col>
      <xdr:colOff>114300</xdr:colOff>
      <xdr:row>64</xdr:row>
      <xdr:rowOff>47353</xdr:rowOff>
    </xdr:to>
    <xdr:cxnSp macro="">
      <xdr:nvCxnSpPr>
        <xdr:cNvPr id="610" name="直線コネクタ 609">
          <a:extLst>
            <a:ext uri="{FF2B5EF4-FFF2-40B4-BE49-F238E27FC236}">
              <a16:creationId xmlns:a16="http://schemas.microsoft.com/office/drawing/2014/main" id="{E60F584B-3093-47DF-A5B2-7D48EB5712AD}"/>
            </a:ext>
          </a:extLst>
        </xdr:cNvPr>
        <xdr:cNvCxnSpPr/>
      </xdr:nvCxnSpPr>
      <xdr:spPr>
        <a:xfrm>
          <a:off x="18656300" y="1100872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11" name="n_1aveValue【学校施設】&#10;一人当たり面積">
          <a:extLst>
            <a:ext uri="{FF2B5EF4-FFF2-40B4-BE49-F238E27FC236}">
              <a16:creationId xmlns:a16="http://schemas.microsoft.com/office/drawing/2014/main" id="{D3FF4FDF-08C7-419C-91F7-3EFDF04D30FB}"/>
            </a:ext>
          </a:extLst>
        </xdr:cNvPr>
        <xdr:cNvSpPr txBox="1"/>
      </xdr:nvSpPr>
      <xdr:spPr>
        <a:xfrm>
          <a:off x="21075727" y="1025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2" name="n_2aveValue【学校施設】&#10;一人当たり面積">
          <a:extLst>
            <a:ext uri="{FF2B5EF4-FFF2-40B4-BE49-F238E27FC236}">
              <a16:creationId xmlns:a16="http://schemas.microsoft.com/office/drawing/2014/main" id="{C249907A-60F6-4CBD-B12B-CE3227A214CF}"/>
            </a:ext>
          </a:extLst>
        </xdr:cNvPr>
        <xdr:cNvSpPr txBox="1"/>
      </xdr:nvSpPr>
      <xdr:spPr>
        <a:xfrm>
          <a:off x="201994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144071</xdr:rowOff>
    </xdr:from>
    <xdr:ext cx="469744" cy="259045"/>
    <xdr:sp macro="" textlink="">
      <xdr:nvSpPr>
        <xdr:cNvPr id="613" name="n_3aveValue【学校施設】&#10;一人当たり面積">
          <a:extLst>
            <a:ext uri="{FF2B5EF4-FFF2-40B4-BE49-F238E27FC236}">
              <a16:creationId xmlns:a16="http://schemas.microsoft.com/office/drawing/2014/main" id="{ABAC68C5-6076-4CB2-803C-514868BF6745}"/>
            </a:ext>
          </a:extLst>
        </xdr:cNvPr>
        <xdr:cNvSpPr txBox="1"/>
      </xdr:nvSpPr>
      <xdr:spPr>
        <a:xfrm>
          <a:off x="19310427" y="1008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11810</xdr:rowOff>
    </xdr:from>
    <xdr:ext cx="469744" cy="259045"/>
    <xdr:sp macro="" textlink="">
      <xdr:nvSpPr>
        <xdr:cNvPr id="614" name="n_4aveValue【学校施設】&#10;一人当たり面積">
          <a:extLst>
            <a:ext uri="{FF2B5EF4-FFF2-40B4-BE49-F238E27FC236}">
              <a16:creationId xmlns:a16="http://schemas.microsoft.com/office/drawing/2014/main" id="{46137596-514E-408E-B1BC-9B74BF0C8D60}"/>
            </a:ext>
          </a:extLst>
        </xdr:cNvPr>
        <xdr:cNvSpPr txBox="1"/>
      </xdr:nvSpPr>
      <xdr:spPr>
        <a:xfrm>
          <a:off x="18421427" y="1012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87647</xdr:rowOff>
    </xdr:from>
    <xdr:ext cx="469744" cy="259045"/>
    <xdr:sp macro="" textlink="">
      <xdr:nvSpPr>
        <xdr:cNvPr id="615" name="n_1mainValue【学校施設】&#10;一人当たり面積">
          <a:extLst>
            <a:ext uri="{FF2B5EF4-FFF2-40B4-BE49-F238E27FC236}">
              <a16:creationId xmlns:a16="http://schemas.microsoft.com/office/drawing/2014/main" id="{0DEDC99C-F89B-4439-9203-ED9778B58E10}"/>
            </a:ext>
          </a:extLst>
        </xdr:cNvPr>
        <xdr:cNvSpPr txBox="1"/>
      </xdr:nvSpPr>
      <xdr:spPr>
        <a:xfrm>
          <a:off x="21075727" y="1106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92546</xdr:rowOff>
    </xdr:from>
    <xdr:ext cx="469744" cy="259045"/>
    <xdr:sp macro="" textlink="">
      <xdr:nvSpPr>
        <xdr:cNvPr id="616" name="n_2mainValue【学校施設】&#10;一人当たり面積">
          <a:extLst>
            <a:ext uri="{FF2B5EF4-FFF2-40B4-BE49-F238E27FC236}">
              <a16:creationId xmlns:a16="http://schemas.microsoft.com/office/drawing/2014/main" id="{D9865917-E89B-4267-9F45-6BC76F838125}"/>
            </a:ext>
          </a:extLst>
        </xdr:cNvPr>
        <xdr:cNvSpPr txBox="1"/>
      </xdr:nvSpPr>
      <xdr:spPr>
        <a:xfrm>
          <a:off x="20199427" y="11065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89280</xdr:rowOff>
    </xdr:from>
    <xdr:ext cx="469744" cy="259045"/>
    <xdr:sp macro="" textlink="">
      <xdr:nvSpPr>
        <xdr:cNvPr id="617" name="n_3mainValue【学校施設】&#10;一人当たり面積">
          <a:extLst>
            <a:ext uri="{FF2B5EF4-FFF2-40B4-BE49-F238E27FC236}">
              <a16:creationId xmlns:a16="http://schemas.microsoft.com/office/drawing/2014/main" id="{D164960B-352C-4DAA-AF49-935D21943770}"/>
            </a:ext>
          </a:extLst>
        </xdr:cNvPr>
        <xdr:cNvSpPr txBox="1"/>
      </xdr:nvSpPr>
      <xdr:spPr>
        <a:xfrm>
          <a:off x="19310427" y="11062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77850</xdr:rowOff>
    </xdr:from>
    <xdr:ext cx="469744" cy="259045"/>
    <xdr:sp macro="" textlink="">
      <xdr:nvSpPr>
        <xdr:cNvPr id="618" name="n_4mainValue【学校施設】&#10;一人当たり面積">
          <a:extLst>
            <a:ext uri="{FF2B5EF4-FFF2-40B4-BE49-F238E27FC236}">
              <a16:creationId xmlns:a16="http://schemas.microsoft.com/office/drawing/2014/main" id="{91FEFF71-8CC9-4CE3-9426-DE630E75FB6A}"/>
            </a:ext>
          </a:extLst>
        </xdr:cNvPr>
        <xdr:cNvSpPr txBox="1"/>
      </xdr:nvSpPr>
      <xdr:spPr>
        <a:xfrm>
          <a:off x="18421427" y="11050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a:extLst>
            <a:ext uri="{FF2B5EF4-FFF2-40B4-BE49-F238E27FC236}">
              <a16:creationId xmlns:a16="http://schemas.microsoft.com/office/drawing/2014/main" id="{FBD2AD0D-57AA-41DF-BA9A-C839946C42F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a:extLst>
            <a:ext uri="{FF2B5EF4-FFF2-40B4-BE49-F238E27FC236}">
              <a16:creationId xmlns:a16="http://schemas.microsoft.com/office/drawing/2014/main" id="{716B8219-81A9-4B83-8E61-03655EE4953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a:extLst>
            <a:ext uri="{FF2B5EF4-FFF2-40B4-BE49-F238E27FC236}">
              <a16:creationId xmlns:a16="http://schemas.microsoft.com/office/drawing/2014/main" id="{AC135E7E-7878-4F80-B2B2-016E7BF759C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a:extLst>
            <a:ext uri="{FF2B5EF4-FFF2-40B4-BE49-F238E27FC236}">
              <a16:creationId xmlns:a16="http://schemas.microsoft.com/office/drawing/2014/main" id="{31D94D04-059D-4497-AB43-93989E74295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a:extLst>
            <a:ext uri="{FF2B5EF4-FFF2-40B4-BE49-F238E27FC236}">
              <a16:creationId xmlns:a16="http://schemas.microsoft.com/office/drawing/2014/main" id="{3124335C-00F4-4B45-ACC6-D60D1508E94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a:extLst>
            <a:ext uri="{FF2B5EF4-FFF2-40B4-BE49-F238E27FC236}">
              <a16:creationId xmlns:a16="http://schemas.microsoft.com/office/drawing/2014/main" id="{851FA612-38A3-4EAE-A94C-8A58C76F5FE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a:extLst>
            <a:ext uri="{FF2B5EF4-FFF2-40B4-BE49-F238E27FC236}">
              <a16:creationId xmlns:a16="http://schemas.microsoft.com/office/drawing/2014/main" id="{AFB27F37-4616-42D9-9D36-A8C57BB5B64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a:extLst>
            <a:ext uri="{FF2B5EF4-FFF2-40B4-BE49-F238E27FC236}">
              <a16:creationId xmlns:a16="http://schemas.microsoft.com/office/drawing/2014/main" id="{573A2258-A20A-4546-A889-E68C9C5D6B9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a:extLst>
            <a:ext uri="{FF2B5EF4-FFF2-40B4-BE49-F238E27FC236}">
              <a16:creationId xmlns:a16="http://schemas.microsoft.com/office/drawing/2014/main" id="{A921C801-38EA-4497-9464-C8294C507F9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a:extLst>
            <a:ext uri="{FF2B5EF4-FFF2-40B4-BE49-F238E27FC236}">
              <a16:creationId xmlns:a16="http://schemas.microsoft.com/office/drawing/2014/main" id="{78170DA8-987E-4EF1-B0C3-E74D2C56C9F3}"/>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a:extLst>
            <a:ext uri="{FF2B5EF4-FFF2-40B4-BE49-F238E27FC236}">
              <a16:creationId xmlns:a16="http://schemas.microsoft.com/office/drawing/2014/main" id="{0E592D7A-CE29-4D14-A9CA-BFC7EEAE4D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0" name="直線コネクタ 629">
          <a:extLst>
            <a:ext uri="{FF2B5EF4-FFF2-40B4-BE49-F238E27FC236}">
              <a16:creationId xmlns:a16="http://schemas.microsoft.com/office/drawing/2014/main" id="{B163CE15-B55B-4AF1-A38F-17DA81F6FEC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1" name="テキスト ボックス 630">
          <a:extLst>
            <a:ext uri="{FF2B5EF4-FFF2-40B4-BE49-F238E27FC236}">
              <a16:creationId xmlns:a16="http://schemas.microsoft.com/office/drawing/2014/main" id="{E40E7C3F-D55D-485D-82F0-F37AD86BEAB7}"/>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2" name="直線コネクタ 631">
          <a:extLst>
            <a:ext uri="{FF2B5EF4-FFF2-40B4-BE49-F238E27FC236}">
              <a16:creationId xmlns:a16="http://schemas.microsoft.com/office/drawing/2014/main" id="{222E0F74-13E1-44FE-937B-6225D3BC9202}"/>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3" name="テキスト ボックス 632">
          <a:extLst>
            <a:ext uri="{FF2B5EF4-FFF2-40B4-BE49-F238E27FC236}">
              <a16:creationId xmlns:a16="http://schemas.microsoft.com/office/drawing/2014/main" id="{A7D49A9D-1C8D-47DE-8D7D-8BEA0CE2BD82}"/>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4" name="直線コネクタ 633">
          <a:extLst>
            <a:ext uri="{FF2B5EF4-FFF2-40B4-BE49-F238E27FC236}">
              <a16:creationId xmlns:a16="http://schemas.microsoft.com/office/drawing/2014/main" id="{17F87530-5407-48F8-BD57-6B8E804D0639}"/>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5" name="テキスト ボックス 634">
          <a:extLst>
            <a:ext uri="{FF2B5EF4-FFF2-40B4-BE49-F238E27FC236}">
              <a16:creationId xmlns:a16="http://schemas.microsoft.com/office/drawing/2014/main" id="{E0D265F8-9A70-4159-B50B-7B8520793B46}"/>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6" name="直線コネクタ 635">
          <a:extLst>
            <a:ext uri="{FF2B5EF4-FFF2-40B4-BE49-F238E27FC236}">
              <a16:creationId xmlns:a16="http://schemas.microsoft.com/office/drawing/2014/main" id="{9878D80A-9B9C-4B0D-A9CC-63EE39004F13}"/>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7" name="テキスト ボックス 636">
          <a:extLst>
            <a:ext uri="{FF2B5EF4-FFF2-40B4-BE49-F238E27FC236}">
              <a16:creationId xmlns:a16="http://schemas.microsoft.com/office/drawing/2014/main" id="{3C884158-F59B-452C-BD13-47995DA9AED1}"/>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8" name="直線コネクタ 637">
          <a:extLst>
            <a:ext uri="{FF2B5EF4-FFF2-40B4-BE49-F238E27FC236}">
              <a16:creationId xmlns:a16="http://schemas.microsoft.com/office/drawing/2014/main" id="{2CBE2F34-C9C6-45EC-9C50-62425D58589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9" name="テキスト ボックス 638">
          <a:extLst>
            <a:ext uri="{FF2B5EF4-FFF2-40B4-BE49-F238E27FC236}">
              <a16:creationId xmlns:a16="http://schemas.microsoft.com/office/drawing/2014/main" id="{16E3BE70-DBEE-49C1-87E9-982A64919C9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a:extLst>
            <a:ext uri="{FF2B5EF4-FFF2-40B4-BE49-F238E27FC236}">
              <a16:creationId xmlns:a16="http://schemas.microsoft.com/office/drawing/2014/main" id="{8BC3D7E3-FB33-4A03-9E0E-4A28F23D946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1" name="テキスト ボックス 640">
          <a:extLst>
            <a:ext uri="{FF2B5EF4-FFF2-40B4-BE49-F238E27FC236}">
              <a16:creationId xmlns:a16="http://schemas.microsoft.com/office/drawing/2014/main" id="{3E62B404-7147-4D7D-BBB2-40103AC68F8C}"/>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a:extLst>
            <a:ext uri="{FF2B5EF4-FFF2-40B4-BE49-F238E27FC236}">
              <a16:creationId xmlns:a16="http://schemas.microsoft.com/office/drawing/2014/main" id="{A69511DC-358D-4F79-82AE-D9809E9B99AA}"/>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3" name="直線コネクタ 642">
          <a:extLst>
            <a:ext uri="{FF2B5EF4-FFF2-40B4-BE49-F238E27FC236}">
              <a16:creationId xmlns:a16="http://schemas.microsoft.com/office/drawing/2014/main" id="{66C38582-8DEC-4DD3-81E8-249C22CFB0CD}"/>
            </a:ext>
          </a:extLst>
        </xdr:cNvPr>
        <xdr:cNvCxnSpPr/>
      </xdr:nvCxnSpPr>
      <xdr:spPr>
        <a:xfrm flipV="1">
          <a:off x="16318864" y="1329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4" name="【児童館】&#10;有形固定資産減価償却率最小値テキスト">
          <a:extLst>
            <a:ext uri="{FF2B5EF4-FFF2-40B4-BE49-F238E27FC236}">
              <a16:creationId xmlns:a16="http://schemas.microsoft.com/office/drawing/2014/main" id="{1A2E85A9-AE2A-4FFE-A01F-135701A4B232}"/>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5" name="直線コネクタ 644">
          <a:extLst>
            <a:ext uri="{FF2B5EF4-FFF2-40B4-BE49-F238E27FC236}">
              <a16:creationId xmlns:a16="http://schemas.microsoft.com/office/drawing/2014/main" id="{ECDED9F2-6443-4892-B06E-5E46CE503049}"/>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6" name="【児童館】&#10;有形固定資産減価償却率最大値テキスト">
          <a:extLst>
            <a:ext uri="{FF2B5EF4-FFF2-40B4-BE49-F238E27FC236}">
              <a16:creationId xmlns:a16="http://schemas.microsoft.com/office/drawing/2014/main" id="{B35EB594-54D4-4CD5-A2F5-2C27BB06CFA0}"/>
            </a:ext>
          </a:extLst>
        </xdr:cNvPr>
        <xdr:cNvSpPr txBox="1"/>
      </xdr:nvSpPr>
      <xdr:spPr>
        <a:xfrm>
          <a:off x="16357600" y="1307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7" name="直線コネクタ 646">
          <a:extLst>
            <a:ext uri="{FF2B5EF4-FFF2-40B4-BE49-F238E27FC236}">
              <a16:creationId xmlns:a16="http://schemas.microsoft.com/office/drawing/2014/main" id="{7953224C-6172-4A26-8246-60C4DF609DCA}"/>
            </a:ext>
          </a:extLst>
        </xdr:cNvPr>
        <xdr:cNvCxnSpPr/>
      </xdr:nvCxnSpPr>
      <xdr:spPr>
        <a:xfrm>
          <a:off x="16230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8" name="【児童館】&#10;有形固定資産減価償却率平均値テキスト">
          <a:extLst>
            <a:ext uri="{FF2B5EF4-FFF2-40B4-BE49-F238E27FC236}">
              <a16:creationId xmlns:a16="http://schemas.microsoft.com/office/drawing/2014/main" id="{CF208193-D0E1-469C-9869-11FCD14ED5EA}"/>
            </a:ext>
          </a:extLst>
        </xdr:cNvPr>
        <xdr:cNvSpPr txBox="1"/>
      </xdr:nvSpPr>
      <xdr:spPr>
        <a:xfrm>
          <a:off x="1635760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9" name="フローチャート: 判断 648">
          <a:extLst>
            <a:ext uri="{FF2B5EF4-FFF2-40B4-BE49-F238E27FC236}">
              <a16:creationId xmlns:a16="http://schemas.microsoft.com/office/drawing/2014/main" id="{082B6FB6-C43C-4A91-92DD-21DEC18830ED}"/>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50" name="フローチャート: 判断 649">
          <a:extLst>
            <a:ext uri="{FF2B5EF4-FFF2-40B4-BE49-F238E27FC236}">
              <a16:creationId xmlns:a16="http://schemas.microsoft.com/office/drawing/2014/main" id="{DE34E392-1A0F-4802-BD63-44F73208C815}"/>
            </a:ext>
          </a:extLst>
        </xdr:cNvPr>
        <xdr:cNvSpPr/>
      </xdr:nvSpPr>
      <xdr:spPr>
        <a:xfrm>
          <a:off x="15430500" y="1397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51" name="フローチャート: 判断 650">
          <a:extLst>
            <a:ext uri="{FF2B5EF4-FFF2-40B4-BE49-F238E27FC236}">
              <a16:creationId xmlns:a16="http://schemas.microsoft.com/office/drawing/2014/main" id="{F3952735-6E20-45CB-9793-BCADD0E3E426}"/>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114936</xdr:rowOff>
    </xdr:from>
    <xdr:to>
      <xdr:col>72</xdr:col>
      <xdr:colOff>38100</xdr:colOff>
      <xdr:row>83</xdr:row>
      <xdr:rowOff>45086</xdr:rowOff>
    </xdr:to>
    <xdr:sp macro="" textlink="">
      <xdr:nvSpPr>
        <xdr:cNvPr id="652" name="フローチャート: 判断 651">
          <a:extLst>
            <a:ext uri="{FF2B5EF4-FFF2-40B4-BE49-F238E27FC236}">
              <a16:creationId xmlns:a16="http://schemas.microsoft.com/office/drawing/2014/main" id="{4A3ECC26-B823-4A6D-B07A-1DCA701FBF3B}"/>
            </a:ext>
          </a:extLst>
        </xdr:cNvPr>
        <xdr:cNvSpPr/>
      </xdr:nvSpPr>
      <xdr:spPr>
        <a:xfrm>
          <a:off x="13652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40639</xdr:rowOff>
    </xdr:from>
    <xdr:to>
      <xdr:col>67</xdr:col>
      <xdr:colOff>101600</xdr:colOff>
      <xdr:row>82</xdr:row>
      <xdr:rowOff>142239</xdr:rowOff>
    </xdr:to>
    <xdr:sp macro="" textlink="">
      <xdr:nvSpPr>
        <xdr:cNvPr id="653" name="フローチャート: 判断 652">
          <a:extLst>
            <a:ext uri="{FF2B5EF4-FFF2-40B4-BE49-F238E27FC236}">
              <a16:creationId xmlns:a16="http://schemas.microsoft.com/office/drawing/2014/main" id="{F4675C5D-1477-47BA-8A0D-550DC86BD35C}"/>
            </a:ext>
          </a:extLst>
        </xdr:cNvPr>
        <xdr:cNvSpPr/>
      </xdr:nvSpPr>
      <xdr:spPr>
        <a:xfrm>
          <a:off x="12763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C7659ED3-B78F-4A09-9D92-C96F42C923B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59026634-04E4-46C8-83AF-3ACE5F70C0D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750A4A7A-369C-4AF0-BBCB-4440E4189F1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88565B08-BD87-4C2C-81FC-39A48F86A71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C3E203DB-4AD9-457E-8435-F0667C8A4D1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71120</xdr:rowOff>
    </xdr:from>
    <xdr:to>
      <xdr:col>85</xdr:col>
      <xdr:colOff>177800</xdr:colOff>
      <xdr:row>83</xdr:row>
      <xdr:rowOff>1270</xdr:rowOff>
    </xdr:to>
    <xdr:sp macro="" textlink="">
      <xdr:nvSpPr>
        <xdr:cNvPr id="659" name="楕円 658">
          <a:extLst>
            <a:ext uri="{FF2B5EF4-FFF2-40B4-BE49-F238E27FC236}">
              <a16:creationId xmlns:a16="http://schemas.microsoft.com/office/drawing/2014/main" id="{4F11651F-56AB-4B76-B3FB-00312D5B0A30}"/>
            </a:ext>
          </a:extLst>
        </xdr:cNvPr>
        <xdr:cNvSpPr/>
      </xdr:nvSpPr>
      <xdr:spPr>
        <a:xfrm>
          <a:off x="16268700" y="1413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49547</xdr:rowOff>
    </xdr:from>
    <xdr:ext cx="405111" cy="259045"/>
    <xdr:sp macro="" textlink="">
      <xdr:nvSpPr>
        <xdr:cNvPr id="660" name="【児童館】&#10;有形固定資産減価償却率該当値テキスト">
          <a:extLst>
            <a:ext uri="{FF2B5EF4-FFF2-40B4-BE49-F238E27FC236}">
              <a16:creationId xmlns:a16="http://schemas.microsoft.com/office/drawing/2014/main" id="{D2952E51-7F08-4397-B611-30B934B1DC14}"/>
            </a:ext>
          </a:extLst>
        </xdr:cNvPr>
        <xdr:cNvSpPr txBox="1"/>
      </xdr:nvSpPr>
      <xdr:spPr>
        <a:xfrm>
          <a:off x="16357600" y="1410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103505</xdr:rowOff>
    </xdr:from>
    <xdr:to>
      <xdr:col>81</xdr:col>
      <xdr:colOff>101600</xdr:colOff>
      <xdr:row>82</xdr:row>
      <xdr:rowOff>33655</xdr:rowOff>
    </xdr:to>
    <xdr:sp macro="" textlink="">
      <xdr:nvSpPr>
        <xdr:cNvPr id="661" name="楕円 660">
          <a:extLst>
            <a:ext uri="{FF2B5EF4-FFF2-40B4-BE49-F238E27FC236}">
              <a16:creationId xmlns:a16="http://schemas.microsoft.com/office/drawing/2014/main" id="{23C9A910-53CB-4EF4-8505-4773978306B6}"/>
            </a:ext>
          </a:extLst>
        </xdr:cNvPr>
        <xdr:cNvSpPr/>
      </xdr:nvSpPr>
      <xdr:spPr>
        <a:xfrm>
          <a:off x="15430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154305</xdr:rowOff>
    </xdr:from>
    <xdr:to>
      <xdr:col>85</xdr:col>
      <xdr:colOff>127000</xdr:colOff>
      <xdr:row>82</xdr:row>
      <xdr:rowOff>121920</xdr:rowOff>
    </xdr:to>
    <xdr:cxnSp macro="">
      <xdr:nvCxnSpPr>
        <xdr:cNvPr id="662" name="直線コネクタ 661">
          <a:extLst>
            <a:ext uri="{FF2B5EF4-FFF2-40B4-BE49-F238E27FC236}">
              <a16:creationId xmlns:a16="http://schemas.microsoft.com/office/drawing/2014/main" id="{9A774FD7-5233-43AE-842F-793240D5BE64}"/>
            </a:ext>
          </a:extLst>
        </xdr:cNvPr>
        <xdr:cNvCxnSpPr/>
      </xdr:nvCxnSpPr>
      <xdr:spPr>
        <a:xfrm>
          <a:off x="15481300" y="14041755"/>
          <a:ext cx="838200" cy="139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135889</xdr:rowOff>
    </xdr:from>
    <xdr:to>
      <xdr:col>76</xdr:col>
      <xdr:colOff>165100</xdr:colOff>
      <xdr:row>81</xdr:row>
      <xdr:rowOff>66039</xdr:rowOff>
    </xdr:to>
    <xdr:sp macro="" textlink="">
      <xdr:nvSpPr>
        <xdr:cNvPr id="663" name="楕円 662">
          <a:extLst>
            <a:ext uri="{FF2B5EF4-FFF2-40B4-BE49-F238E27FC236}">
              <a16:creationId xmlns:a16="http://schemas.microsoft.com/office/drawing/2014/main" id="{605FF4CB-E2E5-4688-877D-68DB47F10FB8}"/>
            </a:ext>
          </a:extLst>
        </xdr:cNvPr>
        <xdr:cNvSpPr/>
      </xdr:nvSpPr>
      <xdr:spPr>
        <a:xfrm>
          <a:off x="14541500" y="1385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15239</xdr:rowOff>
    </xdr:from>
    <xdr:to>
      <xdr:col>81</xdr:col>
      <xdr:colOff>50800</xdr:colOff>
      <xdr:row>81</xdr:row>
      <xdr:rowOff>154305</xdr:rowOff>
    </xdr:to>
    <xdr:cxnSp macro="">
      <xdr:nvCxnSpPr>
        <xdr:cNvPr id="664" name="直線コネクタ 663">
          <a:extLst>
            <a:ext uri="{FF2B5EF4-FFF2-40B4-BE49-F238E27FC236}">
              <a16:creationId xmlns:a16="http://schemas.microsoft.com/office/drawing/2014/main" id="{937C5E23-2B37-4854-BC0A-591EB25254AA}"/>
            </a:ext>
          </a:extLst>
        </xdr:cNvPr>
        <xdr:cNvCxnSpPr/>
      </xdr:nvCxnSpPr>
      <xdr:spPr>
        <a:xfrm>
          <a:off x="14592300" y="13902689"/>
          <a:ext cx="889000" cy="139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168275</xdr:rowOff>
    </xdr:from>
    <xdr:to>
      <xdr:col>72</xdr:col>
      <xdr:colOff>38100</xdr:colOff>
      <xdr:row>80</xdr:row>
      <xdr:rowOff>98425</xdr:rowOff>
    </xdr:to>
    <xdr:sp macro="" textlink="">
      <xdr:nvSpPr>
        <xdr:cNvPr id="665" name="楕円 664">
          <a:extLst>
            <a:ext uri="{FF2B5EF4-FFF2-40B4-BE49-F238E27FC236}">
              <a16:creationId xmlns:a16="http://schemas.microsoft.com/office/drawing/2014/main" id="{8A98F3BB-1D83-4AC3-A8ED-14C563A308A5}"/>
            </a:ext>
          </a:extLst>
        </xdr:cNvPr>
        <xdr:cNvSpPr/>
      </xdr:nvSpPr>
      <xdr:spPr>
        <a:xfrm>
          <a:off x="13652500" y="1371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47625</xdr:rowOff>
    </xdr:from>
    <xdr:to>
      <xdr:col>76</xdr:col>
      <xdr:colOff>114300</xdr:colOff>
      <xdr:row>81</xdr:row>
      <xdr:rowOff>15239</xdr:rowOff>
    </xdr:to>
    <xdr:cxnSp macro="">
      <xdr:nvCxnSpPr>
        <xdr:cNvPr id="666" name="直線コネクタ 665">
          <a:extLst>
            <a:ext uri="{FF2B5EF4-FFF2-40B4-BE49-F238E27FC236}">
              <a16:creationId xmlns:a16="http://schemas.microsoft.com/office/drawing/2014/main" id="{75948418-80F6-4307-8BCB-8AC688999096}"/>
            </a:ext>
          </a:extLst>
        </xdr:cNvPr>
        <xdr:cNvCxnSpPr/>
      </xdr:nvCxnSpPr>
      <xdr:spPr>
        <a:xfrm>
          <a:off x="13703300" y="13763625"/>
          <a:ext cx="889000" cy="13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76836</xdr:rowOff>
    </xdr:from>
    <xdr:to>
      <xdr:col>67</xdr:col>
      <xdr:colOff>101600</xdr:colOff>
      <xdr:row>79</xdr:row>
      <xdr:rowOff>6986</xdr:rowOff>
    </xdr:to>
    <xdr:sp macro="" textlink="">
      <xdr:nvSpPr>
        <xdr:cNvPr id="667" name="楕円 666">
          <a:extLst>
            <a:ext uri="{FF2B5EF4-FFF2-40B4-BE49-F238E27FC236}">
              <a16:creationId xmlns:a16="http://schemas.microsoft.com/office/drawing/2014/main" id="{4D03E596-A641-4992-A211-88FDC4564009}"/>
            </a:ext>
          </a:extLst>
        </xdr:cNvPr>
        <xdr:cNvSpPr/>
      </xdr:nvSpPr>
      <xdr:spPr>
        <a:xfrm>
          <a:off x="12763500" y="1344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127636</xdr:rowOff>
    </xdr:from>
    <xdr:to>
      <xdr:col>71</xdr:col>
      <xdr:colOff>177800</xdr:colOff>
      <xdr:row>80</xdr:row>
      <xdr:rowOff>47625</xdr:rowOff>
    </xdr:to>
    <xdr:cxnSp macro="">
      <xdr:nvCxnSpPr>
        <xdr:cNvPr id="668" name="直線コネクタ 667">
          <a:extLst>
            <a:ext uri="{FF2B5EF4-FFF2-40B4-BE49-F238E27FC236}">
              <a16:creationId xmlns:a16="http://schemas.microsoft.com/office/drawing/2014/main" id="{4DB635B9-370F-4620-9FC3-3172D7470FE1}"/>
            </a:ext>
          </a:extLst>
        </xdr:cNvPr>
        <xdr:cNvCxnSpPr/>
      </xdr:nvCxnSpPr>
      <xdr:spPr>
        <a:xfrm>
          <a:off x="12814300" y="13500736"/>
          <a:ext cx="889000" cy="262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669" name="n_1aveValue【児童館】&#10;有形固定資産減価償却率">
          <a:extLst>
            <a:ext uri="{FF2B5EF4-FFF2-40B4-BE49-F238E27FC236}">
              <a16:creationId xmlns:a16="http://schemas.microsoft.com/office/drawing/2014/main" id="{4044DCE2-2E38-4E14-BDBB-CE008B284E81}"/>
            </a:ext>
          </a:extLst>
        </xdr:cNvPr>
        <xdr:cNvSpPr txBox="1"/>
      </xdr:nvSpPr>
      <xdr:spPr>
        <a:xfrm>
          <a:off x="15266044" y="1375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70" name="n_2aveValue【児童館】&#10;有形固定資産減価償却率">
          <a:extLst>
            <a:ext uri="{FF2B5EF4-FFF2-40B4-BE49-F238E27FC236}">
              <a16:creationId xmlns:a16="http://schemas.microsoft.com/office/drawing/2014/main" id="{72A15F10-3870-40C8-B8E1-4B4BD1059901}"/>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36213</xdr:rowOff>
    </xdr:from>
    <xdr:ext cx="405111" cy="259045"/>
    <xdr:sp macro="" textlink="">
      <xdr:nvSpPr>
        <xdr:cNvPr id="671" name="n_3aveValue【児童館】&#10;有形固定資産減価償却率">
          <a:extLst>
            <a:ext uri="{FF2B5EF4-FFF2-40B4-BE49-F238E27FC236}">
              <a16:creationId xmlns:a16="http://schemas.microsoft.com/office/drawing/2014/main" id="{DC530531-6A14-4244-B070-66C3C7D12E5C}"/>
            </a:ext>
          </a:extLst>
        </xdr:cNvPr>
        <xdr:cNvSpPr txBox="1"/>
      </xdr:nvSpPr>
      <xdr:spPr>
        <a:xfrm>
          <a:off x="13500744"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133366</xdr:rowOff>
    </xdr:from>
    <xdr:ext cx="405111" cy="259045"/>
    <xdr:sp macro="" textlink="">
      <xdr:nvSpPr>
        <xdr:cNvPr id="672" name="n_4aveValue【児童館】&#10;有形固定資産減価償却率">
          <a:extLst>
            <a:ext uri="{FF2B5EF4-FFF2-40B4-BE49-F238E27FC236}">
              <a16:creationId xmlns:a16="http://schemas.microsoft.com/office/drawing/2014/main" id="{8BF8D1CD-EBB6-4236-8FB9-CA7B78ED5B20}"/>
            </a:ext>
          </a:extLst>
        </xdr:cNvPr>
        <xdr:cNvSpPr txBox="1"/>
      </xdr:nvSpPr>
      <xdr:spPr>
        <a:xfrm>
          <a:off x="12611744" y="14192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24782</xdr:rowOff>
    </xdr:from>
    <xdr:ext cx="405111" cy="259045"/>
    <xdr:sp macro="" textlink="">
      <xdr:nvSpPr>
        <xdr:cNvPr id="673" name="n_1mainValue【児童館】&#10;有形固定資産減価償却率">
          <a:extLst>
            <a:ext uri="{FF2B5EF4-FFF2-40B4-BE49-F238E27FC236}">
              <a16:creationId xmlns:a16="http://schemas.microsoft.com/office/drawing/2014/main" id="{1A1F96E4-9783-46CF-9DF8-91FBB052CD8A}"/>
            </a:ext>
          </a:extLst>
        </xdr:cNvPr>
        <xdr:cNvSpPr txBox="1"/>
      </xdr:nvSpPr>
      <xdr:spPr>
        <a:xfrm>
          <a:off x="152660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82566</xdr:rowOff>
    </xdr:from>
    <xdr:ext cx="405111" cy="259045"/>
    <xdr:sp macro="" textlink="">
      <xdr:nvSpPr>
        <xdr:cNvPr id="674" name="n_2mainValue【児童館】&#10;有形固定資産減価償却率">
          <a:extLst>
            <a:ext uri="{FF2B5EF4-FFF2-40B4-BE49-F238E27FC236}">
              <a16:creationId xmlns:a16="http://schemas.microsoft.com/office/drawing/2014/main" id="{B363C750-0187-4A7F-B14B-7683CE54BAA8}"/>
            </a:ext>
          </a:extLst>
        </xdr:cNvPr>
        <xdr:cNvSpPr txBox="1"/>
      </xdr:nvSpPr>
      <xdr:spPr>
        <a:xfrm>
          <a:off x="14389744" y="1362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114952</xdr:rowOff>
    </xdr:from>
    <xdr:ext cx="405111" cy="259045"/>
    <xdr:sp macro="" textlink="">
      <xdr:nvSpPr>
        <xdr:cNvPr id="675" name="n_3mainValue【児童館】&#10;有形固定資産減価償却率">
          <a:extLst>
            <a:ext uri="{FF2B5EF4-FFF2-40B4-BE49-F238E27FC236}">
              <a16:creationId xmlns:a16="http://schemas.microsoft.com/office/drawing/2014/main" id="{5D6B6E60-5667-474C-BF88-E226645CEE19}"/>
            </a:ext>
          </a:extLst>
        </xdr:cNvPr>
        <xdr:cNvSpPr txBox="1"/>
      </xdr:nvSpPr>
      <xdr:spPr>
        <a:xfrm>
          <a:off x="13500744" y="1348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23513</xdr:rowOff>
    </xdr:from>
    <xdr:ext cx="405111" cy="259045"/>
    <xdr:sp macro="" textlink="">
      <xdr:nvSpPr>
        <xdr:cNvPr id="676" name="n_4mainValue【児童館】&#10;有形固定資産減価償却率">
          <a:extLst>
            <a:ext uri="{FF2B5EF4-FFF2-40B4-BE49-F238E27FC236}">
              <a16:creationId xmlns:a16="http://schemas.microsoft.com/office/drawing/2014/main" id="{3B4724F3-C34F-4344-A089-581221D46D3C}"/>
            </a:ext>
          </a:extLst>
        </xdr:cNvPr>
        <xdr:cNvSpPr txBox="1"/>
      </xdr:nvSpPr>
      <xdr:spPr>
        <a:xfrm>
          <a:off x="12611744" y="13225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8A1C83D7-72C6-4950-A28D-2115AC34BDC1}"/>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99DF4296-4094-45EF-9AFD-AF6F30A2608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820EE0C3-D2E2-46EC-8F9C-54AF1E0DF4A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1183C89E-BF7E-4EDB-AFD1-650775CF091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86A31A3A-B1D5-4711-9C9C-7698ABB6669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22F03F5B-79EA-4334-BD11-5C947C41CD4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7BEBBA98-9E92-4821-BEF1-273CC0DAD4B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8F9B48F7-6561-4C80-BE6B-D76F8E99A35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BDA953DC-93F6-46A4-8D1D-D0169BAD998B}"/>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F4343FA3-56BA-45D8-A4A6-740AD1845D7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a:extLst>
            <a:ext uri="{FF2B5EF4-FFF2-40B4-BE49-F238E27FC236}">
              <a16:creationId xmlns:a16="http://schemas.microsoft.com/office/drawing/2014/main" id="{97C0189D-D9E6-46B7-901D-47DD70201B4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a:extLst>
            <a:ext uri="{FF2B5EF4-FFF2-40B4-BE49-F238E27FC236}">
              <a16:creationId xmlns:a16="http://schemas.microsoft.com/office/drawing/2014/main" id="{BE57FC2A-CD6E-4C8D-94E3-C05FB4CDF99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a:extLst>
            <a:ext uri="{FF2B5EF4-FFF2-40B4-BE49-F238E27FC236}">
              <a16:creationId xmlns:a16="http://schemas.microsoft.com/office/drawing/2014/main" id="{22AABC09-9F2C-447A-A45E-0E00ED782D5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a:extLst>
            <a:ext uri="{FF2B5EF4-FFF2-40B4-BE49-F238E27FC236}">
              <a16:creationId xmlns:a16="http://schemas.microsoft.com/office/drawing/2014/main" id="{3335C093-9CDC-4929-8F69-58F0F58DCFED}"/>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a:extLst>
            <a:ext uri="{FF2B5EF4-FFF2-40B4-BE49-F238E27FC236}">
              <a16:creationId xmlns:a16="http://schemas.microsoft.com/office/drawing/2014/main" id="{D8A969F3-8503-4704-AE99-ACC153A8E3A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a:extLst>
            <a:ext uri="{FF2B5EF4-FFF2-40B4-BE49-F238E27FC236}">
              <a16:creationId xmlns:a16="http://schemas.microsoft.com/office/drawing/2014/main" id="{C821F387-7468-4D4D-94ED-DD8EDFB1759F}"/>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a:extLst>
            <a:ext uri="{FF2B5EF4-FFF2-40B4-BE49-F238E27FC236}">
              <a16:creationId xmlns:a16="http://schemas.microsoft.com/office/drawing/2014/main" id="{2A7395EB-2F0F-44B8-8141-48B7114E300B}"/>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a:extLst>
            <a:ext uri="{FF2B5EF4-FFF2-40B4-BE49-F238E27FC236}">
              <a16:creationId xmlns:a16="http://schemas.microsoft.com/office/drawing/2014/main" id="{A01A2508-C2CB-424D-864E-E2B87F5ABD11}"/>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a:extLst>
            <a:ext uri="{FF2B5EF4-FFF2-40B4-BE49-F238E27FC236}">
              <a16:creationId xmlns:a16="http://schemas.microsoft.com/office/drawing/2014/main" id="{AE3D62DC-4876-47E0-A9AB-B3CC1683762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a:extLst>
            <a:ext uri="{FF2B5EF4-FFF2-40B4-BE49-F238E27FC236}">
              <a16:creationId xmlns:a16="http://schemas.microsoft.com/office/drawing/2014/main" id="{87654C48-1F43-44A4-ACCF-4755670C3B25}"/>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a:extLst>
            <a:ext uri="{FF2B5EF4-FFF2-40B4-BE49-F238E27FC236}">
              <a16:creationId xmlns:a16="http://schemas.microsoft.com/office/drawing/2014/main" id="{878B830D-1434-4CCC-AF3C-8E6835E90FFC}"/>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a:extLst>
            <a:ext uri="{FF2B5EF4-FFF2-40B4-BE49-F238E27FC236}">
              <a16:creationId xmlns:a16="http://schemas.microsoft.com/office/drawing/2014/main" id="{DE2A1931-176C-4484-A2CB-6A4DA324C42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児童館】&#10;一人当たり面積グラフ枠">
          <a:extLst>
            <a:ext uri="{FF2B5EF4-FFF2-40B4-BE49-F238E27FC236}">
              <a16:creationId xmlns:a16="http://schemas.microsoft.com/office/drawing/2014/main" id="{50CB6EF4-189E-4641-A27B-AA3C4EE2C08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700" name="直線コネクタ 699">
          <a:extLst>
            <a:ext uri="{FF2B5EF4-FFF2-40B4-BE49-F238E27FC236}">
              <a16:creationId xmlns:a16="http://schemas.microsoft.com/office/drawing/2014/main" id="{CB277155-AAF4-4869-BDB4-E564A3AD6CD1}"/>
            </a:ext>
          </a:extLst>
        </xdr:cNvPr>
        <xdr:cNvCxnSpPr/>
      </xdr:nvCxnSpPr>
      <xdr:spPr>
        <a:xfrm flipV="1">
          <a:off x="22160864" y="132588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1" name="【児童館】&#10;一人当たり面積最小値テキスト">
          <a:extLst>
            <a:ext uri="{FF2B5EF4-FFF2-40B4-BE49-F238E27FC236}">
              <a16:creationId xmlns:a16="http://schemas.microsoft.com/office/drawing/2014/main" id="{3A293A07-B56A-448C-816E-C4D92ECB0C7A}"/>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2" name="直線コネクタ 701">
          <a:extLst>
            <a:ext uri="{FF2B5EF4-FFF2-40B4-BE49-F238E27FC236}">
              <a16:creationId xmlns:a16="http://schemas.microsoft.com/office/drawing/2014/main" id="{35A25FE7-7F44-470B-8BA9-EAAB7C63FF1A}"/>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3" name="【児童館】&#10;一人当たり面積最大値テキスト">
          <a:extLst>
            <a:ext uri="{FF2B5EF4-FFF2-40B4-BE49-F238E27FC236}">
              <a16:creationId xmlns:a16="http://schemas.microsoft.com/office/drawing/2014/main" id="{EBB49100-056D-43C3-9C5E-B0F224A231BD}"/>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4" name="直線コネクタ 703">
          <a:extLst>
            <a:ext uri="{FF2B5EF4-FFF2-40B4-BE49-F238E27FC236}">
              <a16:creationId xmlns:a16="http://schemas.microsoft.com/office/drawing/2014/main" id="{3408CFCD-199C-4907-8464-055F5423F461}"/>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5" name="【児童館】&#10;一人当たり面積平均値テキスト">
          <a:extLst>
            <a:ext uri="{FF2B5EF4-FFF2-40B4-BE49-F238E27FC236}">
              <a16:creationId xmlns:a16="http://schemas.microsoft.com/office/drawing/2014/main" id="{664718E8-3CA2-4D9C-B39B-0F4D8E0569DB}"/>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6" name="フローチャート: 判断 705">
          <a:extLst>
            <a:ext uri="{FF2B5EF4-FFF2-40B4-BE49-F238E27FC236}">
              <a16:creationId xmlns:a16="http://schemas.microsoft.com/office/drawing/2014/main" id="{6D0C7F94-4932-48EC-B9B7-9A9CBCB52BAB}"/>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7" name="フローチャート: 判断 706">
          <a:extLst>
            <a:ext uri="{FF2B5EF4-FFF2-40B4-BE49-F238E27FC236}">
              <a16:creationId xmlns:a16="http://schemas.microsoft.com/office/drawing/2014/main" id="{AC7F5E8C-426C-4936-AB9C-5287E5B309A4}"/>
            </a:ext>
          </a:extLst>
        </xdr:cNvPr>
        <xdr:cNvSpPr/>
      </xdr:nvSpPr>
      <xdr:spPr>
        <a:xfrm>
          <a:off x="21272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8" name="フローチャート: 判断 707">
          <a:extLst>
            <a:ext uri="{FF2B5EF4-FFF2-40B4-BE49-F238E27FC236}">
              <a16:creationId xmlns:a16="http://schemas.microsoft.com/office/drawing/2014/main" id="{14BCBC5D-ABDA-463B-84B8-CC35CF859859}"/>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09" name="フローチャート: 判断 708">
          <a:extLst>
            <a:ext uri="{FF2B5EF4-FFF2-40B4-BE49-F238E27FC236}">
              <a16:creationId xmlns:a16="http://schemas.microsoft.com/office/drawing/2014/main" id="{B17BDB50-2683-4A5C-A37A-E9706B8E08D4}"/>
            </a:ext>
          </a:extLst>
        </xdr:cNvPr>
        <xdr:cNvSpPr/>
      </xdr:nvSpPr>
      <xdr:spPr>
        <a:xfrm>
          <a:off x="19494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6350</xdr:rowOff>
    </xdr:from>
    <xdr:to>
      <xdr:col>98</xdr:col>
      <xdr:colOff>38100</xdr:colOff>
      <xdr:row>81</xdr:row>
      <xdr:rowOff>107950</xdr:rowOff>
    </xdr:to>
    <xdr:sp macro="" textlink="">
      <xdr:nvSpPr>
        <xdr:cNvPr id="710" name="フローチャート: 判断 709">
          <a:extLst>
            <a:ext uri="{FF2B5EF4-FFF2-40B4-BE49-F238E27FC236}">
              <a16:creationId xmlns:a16="http://schemas.microsoft.com/office/drawing/2014/main" id="{096C4B58-2FD8-434A-911F-1C2817800B3B}"/>
            </a:ext>
          </a:extLst>
        </xdr:cNvPr>
        <xdr:cNvSpPr/>
      </xdr:nvSpPr>
      <xdr:spPr>
        <a:xfrm>
          <a:off x="18605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6071C907-602A-40AE-93EF-221406132CA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74BCE006-7894-4233-BF06-CF79F6679AF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3FF3DDB7-CC60-4A21-A04C-03A053FEF7B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255087EF-8177-4744-BF51-15AA3EEBD9C6}"/>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FD21EC02-EA2B-4EAF-85B1-EC0A5C715C2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716" name="楕円 715">
          <a:extLst>
            <a:ext uri="{FF2B5EF4-FFF2-40B4-BE49-F238E27FC236}">
              <a16:creationId xmlns:a16="http://schemas.microsoft.com/office/drawing/2014/main" id="{7939F6FE-E12E-459B-BB2E-9ADC660E504D}"/>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717" name="【児童館】&#10;一人当たり面積該当値テキスト">
          <a:extLst>
            <a:ext uri="{FF2B5EF4-FFF2-40B4-BE49-F238E27FC236}">
              <a16:creationId xmlns:a16="http://schemas.microsoft.com/office/drawing/2014/main" id="{B9D1CAE8-F0D0-4E40-998A-380B0A6F6C52}"/>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25400</xdr:rowOff>
    </xdr:from>
    <xdr:to>
      <xdr:col>112</xdr:col>
      <xdr:colOff>38100</xdr:colOff>
      <xdr:row>84</xdr:row>
      <xdr:rowOff>127000</xdr:rowOff>
    </xdr:to>
    <xdr:sp macro="" textlink="">
      <xdr:nvSpPr>
        <xdr:cNvPr id="718" name="楕円 717">
          <a:extLst>
            <a:ext uri="{FF2B5EF4-FFF2-40B4-BE49-F238E27FC236}">
              <a16:creationId xmlns:a16="http://schemas.microsoft.com/office/drawing/2014/main" id="{DF9B9DED-9BBE-4CB7-9482-B783A3F7F72D}"/>
            </a:ext>
          </a:extLst>
        </xdr:cNvPr>
        <xdr:cNvSpPr/>
      </xdr:nvSpPr>
      <xdr:spPr>
        <a:xfrm>
          <a:off x="21272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76200</xdr:rowOff>
    </xdr:from>
    <xdr:to>
      <xdr:col>116</xdr:col>
      <xdr:colOff>63500</xdr:colOff>
      <xdr:row>84</xdr:row>
      <xdr:rowOff>76200</xdr:rowOff>
    </xdr:to>
    <xdr:cxnSp macro="">
      <xdr:nvCxnSpPr>
        <xdr:cNvPr id="719" name="直線コネクタ 718">
          <a:extLst>
            <a:ext uri="{FF2B5EF4-FFF2-40B4-BE49-F238E27FC236}">
              <a16:creationId xmlns:a16="http://schemas.microsoft.com/office/drawing/2014/main" id="{088AB570-DC01-485F-A549-5C1320B3D1BD}"/>
            </a:ext>
          </a:extLst>
        </xdr:cNvPr>
        <xdr:cNvCxnSpPr/>
      </xdr:nvCxnSpPr>
      <xdr:spPr>
        <a:xfrm>
          <a:off x="21323300" y="1447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25400</xdr:rowOff>
    </xdr:from>
    <xdr:to>
      <xdr:col>107</xdr:col>
      <xdr:colOff>101600</xdr:colOff>
      <xdr:row>84</xdr:row>
      <xdr:rowOff>127000</xdr:rowOff>
    </xdr:to>
    <xdr:sp macro="" textlink="">
      <xdr:nvSpPr>
        <xdr:cNvPr id="720" name="楕円 719">
          <a:extLst>
            <a:ext uri="{FF2B5EF4-FFF2-40B4-BE49-F238E27FC236}">
              <a16:creationId xmlns:a16="http://schemas.microsoft.com/office/drawing/2014/main" id="{FDFF9611-D39D-46DB-B94F-4230B1AFB81F}"/>
            </a:ext>
          </a:extLst>
        </xdr:cNvPr>
        <xdr:cNvSpPr/>
      </xdr:nvSpPr>
      <xdr:spPr>
        <a:xfrm>
          <a:off x="20383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76200</xdr:rowOff>
    </xdr:from>
    <xdr:to>
      <xdr:col>111</xdr:col>
      <xdr:colOff>177800</xdr:colOff>
      <xdr:row>84</xdr:row>
      <xdr:rowOff>76200</xdr:rowOff>
    </xdr:to>
    <xdr:cxnSp macro="">
      <xdr:nvCxnSpPr>
        <xdr:cNvPr id="721" name="直線コネクタ 720">
          <a:extLst>
            <a:ext uri="{FF2B5EF4-FFF2-40B4-BE49-F238E27FC236}">
              <a16:creationId xmlns:a16="http://schemas.microsoft.com/office/drawing/2014/main" id="{7B5E02A2-E446-4C9C-9D91-CAD60A71B210}"/>
            </a:ext>
          </a:extLst>
        </xdr:cNvPr>
        <xdr:cNvCxnSpPr/>
      </xdr:nvCxnSpPr>
      <xdr:spPr>
        <a:xfrm>
          <a:off x="20434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25400</xdr:rowOff>
    </xdr:from>
    <xdr:to>
      <xdr:col>102</xdr:col>
      <xdr:colOff>165100</xdr:colOff>
      <xdr:row>84</xdr:row>
      <xdr:rowOff>127000</xdr:rowOff>
    </xdr:to>
    <xdr:sp macro="" textlink="">
      <xdr:nvSpPr>
        <xdr:cNvPr id="722" name="楕円 721">
          <a:extLst>
            <a:ext uri="{FF2B5EF4-FFF2-40B4-BE49-F238E27FC236}">
              <a16:creationId xmlns:a16="http://schemas.microsoft.com/office/drawing/2014/main" id="{87882C3D-133C-4410-80FC-1B3454F22BCD}"/>
            </a:ext>
          </a:extLst>
        </xdr:cNvPr>
        <xdr:cNvSpPr/>
      </xdr:nvSpPr>
      <xdr:spPr>
        <a:xfrm>
          <a:off x="19494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76200</xdr:rowOff>
    </xdr:from>
    <xdr:to>
      <xdr:col>107</xdr:col>
      <xdr:colOff>50800</xdr:colOff>
      <xdr:row>84</xdr:row>
      <xdr:rowOff>76200</xdr:rowOff>
    </xdr:to>
    <xdr:cxnSp macro="">
      <xdr:nvCxnSpPr>
        <xdr:cNvPr id="723" name="直線コネクタ 722">
          <a:extLst>
            <a:ext uri="{FF2B5EF4-FFF2-40B4-BE49-F238E27FC236}">
              <a16:creationId xmlns:a16="http://schemas.microsoft.com/office/drawing/2014/main" id="{23BA28EF-F3CC-45F1-B8F2-E8D5D8A7491D}"/>
            </a:ext>
          </a:extLst>
        </xdr:cNvPr>
        <xdr:cNvCxnSpPr/>
      </xdr:nvCxnSpPr>
      <xdr:spPr>
        <a:xfrm>
          <a:off x="19545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25400</xdr:rowOff>
    </xdr:from>
    <xdr:to>
      <xdr:col>98</xdr:col>
      <xdr:colOff>38100</xdr:colOff>
      <xdr:row>84</xdr:row>
      <xdr:rowOff>127000</xdr:rowOff>
    </xdr:to>
    <xdr:sp macro="" textlink="">
      <xdr:nvSpPr>
        <xdr:cNvPr id="724" name="楕円 723">
          <a:extLst>
            <a:ext uri="{FF2B5EF4-FFF2-40B4-BE49-F238E27FC236}">
              <a16:creationId xmlns:a16="http://schemas.microsoft.com/office/drawing/2014/main" id="{1B0EACAE-0587-445B-AC32-C23D2081E139}"/>
            </a:ext>
          </a:extLst>
        </xdr:cNvPr>
        <xdr:cNvSpPr/>
      </xdr:nvSpPr>
      <xdr:spPr>
        <a:xfrm>
          <a:off x="18605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76200</xdr:rowOff>
    </xdr:from>
    <xdr:to>
      <xdr:col>102</xdr:col>
      <xdr:colOff>114300</xdr:colOff>
      <xdr:row>84</xdr:row>
      <xdr:rowOff>76200</xdr:rowOff>
    </xdr:to>
    <xdr:cxnSp macro="">
      <xdr:nvCxnSpPr>
        <xdr:cNvPr id="725" name="直線コネクタ 724">
          <a:extLst>
            <a:ext uri="{FF2B5EF4-FFF2-40B4-BE49-F238E27FC236}">
              <a16:creationId xmlns:a16="http://schemas.microsoft.com/office/drawing/2014/main" id="{6DA235ED-8E45-4B5E-8425-E6D0E24ED587}"/>
            </a:ext>
          </a:extLst>
        </xdr:cNvPr>
        <xdr:cNvCxnSpPr/>
      </xdr:nvCxnSpPr>
      <xdr:spPr>
        <a:xfrm>
          <a:off x="18656300" y="1447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29227</xdr:rowOff>
    </xdr:from>
    <xdr:ext cx="469744" cy="259045"/>
    <xdr:sp macro="" textlink="">
      <xdr:nvSpPr>
        <xdr:cNvPr id="726" name="n_1aveValue【児童館】&#10;一人当たり面積">
          <a:extLst>
            <a:ext uri="{FF2B5EF4-FFF2-40B4-BE49-F238E27FC236}">
              <a16:creationId xmlns:a16="http://schemas.microsoft.com/office/drawing/2014/main" id="{BB63D9E2-89BE-4BD9-BD43-EBA1529F3391}"/>
            </a:ext>
          </a:extLst>
        </xdr:cNvPr>
        <xdr:cNvSpPr txBox="1"/>
      </xdr:nvSpPr>
      <xdr:spPr>
        <a:xfrm>
          <a:off x="210757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727" name="n_2aveValue【児童館】&#10;一人当たり面積">
          <a:extLst>
            <a:ext uri="{FF2B5EF4-FFF2-40B4-BE49-F238E27FC236}">
              <a16:creationId xmlns:a16="http://schemas.microsoft.com/office/drawing/2014/main" id="{DBCB65D6-D425-441D-ACA4-551272C480C7}"/>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124477</xdr:rowOff>
    </xdr:from>
    <xdr:ext cx="469744" cy="259045"/>
    <xdr:sp macro="" textlink="">
      <xdr:nvSpPr>
        <xdr:cNvPr id="728" name="n_3aveValue【児童館】&#10;一人当たり面積">
          <a:extLst>
            <a:ext uri="{FF2B5EF4-FFF2-40B4-BE49-F238E27FC236}">
              <a16:creationId xmlns:a16="http://schemas.microsoft.com/office/drawing/2014/main" id="{B0A04720-BB11-4276-8980-328BC856A246}"/>
            </a:ext>
          </a:extLst>
        </xdr:cNvPr>
        <xdr:cNvSpPr txBox="1"/>
      </xdr:nvSpPr>
      <xdr:spPr>
        <a:xfrm>
          <a:off x="19310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124477</xdr:rowOff>
    </xdr:from>
    <xdr:ext cx="469744" cy="259045"/>
    <xdr:sp macro="" textlink="">
      <xdr:nvSpPr>
        <xdr:cNvPr id="729" name="n_4aveValue【児童館】&#10;一人当たり面積">
          <a:extLst>
            <a:ext uri="{FF2B5EF4-FFF2-40B4-BE49-F238E27FC236}">
              <a16:creationId xmlns:a16="http://schemas.microsoft.com/office/drawing/2014/main" id="{73BC205B-3C6F-458D-BDF3-E1CC22246D58}"/>
            </a:ext>
          </a:extLst>
        </xdr:cNvPr>
        <xdr:cNvSpPr txBox="1"/>
      </xdr:nvSpPr>
      <xdr:spPr>
        <a:xfrm>
          <a:off x="184214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118127</xdr:rowOff>
    </xdr:from>
    <xdr:ext cx="469744" cy="259045"/>
    <xdr:sp macro="" textlink="">
      <xdr:nvSpPr>
        <xdr:cNvPr id="730" name="n_1mainValue【児童館】&#10;一人当たり面積">
          <a:extLst>
            <a:ext uri="{FF2B5EF4-FFF2-40B4-BE49-F238E27FC236}">
              <a16:creationId xmlns:a16="http://schemas.microsoft.com/office/drawing/2014/main" id="{9F021DE3-D0B4-41F8-BC44-4D1D8D9EE6AD}"/>
            </a:ext>
          </a:extLst>
        </xdr:cNvPr>
        <xdr:cNvSpPr txBox="1"/>
      </xdr:nvSpPr>
      <xdr:spPr>
        <a:xfrm>
          <a:off x="210757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118127</xdr:rowOff>
    </xdr:from>
    <xdr:ext cx="469744" cy="259045"/>
    <xdr:sp macro="" textlink="">
      <xdr:nvSpPr>
        <xdr:cNvPr id="731" name="n_2mainValue【児童館】&#10;一人当たり面積">
          <a:extLst>
            <a:ext uri="{FF2B5EF4-FFF2-40B4-BE49-F238E27FC236}">
              <a16:creationId xmlns:a16="http://schemas.microsoft.com/office/drawing/2014/main" id="{5E2FBA4D-26DC-4C18-8552-C333D8F61004}"/>
            </a:ext>
          </a:extLst>
        </xdr:cNvPr>
        <xdr:cNvSpPr txBox="1"/>
      </xdr:nvSpPr>
      <xdr:spPr>
        <a:xfrm>
          <a:off x="20199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118127</xdr:rowOff>
    </xdr:from>
    <xdr:ext cx="469744" cy="259045"/>
    <xdr:sp macro="" textlink="">
      <xdr:nvSpPr>
        <xdr:cNvPr id="732" name="n_3mainValue【児童館】&#10;一人当たり面積">
          <a:extLst>
            <a:ext uri="{FF2B5EF4-FFF2-40B4-BE49-F238E27FC236}">
              <a16:creationId xmlns:a16="http://schemas.microsoft.com/office/drawing/2014/main" id="{60B1B217-089C-4505-B541-1D0C4D8FE7F4}"/>
            </a:ext>
          </a:extLst>
        </xdr:cNvPr>
        <xdr:cNvSpPr txBox="1"/>
      </xdr:nvSpPr>
      <xdr:spPr>
        <a:xfrm>
          <a:off x="19310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118127</xdr:rowOff>
    </xdr:from>
    <xdr:ext cx="469744" cy="259045"/>
    <xdr:sp macro="" textlink="">
      <xdr:nvSpPr>
        <xdr:cNvPr id="733" name="n_4mainValue【児童館】&#10;一人当たり面積">
          <a:extLst>
            <a:ext uri="{FF2B5EF4-FFF2-40B4-BE49-F238E27FC236}">
              <a16:creationId xmlns:a16="http://schemas.microsoft.com/office/drawing/2014/main" id="{8104F50D-B659-4544-916C-F382DD1D4D7D}"/>
            </a:ext>
          </a:extLst>
        </xdr:cNvPr>
        <xdr:cNvSpPr txBox="1"/>
      </xdr:nvSpPr>
      <xdr:spPr>
        <a:xfrm>
          <a:off x="18421427" y="1451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D1605B53-4A56-4256-B2D7-BC6CF85A327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3A0371EE-9426-4ECF-BE54-9C81A8A5208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CF77CBC2-7637-4D49-8BA0-DDEAC5332F6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820F9486-B4CC-4C39-ADFD-6B9BA8E031E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B5543C65-F228-42C5-AED1-3F241A03A17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1562D7BB-6BEB-4B40-80D9-BE2A8D4FC24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A6C53C68-713B-4365-8C4C-A52486AE97DF}"/>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D855B39B-AEEB-4596-96C0-C2AD6555979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2" name="正方形/長方形 741">
          <a:extLst>
            <a:ext uri="{FF2B5EF4-FFF2-40B4-BE49-F238E27FC236}">
              <a16:creationId xmlns:a16="http://schemas.microsoft.com/office/drawing/2014/main" id="{F232BB55-F7DC-4915-91CD-30990D68755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3" name="正方形/長方形 742">
          <a:extLst>
            <a:ext uri="{FF2B5EF4-FFF2-40B4-BE49-F238E27FC236}">
              <a16:creationId xmlns:a16="http://schemas.microsoft.com/office/drawing/2014/main" id="{43EFCB08-0821-4A92-AFF3-C3E1B83964EA}"/>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4" name="正方形/長方形 743">
          <a:extLst>
            <a:ext uri="{FF2B5EF4-FFF2-40B4-BE49-F238E27FC236}">
              <a16:creationId xmlns:a16="http://schemas.microsoft.com/office/drawing/2014/main" id="{09E13471-F8D7-466F-A76B-A622E9A43FB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5" name="正方形/長方形 744">
          <a:extLst>
            <a:ext uri="{FF2B5EF4-FFF2-40B4-BE49-F238E27FC236}">
              <a16:creationId xmlns:a16="http://schemas.microsoft.com/office/drawing/2014/main" id="{0BD912BC-13CA-44CA-BEF5-139BD657CBF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6" name="正方形/長方形 745">
          <a:extLst>
            <a:ext uri="{FF2B5EF4-FFF2-40B4-BE49-F238E27FC236}">
              <a16:creationId xmlns:a16="http://schemas.microsoft.com/office/drawing/2014/main" id="{9F13668A-C6B9-4F1D-AF62-E7B831A5DCF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7" name="正方形/長方形 746">
          <a:extLst>
            <a:ext uri="{FF2B5EF4-FFF2-40B4-BE49-F238E27FC236}">
              <a16:creationId xmlns:a16="http://schemas.microsoft.com/office/drawing/2014/main" id="{314B7F62-59F8-4946-B31C-B794AB93AB6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8" name="正方形/長方形 747">
          <a:extLst>
            <a:ext uri="{FF2B5EF4-FFF2-40B4-BE49-F238E27FC236}">
              <a16:creationId xmlns:a16="http://schemas.microsoft.com/office/drawing/2014/main" id="{1E041DA0-6A30-4A94-BD02-E01638C7B32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a:extLst>
            <a:ext uri="{FF2B5EF4-FFF2-40B4-BE49-F238E27FC236}">
              <a16:creationId xmlns:a16="http://schemas.microsoft.com/office/drawing/2014/main" id="{684ADA2B-7B0F-48BE-812F-5E3D9F711EFD}"/>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a:extLst>
            <a:ext uri="{FF2B5EF4-FFF2-40B4-BE49-F238E27FC236}">
              <a16:creationId xmlns:a16="http://schemas.microsoft.com/office/drawing/2014/main" id="{1907421B-9C9C-4EFA-A27C-646C1C5CB99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a:extLst>
            <a:ext uri="{FF2B5EF4-FFF2-40B4-BE49-F238E27FC236}">
              <a16:creationId xmlns:a16="http://schemas.microsoft.com/office/drawing/2014/main" id="{DEAE5F15-4ED0-418A-A939-C4E0D9E6B9F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a:extLst>
            <a:ext uri="{FF2B5EF4-FFF2-40B4-BE49-F238E27FC236}">
              <a16:creationId xmlns:a16="http://schemas.microsoft.com/office/drawing/2014/main" id="{F1994845-BF37-459B-A16E-6D12EDD38FB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類似団体と比較して特に有形資産減価償却率が高くなっている施設は、道路であり、特に低くなっている施設は、公営住宅、橋りょう・トンネルである。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道路については、有形固定資産減価償却率</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86.1</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おり、類似団体内平均値と比較して高い値となっていることから、今後も効果的・効率的な改修に取り組んでいくこととしている。公営住宅については、全国平均や前年度類似団体平均と比較して有形固定資産減価償却率が低くなっている。これは平成</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年代に建設されたものが多いことが主な要因である。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3D0301B-89B3-4032-9561-02F2EA56477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F3F7593-5A9C-4065-B3C7-2FF5E9E48CB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D3A6D593-FC05-4C82-ACBC-8C97C8D15A8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DABC836-03E4-4950-9C43-49B650F976C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7E907BF-10BB-427C-B06B-58422E82894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8B5BEFE-13A4-4B88-9F51-ACBE70519BD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7D3362A-DE5F-429D-8455-A63CC484A1E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DAA91FE-C132-4D04-AA8D-29E7C2129A3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45F0008-5C69-4337-A3C5-227A77CF495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204D4E7-8035-4E63-A6F9-0F4DAED81C7E}"/>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189,959
185,627
16.42
80,123,704
77,714,088
2,266,872
43,836,113
25,256,352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C0F8865-8146-42CD-B99F-6D994BE65EA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FB96C60-9C42-4D33-9F1E-43B20169BBF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11EF137-AF93-4A4F-BD62-068AB43FB1D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D2738C8-7D40-4F7E-91F9-6BC750245CF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F71CDFD-3490-4D36-885C-08ACF513CF9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604D59D-7947-497D-8D40-1B66852EA402}"/>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B524267-5DEF-4E39-BC85-90462DA6F66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32258E87-5F2A-4DF9-BF8B-A6FEA0C11FF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19CF55D-259F-4794-B0AA-11CF7B41AFD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8F1F2D1-69FD-4FB4-BC09-54B5397858A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A157E69-5978-42D9-8A10-D4D2E1AEFE3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87F3A69-859E-4D1E-BCCC-CC088DD6B81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FFC41D9-48DB-4696-AAEB-41B6617F5DA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EE98D0C-A5D0-419A-A2D4-9F4934E9EF8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700473F-57ED-44D5-8EF9-B77C4CFF07F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4EF0C70-D86B-4577-8FB3-C5D18466B4E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93ACA7A-490C-49E1-8FE3-E1D7AE812D9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2EE956D-E168-45F1-9985-95970DE9DC5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1BA5E90-DF0A-4106-8177-4EE3EBF7C23D}"/>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4878765-9419-4EA4-8FDB-AF1D4E30129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21A2706-8716-4E7D-818D-978ED1B98115}"/>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4130570-44F7-4E8B-8F6C-8F5F3221334C}"/>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17C2090-DFD0-4EF5-AEDB-045852A2A7C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1F40B50-843E-4C8A-9A1B-74F84D35853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E153123-E9BC-41E4-93C5-BA8191BF1F5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7DF4B45-961A-4BB3-9ACB-3242D9F6E95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B4F516D-77BB-44A3-B7A7-220DA5DABE7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83B8E7A-D942-4ED5-AD47-51532EAC6B23}"/>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C37CD75-1117-429A-8A80-5F4AA8B910E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E13652C-F04D-4C96-B776-7BAA499050E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AD52B72-1895-4A82-B552-3DAEBC53456A}"/>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3004E00-C3A3-4C9E-9AF9-7FC08484B7A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0DEE3D9-4A41-41C7-8E84-42812212B4F9}"/>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F5ABF8B0-00D0-4D5C-8890-A7B7E42564D5}"/>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E54973F-AA16-4F67-8B58-DA5296F6D24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30B26-364C-4B68-8C6E-D1E149599C2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D75A6032-FDBB-49A2-8033-46A4F688F7E2}"/>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4CB2629-2722-4D6E-9809-357CCE28735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043C83F-E83B-4F98-82B1-3C9619A9FA86}"/>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B097EC4-4410-40D5-ADC3-7659643BF0F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4790461-2FE0-4C63-9176-5D31FF18E9A4}"/>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DF5CAB1-2F39-4FE9-A62F-AD35936DDCDA}"/>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BB602B3-D679-467B-84F8-18EE3D1E3AD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714E1D2-1BE7-4230-A5E1-B8F17BE837D1}"/>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F8EDE015-0687-41B0-A024-4FAAD1D30471}"/>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EB115D8B-197B-43CA-B2E1-1C07B1CC5727}"/>
            </a:ext>
          </a:extLst>
        </xdr:cNvPr>
        <xdr:cNvCxnSpPr/>
      </xdr:nvCxnSpPr>
      <xdr:spPr>
        <a:xfrm flipV="1">
          <a:off x="4634865" y="587311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74E974DF-09AB-4972-94F9-3EB094ADE5C9}"/>
            </a:ext>
          </a:extLst>
        </xdr:cNvPr>
        <xdr:cNvSpPr txBox="1"/>
      </xdr:nvSpPr>
      <xdr:spPr>
        <a:xfrm>
          <a:off x="4673600" y="703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A66087AB-9178-42F5-8D01-2EE6BB793996}"/>
            </a:ext>
          </a:extLst>
        </xdr:cNvPr>
        <xdr:cNvCxnSpPr/>
      </xdr:nvCxnSpPr>
      <xdr:spPr>
        <a:xfrm>
          <a:off x="4546600" y="7027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2A39FE23-213F-4C9A-918F-5891812508DD}"/>
            </a:ext>
          </a:extLst>
        </xdr:cNvPr>
        <xdr:cNvSpPr txBox="1"/>
      </xdr:nvSpPr>
      <xdr:spPr>
        <a:xfrm>
          <a:off x="4673600" y="5648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96B6D328-D3C7-4611-AA3F-AA71E00BF7D0}"/>
            </a:ext>
          </a:extLst>
        </xdr:cNvPr>
        <xdr:cNvCxnSpPr/>
      </xdr:nvCxnSpPr>
      <xdr:spPr>
        <a:xfrm>
          <a:off x="4546600" y="5873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AC5F7F4F-A67B-4C03-9091-4345DCEC15E9}"/>
            </a:ext>
          </a:extLst>
        </xdr:cNvPr>
        <xdr:cNvSpPr txBox="1"/>
      </xdr:nvSpPr>
      <xdr:spPr>
        <a:xfrm>
          <a:off x="4673600" y="6125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6AA5C105-0F1C-4ECD-8561-F43CA9799827}"/>
            </a:ext>
          </a:extLst>
        </xdr:cNvPr>
        <xdr:cNvSpPr/>
      </xdr:nvSpPr>
      <xdr:spPr>
        <a:xfrm>
          <a:off x="4584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95C66E9F-F249-4A89-8A9F-F73D75141D32}"/>
            </a:ext>
          </a:extLst>
        </xdr:cNvPr>
        <xdr:cNvSpPr/>
      </xdr:nvSpPr>
      <xdr:spPr>
        <a:xfrm>
          <a:off x="3746500" y="624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66DEEA73-E3E0-40FE-A17B-D9657CB5FAEC}"/>
            </a:ext>
          </a:extLst>
        </xdr:cNvPr>
        <xdr:cNvSpPr/>
      </xdr:nvSpPr>
      <xdr:spPr>
        <a:xfrm>
          <a:off x="2857500" y="625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25400</xdr:rowOff>
    </xdr:from>
    <xdr:to>
      <xdr:col>10</xdr:col>
      <xdr:colOff>165100</xdr:colOff>
      <xdr:row>35</xdr:row>
      <xdr:rowOff>127000</xdr:rowOff>
    </xdr:to>
    <xdr:sp macro="" textlink="">
      <xdr:nvSpPr>
        <xdr:cNvPr id="66" name="フローチャート: 判断 65">
          <a:extLst>
            <a:ext uri="{FF2B5EF4-FFF2-40B4-BE49-F238E27FC236}">
              <a16:creationId xmlns:a16="http://schemas.microsoft.com/office/drawing/2014/main" id="{F4BBC547-C69F-4D9D-AFD9-A2F000900706}"/>
            </a:ext>
          </a:extLst>
        </xdr:cNvPr>
        <xdr:cNvSpPr/>
      </xdr:nvSpPr>
      <xdr:spPr>
        <a:xfrm>
          <a:off x="1968500" y="602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2540</xdr:rowOff>
    </xdr:from>
    <xdr:to>
      <xdr:col>6</xdr:col>
      <xdr:colOff>38100</xdr:colOff>
      <xdr:row>35</xdr:row>
      <xdr:rowOff>104140</xdr:rowOff>
    </xdr:to>
    <xdr:sp macro="" textlink="">
      <xdr:nvSpPr>
        <xdr:cNvPr id="67" name="フローチャート: 判断 66">
          <a:extLst>
            <a:ext uri="{FF2B5EF4-FFF2-40B4-BE49-F238E27FC236}">
              <a16:creationId xmlns:a16="http://schemas.microsoft.com/office/drawing/2014/main" id="{50B05D53-19C2-4564-84A8-E7058EBE11F9}"/>
            </a:ext>
          </a:extLst>
        </xdr:cNvPr>
        <xdr:cNvSpPr/>
      </xdr:nvSpPr>
      <xdr:spPr>
        <a:xfrm>
          <a:off x="1079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D25E769-D1D4-46C5-BFA0-B202B34619D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69982F3-CE47-4407-BC2D-F338FC51D41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AF07137-68D8-4F90-AE94-F9A46F62A0E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5463494-4854-4305-849C-A4DD59C02B9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5C8F8AD-BEED-4552-9CDA-A64F604980B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145415</xdr:rowOff>
    </xdr:from>
    <xdr:to>
      <xdr:col>24</xdr:col>
      <xdr:colOff>114300</xdr:colOff>
      <xdr:row>37</xdr:row>
      <xdr:rowOff>75565</xdr:rowOff>
    </xdr:to>
    <xdr:sp macro="" textlink="">
      <xdr:nvSpPr>
        <xdr:cNvPr id="73" name="楕円 72">
          <a:extLst>
            <a:ext uri="{FF2B5EF4-FFF2-40B4-BE49-F238E27FC236}">
              <a16:creationId xmlns:a16="http://schemas.microsoft.com/office/drawing/2014/main" id="{4C7212A2-7985-4A55-BCD1-0905A1A756A5}"/>
            </a:ext>
          </a:extLst>
        </xdr:cNvPr>
        <xdr:cNvSpPr/>
      </xdr:nvSpPr>
      <xdr:spPr>
        <a:xfrm>
          <a:off x="45847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123842</xdr:rowOff>
    </xdr:from>
    <xdr:ext cx="405111" cy="259045"/>
    <xdr:sp macro="" textlink="">
      <xdr:nvSpPr>
        <xdr:cNvPr id="74" name="【図書館】&#10;有形固定資産減価償却率該当値テキスト">
          <a:extLst>
            <a:ext uri="{FF2B5EF4-FFF2-40B4-BE49-F238E27FC236}">
              <a16:creationId xmlns:a16="http://schemas.microsoft.com/office/drawing/2014/main" id="{D210E188-F24B-4CC9-9EF6-902644AC503D}"/>
            </a:ext>
          </a:extLst>
        </xdr:cNvPr>
        <xdr:cNvSpPr txBox="1"/>
      </xdr:nvSpPr>
      <xdr:spPr>
        <a:xfrm>
          <a:off x="4673600" y="6296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111125</xdr:rowOff>
    </xdr:from>
    <xdr:to>
      <xdr:col>20</xdr:col>
      <xdr:colOff>38100</xdr:colOff>
      <xdr:row>37</xdr:row>
      <xdr:rowOff>41275</xdr:rowOff>
    </xdr:to>
    <xdr:sp macro="" textlink="">
      <xdr:nvSpPr>
        <xdr:cNvPr id="75" name="楕円 74">
          <a:extLst>
            <a:ext uri="{FF2B5EF4-FFF2-40B4-BE49-F238E27FC236}">
              <a16:creationId xmlns:a16="http://schemas.microsoft.com/office/drawing/2014/main" id="{ED88DC1B-878B-4A37-97A9-AAC605CCFF20}"/>
            </a:ext>
          </a:extLst>
        </xdr:cNvPr>
        <xdr:cNvSpPr/>
      </xdr:nvSpPr>
      <xdr:spPr>
        <a:xfrm>
          <a:off x="3746500" y="628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161925</xdr:rowOff>
    </xdr:from>
    <xdr:to>
      <xdr:col>24</xdr:col>
      <xdr:colOff>63500</xdr:colOff>
      <xdr:row>37</xdr:row>
      <xdr:rowOff>24765</xdr:rowOff>
    </xdr:to>
    <xdr:cxnSp macro="">
      <xdr:nvCxnSpPr>
        <xdr:cNvPr id="76" name="直線コネクタ 75">
          <a:extLst>
            <a:ext uri="{FF2B5EF4-FFF2-40B4-BE49-F238E27FC236}">
              <a16:creationId xmlns:a16="http://schemas.microsoft.com/office/drawing/2014/main" id="{D33A5C6E-7E2E-449B-903D-621B6B93DB69}"/>
            </a:ext>
          </a:extLst>
        </xdr:cNvPr>
        <xdr:cNvCxnSpPr/>
      </xdr:nvCxnSpPr>
      <xdr:spPr>
        <a:xfrm>
          <a:off x="3797300" y="633412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73025</xdr:rowOff>
    </xdr:from>
    <xdr:to>
      <xdr:col>15</xdr:col>
      <xdr:colOff>101600</xdr:colOff>
      <xdr:row>37</xdr:row>
      <xdr:rowOff>3175</xdr:rowOff>
    </xdr:to>
    <xdr:sp macro="" textlink="">
      <xdr:nvSpPr>
        <xdr:cNvPr id="77" name="楕円 76">
          <a:extLst>
            <a:ext uri="{FF2B5EF4-FFF2-40B4-BE49-F238E27FC236}">
              <a16:creationId xmlns:a16="http://schemas.microsoft.com/office/drawing/2014/main" id="{6F0594C8-5619-45E5-895C-5F06EB33DBB6}"/>
            </a:ext>
          </a:extLst>
        </xdr:cNvPr>
        <xdr:cNvSpPr/>
      </xdr:nvSpPr>
      <xdr:spPr>
        <a:xfrm>
          <a:off x="2857500" y="624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123825</xdr:rowOff>
    </xdr:from>
    <xdr:to>
      <xdr:col>19</xdr:col>
      <xdr:colOff>177800</xdr:colOff>
      <xdr:row>36</xdr:row>
      <xdr:rowOff>161925</xdr:rowOff>
    </xdr:to>
    <xdr:cxnSp macro="">
      <xdr:nvCxnSpPr>
        <xdr:cNvPr id="78" name="直線コネクタ 77">
          <a:extLst>
            <a:ext uri="{FF2B5EF4-FFF2-40B4-BE49-F238E27FC236}">
              <a16:creationId xmlns:a16="http://schemas.microsoft.com/office/drawing/2014/main" id="{CFE59018-D780-40B9-9F36-ECB70743A0D7}"/>
            </a:ext>
          </a:extLst>
        </xdr:cNvPr>
        <xdr:cNvCxnSpPr/>
      </xdr:nvCxnSpPr>
      <xdr:spPr>
        <a:xfrm>
          <a:off x="2908300" y="62960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34925</xdr:rowOff>
    </xdr:from>
    <xdr:to>
      <xdr:col>10</xdr:col>
      <xdr:colOff>165100</xdr:colOff>
      <xdr:row>36</xdr:row>
      <xdr:rowOff>136525</xdr:rowOff>
    </xdr:to>
    <xdr:sp macro="" textlink="">
      <xdr:nvSpPr>
        <xdr:cNvPr id="79" name="楕円 78">
          <a:extLst>
            <a:ext uri="{FF2B5EF4-FFF2-40B4-BE49-F238E27FC236}">
              <a16:creationId xmlns:a16="http://schemas.microsoft.com/office/drawing/2014/main" id="{3A7686A3-586A-443C-8BE9-9ECE22AFC45A}"/>
            </a:ext>
          </a:extLst>
        </xdr:cNvPr>
        <xdr:cNvSpPr/>
      </xdr:nvSpPr>
      <xdr:spPr>
        <a:xfrm>
          <a:off x="1968500" y="62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85725</xdr:rowOff>
    </xdr:from>
    <xdr:to>
      <xdr:col>15</xdr:col>
      <xdr:colOff>50800</xdr:colOff>
      <xdr:row>36</xdr:row>
      <xdr:rowOff>123825</xdr:rowOff>
    </xdr:to>
    <xdr:cxnSp macro="">
      <xdr:nvCxnSpPr>
        <xdr:cNvPr id="80" name="直線コネクタ 79">
          <a:extLst>
            <a:ext uri="{FF2B5EF4-FFF2-40B4-BE49-F238E27FC236}">
              <a16:creationId xmlns:a16="http://schemas.microsoft.com/office/drawing/2014/main" id="{3B9EE55A-FCB1-4E06-A23F-2B7C8EF39107}"/>
            </a:ext>
          </a:extLst>
        </xdr:cNvPr>
        <xdr:cNvCxnSpPr/>
      </xdr:nvCxnSpPr>
      <xdr:spPr>
        <a:xfrm>
          <a:off x="2019300" y="62579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71120</xdr:rowOff>
    </xdr:from>
    <xdr:to>
      <xdr:col>6</xdr:col>
      <xdr:colOff>38100</xdr:colOff>
      <xdr:row>37</xdr:row>
      <xdr:rowOff>1270</xdr:rowOff>
    </xdr:to>
    <xdr:sp macro="" textlink="">
      <xdr:nvSpPr>
        <xdr:cNvPr id="81" name="楕円 80">
          <a:extLst>
            <a:ext uri="{FF2B5EF4-FFF2-40B4-BE49-F238E27FC236}">
              <a16:creationId xmlns:a16="http://schemas.microsoft.com/office/drawing/2014/main" id="{7BAA25A8-705C-4759-B229-6E47A122CA9D}"/>
            </a:ext>
          </a:extLst>
        </xdr:cNvPr>
        <xdr:cNvSpPr/>
      </xdr:nvSpPr>
      <xdr:spPr>
        <a:xfrm>
          <a:off x="1079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85725</xdr:rowOff>
    </xdr:from>
    <xdr:to>
      <xdr:col>10</xdr:col>
      <xdr:colOff>114300</xdr:colOff>
      <xdr:row>36</xdr:row>
      <xdr:rowOff>121920</xdr:rowOff>
    </xdr:to>
    <xdr:cxnSp macro="">
      <xdr:nvCxnSpPr>
        <xdr:cNvPr id="82" name="直線コネクタ 81">
          <a:extLst>
            <a:ext uri="{FF2B5EF4-FFF2-40B4-BE49-F238E27FC236}">
              <a16:creationId xmlns:a16="http://schemas.microsoft.com/office/drawing/2014/main" id="{00206946-8FBB-449E-BD73-D8D47BFE10F6}"/>
            </a:ext>
          </a:extLst>
        </xdr:cNvPr>
        <xdr:cNvCxnSpPr/>
      </xdr:nvCxnSpPr>
      <xdr:spPr>
        <a:xfrm flipV="1">
          <a:off x="1130300" y="62579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54E3099F-2E89-40BB-9A71-325F86B3EF6C}"/>
            </a:ext>
          </a:extLst>
        </xdr:cNvPr>
        <xdr:cNvSpPr txBox="1"/>
      </xdr:nvSpPr>
      <xdr:spPr>
        <a:xfrm>
          <a:off x="358204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1922</xdr:rowOff>
    </xdr:from>
    <xdr:ext cx="405111" cy="259045"/>
    <xdr:sp macro="" textlink="">
      <xdr:nvSpPr>
        <xdr:cNvPr id="84" name="n_2aveValue【図書館】&#10;有形固定資産減価償却率">
          <a:extLst>
            <a:ext uri="{FF2B5EF4-FFF2-40B4-BE49-F238E27FC236}">
              <a16:creationId xmlns:a16="http://schemas.microsoft.com/office/drawing/2014/main" id="{EBAAF4E1-8D6F-4AE6-BDDB-4A9F5F2FAA42}"/>
            </a:ext>
          </a:extLst>
        </xdr:cNvPr>
        <xdr:cNvSpPr txBox="1"/>
      </xdr:nvSpPr>
      <xdr:spPr>
        <a:xfrm>
          <a:off x="2705744" y="6345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143527</xdr:rowOff>
    </xdr:from>
    <xdr:ext cx="405111" cy="259045"/>
    <xdr:sp macro="" textlink="">
      <xdr:nvSpPr>
        <xdr:cNvPr id="85" name="n_3aveValue【図書館】&#10;有形固定資産減価償却率">
          <a:extLst>
            <a:ext uri="{FF2B5EF4-FFF2-40B4-BE49-F238E27FC236}">
              <a16:creationId xmlns:a16="http://schemas.microsoft.com/office/drawing/2014/main" id="{A00AAFA9-8AC2-492F-A329-17C84EEA7B71}"/>
            </a:ext>
          </a:extLst>
        </xdr:cNvPr>
        <xdr:cNvSpPr txBox="1"/>
      </xdr:nvSpPr>
      <xdr:spPr>
        <a:xfrm>
          <a:off x="1816744" y="580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120667</xdr:rowOff>
    </xdr:from>
    <xdr:ext cx="405111" cy="259045"/>
    <xdr:sp macro="" textlink="">
      <xdr:nvSpPr>
        <xdr:cNvPr id="86" name="n_4aveValue【図書館】&#10;有形固定資産減価償却率">
          <a:extLst>
            <a:ext uri="{FF2B5EF4-FFF2-40B4-BE49-F238E27FC236}">
              <a16:creationId xmlns:a16="http://schemas.microsoft.com/office/drawing/2014/main" id="{C32FA70C-9BA2-4BE9-B6CD-57ADADD2921B}"/>
            </a:ext>
          </a:extLst>
        </xdr:cNvPr>
        <xdr:cNvSpPr txBox="1"/>
      </xdr:nvSpPr>
      <xdr:spPr>
        <a:xfrm>
          <a:off x="927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32402</xdr:rowOff>
    </xdr:from>
    <xdr:ext cx="405111" cy="259045"/>
    <xdr:sp macro="" textlink="">
      <xdr:nvSpPr>
        <xdr:cNvPr id="87" name="n_1mainValue【図書館】&#10;有形固定資産減価償却率">
          <a:extLst>
            <a:ext uri="{FF2B5EF4-FFF2-40B4-BE49-F238E27FC236}">
              <a16:creationId xmlns:a16="http://schemas.microsoft.com/office/drawing/2014/main" id="{B2A9CA79-D145-45D7-9ACB-9D9456893325}"/>
            </a:ext>
          </a:extLst>
        </xdr:cNvPr>
        <xdr:cNvSpPr txBox="1"/>
      </xdr:nvSpPr>
      <xdr:spPr>
        <a:xfrm>
          <a:off x="3582044" y="637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19702</xdr:rowOff>
    </xdr:from>
    <xdr:ext cx="405111" cy="259045"/>
    <xdr:sp macro="" textlink="">
      <xdr:nvSpPr>
        <xdr:cNvPr id="88" name="n_2mainValue【図書館】&#10;有形固定資産減価償却率">
          <a:extLst>
            <a:ext uri="{FF2B5EF4-FFF2-40B4-BE49-F238E27FC236}">
              <a16:creationId xmlns:a16="http://schemas.microsoft.com/office/drawing/2014/main" id="{E45B2339-ADE4-4865-A96A-C18A3BF0FDE8}"/>
            </a:ext>
          </a:extLst>
        </xdr:cNvPr>
        <xdr:cNvSpPr txBox="1"/>
      </xdr:nvSpPr>
      <xdr:spPr>
        <a:xfrm>
          <a:off x="2705744" y="602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127652</xdr:rowOff>
    </xdr:from>
    <xdr:ext cx="405111" cy="259045"/>
    <xdr:sp macro="" textlink="">
      <xdr:nvSpPr>
        <xdr:cNvPr id="89" name="n_3mainValue【図書館】&#10;有形固定資産減価償却率">
          <a:extLst>
            <a:ext uri="{FF2B5EF4-FFF2-40B4-BE49-F238E27FC236}">
              <a16:creationId xmlns:a16="http://schemas.microsoft.com/office/drawing/2014/main" id="{E8E10668-CD14-47B5-9300-B883746FEBEB}"/>
            </a:ext>
          </a:extLst>
        </xdr:cNvPr>
        <xdr:cNvSpPr txBox="1"/>
      </xdr:nvSpPr>
      <xdr:spPr>
        <a:xfrm>
          <a:off x="1816744" y="6299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mainValue【図書館】&#10;有形固定資産減価償却率">
          <a:extLst>
            <a:ext uri="{FF2B5EF4-FFF2-40B4-BE49-F238E27FC236}">
              <a16:creationId xmlns:a16="http://schemas.microsoft.com/office/drawing/2014/main" id="{CA8033DC-5980-44E9-8020-A4DDF2B28C58}"/>
            </a:ext>
          </a:extLst>
        </xdr:cNvPr>
        <xdr:cNvSpPr txBox="1"/>
      </xdr:nvSpPr>
      <xdr:spPr>
        <a:xfrm>
          <a:off x="927744" y="633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879F47F-0348-4744-A78D-3444D98CE89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7746C22-7E47-4BE8-9228-E14FD47390B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14535FD-CD3A-460B-AF6A-A2F7BAC0CC7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59DD5E1-67B0-4CA1-8882-DB5C914E2C7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C2A2C5DE-3FA4-4561-B69F-A564D64F280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165250E-A1B7-492D-83EA-D6826F5AC3B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45839E11-19B0-4B83-921E-A5246A69958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D7D02F30-70FE-4A60-9009-6911CE855D8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1D479FA1-EB45-4409-BB05-1CD5E4AA312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BFBC4F07-CA66-4847-97F3-70C696218DD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846195BD-46A4-4334-98F5-9600D96DF4D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2F650B36-B0DA-408E-82D7-9EBB4AA87635}"/>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EAA4B7D6-0FDF-4F04-8210-4E79622B1283}"/>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CD855E91-8081-4F8C-B9C3-89617B3EBA8B}"/>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B21FE6DC-55F0-4929-80F4-456126B1A728}"/>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E4DC63BA-8765-4C17-8802-B01684D1586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8160BC09-2607-4DAA-8EF2-D83D3949C73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BED67BE3-8738-41EC-9403-1502047A0117}"/>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CEE2BEF0-DF90-475F-9333-01494A09D1F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5ECBB8E7-88CF-4A9D-94ED-8DC6A3C7E8A6}"/>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8D265CBF-E5A1-4AA2-9E63-51CD3A80E96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2638F42F-D40D-4D10-8AB3-CB614AEBEFF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5CD75496-B84B-4557-9EE2-809C671F8DB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8F3FFAE5-F472-47BB-A964-5A75CA278BF9}"/>
            </a:ext>
          </a:extLst>
        </xdr:cNvPr>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2694A49B-98A8-4FC6-B4B7-7F6BA1F38CF8}"/>
            </a:ext>
          </a:extLst>
        </xdr:cNvPr>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F1B3177A-778E-4ECC-A7EA-5919DCE74CC2}"/>
            </a:ext>
          </a:extLst>
        </xdr:cNvPr>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76FB4E8B-D3A3-486F-9B5F-B372F2C41ABE}"/>
            </a:ext>
          </a:extLst>
        </xdr:cNvPr>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F7232C32-D730-4D99-9322-B1319AFBC13D}"/>
            </a:ext>
          </a:extLst>
        </xdr:cNvPr>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99077</xdr:rowOff>
    </xdr:from>
    <xdr:ext cx="469744" cy="259045"/>
    <xdr:sp macro="" textlink="">
      <xdr:nvSpPr>
        <xdr:cNvPr id="119" name="【図書館】&#10;一人当たり面積平均値テキスト">
          <a:extLst>
            <a:ext uri="{FF2B5EF4-FFF2-40B4-BE49-F238E27FC236}">
              <a16:creationId xmlns:a16="http://schemas.microsoft.com/office/drawing/2014/main" id="{54944CD5-227B-4DA2-B142-4B51C75D3372}"/>
            </a:ext>
          </a:extLst>
        </xdr:cNvPr>
        <xdr:cNvSpPr txBox="1"/>
      </xdr:nvSpPr>
      <xdr:spPr>
        <a:xfrm>
          <a:off x="10515600" y="6785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4EBBE7DF-804E-45CB-B77F-6434011DFDBB}"/>
            </a:ext>
          </a:extLst>
        </xdr:cNvPr>
        <xdr:cNvSpPr/>
      </xdr:nvSpPr>
      <xdr:spPr>
        <a:xfrm>
          <a:off x="104267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839673C4-53B6-4C25-AE34-949A5057E60E}"/>
            </a:ext>
          </a:extLst>
        </xdr:cNvPr>
        <xdr:cNvSpPr/>
      </xdr:nvSpPr>
      <xdr:spPr>
        <a:xfrm>
          <a:off x="9588500" y="68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A61FEB43-D4AD-4359-8601-2123FE170CF6}"/>
            </a:ext>
          </a:extLst>
        </xdr:cNvPr>
        <xdr:cNvSpPr/>
      </xdr:nvSpPr>
      <xdr:spPr>
        <a:xfrm>
          <a:off x="8699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57150</xdr:rowOff>
    </xdr:from>
    <xdr:to>
      <xdr:col>41</xdr:col>
      <xdr:colOff>101600</xdr:colOff>
      <xdr:row>39</xdr:row>
      <xdr:rowOff>158750</xdr:rowOff>
    </xdr:to>
    <xdr:sp macro="" textlink="">
      <xdr:nvSpPr>
        <xdr:cNvPr id="123" name="フローチャート: 判断 122">
          <a:extLst>
            <a:ext uri="{FF2B5EF4-FFF2-40B4-BE49-F238E27FC236}">
              <a16:creationId xmlns:a16="http://schemas.microsoft.com/office/drawing/2014/main" id="{697ED762-43C4-4C48-83E6-F06E480798AD}"/>
            </a:ext>
          </a:extLst>
        </xdr:cNvPr>
        <xdr:cNvSpPr/>
      </xdr:nvSpPr>
      <xdr:spPr>
        <a:xfrm>
          <a:off x="7810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24" name="フローチャート: 判断 123">
          <a:extLst>
            <a:ext uri="{FF2B5EF4-FFF2-40B4-BE49-F238E27FC236}">
              <a16:creationId xmlns:a16="http://schemas.microsoft.com/office/drawing/2014/main" id="{994D8890-2598-4469-91D1-A032FFEEFF16}"/>
            </a:ext>
          </a:extLst>
        </xdr:cNvPr>
        <xdr:cNvSpPr/>
      </xdr:nvSpPr>
      <xdr:spPr>
        <a:xfrm>
          <a:off x="6921500" y="674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8180CEC-33E7-49F3-98DD-6A2D3913736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CB2435D-6042-4DD6-BE4A-4812E85FD72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524D1FF-6101-4AB4-A4BC-8B3E4588A28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8B30DF1-0E5B-4818-B69D-117023285D9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64A7529-5CD0-4B36-BAEB-6C47125DC45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82550</xdr:rowOff>
    </xdr:from>
    <xdr:to>
      <xdr:col>55</xdr:col>
      <xdr:colOff>50800</xdr:colOff>
      <xdr:row>40</xdr:row>
      <xdr:rowOff>12700</xdr:rowOff>
    </xdr:to>
    <xdr:sp macro="" textlink="">
      <xdr:nvSpPr>
        <xdr:cNvPr id="130" name="楕円 129">
          <a:extLst>
            <a:ext uri="{FF2B5EF4-FFF2-40B4-BE49-F238E27FC236}">
              <a16:creationId xmlns:a16="http://schemas.microsoft.com/office/drawing/2014/main" id="{06E6FFE5-A6DA-43BD-A9EE-2B89FAAA2064}"/>
            </a:ext>
          </a:extLst>
        </xdr:cNvPr>
        <xdr:cNvSpPr/>
      </xdr:nvSpPr>
      <xdr:spPr>
        <a:xfrm>
          <a:off x="10426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105427</xdr:rowOff>
    </xdr:from>
    <xdr:ext cx="469744" cy="259045"/>
    <xdr:sp macro="" textlink="">
      <xdr:nvSpPr>
        <xdr:cNvPr id="131" name="【図書館】&#10;一人当たり面積該当値テキスト">
          <a:extLst>
            <a:ext uri="{FF2B5EF4-FFF2-40B4-BE49-F238E27FC236}">
              <a16:creationId xmlns:a16="http://schemas.microsoft.com/office/drawing/2014/main" id="{47ACC04E-76F9-41CE-BFDA-802A52FFA435}"/>
            </a:ext>
          </a:extLst>
        </xdr:cNvPr>
        <xdr:cNvSpPr txBox="1"/>
      </xdr:nvSpPr>
      <xdr:spPr>
        <a:xfrm>
          <a:off x="10515600"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82550</xdr:rowOff>
    </xdr:from>
    <xdr:to>
      <xdr:col>50</xdr:col>
      <xdr:colOff>165100</xdr:colOff>
      <xdr:row>40</xdr:row>
      <xdr:rowOff>12700</xdr:rowOff>
    </xdr:to>
    <xdr:sp macro="" textlink="">
      <xdr:nvSpPr>
        <xdr:cNvPr id="132" name="楕円 131">
          <a:extLst>
            <a:ext uri="{FF2B5EF4-FFF2-40B4-BE49-F238E27FC236}">
              <a16:creationId xmlns:a16="http://schemas.microsoft.com/office/drawing/2014/main" id="{ED408478-02F3-4ECF-95EA-AE76E0BAA5C3}"/>
            </a:ext>
          </a:extLst>
        </xdr:cNvPr>
        <xdr:cNvSpPr/>
      </xdr:nvSpPr>
      <xdr:spPr>
        <a:xfrm>
          <a:off x="9588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133350</xdr:rowOff>
    </xdr:from>
    <xdr:to>
      <xdr:col>55</xdr:col>
      <xdr:colOff>0</xdr:colOff>
      <xdr:row>39</xdr:row>
      <xdr:rowOff>133350</xdr:rowOff>
    </xdr:to>
    <xdr:cxnSp macro="">
      <xdr:nvCxnSpPr>
        <xdr:cNvPr id="133" name="直線コネクタ 132">
          <a:extLst>
            <a:ext uri="{FF2B5EF4-FFF2-40B4-BE49-F238E27FC236}">
              <a16:creationId xmlns:a16="http://schemas.microsoft.com/office/drawing/2014/main" id="{1ECDB5C2-BA06-4FA3-86BA-9261D2BCE40B}"/>
            </a:ext>
          </a:extLst>
        </xdr:cNvPr>
        <xdr:cNvCxnSpPr/>
      </xdr:nvCxnSpPr>
      <xdr:spPr>
        <a:xfrm>
          <a:off x="9639300" y="681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82550</xdr:rowOff>
    </xdr:from>
    <xdr:to>
      <xdr:col>46</xdr:col>
      <xdr:colOff>38100</xdr:colOff>
      <xdr:row>40</xdr:row>
      <xdr:rowOff>12700</xdr:rowOff>
    </xdr:to>
    <xdr:sp macro="" textlink="">
      <xdr:nvSpPr>
        <xdr:cNvPr id="134" name="楕円 133">
          <a:extLst>
            <a:ext uri="{FF2B5EF4-FFF2-40B4-BE49-F238E27FC236}">
              <a16:creationId xmlns:a16="http://schemas.microsoft.com/office/drawing/2014/main" id="{2D0C3754-DC01-490E-86CE-59546A6D2BF6}"/>
            </a:ext>
          </a:extLst>
        </xdr:cNvPr>
        <xdr:cNvSpPr/>
      </xdr:nvSpPr>
      <xdr:spPr>
        <a:xfrm>
          <a:off x="8699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133350</xdr:rowOff>
    </xdr:from>
    <xdr:to>
      <xdr:col>50</xdr:col>
      <xdr:colOff>114300</xdr:colOff>
      <xdr:row>39</xdr:row>
      <xdr:rowOff>133350</xdr:rowOff>
    </xdr:to>
    <xdr:cxnSp macro="">
      <xdr:nvCxnSpPr>
        <xdr:cNvPr id="135" name="直線コネクタ 134">
          <a:extLst>
            <a:ext uri="{FF2B5EF4-FFF2-40B4-BE49-F238E27FC236}">
              <a16:creationId xmlns:a16="http://schemas.microsoft.com/office/drawing/2014/main" id="{2388D0A9-489B-4148-A747-7EF3ACC93201}"/>
            </a:ext>
          </a:extLst>
        </xdr:cNvPr>
        <xdr:cNvCxnSpPr/>
      </xdr:nvCxnSpPr>
      <xdr:spPr>
        <a:xfrm>
          <a:off x="8750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82550</xdr:rowOff>
    </xdr:from>
    <xdr:to>
      <xdr:col>41</xdr:col>
      <xdr:colOff>101600</xdr:colOff>
      <xdr:row>40</xdr:row>
      <xdr:rowOff>12700</xdr:rowOff>
    </xdr:to>
    <xdr:sp macro="" textlink="">
      <xdr:nvSpPr>
        <xdr:cNvPr id="136" name="楕円 135">
          <a:extLst>
            <a:ext uri="{FF2B5EF4-FFF2-40B4-BE49-F238E27FC236}">
              <a16:creationId xmlns:a16="http://schemas.microsoft.com/office/drawing/2014/main" id="{4CA0D8A0-E4B7-4650-A663-74C881BE572C}"/>
            </a:ext>
          </a:extLst>
        </xdr:cNvPr>
        <xdr:cNvSpPr/>
      </xdr:nvSpPr>
      <xdr:spPr>
        <a:xfrm>
          <a:off x="7810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133350</xdr:rowOff>
    </xdr:from>
    <xdr:to>
      <xdr:col>45</xdr:col>
      <xdr:colOff>177800</xdr:colOff>
      <xdr:row>39</xdr:row>
      <xdr:rowOff>133350</xdr:rowOff>
    </xdr:to>
    <xdr:cxnSp macro="">
      <xdr:nvCxnSpPr>
        <xdr:cNvPr id="137" name="直線コネクタ 136">
          <a:extLst>
            <a:ext uri="{FF2B5EF4-FFF2-40B4-BE49-F238E27FC236}">
              <a16:creationId xmlns:a16="http://schemas.microsoft.com/office/drawing/2014/main" id="{1A72D06E-184B-48F7-BD3D-279CC3A4F3F0}"/>
            </a:ext>
          </a:extLst>
        </xdr:cNvPr>
        <xdr:cNvCxnSpPr/>
      </xdr:nvCxnSpPr>
      <xdr:spPr>
        <a:xfrm>
          <a:off x="7861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82550</xdr:rowOff>
    </xdr:from>
    <xdr:to>
      <xdr:col>36</xdr:col>
      <xdr:colOff>165100</xdr:colOff>
      <xdr:row>40</xdr:row>
      <xdr:rowOff>12700</xdr:rowOff>
    </xdr:to>
    <xdr:sp macro="" textlink="">
      <xdr:nvSpPr>
        <xdr:cNvPr id="138" name="楕円 137">
          <a:extLst>
            <a:ext uri="{FF2B5EF4-FFF2-40B4-BE49-F238E27FC236}">
              <a16:creationId xmlns:a16="http://schemas.microsoft.com/office/drawing/2014/main" id="{F06EDE89-07B7-42F4-A00E-B428C7743CE4}"/>
            </a:ext>
          </a:extLst>
        </xdr:cNvPr>
        <xdr:cNvSpPr/>
      </xdr:nvSpPr>
      <xdr:spPr>
        <a:xfrm>
          <a:off x="6921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133350</xdr:rowOff>
    </xdr:from>
    <xdr:to>
      <xdr:col>41</xdr:col>
      <xdr:colOff>50800</xdr:colOff>
      <xdr:row>39</xdr:row>
      <xdr:rowOff>133350</xdr:rowOff>
    </xdr:to>
    <xdr:cxnSp macro="">
      <xdr:nvCxnSpPr>
        <xdr:cNvPr id="139" name="直線コネクタ 138">
          <a:extLst>
            <a:ext uri="{FF2B5EF4-FFF2-40B4-BE49-F238E27FC236}">
              <a16:creationId xmlns:a16="http://schemas.microsoft.com/office/drawing/2014/main" id="{1DECB81F-AA49-4E13-AF2E-90AA70406CEA}"/>
            </a:ext>
          </a:extLst>
        </xdr:cNvPr>
        <xdr:cNvCxnSpPr/>
      </xdr:nvCxnSpPr>
      <xdr:spPr>
        <a:xfrm>
          <a:off x="6972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41927</xdr:rowOff>
    </xdr:from>
    <xdr:ext cx="469744" cy="259045"/>
    <xdr:sp macro="" textlink="">
      <xdr:nvSpPr>
        <xdr:cNvPr id="140" name="n_1aveValue【図書館】&#10;一人当たり面積">
          <a:extLst>
            <a:ext uri="{FF2B5EF4-FFF2-40B4-BE49-F238E27FC236}">
              <a16:creationId xmlns:a16="http://schemas.microsoft.com/office/drawing/2014/main" id="{A71E5E07-137F-4553-B879-35B756841F4E}"/>
            </a:ext>
          </a:extLst>
        </xdr:cNvPr>
        <xdr:cNvSpPr txBox="1"/>
      </xdr:nvSpPr>
      <xdr:spPr>
        <a:xfrm>
          <a:off x="9391727"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54627</xdr:rowOff>
    </xdr:from>
    <xdr:ext cx="469744" cy="259045"/>
    <xdr:sp macro="" textlink="">
      <xdr:nvSpPr>
        <xdr:cNvPr id="141" name="n_2aveValue【図書館】&#10;一人当たり面積">
          <a:extLst>
            <a:ext uri="{FF2B5EF4-FFF2-40B4-BE49-F238E27FC236}">
              <a16:creationId xmlns:a16="http://schemas.microsoft.com/office/drawing/2014/main" id="{732F7CE6-BC0F-4AF0-BCA0-98F06556C266}"/>
            </a:ext>
          </a:extLst>
        </xdr:cNvPr>
        <xdr:cNvSpPr txBox="1"/>
      </xdr:nvSpPr>
      <xdr:spPr>
        <a:xfrm>
          <a:off x="8515427" y="691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2" name="n_3aveValue【図書館】&#10;一人当たり面積">
          <a:extLst>
            <a:ext uri="{FF2B5EF4-FFF2-40B4-BE49-F238E27FC236}">
              <a16:creationId xmlns:a16="http://schemas.microsoft.com/office/drawing/2014/main" id="{88EBF5BE-DC7B-49FB-A9EC-4C99694264E3}"/>
            </a:ext>
          </a:extLst>
        </xdr:cNvPr>
        <xdr:cNvSpPr txBox="1"/>
      </xdr:nvSpPr>
      <xdr:spPr>
        <a:xfrm>
          <a:off x="7626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3827</xdr:rowOff>
    </xdr:from>
    <xdr:ext cx="469744" cy="259045"/>
    <xdr:sp macro="" textlink="">
      <xdr:nvSpPr>
        <xdr:cNvPr id="143" name="n_4aveValue【図書館】&#10;一人当たり面積">
          <a:extLst>
            <a:ext uri="{FF2B5EF4-FFF2-40B4-BE49-F238E27FC236}">
              <a16:creationId xmlns:a16="http://schemas.microsoft.com/office/drawing/2014/main" id="{393B936A-A97B-4B9A-BB90-B072F1BD8402}"/>
            </a:ext>
          </a:extLst>
        </xdr:cNvPr>
        <xdr:cNvSpPr txBox="1"/>
      </xdr:nvSpPr>
      <xdr:spPr>
        <a:xfrm>
          <a:off x="6737427" y="651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29227</xdr:rowOff>
    </xdr:from>
    <xdr:ext cx="469744" cy="259045"/>
    <xdr:sp macro="" textlink="">
      <xdr:nvSpPr>
        <xdr:cNvPr id="144" name="n_1mainValue【図書館】&#10;一人当たり面積">
          <a:extLst>
            <a:ext uri="{FF2B5EF4-FFF2-40B4-BE49-F238E27FC236}">
              <a16:creationId xmlns:a16="http://schemas.microsoft.com/office/drawing/2014/main" id="{E701C702-0A3E-4CC2-A8DE-BABB7216283E}"/>
            </a:ext>
          </a:extLst>
        </xdr:cNvPr>
        <xdr:cNvSpPr txBox="1"/>
      </xdr:nvSpPr>
      <xdr:spPr>
        <a:xfrm>
          <a:off x="93917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29227</xdr:rowOff>
    </xdr:from>
    <xdr:ext cx="469744" cy="259045"/>
    <xdr:sp macro="" textlink="">
      <xdr:nvSpPr>
        <xdr:cNvPr id="145" name="n_2mainValue【図書館】&#10;一人当たり面積">
          <a:extLst>
            <a:ext uri="{FF2B5EF4-FFF2-40B4-BE49-F238E27FC236}">
              <a16:creationId xmlns:a16="http://schemas.microsoft.com/office/drawing/2014/main" id="{18476484-5860-4CE7-BBE2-B527BD5C9702}"/>
            </a:ext>
          </a:extLst>
        </xdr:cNvPr>
        <xdr:cNvSpPr txBox="1"/>
      </xdr:nvSpPr>
      <xdr:spPr>
        <a:xfrm>
          <a:off x="85154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3827</xdr:rowOff>
    </xdr:from>
    <xdr:ext cx="469744" cy="259045"/>
    <xdr:sp macro="" textlink="">
      <xdr:nvSpPr>
        <xdr:cNvPr id="146" name="n_3mainValue【図書館】&#10;一人当たり面積">
          <a:extLst>
            <a:ext uri="{FF2B5EF4-FFF2-40B4-BE49-F238E27FC236}">
              <a16:creationId xmlns:a16="http://schemas.microsoft.com/office/drawing/2014/main" id="{035A2D86-52EF-42B5-83DD-451D5A1FE213}"/>
            </a:ext>
          </a:extLst>
        </xdr:cNvPr>
        <xdr:cNvSpPr txBox="1"/>
      </xdr:nvSpPr>
      <xdr:spPr>
        <a:xfrm>
          <a:off x="7626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3827</xdr:rowOff>
    </xdr:from>
    <xdr:ext cx="469744" cy="259045"/>
    <xdr:sp macro="" textlink="">
      <xdr:nvSpPr>
        <xdr:cNvPr id="147" name="n_4mainValue【図書館】&#10;一人当たり面積">
          <a:extLst>
            <a:ext uri="{FF2B5EF4-FFF2-40B4-BE49-F238E27FC236}">
              <a16:creationId xmlns:a16="http://schemas.microsoft.com/office/drawing/2014/main" id="{323F7FAA-6150-44B8-A781-57B020FEE328}"/>
            </a:ext>
          </a:extLst>
        </xdr:cNvPr>
        <xdr:cNvSpPr txBox="1"/>
      </xdr:nvSpPr>
      <xdr:spPr>
        <a:xfrm>
          <a:off x="6737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719DEA8-7C15-4F47-A2BF-FEF0E451975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67377F56-85C1-4078-98C0-89E464AA441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EDCA5932-4012-4D44-B087-A771DF3094D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23502CD7-5308-4A5E-97F7-B1352068C40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4D6F8BFD-58AB-4A16-9623-6D031E06606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907FD90A-2433-4997-9AFB-937F9A18FFD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6156FC40-6761-4433-9751-F00EBF6C80E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C4ABB550-BEF2-4FDC-970A-FF2E66D6ACD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869E8682-917B-45FC-BA6D-36178AD99D6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1FEA6ED9-E732-46BB-A00D-B33FDFCA703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D6961E88-4DB4-4B76-BBB9-FFDD2744F507}"/>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CE8317FC-2D81-47EA-9719-DF406588BF54}"/>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23F0E4A7-A195-414D-A9E2-41224A783FF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87871404-8D4F-41BA-9E2D-1A0A991DBE0B}"/>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FEC38E6E-3CD5-4854-886A-9813CAAB9464}"/>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E3B80CC1-2ACD-488D-AC03-171AB46D554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35D887D1-FF76-433C-882C-CE3792F5D8F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97828C1A-47B4-4698-BC56-C4BCC35E9F73}"/>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E69384C6-CB85-4FD6-81A4-D14AAF05B518}"/>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23FD7954-4AA4-4FCF-852C-658B29F5F69D}"/>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F54E05DC-C3AF-47E7-89D3-5940C6B413AA}"/>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CB7790AC-85EC-403E-B215-FD78AC9BC05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4D565701-38D2-4C87-8B2F-2E5A4C78999C}"/>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FF155381-5219-4A8B-9403-FA807EAF401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B83126C0-CDC8-4DC5-A76B-A58FDF643583}"/>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25C83E87-D874-4B93-B942-A30B5B95AFB9}"/>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C68CFF83-2205-4F93-B69F-647848C2F164}"/>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5E495FC4-8268-417B-876E-0B75F0D23964}"/>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3145738B-E70E-410E-B423-90F444E41078}"/>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118127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D9D74FD1-10F3-4729-8276-1AAF09DF5FED}"/>
            </a:ext>
          </a:extLst>
        </xdr:cNvPr>
        <xdr:cNvSpPr txBox="1"/>
      </xdr:nvSpPr>
      <xdr:spPr>
        <a:xfrm>
          <a:off x="4673600" y="1023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26B03352-88ED-4214-A2BE-9F36D8D4A05C}"/>
            </a:ext>
          </a:extLst>
        </xdr:cNvPr>
        <xdr:cNvSpPr/>
      </xdr:nvSpPr>
      <xdr:spPr>
        <a:xfrm>
          <a:off x="4584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65D6062C-A075-440B-A4F3-DB2BFDBCB691}"/>
            </a:ext>
          </a:extLst>
        </xdr:cNvPr>
        <xdr:cNvSpPr/>
      </xdr:nvSpPr>
      <xdr:spPr>
        <a:xfrm>
          <a:off x="3746500" y="102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5978E53C-3693-4E42-B80A-2FF3B204FBA4}"/>
            </a:ext>
          </a:extLst>
        </xdr:cNvPr>
        <xdr:cNvSpPr/>
      </xdr:nvSpPr>
      <xdr:spPr>
        <a:xfrm>
          <a:off x="2857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57</xdr:row>
      <xdr:rowOff>12065</xdr:rowOff>
    </xdr:from>
    <xdr:to>
      <xdr:col>10</xdr:col>
      <xdr:colOff>165100</xdr:colOff>
      <xdr:row>57</xdr:row>
      <xdr:rowOff>113665</xdr:rowOff>
    </xdr:to>
    <xdr:sp macro="" textlink="">
      <xdr:nvSpPr>
        <xdr:cNvPr id="181" name="フローチャート: 判断 180">
          <a:extLst>
            <a:ext uri="{FF2B5EF4-FFF2-40B4-BE49-F238E27FC236}">
              <a16:creationId xmlns:a16="http://schemas.microsoft.com/office/drawing/2014/main" id="{61F426C3-DAEC-4368-A432-6602151FBF1F}"/>
            </a:ext>
          </a:extLst>
        </xdr:cNvPr>
        <xdr:cNvSpPr/>
      </xdr:nvSpPr>
      <xdr:spPr>
        <a:xfrm>
          <a:off x="1968500" y="97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56</xdr:row>
      <xdr:rowOff>162560</xdr:rowOff>
    </xdr:from>
    <xdr:to>
      <xdr:col>6</xdr:col>
      <xdr:colOff>38100</xdr:colOff>
      <xdr:row>57</xdr:row>
      <xdr:rowOff>92710</xdr:rowOff>
    </xdr:to>
    <xdr:sp macro="" textlink="">
      <xdr:nvSpPr>
        <xdr:cNvPr id="182" name="フローチャート: 判断 181">
          <a:extLst>
            <a:ext uri="{FF2B5EF4-FFF2-40B4-BE49-F238E27FC236}">
              <a16:creationId xmlns:a16="http://schemas.microsoft.com/office/drawing/2014/main" id="{8C6336B7-DA50-47B5-BD15-C4DE047FAB57}"/>
            </a:ext>
          </a:extLst>
        </xdr:cNvPr>
        <xdr:cNvSpPr/>
      </xdr:nvSpPr>
      <xdr:spPr>
        <a:xfrm>
          <a:off x="1079500" y="976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45B6E43-34A6-4B2A-9A04-E6FC0F2C25C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1F8DA69-0C06-4BA5-B19E-0322076E6BC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CDD74D8-D90A-4056-BCBE-8E5BDD9D251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8A9F095-95F7-4A22-8F90-1E0D420EA79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67A9675-7261-44DD-B8B4-37F44C087F4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97790</xdr:rowOff>
    </xdr:from>
    <xdr:to>
      <xdr:col>24</xdr:col>
      <xdr:colOff>114300</xdr:colOff>
      <xdr:row>56</xdr:row>
      <xdr:rowOff>27940</xdr:rowOff>
    </xdr:to>
    <xdr:sp macro="" textlink="">
      <xdr:nvSpPr>
        <xdr:cNvPr id="188" name="楕円 187">
          <a:extLst>
            <a:ext uri="{FF2B5EF4-FFF2-40B4-BE49-F238E27FC236}">
              <a16:creationId xmlns:a16="http://schemas.microsoft.com/office/drawing/2014/main" id="{8C486C22-64FC-4A2F-93B2-6EC62CC6680D}"/>
            </a:ext>
          </a:extLst>
        </xdr:cNvPr>
        <xdr:cNvSpPr/>
      </xdr:nvSpPr>
      <xdr:spPr>
        <a:xfrm>
          <a:off x="4584700" y="952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50817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AC3CCAA2-2F14-4E55-9072-0FD958F26463}"/>
            </a:ext>
          </a:extLst>
        </xdr:cNvPr>
        <xdr:cNvSpPr txBox="1"/>
      </xdr:nvSpPr>
      <xdr:spPr>
        <a:xfrm>
          <a:off x="4673600" y="948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53975</xdr:rowOff>
    </xdr:from>
    <xdr:to>
      <xdr:col>20</xdr:col>
      <xdr:colOff>38100</xdr:colOff>
      <xdr:row>55</xdr:row>
      <xdr:rowOff>155575</xdr:rowOff>
    </xdr:to>
    <xdr:sp macro="" textlink="">
      <xdr:nvSpPr>
        <xdr:cNvPr id="190" name="楕円 189">
          <a:extLst>
            <a:ext uri="{FF2B5EF4-FFF2-40B4-BE49-F238E27FC236}">
              <a16:creationId xmlns:a16="http://schemas.microsoft.com/office/drawing/2014/main" id="{23A34580-CC0A-47B4-AAC3-EEE9395B9276}"/>
            </a:ext>
          </a:extLst>
        </xdr:cNvPr>
        <xdr:cNvSpPr/>
      </xdr:nvSpPr>
      <xdr:spPr>
        <a:xfrm>
          <a:off x="3746500" y="948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104775</xdr:rowOff>
    </xdr:from>
    <xdr:to>
      <xdr:col>24</xdr:col>
      <xdr:colOff>63500</xdr:colOff>
      <xdr:row>55</xdr:row>
      <xdr:rowOff>148590</xdr:rowOff>
    </xdr:to>
    <xdr:cxnSp macro="">
      <xdr:nvCxnSpPr>
        <xdr:cNvPr id="191" name="直線コネクタ 190">
          <a:extLst>
            <a:ext uri="{FF2B5EF4-FFF2-40B4-BE49-F238E27FC236}">
              <a16:creationId xmlns:a16="http://schemas.microsoft.com/office/drawing/2014/main" id="{8EB9A015-B837-4017-A190-0639FFCA0E15}"/>
            </a:ext>
          </a:extLst>
        </xdr:cNvPr>
        <xdr:cNvCxnSpPr/>
      </xdr:nvCxnSpPr>
      <xdr:spPr>
        <a:xfrm>
          <a:off x="3797300" y="953452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10160</xdr:rowOff>
    </xdr:from>
    <xdr:to>
      <xdr:col>15</xdr:col>
      <xdr:colOff>101600</xdr:colOff>
      <xdr:row>55</xdr:row>
      <xdr:rowOff>111760</xdr:rowOff>
    </xdr:to>
    <xdr:sp macro="" textlink="">
      <xdr:nvSpPr>
        <xdr:cNvPr id="192" name="楕円 191">
          <a:extLst>
            <a:ext uri="{FF2B5EF4-FFF2-40B4-BE49-F238E27FC236}">
              <a16:creationId xmlns:a16="http://schemas.microsoft.com/office/drawing/2014/main" id="{50A80AF8-23EF-4F98-B77B-6F1DEF175EA0}"/>
            </a:ext>
          </a:extLst>
        </xdr:cNvPr>
        <xdr:cNvSpPr/>
      </xdr:nvSpPr>
      <xdr:spPr>
        <a:xfrm>
          <a:off x="2857500" y="943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60960</xdr:rowOff>
    </xdr:from>
    <xdr:to>
      <xdr:col>19</xdr:col>
      <xdr:colOff>177800</xdr:colOff>
      <xdr:row>55</xdr:row>
      <xdr:rowOff>104775</xdr:rowOff>
    </xdr:to>
    <xdr:cxnSp macro="">
      <xdr:nvCxnSpPr>
        <xdr:cNvPr id="193" name="直線コネクタ 192">
          <a:extLst>
            <a:ext uri="{FF2B5EF4-FFF2-40B4-BE49-F238E27FC236}">
              <a16:creationId xmlns:a16="http://schemas.microsoft.com/office/drawing/2014/main" id="{4DCA6B9F-7238-4966-9951-9E68D043E194}"/>
            </a:ext>
          </a:extLst>
        </xdr:cNvPr>
        <xdr:cNvCxnSpPr/>
      </xdr:nvCxnSpPr>
      <xdr:spPr>
        <a:xfrm>
          <a:off x="2908300" y="949071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133985</xdr:rowOff>
    </xdr:from>
    <xdr:to>
      <xdr:col>10</xdr:col>
      <xdr:colOff>165100</xdr:colOff>
      <xdr:row>55</xdr:row>
      <xdr:rowOff>64135</xdr:rowOff>
    </xdr:to>
    <xdr:sp macro="" textlink="">
      <xdr:nvSpPr>
        <xdr:cNvPr id="194" name="楕円 193">
          <a:extLst>
            <a:ext uri="{FF2B5EF4-FFF2-40B4-BE49-F238E27FC236}">
              <a16:creationId xmlns:a16="http://schemas.microsoft.com/office/drawing/2014/main" id="{85845AD5-4CB3-453A-9E3C-13B91C9ED474}"/>
            </a:ext>
          </a:extLst>
        </xdr:cNvPr>
        <xdr:cNvSpPr/>
      </xdr:nvSpPr>
      <xdr:spPr>
        <a:xfrm>
          <a:off x="1968500" y="939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13335</xdr:rowOff>
    </xdr:from>
    <xdr:to>
      <xdr:col>15</xdr:col>
      <xdr:colOff>50800</xdr:colOff>
      <xdr:row>55</xdr:row>
      <xdr:rowOff>60960</xdr:rowOff>
    </xdr:to>
    <xdr:cxnSp macro="">
      <xdr:nvCxnSpPr>
        <xdr:cNvPr id="195" name="直線コネクタ 194">
          <a:extLst>
            <a:ext uri="{FF2B5EF4-FFF2-40B4-BE49-F238E27FC236}">
              <a16:creationId xmlns:a16="http://schemas.microsoft.com/office/drawing/2014/main" id="{96FE9088-DE65-459F-A6E4-BFE3B3ADD7E0}"/>
            </a:ext>
          </a:extLst>
        </xdr:cNvPr>
        <xdr:cNvCxnSpPr/>
      </xdr:nvCxnSpPr>
      <xdr:spPr>
        <a:xfrm>
          <a:off x="2019300" y="944308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54</xdr:row>
      <xdr:rowOff>156845</xdr:rowOff>
    </xdr:from>
    <xdr:to>
      <xdr:col>6</xdr:col>
      <xdr:colOff>38100</xdr:colOff>
      <xdr:row>55</xdr:row>
      <xdr:rowOff>86995</xdr:rowOff>
    </xdr:to>
    <xdr:sp macro="" textlink="">
      <xdr:nvSpPr>
        <xdr:cNvPr id="196" name="楕円 195">
          <a:extLst>
            <a:ext uri="{FF2B5EF4-FFF2-40B4-BE49-F238E27FC236}">
              <a16:creationId xmlns:a16="http://schemas.microsoft.com/office/drawing/2014/main" id="{5391771A-6DBD-44BD-93C4-D977FE0AE20E}"/>
            </a:ext>
          </a:extLst>
        </xdr:cNvPr>
        <xdr:cNvSpPr/>
      </xdr:nvSpPr>
      <xdr:spPr>
        <a:xfrm>
          <a:off x="1079500" y="941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13335</xdr:rowOff>
    </xdr:from>
    <xdr:to>
      <xdr:col>10</xdr:col>
      <xdr:colOff>114300</xdr:colOff>
      <xdr:row>55</xdr:row>
      <xdr:rowOff>36195</xdr:rowOff>
    </xdr:to>
    <xdr:cxnSp macro="">
      <xdr:nvCxnSpPr>
        <xdr:cNvPr id="197" name="直線コネクタ 196">
          <a:extLst>
            <a:ext uri="{FF2B5EF4-FFF2-40B4-BE49-F238E27FC236}">
              <a16:creationId xmlns:a16="http://schemas.microsoft.com/office/drawing/2014/main" id="{93C33290-6ADC-4A80-9654-92936E2A427A}"/>
            </a:ext>
          </a:extLst>
        </xdr:cNvPr>
        <xdr:cNvCxnSpPr/>
      </xdr:nvCxnSpPr>
      <xdr:spPr>
        <a:xfrm flipV="1">
          <a:off x="1130300" y="944308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26687</xdr:rowOff>
    </xdr:from>
    <xdr:ext cx="405111" cy="259045"/>
    <xdr:sp macro="" textlink="">
      <xdr:nvSpPr>
        <xdr:cNvPr id="198" name="n_1aveValue【体育館・プール】&#10;有形固定資産減価償却率">
          <a:extLst>
            <a:ext uri="{FF2B5EF4-FFF2-40B4-BE49-F238E27FC236}">
              <a16:creationId xmlns:a16="http://schemas.microsoft.com/office/drawing/2014/main" id="{04062B37-5A03-4864-B7AD-E1274A76E01C}"/>
            </a:ext>
          </a:extLst>
        </xdr:cNvPr>
        <xdr:cNvSpPr txBox="1"/>
      </xdr:nvSpPr>
      <xdr:spPr>
        <a:xfrm>
          <a:off x="3582044" y="1031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152417</xdr:rowOff>
    </xdr:from>
    <xdr:ext cx="405111" cy="259045"/>
    <xdr:sp macro="" textlink="">
      <xdr:nvSpPr>
        <xdr:cNvPr id="199" name="n_2aveValue【体育館・プール】&#10;有形固定資産減価償却率">
          <a:extLst>
            <a:ext uri="{FF2B5EF4-FFF2-40B4-BE49-F238E27FC236}">
              <a16:creationId xmlns:a16="http://schemas.microsoft.com/office/drawing/2014/main" id="{15C60FED-C010-47F6-A5F7-7E30C9670481}"/>
            </a:ext>
          </a:extLst>
        </xdr:cNvPr>
        <xdr:cNvSpPr txBox="1"/>
      </xdr:nvSpPr>
      <xdr:spPr>
        <a:xfrm>
          <a:off x="2705744" y="10267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104792</xdr:rowOff>
    </xdr:from>
    <xdr:ext cx="405111" cy="259045"/>
    <xdr:sp macro="" textlink="">
      <xdr:nvSpPr>
        <xdr:cNvPr id="200" name="n_3aveValue【体育館・プール】&#10;有形固定資産減価償却率">
          <a:extLst>
            <a:ext uri="{FF2B5EF4-FFF2-40B4-BE49-F238E27FC236}">
              <a16:creationId xmlns:a16="http://schemas.microsoft.com/office/drawing/2014/main" id="{C7F744F0-79C4-4329-8084-5FDEFC1469C7}"/>
            </a:ext>
          </a:extLst>
        </xdr:cNvPr>
        <xdr:cNvSpPr txBox="1"/>
      </xdr:nvSpPr>
      <xdr:spPr>
        <a:xfrm>
          <a:off x="1816744" y="9877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83837</xdr:rowOff>
    </xdr:from>
    <xdr:ext cx="405111" cy="259045"/>
    <xdr:sp macro="" textlink="">
      <xdr:nvSpPr>
        <xdr:cNvPr id="201" name="n_4aveValue【体育館・プール】&#10;有形固定資産減価償却率">
          <a:extLst>
            <a:ext uri="{FF2B5EF4-FFF2-40B4-BE49-F238E27FC236}">
              <a16:creationId xmlns:a16="http://schemas.microsoft.com/office/drawing/2014/main" id="{28E0F9E2-A000-4BCE-8C5E-2268C31D57EE}"/>
            </a:ext>
          </a:extLst>
        </xdr:cNvPr>
        <xdr:cNvSpPr txBox="1"/>
      </xdr:nvSpPr>
      <xdr:spPr>
        <a:xfrm>
          <a:off x="927744" y="9856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652</xdr:rowOff>
    </xdr:from>
    <xdr:ext cx="405111" cy="259045"/>
    <xdr:sp macro="" textlink="">
      <xdr:nvSpPr>
        <xdr:cNvPr id="202" name="n_1mainValue【体育館・プール】&#10;有形固定資産減価償却率">
          <a:extLst>
            <a:ext uri="{FF2B5EF4-FFF2-40B4-BE49-F238E27FC236}">
              <a16:creationId xmlns:a16="http://schemas.microsoft.com/office/drawing/2014/main" id="{0DEEB8F3-9A81-403B-AF6F-BAD1D5CE81EB}"/>
            </a:ext>
          </a:extLst>
        </xdr:cNvPr>
        <xdr:cNvSpPr txBox="1"/>
      </xdr:nvSpPr>
      <xdr:spPr>
        <a:xfrm>
          <a:off x="3582044" y="925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53</xdr:row>
      <xdr:rowOff>128287</xdr:rowOff>
    </xdr:from>
    <xdr:ext cx="405111" cy="259045"/>
    <xdr:sp macro="" textlink="">
      <xdr:nvSpPr>
        <xdr:cNvPr id="203" name="n_2mainValue【体育館・プール】&#10;有形固定資産減価償却率">
          <a:extLst>
            <a:ext uri="{FF2B5EF4-FFF2-40B4-BE49-F238E27FC236}">
              <a16:creationId xmlns:a16="http://schemas.microsoft.com/office/drawing/2014/main" id="{02DC900D-44DF-47A8-B870-C377C61C5C8F}"/>
            </a:ext>
          </a:extLst>
        </xdr:cNvPr>
        <xdr:cNvSpPr txBox="1"/>
      </xdr:nvSpPr>
      <xdr:spPr>
        <a:xfrm>
          <a:off x="2705744" y="9215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53</xdr:row>
      <xdr:rowOff>80662</xdr:rowOff>
    </xdr:from>
    <xdr:ext cx="405111" cy="259045"/>
    <xdr:sp macro="" textlink="">
      <xdr:nvSpPr>
        <xdr:cNvPr id="204" name="n_3mainValue【体育館・プール】&#10;有形固定資産減価償却率">
          <a:extLst>
            <a:ext uri="{FF2B5EF4-FFF2-40B4-BE49-F238E27FC236}">
              <a16:creationId xmlns:a16="http://schemas.microsoft.com/office/drawing/2014/main" id="{46AB500E-DD84-450B-9E69-08884A215159}"/>
            </a:ext>
          </a:extLst>
        </xdr:cNvPr>
        <xdr:cNvSpPr txBox="1"/>
      </xdr:nvSpPr>
      <xdr:spPr>
        <a:xfrm>
          <a:off x="1816744" y="916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53</xdr:row>
      <xdr:rowOff>103522</xdr:rowOff>
    </xdr:from>
    <xdr:ext cx="405111" cy="259045"/>
    <xdr:sp macro="" textlink="">
      <xdr:nvSpPr>
        <xdr:cNvPr id="205" name="n_4mainValue【体育館・プール】&#10;有形固定資産減価償却率">
          <a:extLst>
            <a:ext uri="{FF2B5EF4-FFF2-40B4-BE49-F238E27FC236}">
              <a16:creationId xmlns:a16="http://schemas.microsoft.com/office/drawing/2014/main" id="{2E0B1E17-E2D4-494C-B67C-58856D86B8D7}"/>
            </a:ext>
          </a:extLst>
        </xdr:cNvPr>
        <xdr:cNvSpPr txBox="1"/>
      </xdr:nvSpPr>
      <xdr:spPr>
        <a:xfrm>
          <a:off x="927744" y="919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EFBE1E01-12BB-4B8D-8ADF-C46821FBAD0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BD040346-C12B-4272-B91D-9D796EAFE63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9B4D0F10-2ED2-4633-B8D6-F714F0942BB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703FF0D6-C29B-4E14-A167-25574BB0963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6D478833-F77D-4D22-BC89-E218912A396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983F9691-C283-4DF4-BF29-15601D280F3A}"/>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1FF1A0AA-8199-4B26-8392-A321D09A921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E546D38F-BBF4-423F-B071-9A1495FFC7D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507C2281-791E-4DC2-94CB-DF350BB2AC9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4209DDF3-7D0F-4154-881B-654856F335A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53A3C934-E947-4BB5-B9F2-C81876C0530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76722B1A-CCAE-4B58-BD78-06163C405716}"/>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34D75B19-BB12-449D-8977-6EE976F7D8AF}"/>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300950D3-854A-4FEB-A6BE-5158A103EC8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46996DC0-558C-42A8-8376-BE261FF4A5B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4BACAC82-43DB-4064-8842-45E065DAB53F}"/>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74A98582-4DF4-462C-A74F-528D4452D23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783482E2-4B60-4BB1-8EEA-D32A5A6E6AC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5938DDFC-C3C0-4F67-858B-3A6109E6A5C4}"/>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FE054E22-4BA5-4D14-A6E2-209DE908D802}"/>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9A584A06-3A64-4473-B46F-79A88CDD8104}"/>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D2918957-CB8F-4801-B998-CB483D6DD54A}"/>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14066FAB-A57E-4FD6-91C7-51E7862FBDD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53AF3CBF-62C8-454F-B0C4-9316EB4A4BA7}"/>
            </a:ext>
          </a:extLst>
        </xdr:cNvPr>
        <xdr:cNvCxnSpPr/>
      </xdr:nvCxnSpPr>
      <xdr:spPr>
        <a:xfrm flipV="1">
          <a:off x="10476865" y="96393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BB2D4246-60A0-4276-B80E-B6DD8861E3BC}"/>
            </a:ext>
          </a:extLst>
        </xdr:cNvPr>
        <xdr:cNvSpPr txBox="1"/>
      </xdr:nvSpPr>
      <xdr:spPr>
        <a:xfrm>
          <a:off x="10515600" y="1093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3C139772-B0A4-45F6-ACAA-316F6E2D5D1E}"/>
            </a:ext>
          </a:extLst>
        </xdr:cNvPr>
        <xdr:cNvCxnSpPr/>
      </xdr:nvCxnSpPr>
      <xdr:spPr>
        <a:xfrm>
          <a:off x="10388600" y="1093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AF3BAC07-8612-4075-AB14-9354289E1B86}"/>
            </a:ext>
          </a:extLst>
        </xdr:cNvPr>
        <xdr:cNvSpPr txBox="1"/>
      </xdr:nvSpPr>
      <xdr:spPr>
        <a:xfrm>
          <a:off x="10515600" y="941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132CF473-A717-4773-8BCC-D50A18F92AA5}"/>
            </a:ext>
          </a:extLst>
        </xdr:cNvPr>
        <xdr:cNvCxnSpPr/>
      </xdr:nvCxnSpPr>
      <xdr:spPr>
        <a:xfrm>
          <a:off x="10388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A6863EDA-796B-4A73-A40D-1E2A8F91574D}"/>
            </a:ext>
          </a:extLst>
        </xdr:cNvPr>
        <xdr:cNvSpPr txBox="1"/>
      </xdr:nvSpPr>
      <xdr:spPr>
        <a:xfrm>
          <a:off x="10515600" y="10502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4A1AAAFD-BFEA-49DD-AC5B-FA096D33121F}"/>
            </a:ext>
          </a:extLst>
        </xdr:cNvPr>
        <xdr:cNvSpPr/>
      </xdr:nvSpPr>
      <xdr:spPr>
        <a:xfrm>
          <a:off x="104267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25A4F3D4-BF6B-4C51-92F3-9EE6B8EE8EAC}"/>
            </a:ext>
          </a:extLst>
        </xdr:cNvPr>
        <xdr:cNvSpPr/>
      </xdr:nvSpPr>
      <xdr:spPr>
        <a:xfrm>
          <a:off x="9588500" y="106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A8DCD181-41D4-480D-BE55-5808CBE23DFB}"/>
            </a:ext>
          </a:extLst>
        </xdr:cNvPr>
        <xdr:cNvSpPr/>
      </xdr:nvSpPr>
      <xdr:spPr>
        <a:xfrm>
          <a:off x="86995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59690</xdr:rowOff>
    </xdr:from>
    <xdr:to>
      <xdr:col>41</xdr:col>
      <xdr:colOff>101600</xdr:colOff>
      <xdr:row>61</xdr:row>
      <xdr:rowOff>161290</xdr:rowOff>
    </xdr:to>
    <xdr:sp macro="" textlink="">
      <xdr:nvSpPr>
        <xdr:cNvPr id="238" name="フローチャート: 判断 237">
          <a:extLst>
            <a:ext uri="{FF2B5EF4-FFF2-40B4-BE49-F238E27FC236}">
              <a16:creationId xmlns:a16="http://schemas.microsoft.com/office/drawing/2014/main" id="{CE06499B-551A-4B03-8DF6-9387827CE83B}"/>
            </a:ext>
          </a:extLst>
        </xdr:cNvPr>
        <xdr:cNvSpPr/>
      </xdr:nvSpPr>
      <xdr:spPr>
        <a:xfrm>
          <a:off x="78105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48260</xdr:rowOff>
    </xdr:from>
    <xdr:to>
      <xdr:col>36</xdr:col>
      <xdr:colOff>165100</xdr:colOff>
      <xdr:row>61</xdr:row>
      <xdr:rowOff>149860</xdr:rowOff>
    </xdr:to>
    <xdr:sp macro="" textlink="">
      <xdr:nvSpPr>
        <xdr:cNvPr id="239" name="フローチャート: 判断 238">
          <a:extLst>
            <a:ext uri="{FF2B5EF4-FFF2-40B4-BE49-F238E27FC236}">
              <a16:creationId xmlns:a16="http://schemas.microsoft.com/office/drawing/2014/main" id="{F204A831-B0F1-4363-9545-9FCEE66AD0D6}"/>
            </a:ext>
          </a:extLst>
        </xdr:cNvPr>
        <xdr:cNvSpPr/>
      </xdr:nvSpPr>
      <xdr:spPr>
        <a:xfrm>
          <a:off x="6921500" y="1050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806B7D1-679B-4472-A6BA-04C3ED21595C}"/>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BF9DECA-3053-403D-88AB-0EE91118FCD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3AC9194-B931-4B89-9051-4C62371D624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475EADF-A058-41F6-89D2-240602E1B64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2B139C1A-70A3-4D59-9672-8F6AB85CF8E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29210</xdr:rowOff>
    </xdr:from>
    <xdr:to>
      <xdr:col>55</xdr:col>
      <xdr:colOff>50800</xdr:colOff>
      <xdr:row>62</xdr:row>
      <xdr:rowOff>130810</xdr:rowOff>
    </xdr:to>
    <xdr:sp macro="" textlink="">
      <xdr:nvSpPr>
        <xdr:cNvPr id="245" name="楕円 244">
          <a:extLst>
            <a:ext uri="{FF2B5EF4-FFF2-40B4-BE49-F238E27FC236}">
              <a16:creationId xmlns:a16="http://schemas.microsoft.com/office/drawing/2014/main" id="{59D1C8B3-A851-4D61-B54B-14478D27C839}"/>
            </a:ext>
          </a:extLst>
        </xdr:cNvPr>
        <xdr:cNvSpPr/>
      </xdr:nvSpPr>
      <xdr:spPr>
        <a:xfrm>
          <a:off x="104267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7637</xdr:rowOff>
    </xdr:from>
    <xdr:ext cx="469744" cy="259045"/>
    <xdr:sp macro="" textlink="">
      <xdr:nvSpPr>
        <xdr:cNvPr id="246" name="【体育館・プール】&#10;一人当たり面積該当値テキスト">
          <a:extLst>
            <a:ext uri="{FF2B5EF4-FFF2-40B4-BE49-F238E27FC236}">
              <a16:creationId xmlns:a16="http://schemas.microsoft.com/office/drawing/2014/main" id="{64E79F30-AF3D-4C7E-BC4B-5C51834D530A}"/>
            </a:ext>
          </a:extLst>
        </xdr:cNvPr>
        <xdr:cNvSpPr txBox="1"/>
      </xdr:nvSpPr>
      <xdr:spPr>
        <a:xfrm>
          <a:off x="1051560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29210</xdr:rowOff>
    </xdr:from>
    <xdr:to>
      <xdr:col>50</xdr:col>
      <xdr:colOff>165100</xdr:colOff>
      <xdr:row>62</xdr:row>
      <xdr:rowOff>130810</xdr:rowOff>
    </xdr:to>
    <xdr:sp macro="" textlink="">
      <xdr:nvSpPr>
        <xdr:cNvPr id="247" name="楕円 246">
          <a:extLst>
            <a:ext uri="{FF2B5EF4-FFF2-40B4-BE49-F238E27FC236}">
              <a16:creationId xmlns:a16="http://schemas.microsoft.com/office/drawing/2014/main" id="{1A8DB028-22B6-4CE6-A782-ACC751AF340E}"/>
            </a:ext>
          </a:extLst>
        </xdr:cNvPr>
        <xdr:cNvSpPr/>
      </xdr:nvSpPr>
      <xdr:spPr>
        <a:xfrm>
          <a:off x="9588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80010</xdr:rowOff>
    </xdr:from>
    <xdr:to>
      <xdr:col>55</xdr:col>
      <xdr:colOff>0</xdr:colOff>
      <xdr:row>62</xdr:row>
      <xdr:rowOff>80010</xdr:rowOff>
    </xdr:to>
    <xdr:cxnSp macro="">
      <xdr:nvCxnSpPr>
        <xdr:cNvPr id="248" name="直線コネクタ 247">
          <a:extLst>
            <a:ext uri="{FF2B5EF4-FFF2-40B4-BE49-F238E27FC236}">
              <a16:creationId xmlns:a16="http://schemas.microsoft.com/office/drawing/2014/main" id="{467CE102-473C-42E3-9E03-106D37859D94}"/>
            </a:ext>
          </a:extLst>
        </xdr:cNvPr>
        <xdr:cNvCxnSpPr/>
      </xdr:nvCxnSpPr>
      <xdr:spPr>
        <a:xfrm>
          <a:off x="9639300" y="107099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33020</xdr:rowOff>
    </xdr:from>
    <xdr:to>
      <xdr:col>46</xdr:col>
      <xdr:colOff>38100</xdr:colOff>
      <xdr:row>62</xdr:row>
      <xdr:rowOff>134620</xdr:rowOff>
    </xdr:to>
    <xdr:sp macro="" textlink="">
      <xdr:nvSpPr>
        <xdr:cNvPr id="249" name="楕円 248">
          <a:extLst>
            <a:ext uri="{FF2B5EF4-FFF2-40B4-BE49-F238E27FC236}">
              <a16:creationId xmlns:a16="http://schemas.microsoft.com/office/drawing/2014/main" id="{2FE59DD3-5A45-468C-A403-16AB287BC5DD}"/>
            </a:ext>
          </a:extLst>
        </xdr:cNvPr>
        <xdr:cNvSpPr/>
      </xdr:nvSpPr>
      <xdr:spPr>
        <a:xfrm>
          <a:off x="8699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80010</xdr:rowOff>
    </xdr:from>
    <xdr:to>
      <xdr:col>50</xdr:col>
      <xdr:colOff>114300</xdr:colOff>
      <xdr:row>62</xdr:row>
      <xdr:rowOff>83820</xdr:rowOff>
    </xdr:to>
    <xdr:cxnSp macro="">
      <xdr:nvCxnSpPr>
        <xdr:cNvPr id="250" name="直線コネクタ 249">
          <a:extLst>
            <a:ext uri="{FF2B5EF4-FFF2-40B4-BE49-F238E27FC236}">
              <a16:creationId xmlns:a16="http://schemas.microsoft.com/office/drawing/2014/main" id="{C01C47A8-8D39-43DD-93D9-DEE389E02AFD}"/>
            </a:ext>
          </a:extLst>
        </xdr:cNvPr>
        <xdr:cNvCxnSpPr/>
      </xdr:nvCxnSpPr>
      <xdr:spPr>
        <a:xfrm flipV="1">
          <a:off x="8750300" y="107099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29210</xdr:rowOff>
    </xdr:from>
    <xdr:to>
      <xdr:col>41</xdr:col>
      <xdr:colOff>101600</xdr:colOff>
      <xdr:row>62</xdr:row>
      <xdr:rowOff>130810</xdr:rowOff>
    </xdr:to>
    <xdr:sp macro="" textlink="">
      <xdr:nvSpPr>
        <xdr:cNvPr id="251" name="楕円 250">
          <a:extLst>
            <a:ext uri="{FF2B5EF4-FFF2-40B4-BE49-F238E27FC236}">
              <a16:creationId xmlns:a16="http://schemas.microsoft.com/office/drawing/2014/main" id="{99BE2BAC-FC15-4179-8CA6-02B2E1A1F2A3}"/>
            </a:ext>
          </a:extLst>
        </xdr:cNvPr>
        <xdr:cNvSpPr/>
      </xdr:nvSpPr>
      <xdr:spPr>
        <a:xfrm>
          <a:off x="7810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80010</xdr:rowOff>
    </xdr:from>
    <xdr:to>
      <xdr:col>45</xdr:col>
      <xdr:colOff>177800</xdr:colOff>
      <xdr:row>62</xdr:row>
      <xdr:rowOff>83820</xdr:rowOff>
    </xdr:to>
    <xdr:cxnSp macro="">
      <xdr:nvCxnSpPr>
        <xdr:cNvPr id="252" name="直線コネクタ 251">
          <a:extLst>
            <a:ext uri="{FF2B5EF4-FFF2-40B4-BE49-F238E27FC236}">
              <a16:creationId xmlns:a16="http://schemas.microsoft.com/office/drawing/2014/main" id="{A0C6D430-AE56-4954-BFB8-44738DB8CDC9}"/>
            </a:ext>
          </a:extLst>
        </xdr:cNvPr>
        <xdr:cNvCxnSpPr/>
      </xdr:nvCxnSpPr>
      <xdr:spPr>
        <a:xfrm>
          <a:off x="7861300" y="107099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143510</xdr:rowOff>
    </xdr:from>
    <xdr:to>
      <xdr:col>36</xdr:col>
      <xdr:colOff>165100</xdr:colOff>
      <xdr:row>62</xdr:row>
      <xdr:rowOff>73660</xdr:rowOff>
    </xdr:to>
    <xdr:sp macro="" textlink="">
      <xdr:nvSpPr>
        <xdr:cNvPr id="253" name="楕円 252">
          <a:extLst>
            <a:ext uri="{FF2B5EF4-FFF2-40B4-BE49-F238E27FC236}">
              <a16:creationId xmlns:a16="http://schemas.microsoft.com/office/drawing/2014/main" id="{76817FA2-34F8-458C-B73A-FCA9EE5927A1}"/>
            </a:ext>
          </a:extLst>
        </xdr:cNvPr>
        <xdr:cNvSpPr/>
      </xdr:nvSpPr>
      <xdr:spPr>
        <a:xfrm>
          <a:off x="6921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22860</xdr:rowOff>
    </xdr:from>
    <xdr:to>
      <xdr:col>41</xdr:col>
      <xdr:colOff>50800</xdr:colOff>
      <xdr:row>62</xdr:row>
      <xdr:rowOff>80010</xdr:rowOff>
    </xdr:to>
    <xdr:cxnSp macro="">
      <xdr:nvCxnSpPr>
        <xdr:cNvPr id="254" name="直線コネクタ 253">
          <a:extLst>
            <a:ext uri="{FF2B5EF4-FFF2-40B4-BE49-F238E27FC236}">
              <a16:creationId xmlns:a16="http://schemas.microsoft.com/office/drawing/2014/main" id="{12ACBDC2-CB17-43D6-9FA3-E438F3891171}"/>
            </a:ext>
          </a:extLst>
        </xdr:cNvPr>
        <xdr:cNvCxnSpPr/>
      </xdr:nvCxnSpPr>
      <xdr:spPr>
        <a:xfrm>
          <a:off x="6972300" y="1065276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129557</xdr:rowOff>
    </xdr:from>
    <xdr:ext cx="469744" cy="259045"/>
    <xdr:sp macro="" textlink="">
      <xdr:nvSpPr>
        <xdr:cNvPr id="255" name="n_1aveValue【体育館・プール】&#10;一人当たり面積">
          <a:extLst>
            <a:ext uri="{FF2B5EF4-FFF2-40B4-BE49-F238E27FC236}">
              <a16:creationId xmlns:a16="http://schemas.microsoft.com/office/drawing/2014/main" id="{3F14CDAE-D51B-4D8A-947E-9AB9B29E154C}"/>
            </a:ext>
          </a:extLst>
        </xdr:cNvPr>
        <xdr:cNvSpPr txBox="1"/>
      </xdr:nvSpPr>
      <xdr:spPr>
        <a:xfrm>
          <a:off x="9391727" y="107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DAA7B108-750B-4DFF-BC1E-717B1C8CA4E4}"/>
            </a:ext>
          </a:extLst>
        </xdr:cNvPr>
        <xdr:cNvSpPr txBox="1"/>
      </xdr:nvSpPr>
      <xdr:spPr>
        <a:xfrm>
          <a:off x="85154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6367</xdr:rowOff>
    </xdr:from>
    <xdr:ext cx="469744" cy="259045"/>
    <xdr:sp macro="" textlink="">
      <xdr:nvSpPr>
        <xdr:cNvPr id="257" name="n_3aveValue【体育館・プール】&#10;一人当たり面積">
          <a:extLst>
            <a:ext uri="{FF2B5EF4-FFF2-40B4-BE49-F238E27FC236}">
              <a16:creationId xmlns:a16="http://schemas.microsoft.com/office/drawing/2014/main" id="{DBE66855-588B-4358-8039-4BB970337C9C}"/>
            </a:ext>
          </a:extLst>
        </xdr:cNvPr>
        <xdr:cNvSpPr txBox="1"/>
      </xdr:nvSpPr>
      <xdr:spPr>
        <a:xfrm>
          <a:off x="7626427" y="1029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166387</xdr:rowOff>
    </xdr:from>
    <xdr:ext cx="469744" cy="259045"/>
    <xdr:sp macro="" textlink="">
      <xdr:nvSpPr>
        <xdr:cNvPr id="258" name="n_4aveValue【体育館・プール】&#10;一人当たり面積">
          <a:extLst>
            <a:ext uri="{FF2B5EF4-FFF2-40B4-BE49-F238E27FC236}">
              <a16:creationId xmlns:a16="http://schemas.microsoft.com/office/drawing/2014/main" id="{81E48301-81B4-48CD-9103-A3081BFCE617}"/>
            </a:ext>
          </a:extLst>
        </xdr:cNvPr>
        <xdr:cNvSpPr txBox="1"/>
      </xdr:nvSpPr>
      <xdr:spPr>
        <a:xfrm>
          <a:off x="6737427" y="10281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147337</xdr:rowOff>
    </xdr:from>
    <xdr:ext cx="469744" cy="259045"/>
    <xdr:sp macro="" textlink="">
      <xdr:nvSpPr>
        <xdr:cNvPr id="259" name="n_1mainValue【体育館・プール】&#10;一人当たり面積">
          <a:extLst>
            <a:ext uri="{FF2B5EF4-FFF2-40B4-BE49-F238E27FC236}">
              <a16:creationId xmlns:a16="http://schemas.microsoft.com/office/drawing/2014/main" id="{3EEFB6A3-BABE-47B1-A8FB-C23DB345571E}"/>
            </a:ext>
          </a:extLst>
        </xdr:cNvPr>
        <xdr:cNvSpPr txBox="1"/>
      </xdr:nvSpPr>
      <xdr:spPr>
        <a:xfrm>
          <a:off x="9391727" y="1043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125747</xdr:rowOff>
    </xdr:from>
    <xdr:ext cx="469744" cy="259045"/>
    <xdr:sp macro="" textlink="">
      <xdr:nvSpPr>
        <xdr:cNvPr id="260" name="n_2mainValue【体育館・プール】&#10;一人当たり面積">
          <a:extLst>
            <a:ext uri="{FF2B5EF4-FFF2-40B4-BE49-F238E27FC236}">
              <a16:creationId xmlns:a16="http://schemas.microsoft.com/office/drawing/2014/main" id="{1045A9C5-DDEE-4A3F-8CEE-D3A6C80DFED2}"/>
            </a:ext>
          </a:extLst>
        </xdr:cNvPr>
        <xdr:cNvSpPr txBox="1"/>
      </xdr:nvSpPr>
      <xdr:spPr>
        <a:xfrm>
          <a:off x="85154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121937</xdr:rowOff>
    </xdr:from>
    <xdr:ext cx="469744" cy="259045"/>
    <xdr:sp macro="" textlink="">
      <xdr:nvSpPr>
        <xdr:cNvPr id="261" name="n_3mainValue【体育館・プール】&#10;一人当たり面積">
          <a:extLst>
            <a:ext uri="{FF2B5EF4-FFF2-40B4-BE49-F238E27FC236}">
              <a16:creationId xmlns:a16="http://schemas.microsoft.com/office/drawing/2014/main" id="{62D6A26D-29C6-43DE-A356-F1B72C09A4C5}"/>
            </a:ext>
          </a:extLst>
        </xdr:cNvPr>
        <xdr:cNvSpPr txBox="1"/>
      </xdr:nvSpPr>
      <xdr:spPr>
        <a:xfrm>
          <a:off x="76264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64787</xdr:rowOff>
    </xdr:from>
    <xdr:ext cx="469744" cy="259045"/>
    <xdr:sp macro="" textlink="">
      <xdr:nvSpPr>
        <xdr:cNvPr id="262" name="n_4mainValue【体育館・プール】&#10;一人当たり面積">
          <a:extLst>
            <a:ext uri="{FF2B5EF4-FFF2-40B4-BE49-F238E27FC236}">
              <a16:creationId xmlns:a16="http://schemas.microsoft.com/office/drawing/2014/main" id="{6550865D-7299-44CB-A8AA-E0B6E6C9B3E6}"/>
            </a:ext>
          </a:extLst>
        </xdr:cNvPr>
        <xdr:cNvSpPr txBox="1"/>
      </xdr:nvSpPr>
      <xdr:spPr>
        <a:xfrm>
          <a:off x="6737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595137C9-A1C5-4F1B-B08D-C1585934945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41BFF96-4662-49D3-B203-8847B764C27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C874FA82-0418-47D7-A419-51892F375AF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3F05F030-DFC8-45D8-9BFC-612D3925355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BE3B74D-8C13-4D8F-BF1F-500C74980CBD}"/>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BAFA5BBA-72AD-4805-A4C2-68FC4867443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DF7D17E4-50BC-4341-B4AA-0D92F50E57B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C5A154AB-37E4-49BE-B297-A78543FB40DC}"/>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FB3C1D38-8FA8-4F5C-B9C6-08659730007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123C12D3-0B22-4AD0-AD9B-722E82116D1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68CC7C92-153D-4134-88B2-967B3922EE2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A4AB7F75-DE09-46AD-ACF4-84040AF44F4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21A4D603-5EA2-498E-AA33-66311D75188D}"/>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D2484319-E893-48A7-B2D8-D9BCE571045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3354051A-BA00-48E5-BE36-40896C68B524}"/>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2B0D108C-698D-4656-939A-573EFFAD1AB2}"/>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3A930460-4B9C-46F5-B797-63BB02EDA451}"/>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ABBE017C-8142-414D-945A-C11B80AFF608}"/>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8FD6CF4C-0687-446C-986F-8F1A526ED99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34ED0990-0558-4926-8429-3EEB410494F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C770266E-D565-4E37-BA7E-942BB8F5B00F}"/>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2541B735-2E61-4771-911B-FDFDB9E8912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115B4B0A-EA35-4789-92F0-076200420A3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16EA787A-E862-42AE-90AF-C28E2CD76E8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A9AB31D2-F1B1-4CE8-AA36-659E1DBEC6BE}"/>
            </a:ext>
          </a:extLst>
        </xdr:cNvPr>
        <xdr:cNvCxnSpPr/>
      </xdr:nvCxnSpPr>
      <xdr:spPr>
        <a:xfrm flipV="1">
          <a:off x="4634865" y="13293089"/>
          <a:ext cx="0" cy="1363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CA1F0FC1-464D-409E-8C20-7E9BAE1B0D53}"/>
            </a:ext>
          </a:extLst>
        </xdr:cNvPr>
        <xdr:cNvSpPr txBox="1"/>
      </xdr:nvSpPr>
      <xdr:spPr>
        <a:xfrm>
          <a:off x="4673600" y="1466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94540B8F-381F-4196-B76F-3252674BFC49}"/>
            </a:ext>
          </a:extLst>
        </xdr:cNvPr>
        <xdr:cNvCxnSpPr/>
      </xdr:nvCxnSpPr>
      <xdr:spPr>
        <a:xfrm>
          <a:off x="4546600" y="1465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578B9976-DDF9-4E17-8D26-208A75B8540C}"/>
            </a:ext>
          </a:extLst>
        </xdr:cNvPr>
        <xdr:cNvSpPr txBox="1"/>
      </xdr:nvSpPr>
      <xdr:spPr>
        <a:xfrm>
          <a:off x="4673600" y="13068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25D20860-C10C-424F-9309-089FBAFC3D9B}"/>
            </a:ext>
          </a:extLst>
        </xdr:cNvPr>
        <xdr:cNvCxnSpPr/>
      </xdr:nvCxnSpPr>
      <xdr:spPr>
        <a:xfrm>
          <a:off x="4546600" y="1329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110507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4EC83BED-10C0-4C01-9B99-C80569698492}"/>
            </a:ext>
          </a:extLst>
        </xdr:cNvPr>
        <xdr:cNvSpPr txBox="1"/>
      </xdr:nvSpPr>
      <xdr:spPr>
        <a:xfrm>
          <a:off x="4673600" y="1399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772221D3-0FD0-4A5D-AAF0-4A14FEECE0D3}"/>
            </a:ext>
          </a:extLst>
        </xdr:cNvPr>
        <xdr:cNvSpPr/>
      </xdr:nvSpPr>
      <xdr:spPr>
        <a:xfrm>
          <a:off x="4584700" y="1401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990F2621-A8AE-4813-A233-F0CB353C9A20}"/>
            </a:ext>
          </a:extLst>
        </xdr:cNvPr>
        <xdr:cNvSpPr/>
      </xdr:nvSpPr>
      <xdr:spPr>
        <a:xfrm>
          <a:off x="3746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2134591A-522D-42DF-AFE7-51516A6E02D7}"/>
            </a:ext>
          </a:extLst>
        </xdr:cNvPr>
        <xdr:cNvSpPr/>
      </xdr:nvSpPr>
      <xdr:spPr>
        <a:xfrm>
          <a:off x="2857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40639</xdr:rowOff>
    </xdr:from>
    <xdr:to>
      <xdr:col>10</xdr:col>
      <xdr:colOff>165100</xdr:colOff>
      <xdr:row>81</xdr:row>
      <xdr:rowOff>142239</xdr:rowOff>
    </xdr:to>
    <xdr:sp macro="" textlink="">
      <xdr:nvSpPr>
        <xdr:cNvPr id="296" name="フローチャート: 判断 295">
          <a:extLst>
            <a:ext uri="{FF2B5EF4-FFF2-40B4-BE49-F238E27FC236}">
              <a16:creationId xmlns:a16="http://schemas.microsoft.com/office/drawing/2014/main" id="{C33EB351-141B-40A2-ABA9-353B5674D2E9}"/>
            </a:ext>
          </a:extLst>
        </xdr:cNvPr>
        <xdr:cNvSpPr/>
      </xdr:nvSpPr>
      <xdr:spPr>
        <a:xfrm>
          <a:off x="1968500" y="1392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8255</xdr:rowOff>
    </xdr:from>
    <xdr:to>
      <xdr:col>6</xdr:col>
      <xdr:colOff>38100</xdr:colOff>
      <xdr:row>81</xdr:row>
      <xdr:rowOff>109855</xdr:rowOff>
    </xdr:to>
    <xdr:sp macro="" textlink="">
      <xdr:nvSpPr>
        <xdr:cNvPr id="297" name="フローチャート: 判断 296">
          <a:extLst>
            <a:ext uri="{FF2B5EF4-FFF2-40B4-BE49-F238E27FC236}">
              <a16:creationId xmlns:a16="http://schemas.microsoft.com/office/drawing/2014/main" id="{3DB2FC1C-BE6F-4FB7-B2FF-60B7F11BF8F1}"/>
            </a:ext>
          </a:extLst>
        </xdr:cNvPr>
        <xdr:cNvSpPr/>
      </xdr:nvSpPr>
      <xdr:spPr>
        <a:xfrm>
          <a:off x="1079500" y="1389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38BD183-57C8-483E-9F37-BE42040EDB4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8D1EB61-E283-435D-ACE2-0F683158E3A2}"/>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A61868C0-5F1B-44A2-9579-980ACEB9B2A9}"/>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873D79E-CC11-48DE-A11C-86F6BE7D6B6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FD8787D-2998-4B1C-BF0D-580FC02312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90170</xdr:rowOff>
    </xdr:from>
    <xdr:to>
      <xdr:col>24</xdr:col>
      <xdr:colOff>114300</xdr:colOff>
      <xdr:row>80</xdr:row>
      <xdr:rowOff>20320</xdr:rowOff>
    </xdr:to>
    <xdr:sp macro="" textlink="">
      <xdr:nvSpPr>
        <xdr:cNvPr id="303" name="楕円 302">
          <a:extLst>
            <a:ext uri="{FF2B5EF4-FFF2-40B4-BE49-F238E27FC236}">
              <a16:creationId xmlns:a16="http://schemas.microsoft.com/office/drawing/2014/main" id="{6301F23F-9E48-4FD2-8635-FB8975F31A29}"/>
            </a:ext>
          </a:extLst>
        </xdr:cNvPr>
        <xdr:cNvSpPr/>
      </xdr:nvSpPr>
      <xdr:spPr>
        <a:xfrm>
          <a:off x="45847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113047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3D10CFB-E7CF-4B81-9136-B11AEB0FB272}"/>
            </a:ext>
          </a:extLst>
        </xdr:cNvPr>
        <xdr:cNvSpPr txBox="1"/>
      </xdr:nvSpPr>
      <xdr:spPr>
        <a:xfrm>
          <a:off x="4673600" y="1348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156845</xdr:rowOff>
    </xdr:from>
    <xdr:to>
      <xdr:col>20</xdr:col>
      <xdr:colOff>38100</xdr:colOff>
      <xdr:row>80</xdr:row>
      <xdr:rowOff>86995</xdr:rowOff>
    </xdr:to>
    <xdr:sp macro="" textlink="">
      <xdr:nvSpPr>
        <xdr:cNvPr id="305" name="楕円 304">
          <a:extLst>
            <a:ext uri="{FF2B5EF4-FFF2-40B4-BE49-F238E27FC236}">
              <a16:creationId xmlns:a16="http://schemas.microsoft.com/office/drawing/2014/main" id="{6ACD0558-2984-4886-83D4-4A1914B5F0BF}"/>
            </a:ext>
          </a:extLst>
        </xdr:cNvPr>
        <xdr:cNvSpPr/>
      </xdr:nvSpPr>
      <xdr:spPr>
        <a:xfrm>
          <a:off x="3746500" y="1370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140970</xdr:rowOff>
    </xdr:from>
    <xdr:to>
      <xdr:col>24</xdr:col>
      <xdr:colOff>63500</xdr:colOff>
      <xdr:row>80</xdr:row>
      <xdr:rowOff>36195</xdr:rowOff>
    </xdr:to>
    <xdr:cxnSp macro="">
      <xdr:nvCxnSpPr>
        <xdr:cNvPr id="306" name="直線コネクタ 305">
          <a:extLst>
            <a:ext uri="{FF2B5EF4-FFF2-40B4-BE49-F238E27FC236}">
              <a16:creationId xmlns:a16="http://schemas.microsoft.com/office/drawing/2014/main" id="{A9EB291A-50D9-4727-94A9-B97DCAC77729}"/>
            </a:ext>
          </a:extLst>
        </xdr:cNvPr>
        <xdr:cNvCxnSpPr/>
      </xdr:nvCxnSpPr>
      <xdr:spPr>
        <a:xfrm flipV="1">
          <a:off x="3797300" y="1368552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116839</xdr:rowOff>
    </xdr:from>
    <xdr:to>
      <xdr:col>15</xdr:col>
      <xdr:colOff>101600</xdr:colOff>
      <xdr:row>80</xdr:row>
      <xdr:rowOff>46989</xdr:rowOff>
    </xdr:to>
    <xdr:sp macro="" textlink="">
      <xdr:nvSpPr>
        <xdr:cNvPr id="307" name="楕円 306">
          <a:extLst>
            <a:ext uri="{FF2B5EF4-FFF2-40B4-BE49-F238E27FC236}">
              <a16:creationId xmlns:a16="http://schemas.microsoft.com/office/drawing/2014/main" id="{4240FCE9-7D2C-48D3-8D5C-495770E4722D}"/>
            </a:ext>
          </a:extLst>
        </xdr:cNvPr>
        <xdr:cNvSpPr/>
      </xdr:nvSpPr>
      <xdr:spPr>
        <a:xfrm>
          <a:off x="2857500" y="13661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167639</xdr:rowOff>
    </xdr:from>
    <xdr:to>
      <xdr:col>19</xdr:col>
      <xdr:colOff>177800</xdr:colOff>
      <xdr:row>80</xdr:row>
      <xdr:rowOff>36195</xdr:rowOff>
    </xdr:to>
    <xdr:cxnSp macro="">
      <xdr:nvCxnSpPr>
        <xdr:cNvPr id="308" name="直線コネクタ 307">
          <a:extLst>
            <a:ext uri="{FF2B5EF4-FFF2-40B4-BE49-F238E27FC236}">
              <a16:creationId xmlns:a16="http://schemas.microsoft.com/office/drawing/2014/main" id="{E23E9F5C-0680-484D-83F0-589107FC9522}"/>
            </a:ext>
          </a:extLst>
        </xdr:cNvPr>
        <xdr:cNvCxnSpPr/>
      </xdr:nvCxnSpPr>
      <xdr:spPr>
        <a:xfrm>
          <a:off x="2908300" y="1371218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69214</xdr:rowOff>
    </xdr:from>
    <xdr:to>
      <xdr:col>10</xdr:col>
      <xdr:colOff>165100</xdr:colOff>
      <xdr:row>79</xdr:row>
      <xdr:rowOff>170814</xdr:rowOff>
    </xdr:to>
    <xdr:sp macro="" textlink="">
      <xdr:nvSpPr>
        <xdr:cNvPr id="309" name="楕円 308">
          <a:extLst>
            <a:ext uri="{FF2B5EF4-FFF2-40B4-BE49-F238E27FC236}">
              <a16:creationId xmlns:a16="http://schemas.microsoft.com/office/drawing/2014/main" id="{25F88C69-797B-4A75-ABDE-8827FBFD23C1}"/>
            </a:ext>
          </a:extLst>
        </xdr:cNvPr>
        <xdr:cNvSpPr/>
      </xdr:nvSpPr>
      <xdr:spPr>
        <a:xfrm>
          <a:off x="1968500" y="1361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120014</xdr:rowOff>
    </xdr:from>
    <xdr:to>
      <xdr:col>15</xdr:col>
      <xdr:colOff>50800</xdr:colOff>
      <xdr:row>79</xdr:row>
      <xdr:rowOff>167639</xdr:rowOff>
    </xdr:to>
    <xdr:cxnSp macro="">
      <xdr:nvCxnSpPr>
        <xdr:cNvPr id="310" name="直線コネクタ 309">
          <a:extLst>
            <a:ext uri="{FF2B5EF4-FFF2-40B4-BE49-F238E27FC236}">
              <a16:creationId xmlns:a16="http://schemas.microsoft.com/office/drawing/2014/main" id="{A118CE58-B90C-42C8-9ADB-DCD10EA36837}"/>
            </a:ext>
          </a:extLst>
        </xdr:cNvPr>
        <xdr:cNvCxnSpPr/>
      </xdr:nvCxnSpPr>
      <xdr:spPr>
        <a:xfrm>
          <a:off x="2019300" y="1366456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31114</xdr:rowOff>
    </xdr:from>
    <xdr:to>
      <xdr:col>6</xdr:col>
      <xdr:colOff>38100</xdr:colOff>
      <xdr:row>79</xdr:row>
      <xdr:rowOff>132714</xdr:rowOff>
    </xdr:to>
    <xdr:sp macro="" textlink="">
      <xdr:nvSpPr>
        <xdr:cNvPr id="311" name="楕円 310">
          <a:extLst>
            <a:ext uri="{FF2B5EF4-FFF2-40B4-BE49-F238E27FC236}">
              <a16:creationId xmlns:a16="http://schemas.microsoft.com/office/drawing/2014/main" id="{A1EF64A6-6DEB-4080-A572-7CBB4639C913}"/>
            </a:ext>
          </a:extLst>
        </xdr:cNvPr>
        <xdr:cNvSpPr/>
      </xdr:nvSpPr>
      <xdr:spPr>
        <a:xfrm>
          <a:off x="1079500" y="1357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81914</xdr:rowOff>
    </xdr:from>
    <xdr:to>
      <xdr:col>10</xdr:col>
      <xdr:colOff>114300</xdr:colOff>
      <xdr:row>79</xdr:row>
      <xdr:rowOff>120014</xdr:rowOff>
    </xdr:to>
    <xdr:cxnSp macro="">
      <xdr:nvCxnSpPr>
        <xdr:cNvPr id="312" name="直線コネクタ 311">
          <a:extLst>
            <a:ext uri="{FF2B5EF4-FFF2-40B4-BE49-F238E27FC236}">
              <a16:creationId xmlns:a16="http://schemas.microsoft.com/office/drawing/2014/main" id="{AA9B67B7-13E0-4AC7-8417-F03FA25E10C2}"/>
            </a:ext>
          </a:extLst>
        </xdr:cNvPr>
        <xdr:cNvCxnSpPr/>
      </xdr:nvCxnSpPr>
      <xdr:spPr>
        <a:xfrm>
          <a:off x="1130300" y="1362646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3" name="n_1aveValue【福祉施設】&#10;有形固定資産減価償却率">
          <a:extLst>
            <a:ext uri="{FF2B5EF4-FFF2-40B4-BE49-F238E27FC236}">
              <a16:creationId xmlns:a16="http://schemas.microsoft.com/office/drawing/2014/main" id="{AEA1C44C-641A-4946-90EB-9FD08F0E1432}"/>
            </a:ext>
          </a:extLst>
        </xdr:cNvPr>
        <xdr:cNvSpPr txBox="1"/>
      </xdr:nvSpPr>
      <xdr:spPr>
        <a:xfrm>
          <a:off x="3582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4" name="n_2aveValue【福祉施設】&#10;有形固定資産減価償却率">
          <a:extLst>
            <a:ext uri="{FF2B5EF4-FFF2-40B4-BE49-F238E27FC236}">
              <a16:creationId xmlns:a16="http://schemas.microsoft.com/office/drawing/2014/main" id="{06D85EC4-B15E-4916-B0B4-FD08E4098C6E}"/>
            </a:ext>
          </a:extLst>
        </xdr:cNvPr>
        <xdr:cNvSpPr txBox="1"/>
      </xdr:nvSpPr>
      <xdr:spPr>
        <a:xfrm>
          <a:off x="2705744" y="1408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133366</xdr:rowOff>
    </xdr:from>
    <xdr:ext cx="405111" cy="259045"/>
    <xdr:sp macro="" textlink="">
      <xdr:nvSpPr>
        <xdr:cNvPr id="315" name="n_3aveValue【福祉施設】&#10;有形固定資産減価償却率">
          <a:extLst>
            <a:ext uri="{FF2B5EF4-FFF2-40B4-BE49-F238E27FC236}">
              <a16:creationId xmlns:a16="http://schemas.microsoft.com/office/drawing/2014/main" id="{3E25FF58-62B7-44A9-8790-787B554A2680}"/>
            </a:ext>
          </a:extLst>
        </xdr:cNvPr>
        <xdr:cNvSpPr txBox="1"/>
      </xdr:nvSpPr>
      <xdr:spPr>
        <a:xfrm>
          <a:off x="1816744" y="14020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100982</xdr:rowOff>
    </xdr:from>
    <xdr:ext cx="405111" cy="259045"/>
    <xdr:sp macro="" textlink="">
      <xdr:nvSpPr>
        <xdr:cNvPr id="316" name="n_4aveValue【福祉施設】&#10;有形固定資産減価償却率">
          <a:extLst>
            <a:ext uri="{FF2B5EF4-FFF2-40B4-BE49-F238E27FC236}">
              <a16:creationId xmlns:a16="http://schemas.microsoft.com/office/drawing/2014/main" id="{A0A35B87-1CBB-472A-ABE0-BA4D863E1BB6}"/>
            </a:ext>
          </a:extLst>
        </xdr:cNvPr>
        <xdr:cNvSpPr txBox="1"/>
      </xdr:nvSpPr>
      <xdr:spPr>
        <a:xfrm>
          <a:off x="927744" y="1398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103522</xdr:rowOff>
    </xdr:from>
    <xdr:ext cx="405111" cy="259045"/>
    <xdr:sp macro="" textlink="">
      <xdr:nvSpPr>
        <xdr:cNvPr id="317" name="n_1mainValue【福祉施設】&#10;有形固定資産減価償却率">
          <a:extLst>
            <a:ext uri="{FF2B5EF4-FFF2-40B4-BE49-F238E27FC236}">
              <a16:creationId xmlns:a16="http://schemas.microsoft.com/office/drawing/2014/main" id="{02035ECB-B4EA-460D-873C-C339E79FB6D7}"/>
            </a:ext>
          </a:extLst>
        </xdr:cNvPr>
        <xdr:cNvSpPr txBox="1"/>
      </xdr:nvSpPr>
      <xdr:spPr>
        <a:xfrm>
          <a:off x="3582044" y="1347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63516</xdr:rowOff>
    </xdr:from>
    <xdr:ext cx="405111" cy="259045"/>
    <xdr:sp macro="" textlink="">
      <xdr:nvSpPr>
        <xdr:cNvPr id="318" name="n_2mainValue【福祉施設】&#10;有形固定資産減価償却率">
          <a:extLst>
            <a:ext uri="{FF2B5EF4-FFF2-40B4-BE49-F238E27FC236}">
              <a16:creationId xmlns:a16="http://schemas.microsoft.com/office/drawing/2014/main" id="{04850B4E-0B24-4675-A7D6-D525DFE8416E}"/>
            </a:ext>
          </a:extLst>
        </xdr:cNvPr>
        <xdr:cNvSpPr txBox="1"/>
      </xdr:nvSpPr>
      <xdr:spPr>
        <a:xfrm>
          <a:off x="2705744" y="1343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15891</xdr:rowOff>
    </xdr:from>
    <xdr:ext cx="405111" cy="259045"/>
    <xdr:sp macro="" textlink="">
      <xdr:nvSpPr>
        <xdr:cNvPr id="319" name="n_3mainValue【福祉施設】&#10;有形固定資産減価償却率">
          <a:extLst>
            <a:ext uri="{FF2B5EF4-FFF2-40B4-BE49-F238E27FC236}">
              <a16:creationId xmlns:a16="http://schemas.microsoft.com/office/drawing/2014/main" id="{0654E81C-5AE3-49B8-A793-315B3E9D59B1}"/>
            </a:ext>
          </a:extLst>
        </xdr:cNvPr>
        <xdr:cNvSpPr txBox="1"/>
      </xdr:nvSpPr>
      <xdr:spPr>
        <a:xfrm>
          <a:off x="1816744" y="1338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149241</xdr:rowOff>
    </xdr:from>
    <xdr:ext cx="405111" cy="259045"/>
    <xdr:sp macro="" textlink="">
      <xdr:nvSpPr>
        <xdr:cNvPr id="320" name="n_4mainValue【福祉施設】&#10;有形固定資産減価償却率">
          <a:extLst>
            <a:ext uri="{FF2B5EF4-FFF2-40B4-BE49-F238E27FC236}">
              <a16:creationId xmlns:a16="http://schemas.microsoft.com/office/drawing/2014/main" id="{DDB9CB59-867E-4893-BF39-2C16FFD76DA1}"/>
            </a:ext>
          </a:extLst>
        </xdr:cNvPr>
        <xdr:cNvSpPr txBox="1"/>
      </xdr:nvSpPr>
      <xdr:spPr>
        <a:xfrm>
          <a:off x="927744" y="1335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58FB4ED3-F45F-4366-82A8-3C7CAF7CEF4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3EEC15C-6B27-4513-A60B-54E899FD7A1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A9CC510-655D-4B97-9F97-5D275161D4E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7EDEB88D-87A0-4464-B3EC-15C5D92974A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402DFB48-663C-4AB2-8C5D-8A1A39A7801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1C0EE01A-3119-45C8-AA0D-F2A0E5A6D6E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C25BCC08-9A45-40C9-815C-A1F301A1550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CE563891-E43F-482B-A8FC-5DBF9E42933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23CC28C7-94C9-44E8-99EE-BBF9D692D1A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98E6E0FE-9BBE-4E87-BD9B-4BD14962F17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2C079104-9810-46D6-B7A8-7AD4D297B649}"/>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C998E8DE-93CB-48AF-99C1-2681D327E11A}"/>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51AFB381-4F90-4E9E-B515-A3ED4A52EC4A}"/>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75CF8F32-8C09-4F18-86E7-EAB25A79FD0C}"/>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9AC21B7A-725C-42CC-A7F4-A4BBDB77622B}"/>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ACD369EF-6A7C-43F1-8640-065B013E8DE8}"/>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94B3B2CE-EC33-4369-9EA7-794DF59EE344}"/>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71FA77FB-E781-4CC6-8431-D1C983C287D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15E3B3D9-82A6-45BA-9FD9-20554F1D72A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EE13494F-EE12-469B-AFF2-D03D3369F3B5}"/>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5E2D0B27-0E58-4160-BB0D-6AF1A8C5EBAC}"/>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D1164DFE-F6B4-4E1F-A137-CE56F96E5329}"/>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F49F5620-7F37-4187-8535-8154F309089D}"/>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2C5511E6-62F6-44C8-BD66-BA91982C2C6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758F981B-BC71-4CCB-B19B-A361CDCB11B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C25C9BBD-1B38-4A15-8FE8-527AF3EA5885}"/>
            </a:ext>
          </a:extLst>
        </xdr:cNvPr>
        <xdr:cNvCxnSpPr/>
      </xdr:nvCxnSpPr>
      <xdr:spPr>
        <a:xfrm flipV="1">
          <a:off x="10476865" y="13454743"/>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F8CF92B4-68A5-45E8-B131-97B973881B42}"/>
            </a:ext>
          </a:extLst>
        </xdr:cNvPr>
        <xdr:cNvSpPr txBox="1"/>
      </xdr:nvSpPr>
      <xdr:spPr>
        <a:xfrm>
          <a:off x="10515600" y="1487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E3DA3BDD-FA2E-45D0-98A0-0CCDBC625336}"/>
            </a:ext>
          </a:extLst>
        </xdr:cNvPr>
        <xdr:cNvCxnSpPr/>
      </xdr:nvCxnSpPr>
      <xdr:spPr>
        <a:xfrm>
          <a:off x="10388600" y="14869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6F20E1F2-E91F-4ED9-A55C-D598FAD2736E}"/>
            </a:ext>
          </a:extLst>
        </xdr:cNvPr>
        <xdr:cNvSpPr txBox="1"/>
      </xdr:nvSpPr>
      <xdr:spPr>
        <a:xfrm>
          <a:off x="10515600" y="13229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8B625A29-0D97-4DDE-A731-D113AFB3DEDF}"/>
            </a:ext>
          </a:extLst>
        </xdr:cNvPr>
        <xdr:cNvCxnSpPr/>
      </xdr:nvCxnSpPr>
      <xdr:spPr>
        <a:xfrm>
          <a:off x="10388600" y="1345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88191</xdr:rowOff>
    </xdr:from>
    <xdr:ext cx="469744" cy="259045"/>
    <xdr:sp macro="" textlink="">
      <xdr:nvSpPr>
        <xdr:cNvPr id="351" name="【福祉施設】&#10;一人当たり面積平均値テキスト">
          <a:extLst>
            <a:ext uri="{FF2B5EF4-FFF2-40B4-BE49-F238E27FC236}">
              <a16:creationId xmlns:a16="http://schemas.microsoft.com/office/drawing/2014/main" id="{52C64290-6E46-4957-814D-6BC1D568941F}"/>
            </a:ext>
          </a:extLst>
        </xdr:cNvPr>
        <xdr:cNvSpPr txBox="1"/>
      </xdr:nvSpPr>
      <xdr:spPr>
        <a:xfrm>
          <a:off x="10515600" y="143185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1AD57DA2-0B91-4871-8623-01F3AF9948A8}"/>
            </a:ext>
          </a:extLst>
        </xdr:cNvPr>
        <xdr:cNvSpPr/>
      </xdr:nvSpPr>
      <xdr:spPr>
        <a:xfrm>
          <a:off x="104267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52F980F7-D8C5-426D-AC5D-3399AC13E695}"/>
            </a:ext>
          </a:extLst>
        </xdr:cNvPr>
        <xdr:cNvSpPr/>
      </xdr:nvSpPr>
      <xdr:spPr>
        <a:xfrm>
          <a:off x="9588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2D32D068-CBCE-427F-9486-8411959B122F}"/>
            </a:ext>
          </a:extLst>
        </xdr:cNvPr>
        <xdr:cNvSpPr/>
      </xdr:nvSpPr>
      <xdr:spPr>
        <a:xfrm>
          <a:off x="8699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41729</xdr:rowOff>
    </xdr:from>
    <xdr:to>
      <xdr:col>41</xdr:col>
      <xdr:colOff>101600</xdr:colOff>
      <xdr:row>82</xdr:row>
      <xdr:rowOff>143329</xdr:rowOff>
    </xdr:to>
    <xdr:sp macro="" textlink="">
      <xdr:nvSpPr>
        <xdr:cNvPr id="355" name="フローチャート: 判断 354">
          <a:extLst>
            <a:ext uri="{FF2B5EF4-FFF2-40B4-BE49-F238E27FC236}">
              <a16:creationId xmlns:a16="http://schemas.microsoft.com/office/drawing/2014/main" id="{709EE624-8724-454C-B8DC-B7F39F3E88E9}"/>
            </a:ext>
          </a:extLst>
        </xdr:cNvPr>
        <xdr:cNvSpPr/>
      </xdr:nvSpPr>
      <xdr:spPr>
        <a:xfrm>
          <a:off x="7810500" y="14100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41729</xdr:rowOff>
    </xdr:from>
    <xdr:to>
      <xdr:col>36</xdr:col>
      <xdr:colOff>165100</xdr:colOff>
      <xdr:row>82</xdr:row>
      <xdr:rowOff>143329</xdr:rowOff>
    </xdr:to>
    <xdr:sp macro="" textlink="">
      <xdr:nvSpPr>
        <xdr:cNvPr id="356" name="フローチャート: 判断 355">
          <a:extLst>
            <a:ext uri="{FF2B5EF4-FFF2-40B4-BE49-F238E27FC236}">
              <a16:creationId xmlns:a16="http://schemas.microsoft.com/office/drawing/2014/main" id="{F012A1C9-C3E3-4A2F-8054-F073B4A40460}"/>
            </a:ext>
          </a:extLst>
        </xdr:cNvPr>
        <xdr:cNvSpPr/>
      </xdr:nvSpPr>
      <xdr:spPr>
        <a:xfrm>
          <a:off x="6921500" y="14100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5380949D-8E8D-49E7-8CDF-E49DBA14F60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D98A153-7223-4E2A-B33C-39791A5F14E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B2B0CA2-C5B7-40B0-9AC6-BA65626E02A7}"/>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3BFA007-5445-4D16-9D1A-642165CEB47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63D2FE26-B266-4FA0-91F8-254E4A47DCF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74386</xdr:rowOff>
    </xdr:from>
    <xdr:to>
      <xdr:col>55</xdr:col>
      <xdr:colOff>50800</xdr:colOff>
      <xdr:row>83</xdr:row>
      <xdr:rowOff>4536</xdr:rowOff>
    </xdr:to>
    <xdr:sp macro="" textlink="">
      <xdr:nvSpPr>
        <xdr:cNvPr id="362" name="楕円 361">
          <a:extLst>
            <a:ext uri="{FF2B5EF4-FFF2-40B4-BE49-F238E27FC236}">
              <a16:creationId xmlns:a16="http://schemas.microsoft.com/office/drawing/2014/main" id="{515E9483-F3B9-4610-B91F-6A6672F64E04}"/>
            </a:ext>
          </a:extLst>
        </xdr:cNvPr>
        <xdr:cNvSpPr/>
      </xdr:nvSpPr>
      <xdr:spPr>
        <a:xfrm>
          <a:off x="10426700" y="141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97263</xdr:rowOff>
    </xdr:from>
    <xdr:ext cx="469744" cy="259045"/>
    <xdr:sp macro="" textlink="">
      <xdr:nvSpPr>
        <xdr:cNvPr id="363" name="【福祉施設】&#10;一人当たり面積該当値テキスト">
          <a:extLst>
            <a:ext uri="{FF2B5EF4-FFF2-40B4-BE49-F238E27FC236}">
              <a16:creationId xmlns:a16="http://schemas.microsoft.com/office/drawing/2014/main" id="{09B7094F-1F9F-4648-AF56-18D1CB413460}"/>
            </a:ext>
          </a:extLst>
        </xdr:cNvPr>
        <xdr:cNvSpPr txBox="1"/>
      </xdr:nvSpPr>
      <xdr:spPr>
        <a:xfrm>
          <a:off x="10515600" y="139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74386</xdr:rowOff>
    </xdr:from>
    <xdr:to>
      <xdr:col>50</xdr:col>
      <xdr:colOff>165100</xdr:colOff>
      <xdr:row>83</xdr:row>
      <xdr:rowOff>4536</xdr:rowOff>
    </xdr:to>
    <xdr:sp macro="" textlink="">
      <xdr:nvSpPr>
        <xdr:cNvPr id="364" name="楕円 363">
          <a:extLst>
            <a:ext uri="{FF2B5EF4-FFF2-40B4-BE49-F238E27FC236}">
              <a16:creationId xmlns:a16="http://schemas.microsoft.com/office/drawing/2014/main" id="{54E7E8CE-E895-4FF5-8488-F7F74380C7C3}"/>
            </a:ext>
          </a:extLst>
        </xdr:cNvPr>
        <xdr:cNvSpPr/>
      </xdr:nvSpPr>
      <xdr:spPr>
        <a:xfrm>
          <a:off x="9588500" y="141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125186</xdr:rowOff>
    </xdr:from>
    <xdr:to>
      <xdr:col>55</xdr:col>
      <xdr:colOff>0</xdr:colOff>
      <xdr:row>82</xdr:row>
      <xdr:rowOff>125186</xdr:rowOff>
    </xdr:to>
    <xdr:cxnSp macro="">
      <xdr:nvCxnSpPr>
        <xdr:cNvPr id="365" name="直線コネクタ 364">
          <a:extLst>
            <a:ext uri="{FF2B5EF4-FFF2-40B4-BE49-F238E27FC236}">
              <a16:creationId xmlns:a16="http://schemas.microsoft.com/office/drawing/2014/main" id="{7329CDB1-46E3-4756-B0CB-64C1BC3C2057}"/>
            </a:ext>
          </a:extLst>
        </xdr:cNvPr>
        <xdr:cNvCxnSpPr/>
      </xdr:nvCxnSpPr>
      <xdr:spPr>
        <a:xfrm>
          <a:off x="9639300" y="141840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74386</xdr:rowOff>
    </xdr:from>
    <xdr:to>
      <xdr:col>46</xdr:col>
      <xdr:colOff>38100</xdr:colOff>
      <xdr:row>83</xdr:row>
      <xdr:rowOff>4536</xdr:rowOff>
    </xdr:to>
    <xdr:sp macro="" textlink="">
      <xdr:nvSpPr>
        <xdr:cNvPr id="366" name="楕円 365">
          <a:extLst>
            <a:ext uri="{FF2B5EF4-FFF2-40B4-BE49-F238E27FC236}">
              <a16:creationId xmlns:a16="http://schemas.microsoft.com/office/drawing/2014/main" id="{89284683-0261-4F5D-8BFF-1E90E06034D7}"/>
            </a:ext>
          </a:extLst>
        </xdr:cNvPr>
        <xdr:cNvSpPr/>
      </xdr:nvSpPr>
      <xdr:spPr>
        <a:xfrm>
          <a:off x="8699500" y="141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125186</xdr:rowOff>
    </xdr:from>
    <xdr:to>
      <xdr:col>50</xdr:col>
      <xdr:colOff>114300</xdr:colOff>
      <xdr:row>82</xdr:row>
      <xdr:rowOff>125186</xdr:rowOff>
    </xdr:to>
    <xdr:cxnSp macro="">
      <xdr:nvCxnSpPr>
        <xdr:cNvPr id="367" name="直線コネクタ 366">
          <a:extLst>
            <a:ext uri="{FF2B5EF4-FFF2-40B4-BE49-F238E27FC236}">
              <a16:creationId xmlns:a16="http://schemas.microsoft.com/office/drawing/2014/main" id="{617E8A2A-89B7-474A-9ED5-4098A34225E0}"/>
            </a:ext>
          </a:extLst>
        </xdr:cNvPr>
        <xdr:cNvCxnSpPr/>
      </xdr:nvCxnSpPr>
      <xdr:spPr>
        <a:xfrm>
          <a:off x="8750300" y="141840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74386</xdr:rowOff>
    </xdr:from>
    <xdr:to>
      <xdr:col>41</xdr:col>
      <xdr:colOff>101600</xdr:colOff>
      <xdr:row>83</xdr:row>
      <xdr:rowOff>4536</xdr:rowOff>
    </xdr:to>
    <xdr:sp macro="" textlink="">
      <xdr:nvSpPr>
        <xdr:cNvPr id="368" name="楕円 367">
          <a:extLst>
            <a:ext uri="{FF2B5EF4-FFF2-40B4-BE49-F238E27FC236}">
              <a16:creationId xmlns:a16="http://schemas.microsoft.com/office/drawing/2014/main" id="{36088329-7D41-4F38-A875-F109FCFE9524}"/>
            </a:ext>
          </a:extLst>
        </xdr:cNvPr>
        <xdr:cNvSpPr/>
      </xdr:nvSpPr>
      <xdr:spPr>
        <a:xfrm>
          <a:off x="7810500" y="1413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125186</xdr:rowOff>
    </xdr:from>
    <xdr:to>
      <xdr:col>45</xdr:col>
      <xdr:colOff>177800</xdr:colOff>
      <xdr:row>82</xdr:row>
      <xdr:rowOff>125186</xdr:rowOff>
    </xdr:to>
    <xdr:cxnSp macro="">
      <xdr:nvCxnSpPr>
        <xdr:cNvPr id="369" name="直線コネクタ 368">
          <a:extLst>
            <a:ext uri="{FF2B5EF4-FFF2-40B4-BE49-F238E27FC236}">
              <a16:creationId xmlns:a16="http://schemas.microsoft.com/office/drawing/2014/main" id="{5B765F80-B4F5-4754-A51D-0820E88EB93D}"/>
            </a:ext>
          </a:extLst>
        </xdr:cNvPr>
        <xdr:cNvCxnSpPr/>
      </xdr:nvCxnSpPr>
      <xdr:spPr>
        <a:xfrm>
          <a:off x="7861300" y="141840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63500</xdr:rowOff>
    </xdr:from>
    <xdr:to>
      <xdr:col>36</xdr:col>
      <xdr:colOff>165100</xdr:colOff>
      <xdr:row>82</xdr:row>
      <xdr:rowOff>165100</xdr:rowOff>
    </xdr:to>
    <xdr:sp macro="" textlink="">
      <xdr:nvSpPr>
        <xdr:cNvPr id="370" name="楕円 369">
          <a:extLst>
            <a:ext uri="{FF2B5EF4-FFF2-40B4-BE49-F238E27FC236}">
              <a16:creationId xmlns:a16="http://schemas.microsoft.com/office/drawing/2014/main" id="{226E734D-55A3-4A22-81F6-E39FE06B9FE7}"/>
            </a:ext>
          </a:extLst>
        </xdr:cNvPr>
        <xdr:cNvSpPr/>
      </xdr:nvSpPr>
      <xdr:spPr>
        <a:xfrm>
          <a:off x="6921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114300</xdr:rowOff>
    </xdr:from>
    <xdr:to>
      <xdr:col>41</xdr:col>
      <xdr:colOff>50800</xdr:colOff>
      <xdr:row>82</xdr:row>
      <xdr:rowOff>125186</xdr:rowOff>
    </xdr:to>
    <xdr:cxnSp macro="">
      <xdr:nvCxnSpPr>
        <xdr:cNvPr id="371" name="直線コネクタ 370">
          <a:extLst>
            <a:ext uri="{FF2B5EF4-FFF2-40B4-BE49-F238E27FC236}">
              <a16:creationId xmlns:a16="http://schemas.microsoft.com/office/drawing/2014/main" id="{63F4338F-7D22-41D2-ABE7-21BB7B4CFBC9}"/>
            </a:ext>
          </a:extLst>
        </xdr:cNvPr>
        <xdr:cNvCxnSpPr/>
      </xdr:nvCxnSpPr>
      <xdr:spPr>
        <a:xfrm>
          <a:off x="6972300" y="141732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31041</xdr:rowOff>
    </xdr:from>
    <xdr:ext cx="469744" cy="259045"/>
    <xdr:sp macro="" textlink="">
      <xdr:nvSpPr>
        <xdr:cNvPr id="372" name="n_1aveValue【福祉施設】&#10;一人当たり面積">
          <a:extLst>
            <a:ext uri="{FF2B5EF4-FFF2-40B4-BE49-F238E27FC236}">
              <a16:creationId xmlns:a16="http://schemas.microsoft.com/office/drawing/2014/main" id="{DF4A7419-BF1F-47F7-916A-23EF0A07B10E}"/>
            </a:ext>
          </a:extLst>
        </xdr:cNvPr>
        <xdr:cNvSpPr txBox="1"/>
      </xdr:nvSpPr>
      <xdr:spPr>
        <a:xfrm>
          <a:off x="93917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3" name="n_2aveValue【福祉施設】&#10;一人当たり面積">
          <a:extLst>
            <a:ext uri="{FF2B5EF4-FFF2-40B4-BE49-F238E27FC236}">
              <a16:creationId xmlns:a16="http://schemas.microsoft.com/office/drawing/2014/main" id="{2396206E-8EC6-489C-A2A6-0CF5D3D594B8}"/>
            </a:ext>
          </a:extLst>
        </xdr:cNvPr>
        <xdr:cNvSpPr txBox="1"/>
      </xdr:nvSpPr>
      <xdr:spPr>
        <a:xfrm>
          <a:off x="8515427" y="14432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159856</xdr:rowOff>
    </xdr:from>
    <xdr:ext cx="469744" cy="259045"/>
    <xdr:sp macro="" textlink="">
      <xdr:nvSpPr>
        <xdr:cNvPr id="374" name="n_3aveValue【福祉施設】&#10;一人当たり面積">
          <a:extLst>
            <a:ext uri="{FF2B5EF4-FFF2-40B4-BE49-F238E27FC236}">
              <a16:creationId xmlns:a16="http://schemas.microsoft.com/office/drawing/2014/main" id="{762E86F8-139E-49E6-90C8-1BEA7D5A55A6}"/>
            </a:ext>
          </a:extLst>
        </xdr:cNvPr>
        <xdr:cNvSpPr txBox="1"/>
      </xdr:nvSpPr>
      <xdr:spPr>
        <a:xfrm>
          <a:off x="7626427" y="1387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159856</xdr:rowOff>
    </xdr:from>
    <xdr:ext cx="469744" cy="259045"/>
    <xdr:sp macro="" textlink="">
      <xdr:nvSpPr>
        <xdr:cNvPr id="375" name="n_4aveValue【福祉施設】&#10;一人当たり面積">
          <a:extLst>
            <a:ext uri="{FF2B5EF4-FFF2-40B4-BE49-F238E27FC236}">
              <a16:creationId xmlns:a16="http://schemas.microsoft.com/office/drawing/2014/main" id="{C072361D-062E-45FF-B2BA-850EEAEF98C8}"/>
            </a:ext>
          </a:extLst>
        </xdr:cNvPr>
        <xdr:cNvSpPr txBox="1"/>
      </xdr:nvSpPr>
      <xdr:spPr>
        <a:xfrm>
          <a:off x="6737427" y="1387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21063</xdr:rowOff>
    </xdr:from>
    <xdr:ext cx="469744" cy="259045"/>
    <xdr:sp macro="" textlink="">
      <xdr:nvSpPr>
        <xdr:cNvPr id="376" name="n_1mainValue【福祉施設】&#10;一人当たり面積">
          <a:extLst>
            <a:ext uri="{FF2B5EF4-FFF2-40B4-BE49-F238E27FC236}">
              <a16:creationId xmlns:a16="http://schemas.microsoft.com/office/drawing/2014/main" id="{559A218B-6DB6-40DF-9427-838A7AACE03D}"/>
            </a:ext>
          </a:extLst>
        </xdr:cNvPr>
        <xdr:cNvSpPr txBox="1"/>
      </xdr:nvSpPr>
      <xdr:spPr>
        <a:xfrm>
          <a:off x="9391727" y="1390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21063</xdr:rowOff>
    </xdr:from>
    <xdr:ext cx="469744" cy="259045"/>
    <xdr:sp macro="" textlink="">
      <xdr:nvSpPr>
        <xdr:cNvPr id="377" name="n_2mainValue【福祉施設】&#10;一人当たり面積">
          <a:extLst>
            <a:ext uri="{FF2B5EF4-FFF2-40B4-BE49-F238E27FC236}">
              <a16:creationId xmlns:a16="http://schemas.microsoft.com/office/drawing/2014/main" id="{4E64A54A-E5C6-4334-9B57-5686F612C800}"/>
            </a:ext>
          </a:extLst>
        </xdr:cNvPr>
        <xdr:cNvSpPr txBox="1"/>
      </xdr:nvSpPr>
      <xdr:spPr>
        <a:xfrm>
          <a:off x="8515427" y="1390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167113</xdr:rowOff>
    </xdr:from>
    <xdr:ext cx="469744" cy="259045"/>
    <xdr:sp macro="" textlink="">
      <xdr:nvSpPr>
        <xdr:cNvPr id="378" name="n_3mainValue【福祉施設】&#10;一人当たり面積">
          <a:extLst>
            <a:ext uri="{FF2B5EF4-FFF2-40B4-BE49-F238E27FC236}">
              <a16:creationId xmlns:a16="http://schemas.microsoft.com/office/drawing/2014/main" id="{F0B36A3E-2AA2-4333-A477-1C25C965344F}"/>
            </a:ext>
          </a:extLst>
        </xdr:cNvPr>
        <xdr:cNvSpPr txBox="1"/>
      </xdr:nvSpPr>
      <xdr:spPr>
        <a:xfrm>
          <a:off x="7626427" y="14226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156227</xdr:rowOff>
    </xdr:from>
    <xdr:ext cx="469744" cy="259045"/>
    <xdr:sp macro="" textlink="">
      <xdr:nvSpPr>
        <xdr:cNvPr id="379" name="n_4mainValue【福祉施設】&#10;一人当たり面積">
          <a:extLst>
            <a:ext uri="{FF2B5EF4-FFF2-40B4-BE49-F238E27FC236}">
              <a16:creationId xmlns:a16="http://schemas.microsoft.com/office/drawing/2014/main" id="{18A70DE5-9914-4A89-8FA6-B9FB528AEBBB}"/>
            </a:ext>
          </a:extLst>
        </xdr:cNvPr>
        <xdr:cNvSpPr txBox="1"/>
      </xdr:nvSpPr>
      <xdr:spPr>
        <a:xfrm>
          <a:off x="6737427" y="1421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CEEF23B5-B893-41D8-A617-4436F5B603D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4D463F08-07A5-4311-9909-319341C1255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86521C0D-C797-49B8-B375-90F858293E3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9464D0D-E7ED-4E9B-AD04-8AA96FE9CE0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AC7F6005-119A-4A85-85A8-152D77A9CC0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B8AF1745-E4FA-4B1E-84A0-1F172998420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CE52C3A6-0799-4AF3-98AE-B303988C6F4B}"/>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E2BF0B69-6EAF-4D96-BBC1-C443B6D32D4F}"/>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3C0D3244-1C7C-4EE6-8DAE-7E16565A438E}"/>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64BE2A94-14B7-4F30-87E2-C8A168604BF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F80F7E8D-1F14-41F6-A6C6-A26F4BCA1E6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AEA864B4-FFF2-46E0-8E60-EA10135018DE}"/>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3E71D4C7-519B-449E-97D5-663B752958C2}"/>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62679CC1-41DC-4770-99CF-E9D4D5DEB98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74424E5A-68F4-4777-BFEA-E8E8C407CBE5}"/>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1ADBC462-56D6-4B0E-B04D-4013AB617907}"/>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09572004-9498-4F68-9944-5848C2068DA2}"/>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49C53882-B6C5-4E34-8E3E-3274291B1B9E}"/>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D1C12E73-A523-4926-9FB8-F1733B1BB6CF}"/>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CEBEF721-0D39-4C35-AE11-3B8D0CD6432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C07D6642-05A3-4E1C-B5A8-AA6AF27F9D45}"/>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C08639D9-01E9-4C3E-A83B-4AA7912BF0DA}"/>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415A8C1E-ED46-44F6-920F-40013A780AAF}"/>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AC39C91A-1B3B-40BE-8D22-7E30CCE02429}"/>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37162C3B-5622-481A-ABB3-25D476264207}"/>
            </a:ext>
          </a:extLst>
        </xdr:cNvPr>
        <xdr:cNvCxnSpPr/>
      </xdr:nvCxnSpPr>
      <xdr:spPr>
        <a:xfrm flipV="1">
          <a:off x="4634865" y="17341214"/>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5821678D-2318-49C6-B4E6-C856F9084277}"/>
            </a:ext>
          </a:extLst>
        </xdr:cNvPr>
        <xdr:cNvSpPr txBox="1"/>
      </xdr:nvSpPr>
      <xdr:spPr>
        <a:xfrm>
          <a:off x="4673600" y="1861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75FDDCFE-28B3-47E6-B9D3-8BFE87A2F60D}"/>
            </a:ext>
          </a:extLst>
        </xdr:cNvPr>
        <xdr:cNvCxnSpPr/>
      </xdr:nvCxnSpPr>
      <xdr:spPr>
        <a:xfrm>
          <a:off x="4546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52B28298-26DD-48FB-A851-842B994774C1}"/>
            </a:ext>
          </a:extLst>
        </xdr:cNvPr>
        <xdr:cNvSpPr txBox="1"/>
      </xdr:nvSpPr>
      <xdr:spPr>
        <a:xfrm>
          <a:off x="4673600" y="17116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C9C1C026-39F9-49EC-8CDD-DF45DA943825}"/>
            </a:ext>
          </a:extLst>
        </xdr:cNvPr>
        <xdr:cNvCxnSpPr/>
      </xdr:nvCxnSpPr>
      <xdr:spPr>
        <a:xfrm>
          <a:off x="4546600" y="17341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80027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FA4FE35C-B051-4FE7-9634-417D31CB13C0}"/>
            </a:ext>
          </a:extLst>
        </xdr:cNvPr>
        <xdr:cNvSpPr txBox="1"/>
      </xdr:nvSpPr>
      <xdr:spPr>
        <a:xfrm>
          <a:off x="4673600" y="17739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F05BF791-6F5D-43AC-8D84-B14DC8A88832}"/>
            </a:ext>
          </a:extLst>
        </xdr:cNvPr>
        <xdr:cNvSpPr/>
      </xdr:nvSpPr>
      <xdr:spPr>
        <a:xfrm>
          <a:off x="4584700" y="1776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AF86952E-6BA2-4A10-9044-3CAAB4DE212F}"/>
            </a:ext>
          </a:extLst>
        </xdr:cNvPr>
        <xdr:cNvSpPr/>
      </xdr:nvSpPr>
      <xdr:spPr>
        <a:xfrm>
          <a:off x="3746500" y="1772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BD740285-1016-4E89-8103-BA635AAFB4E7}"/>
            </a:ext>
          </a:extLst>
        </xdr:cNvPr>
        <xdr:cNvSpPr/>
      </xdr:nvSpPr>
      <xdr:spPr>
        <a:xfrm>
          <a:off x="2857500" y="17715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139700</xdr:rowOff>
    </xdr:from>
    <xdr:to>
      <xdr:col>10</xdr:col>
      <xdr:colOff>165100</xdr:colOff>
      <xdr:row>103</xdr:row>
      <xdr:rowOff>69850</xdr:rowOff>
    </xdr:to>
    <xdr:sp macro="" textlink="">
      <xdr:nvSpPr>
        <xdr:cNvPr id="413" name="フローチャート: 判断 412">
          <a:extLst>
            <a:ext uri="{FF2B5EF4-FFF2-40B4-BE49-F238E27FC236}">
              <a16:creationId xmlns:a16="http://schemas.microsoft.com/office/drawing/2014/main" id="{BB38D4B7-5906-4F45-9118-1E667CBF3731}"/>
            </a:ext>
          </a:extLst>
        </xdr:cNvPr>
        <xdr:cNvSpPr/>
      </xdr:nvSpPr>
      <xdr:spPr>
        <a:xfrm>
          <a:off x="1968500" y="1762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101600</xdr:rowOff>
    </xdr:from>
    <xdr:to>
      <xdr:col>6</xdr:col>
      <xdr:colOff>38100</xdr:colOff>
      <xdr:row>103</xdr:row>
      <xdr:rowOff>31750</xdr:rowOff>
    </xdr:to>
    <xdr:sp macro="" textlink="">
      <xdr:nvSpPr>
        <xdr:cNvPr id="414" name="フローチャート: 判断 413">
          <a:extLst>
            <a:ext uri="{FF2B5EF4-FFF2-40B4-BE49-F238E27FC236}">
              <a16:creationId xmlns:a16="http://schemas.microsoft.com/office/drawing/2014/main" id="{15CF5FF5-5414-4D7C-8B29-D24B973C76D6}"/>
            </a:ext>
          </a:extLst>
        </xdr:cNvPr>
        <xdr:cNvSpPr/>
      </xdr:nvSpPr>
      <xdr:spPr>
        <a:xfrm>
          <a:off x="1079500" y="1758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FC237D08-349D-444F-B279-B3A0A0E63C2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8E18025C-21F8-47E7-BAD8-30D6AC7D81CE}"/>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B5E11BFE-CAEB-483E-ADFA-8DA934737C7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E2B504DB-51BB-4AC5-946A-D2E89810F89C}"/>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52011088-F837-4A3B-A30A-1644A03AD684}"/>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69214</xdr:rowOff>
    </xdr:from>
    <xdr:to>
      <xdr:col>24</xdr:col>
      <xdr:colOff>114300</xdr:colOff>
      <xdr:row>103</xdr:row>
      <xdr:rowOff>170814</xdr:rowOff>
    </xdr:to>
    <xdr:sp macro="" textlink="">
      <xdr:nvSpPr>
        <xdr:cNvPr id="420" name="楕円 419">
          <a:extLst>
            <a:ext uri="{FF2B5EF4-FFF2-40B4-BE49-F238E27FC236}">
              <a16:creationId xmlns:a16="http://schemas.microsoft.com/office/drawing/2014/main" id="{7A2C27C8-FA6B-4A18-B223-22BDC55CF1ED}"/>
            </a:ext>
          </a:extLst>
        </xdr:cNvPr>
        <xdr:cNvSpPr/>
      </xdr:nvSpPr>
      <xdr:spPr>
        <a:xfrm>
          <a:off x="4584700" y="1772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92091</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8A9077C3-1961-4A21-A591-FD27644E9726}"/>
            </a:ext>
          </a:extLst>
        </xdr:cNvPr>
        <xdr:cNvSpPr txBox="1"/>
      </xdr:nvSpPr>
      <xdr:spPr>
        <a:xfrm>
          <a:off x="4673600" y="175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29211</xdr:rowOff>
    </xdr:from>
    <xdr:to>
      <xdr:col>20</xdr:col>
      <xdr:colOff>38100</xdr:colOff>
      <xdr:row>103</xdr:row>
      <xdr:rowOff>130811</xdr:rowOff>
    </xdr:to>
    <xdr:sp macro="" textlink="">
      <xdr:nvSpPr>
        <xdr:cNvPr id="422" name="楕円 421">
          <a:extLst>
            <a:ext uri="{FF2B5EF4-FFF2-40B4-BE49-F238E27FC236}">
              <a16:creationId xmlns:a16="http://schemas.microsoft.com/office/drawing/2014/main" id="{D994D32F-DBDA-4992-9B69-EDBC5095CEF0}"/>
            </a:ext>
          </a:extLst>
        </xdr:cNvPr>
        <xdr:cNvSpPr/>
      </xdr:nvSpPr>
      <xdr:spPr>
        <a:xfrm>
          <a:off x="3746500" y="1768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80011</xdr:rowOff>
    </xdr:from>
    <xdr:to>
      <xdr:col>24</xdr:col>
      <xdr:colOff>63500</xdr:colOff>
      <xdr:row>103</xdr:row>
      <xdr:rowOff>120014</xdr:rowOff>
    </xdr:to>
    <xdr:cxnSp macro="">
      <xdr:nvCxnSpPr>
        <xdr:cNvPr id="423" name="直線コネクタ 422">
          <a:extLst>
            <a:ext uri="{FF2B5EF4-FFF2-40B4-BE49-F238E27FC236}">
              <a16:creationId xmlns:a16="http://schemas.microsoft.com/office/drawing/2014/main" id="{8F48AE41-EBE2-49E6-A2B5-AEA3E68DF5EB}"/>
            </a:ext>
          </a:extLst>
        </xdr:cNvPr>
        <xdr:cNvCxnSpPr/>
      </xdr:nvCxnSpPr>
      <xdr:spPr>
        <a:xfrm>
          <a:off x="3797300" y="17739361"/>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160655</xdr:rowOff>
    </xdr:from>
    <xdr:to>
      <xdr:col>15</xdr:col>
      <xdr:colOff>101600</xdr:colOff>
      <xdr:row>103</xdr:row>
      <xdr:rowOff>90805</xdr:rowOff>
    </xdr:to>
    <xdr:sp macro="" textlink="">
      <xdr:nvSpPr>
        <xdr:cNvPr id="424" name="楕円 423">
          <a:extLst>
            <a:ext uri="{FF2B5EF4-FFF2-40B4-BE49-F238E27FC236}">
              <a16:creationId xmlns:a16="http://schemas.microsoft.com/office/drawing/2014/main" id="{44442CEE-2E59-46FF-B377-966BA7E3FEF3}"/>
            </a:ext>
          </a:extLst>
        </xdr:cNvPr>
        <xdr:cNvSpPr/>
      </xdr:nvSpPr>
      <xdr:spPr>
        <a:xfrm>
          <a:off x="2857500" y="1764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40005</xdr:rowOff>
    </xdr:from>
    <xdr:to>
      <xdr:col>19</xdr:col>
      <xdr:colOff>177800</xdr:colOff>
      <xdr:row>103</xdr:row>
      <xdr:rowOff>80011</xdr:rowOff>
    </xdr:to>
    <xdr:cxnSp macro="">
      <xdr:nvCxnSpPr>
        <xdr:cNvPr id="425" name="直線コネクタ 424">
          <a:extLst>
            <a:ext uri="{FF2B5EF4-FFF2-40B4-BE49-F238E27FC236}">
              <a16:creationId xmlns:a16="http://schemas.microsoft.com/office/drawing/2014/main" id="{B3D94BD1-BE70-42F1-97C2-4E5297B8E760}"/>
            </a:ext>
          </a:extLst>
        </xdr:cNvPr>
        <xdr:cNvCxnSpPr/>
      </xdr:nvCxnSpPr>
      <xdr:spPr>
        <a:xfrm>
          <a:off x="2908300" y="1769935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120650</xdr:rowOff>
    </xdr:from>
    <xdr:to>
      <xdr:col>10</xdr:col>
      <xdr:colOff>165100</xdr:colOff>
      <xdr:row>103</xdr:row>
      <xdr:rowOff>50800</xdr:rowOff>
    </xdr:to>
    <xdr:sp macro="" textlink="">
      <xdr:nvSpPr>
        <xdr:cNvPr id="426" name="楕円 425">
          <a:extLst>
            <a:ext uri="{FF2B5EF4-FFF2-40B4-BE49-F238E27FC236}">
              <a16:creationId xmlns:a16="http://schemas.microsoft.com/office/drawing/2014/main" id="{837F2D0C-38A0-49D1-9261-1444DB3F25DF}"/>
            </a:ext>
          </a:extLst>
        </xdr:cNvPr>
        <xdr:cNvSpPr/>
      </xdr:nvSpPr>
      <xdr:spPr>
        <a:xfrm>
          <a:off x="1968500" y="1760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0</xdr:rowOff>
    </xdr:from>
    <xdr:to>
      <xdr:col>15</xdr:col>
      <xdr:colOff>50800</xdr:colOff>
      <xdr:row>103</xdr:row>
      <xdr:rowOff>40005</xdr:rowOff>
    </xdr:to>
    <xdr:cxnSp macro="">
      <xdr:nvCxnSpPr>
        <xdr:cNvPr id="427" name="直線コネクタ 426">
          <a:extLst>
            <a:ext uri="{FF2B5EF4-FFF2-40B4-BE49-F238E27FC236}">
              <a16:creationId xmlns:a16="http://schemas.microsoft.com/office/drawing/2014/main" id="{373A90D9-23CA-4EB1-824A-0D48F608DB40}"/>
            </a:ext>
          </a:extLst>
        </xdr:cNvPr>
        <xdr:cNvCxnSpPr/>
      </xdr:nvCxnSpPr>
      <xdr:spPr>
        <a:xfrm>
          <a:off x="2019300" y="176593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82550</xdr:rowOff>
    </xdr:from>
    <xdr:to>
      <xdr:col>6</xdr:col>
      <xdr:colOff>38100</xdr:colOff>
      <xdr:row>103</xdr:row>
      <xdr:rowOff>12700</xdr:rowOff>
    </xdr:to>
    <xdr:sp macro="" textlink="">
      <xdr:nvSpPr>
        <xdr:cNvPr id="428" name="楕円 427">
          <a:extLst>
            <a:ext uri="{FF2B5EF4-FFF2-40B4-BE49-F238E27FC236}">
              <a16:creationId xmlns:a16="http://schemas.microsoft.com/office/drawing/2014/main" id="{F03FFA2F-70CE-449D-B151-74D186328B6C}"/>
            </a:ext>
          </a:extLst>
        </xdr:cNvPr>
        <xdr:cNvSpPr/>
      </xdr:nvSpPr>
      <xdr:spPr>
        <a:xfrm>
          <a:off x="1079500" y="1757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133350</xdr:rowOff>
    </xdr:from>
    <xdr:to>
      <xdr:col>10</xdr:col>
      <xdr:colOff>114300</xdr:colOff>
      <xdr:row>103</xdr:row>
      <xdr:rowOff>0</xdr:rowOff>
    </xdr:to>
    <xdr:cxnSp macro="">
      <xdr:nvCxnSpPr>
        <xdr:cNvPr id="429" name="直線コネクタ 428">
          <a:extLst>
            <a:ext uri="{FF2B5EF4-FFF2-40B4-BE49-F238E27FC236}">
              <a16:creationId xmlns:a16="http://schemas.microsoft.com/office/drawing/2014/main" id="{8A45558C-0D65-4312-A34E-B735E69D91D7}"/>
            </a:ext>
          </a:extLst>
        </xdr:cNvPr>
        <xdr:cNvCxnSpPr/>
      </xdr:nvCxnSpPr>
      <xdr:spPr>
        <a:xfrm>
          <a:off x="1130300" y="17621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160038</xdr:rowOff>
    </xdr:from>
    <xdr:ext cx="405111" cy="259045"/>
    <xdr:sp macro="" textlink="">
      <xdr:nvSpPr>
        <xdr:cNvPr id="430" name="n_1aveValue【市民会館】&#10;有形固定資産減価償却率">
          <a:extLst>
            <a:ext uri="{FF2B5EF4-FFF2-40B4-BE49-F238E27FC236}">
              <a16:creationId xmlns:a16="http://schemas.microsoft.com/office/drawing/2014/main" id="{794D2AE4-C2E6-447A-9356-44B9769A8776}"/>
            </a:ext>
          </a:extLst>
        </xdr:cNvPr>
        <xdr:cNvSpPr txBox="1"/>
      </xdr:nvSpPr>
      <xdr:spPr>
        <a:xfrm>
          <a:off x="3582044" y="1781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148607</xdr:rowOff>
    </xdr:from>
    <xdr:ext cx="405111" cy="259045"/>
    <xdr:sp macro="" textlink="">
      <xdr:nvSpPr>
        <xdr:cNvPr id="431" name="n_2aveValue【市民会館】&#10;有形固定資産減価償却率">
          <a:extLst>
            <a:ext uri="{FF2B5EF4-FFF2-40B4-BE49-F238E27FC236}">
              <a16:creationId xmlns:a16="http://schemas.microsoft.com/office/drawing/2014/main" id="{E3CB8939-BD44-4F9A-A0BF-C40E94C05F14}"/>
            </a:ext>
          </a:extLst>
        </xdr:cNvPr>
        <xdr:cNvSpPr txBox="1"/>
      </xdr:nvSpPr>
      <xdr:spPr>
        <a:xfrm>
          <a:off x="2705744" y="1780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60977</xdr:rowOff>
    </xdr:from>
    <xdr:ext cx="405111" cy="259045"/>
    <xdr:sp macro="" textlink="">
      <xdr:nvSpPr>
        <xdr:cNvPr id="432" name="n_3aveValue【市民会館】&#10;有形固定資産減価償却率">
          <a:extLst>
            <a:ext uri="{FF2B5EF4-FFF2-40B4-BE49-F238E27FC236}">
              <a16:creationId xmlns:a16="http://schemas.microsoft.com/office/drawing/2014/main" id="{3D959806-3AB0-44F7-96E4-58354D524FF1}"/>
            </a:ext>
          </a:extLst>
        </xdr:cNvPr>
        <xdr:cNvSpPr txBox="1"/>
      </xdr:nvSpPr>
      <xdr:spPr>
        <a:xfrm>
          <a:off x="1816744" y="1772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22877</xdr:rowOff>
    </xdr:from>
    <xdr:ext cx="405111" cy="259045"/>
    <xdr:sp macro="" textlink="">
      <xdr:nvSpPr>
        <xdr:cNvPr id="433" name="n_4aveValue【市民会館】&#10;有形固定資産減価償却率">
          <a:extLst>
            <a:ext uri="{FF2B5EF4-FFF2-40B4-BE49-F238E27FC236}">
              <a16:creationId xmlns:a16="http://schemas.microsoft.com/office/drawing/2014/main" id="{FA8A628B-B0B8-4399-A368-3361A40457D7}"/>
            </a:ext>
          </a:extLst>
        </xdr:cNvPr>
        <xdr:cNvSpPr txBox="1"/>
      </xdr:nvSpPr>
      <xdr:spPr>
        <a:xfrm>
          <a:off x="927744" y="1768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147338</xdr:rowOff>
    </xdr:from>
    <xdr:ext cx="405111" cy="259045"/>
    <xdr:sp macro="" textlink="">
      <xdr:nvSpPr>
        <xdr:cNvPr id="434" name="n_1mainValue【市民会館】&#10;有形固定資産減価償却率">
          <a:extLst>
            <a:ext uri="{FF2B5EF4-FFF2-40B4-BE49-F238E27FC236}">
              <a16:creationId xmlns:a16="http://schemas.microsoft.com/office/drawing/2014/main" id="{50EF4161-DBBE-43D3-89AC-816A5DD5DCBD}"/>
            </a:ext>
          </a:extLst>
        </xdr:cNvPr>
        <xdr:cNvSpPr txBox="1"/>
      </xdr:nvSpPr>
      <xdr:spPr>
        <a:xfrm>
          <a:off x="3582044" y="1746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107332</xdr:rowOff>
    </xdr:from>
    <xdr:ext cx="405111" cy="259045"/>
    <xdr:sp macro="" textlink="">
      <xdr:nvSpPr>
        <xdr:cNvPr id="435" name="n_2mainValue【市民会館】&#10;有形固定資産減価償却率">
          <a:extLst>
            <a:ext uri="{FF2B5EF4-FFF2-40B4-BE49-F238E27FC236}">
              <a16:creationId xmlns:a16="http://schemas.microsoft.com/office/drawing/2014/main" id="{9DFB758C-32A5-46A9-ADF9-D5F9A44BD0B2}"/>
            </a:ext>
          </a:extLst>
        </xdr:cNvPr>
        <xdr:cNvSpPr txBox="1"/>
      </xdr:nvSpPr>
      <xdr:spPr>
        <a:xfrm>
          <a:off x="2705744" y="1742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67327</xdr:rowOff>
    </xdr:from>
    <xdr:ext cx="405111" cy="259045"/>
    <xdr:sp macro="" textlink="">
      <xdr:nvSpPr>
        <xdr:cNvPr id="436" name="n_3mainValue【市民会館】&#10;有形固定資産減価償却率">
          <a:extLst>
            <a:ext uri="{FF2B5EF4-FFF2-40B4-BE49-F238E27FC236}">
              <a16:creationId xmlns:a16="http://schemas.microsoft.com/office/drawing/2014/main" id="{D896CD14-B53A-4BDC-BC6D-E693B7F55873}"/>
            </a:ext>
          </a:extLst>
        </xdr:cNvPr>
        <xdr:cNvSpPr txBox="1"/>
      </xdr:nvSpPr>
      <xdr:spPr>
        <a:xfrm>
          <a:off x="1816744" y="1738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29227</xdr:rowOff>
    </xdr:from>
    <xdr:ext cx="405111" cy="259045"/>
    <xdr:sp macro="" textlink="">
      <xdr:nvSpPr>
        <xdr:cNvPr id="437" name="n_4mainValue【市民会館】&#10;有形固定資産減価償却率">
          <a:extLst>
            <a:ext uri="{FF2B5EF4-FFF2-40B4-BE49-F238E27FC236}">
              <a16:creationId xmlns:a16="http://schemas.microsoft.com/office/drawing/2014/main" id="{DA788AF8-DC44-42BD-9A4F-E7FCACDF8B42}"/>
            </a:ext>
          </a:extLst>
        </xdr:cNvPr>
        <xdr:cNvSpPr txBox="1"/>
      </xdr:nvSpPr>
      <xdr:spPr>
        <a:xfrm>
          <a:off x="927744" y="1734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4B2AF6AF-DE37-4B23-B2A0-13C28E562DB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A8033F89-CA8C-4F3A-8398-CD2D149997B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992679F7-9F62-4439-9253-02207D8A21C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C74B03B8-D066-45FE-8EC8-540F3B05908F}"/>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64FE5E71-6100-439E-A9A8-03BC3745E67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32EDD8D2-69DA-4D88-92C7-0806DA9835CC}"/>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862E9597-D260-4EA1-9E83-C74C7D068DF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1E61445B-DD5E-4ABE-A975-C993A252DD64}"/>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8C3C1729-F065-4CFB-A147-C42E53CB271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F774EC03-0BF8-48E1-BE0A-FE1EC7BEBF1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59A3428-E6B7-4683-93BD-4A45D45870E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C3694BA2-A86E-4E40-B45A-FE5006ED2C3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F871592D-6807-46F8-9EE0-DCED383D3927}"/>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F9FA4618-7208-4A81-820A-D3D252519246}"/>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D20FF762-9A42-4DB3-ADBE-8E1DEA7CB451}"/>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F571546F-1369-40E3-906E-CA69B82D0921}"/>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8EC0A518-C9F5-459C-A2E8-DBE76E1A4E73}"/>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626FF69D-F2FF-4AF0-8320-6CE241CCC20C}"/>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5E7FCD87-79A5-4A12-89F6-B6DCB075F4D2}"/>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11F73D2A-84BF-4170-8C8C-B5B8C2089706}"/>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D761FFBB-2F4C-461D-8214-CF9C3236320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31BBAE5D-416D-4F4F-8B9D-3235ADB968F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2E4B983D-5C8F-4823-8363-9CCC810E99A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4A01BCA7-60FC-475C-BC94-455B90BEEA38}"/>
            </a:ext>
          </a:extLst>
        </xdr:cNvPr>
        <xdr:cNvCxnSpPr/>
      </xdr:nvCxnSpPr>
      <xdr:spPr>
        <a:xfrm flipV="1">
          <a:off x="10476865" y="17244061"/>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F3D41E54-6D6C-4503-B34D-803F21229F2D}"/>
            </a:ext>
          </a:extLst>
        </xdr:cNvPr>
        <xdr:cNvSpPr txBox="1"/>
      </xdr:nvSpPr>
      <xdr:spPr>
        <a:xfrm>
          <a:off x="10515600"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CC72E7B5-ABCF-4077-90CE-98392836D22B}"/>
            </a:ext>
          </a:extLst>
        </xdr:cNvPr>
        <xdr:cNvCxnSpPr/>
      </xdr:nvCxnSpPr>
      <xdr:spPr>
        <a:xfrm>
          <a:off x="10388600" y="1854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3CB90670-7DB2-4391-B3DD-24A5DD185C96}"/>
            </a:ext>
          </a:extLst>
        </xdr:cNvPr>
        <xdr:cNvSpPr txBox="1"/>
      </xdr:nvSpPr>
      <xdr:spPr>
        <a:xfrm>
          <a:off x="10515600" y="1701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462CBAB2-C220-491E-85FE-2FFC29550CCC}"/>
            </a:ext>
          </a:extLst>
        </xdr:cNvPr>
        <xdr:cNvCxnSpPr/>
      </xdr:nvCxnSpPr>
      <xdr:spPr>
        <a:xfrm>
          <a:off x="10388600" y="1724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59707</xdr:rowOff>
    </xdr:from>
    <xdr:ext cx="469744" cy="259045"/>
    <xdr:sp macro="" textlink="">
      <xdr:nvSpPr>
        <xdr:cNvPr id="466" name="【市民会館】&#10;一人当たり面積平均値テキスト">
          <a:extLst>
            <a:ext uri="{FF2B5EF4-FFF2-40B4-BE49-F238E27FC236}">
              <a16:creationId xmlns:a16="http://schemas.microsoft.com/office/drawing/2014/main" id="{FDAB8340-DF9A-4A57-B3A5-520931485F8A}"/>
            </a:ext>
          </a:extLst>
        </xdr:cNvPr>
        <xdr:cNvSpPr txBox="1"/>
      </xdr:nvSpPr>
      <xdr:spPr>
        <a:xfrm>
          <a:off x="10515600" y="1789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9F3EC41E-7B81-432F-95CD-9016AC8668FD}"/>
            </a:ext>
          </a:extLst>
        </xdr:cNvPr>
        <xdr:cNvSpPr/>
      </xdr:nvSpPr>
      <xdr:spPr>
        <a:xfrm>
          <a:off x="10426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2CBEE3B0-BA30-4624-8653-79D740CC7EFA}"/>
            </a:ext>
          </a:extLst>
        </xdr:cNvPr>
        <xdr:cNvSpPr/>
      </xdr:nvSpPr>
      <xdr:spPr>
        <a:xfrm>
          <a:off x="9588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08FFD5C7-432B-4E13-AE9D-867755D10C8A}"/>
            </a:ext>
          </a:extLst>
        </xdr:cNvPr>
        <xdr:cNvSpPr/>
      </xdr:nvSpPr>
      <xdr:spPr>
        <a:xfrm>
          <a:off x="8699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128270</xdr:rowOff>
    </xdr:from>
    <xdr:to>
      <xdr:col>41</xdr:col>
      <xdr:colOff>101600</xdr:colOff>
      <xdr:row>104</xdr:row>
      <xdr:rowOff>58420</xdr:rowOff>
    </xdr:to>
    <xdr:sp macro="" textlink="">
      <xdr:nvSpPr>
        <xdr:cNvPr id="470" name="フローチャート: 判断 469">
          <a:extLst>
            <a:ext uri="{FF2B5EF4-FFF2-40B4-BE49-F238E27FC236}">
              <a16:creationId xmlns:a16="http://schemas.microsoft.com/office/drawing/2014/main" id="{F2AAA7F8-B2A3-4905-9BDF-C0EDEAAF6228}"/>
            </a:ext>
          </a:extLst>
        </xdr:cNvPr>
        <xdr:cNvSpPr/>
      </xdr:nvSpPr>
      <xdr:spPr>
        <a:xfrm>
          <a:off x="7810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128270</xdr:rowOff>
    </xdr:from>
    <xdr:to>
      <xdr:col>36</xdr:col>
      <xdr:colOff>165100</xdr:colOff>
      <xdr:row>104</xdr:row>
      <xdr:rowOff>58420</xdr:rowOff>
    </xdr:to>
    <xdr:sp macro="" textlink="">
      <xdr:nvSpPr>
        <xdr:cNvPr id="471" name="フローチャート: 判断 470">
          <a:extLst>
            <a:ext uri="{FF2B5EF4-FFF2-40B4-BE49-F238E27FC236}">
              <a16:creationId xmlns:a16="http://schemas.microsoft.com/office/drawing/2014/main" id="{9C93FDDF-81C4-475C-B0A8-FB767430FBB0}"/>
            </a:ext>
          </a:extLst>
        </xdr:cNvPr>
        <xdr:cNvSpPr/>
      </xdr:nvSpPr>
      <xdr:spPr>
        <a:xfrm>
          <a:off x="6921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37E673E-B8A0-4F3B-B95A-45046721FEBA}"/>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92C32C4C-1876-493A-BD02-99A446197D4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9F6815B0-2299-497E-B695-0C40B5876406}"/>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FD0A113-50F5-43FB-B952-7273F51FB5B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B27DC697-AFB1-4F5D-8AF5-84BC98D2D40B}"/>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44450</xdr:rowOff>
    </xdr:from>
    <xdr:to>
      <xdr:col>55</xdr:col>
      <xdr:colOff>50800</xdr:colOff>
      <xdr:row>105</xdr:row>
      <xdr:rowOff>146050</xdr:rowOff>
    </xdr:to>
    <xdr:sp macro="" textlink="">
      <xdr:nvSpPr>
        <xdr:cNvPr id="477" name="楕円 476">
          <a:extLst>
            <a:ext uri="{FF2B5EF4-FFF2-40B4-BE49-F238E27FC236}">
              <a16:creationId xmlns:a16="http://schemas.microsoft.com/office/drawing/2014/main" id="{2125C304-C06C-4C8A-84B9-CFB7994CDFAE}"/>
            </a:ext>
          </a:extLst>
        </xdr:cNvPr>
        <xdr:cNvSpPr/>
      </xdr:nvSpPr>
      <xdr:spPr>
        <a:xfrm>
          <a:off x="104267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22877</xdr:rowOff>
    </xdr:from>
    <xdr:ext cx="469744" cy="259045"/>
    <xdr:sp macro="" textlink="">
      <xdr:nvSpPr>
        <xdr:cNvPr id="478" name="【市民会館】&#10;一人当たり面積該当値テキスト">
          <a:extLst>
            <a:ext uri="{FF2B5EF4-FFF2-40B4-BE49-F238E27FC236}">
              <a16:creationId xmlns:a16="http://schemas.microsoft.com/office/drawing/2014/main" id="{ED50446A-BAF8-44A7-9E24-EE4559B40CAF}"/>
            </a:ext>
          </a:extLst>
        </xdr:cNvPr>
        <xdr:cNvSpPr txBox="1"/>
      </xdr:nvSpPr>
      <xdr:spPr>
        <a:xfrm>
          <a:off x="10515600"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44450</xdr:rowOff>
    </xdr:from>
    <xdr:to>
      <xdr:col>50</xdr:col>
      <xdr:colOff>165100</xdr:colOff>
      <xdr:row>105</xdr:row>
      <xdr:rowOff>146050</xdr:rowOff>
    </xdr:to>
    <xdr:sp macro="" textlink="">
      <xdr:nvSpPr>
        <xdr:cNvPr id="479" name="楕円 478">
          <a:extLst>
            <a:ext uri="{FF2B5EF4-FFF2-40B4-BE49-F238E27FC236}">
              <a16:creationId xmlns:a16="http://schemas.microsoft.com/office/drawing/2014/main" id="{C1A9267E-A7A8-41A8-A60A-80A5F9CDA627}"/>
            </a:ext>
          </a:extLst>
        </xdr:cNvPr>
        <xdr:cNvSpPr/>
      </xdr:nvSpPr>
      <xdr:spPr>
        <a:xfrm>
          <a:off x="9588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95250</xdr:rowOff>
    </xdr:from>
    <xdr:to>
      <xdr:col>55</xdr:col>
      <xdr:colOff>0</xdr:colOff>
      <xdr:row>105</xdr:row>
      <xdr:rowOff>95250</xdr:rowOff>
    </xdr:to>
    <xdr:cxnSp macro="">
      <xdr:nvCxnSpPr>
        <xdr:cNvPr id="480" name="直線コネクタ 479">
          <a:extLst>
            <a:ext uri="{FF2B5EF4-FFF2-40B4-BE49-F238E27FC236}">
              <a16:creationId xmlns:a16="http://schemas.microsoft.com/office/drawing/2014/main" id="{1A0E2528-EF63-4A3A-BC09-D06F2476814D}"/>
            </a:ext>
          </a:extLst>
        </xdr:cNvPr>
        <xdr:cNvCxnSpPr/>
      </xdr:nvCxnSpPr>
      <xdr:spPr>
        <a:xfrm>
          <a:off x="9639300" y="1809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44450</xdr:rowOff>
    </xdr:from>
    <xdr:to>
      <xdr:col>46</xdr:col>
      <xdr:colOff>38100</xdr:colOff>
      <xdr:row>105</xdr:row>
      <xdr:rowOff>146050</xdr:rowOff>
    </xdr:to>
    <xdr:sp macro="" textlink="">
      <xdr:nvSpPr>
        <xdr:cNvPr id="481" name="楕円 480">
          <a:extLst>
            <a:ext uri="{FF2B5EF4-FFF2-40B4-BE49-F238E27FC236}">
              <a16:creationId xmlns:a16="http://schemas.microsoft.com/office/drawing/2014/main" id="{2D0D27B1-C0EC-41E8-9683-D0D05EBBECA4}"/>
            </a:ext>
          </a:extLst>
        </xdr:cNvPr>
        <xdr:cNvSpPr/>
      </xdr:nvSpPr>
      <xdr:spPr>
        <a:xfrm>
          <a:off x="8699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95250</xdr:rowOff>
    </xdr:from>
    <xdr:to>
      <xdr:col>50</xdr:col>
      <xdr:colOff>114300</xdr:colOff>
      <xdr:row>105</xdr:row>
      <xdr:rowOff>95250</xdr:rowOff>
    </xdr:to>
    <xdr:cxnSp macro="">
      <xdr:nvCxnSpPr>
        <xdr:cNvPr id="482" name="直線コネクタ 481">
          <a:extLst>
            <a:ext uri="{FF2B5EF4-FFF2-40B4-BE49-F238E27FC236}">
              <a16:creationId xmlns:a16="http://schemas.microsoft.com/office/drawing/2014/main" id="{AA32FDF9-2DB8-4B6C-BA62-C1C9AB7D0B68}"/>
            </a:ext>
          </a:extLst>
        </xdr:cNvPr>
        <xdr:cNvCxnSpPr/>
      </xdr:nvCxnSpPr>
      <xdr:spPr>
        <a:xfrm>
          <a:off x="8750300" y="1809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44450</xdr:rowOff>
    </xdr:from>
    <xdr:to>
      <xdr:col>41</xdr:col>
      <xdr:colOff>101600</xdr:colOff>
      <xdr:row>105</xdr:row>
      <xdr:rowOff>146050</xdr:rowOff>
    </xdr:to>
    <xdr:sp macro="" textlink="">
      <xdr:nvSpPr>
        <xdr:cNvPr id="483" name="楕円 482">
          <a:extLst>
            <a:ext uri="{FF2B5EF4-FFF2-40B4-BE49-F238E27FC236}">
              <a16:creationId xmlns:a16="http://schemas.microsoft.com/office/drawing/2014/main" id="{BD85E1C8-AAD9-4212-AF93-81161E749531}"/>
            </a:ext>
          </a:extLst>
        </xdr:cNvPr>
        <xdr:cNvSpPr/>
      </xdr:nvSpPr>
      <xdr:spPr>
        <a:xfrm>
          <a:off x="7810500" y="1804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95250</xdr:rowOff>
    </xdr:from>
    <xdr:to>
      <xdr:col>45</xdr:col>
      <xdr:colOff>177800</xdr:colOff>
      <xdr:row>105</xdr:row>
      <xdr:rowOff>95250</xdr:rowOff>
    </xdr:to>
    <xdr:cxnSp macro="">
      <xdr:nvCxnSpPr>
        <xdr:cNvPr id="484" name="直線コネクタ 483">
          <a:extLst>
            <a:ext uri="{FF2B5EF4-FFF2-40B4-BE49-F238E27FC236}">
              <a16:creationId xmlns:a16="http://schemas.microsoft.com/office/drawing/2014/main" id="{FA8A58D0-21AA-4A5B-A639-9B142C2E952C}"/>
            </a:ext>
          </a:extLst>
        </xdr:cNvPr>
        <xdr:cNvCxnSpPr/>
      </xdr:nvCxnSpPr>
      <xdr:spPr>
        <a:xfrm>
          <a:off x="7861300" y="1809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36830</xdr:rowOff>
    </xdr:from>
    <xdr:to>
      <xdr:col>36</xdr:col>
      <xdr:colOff>165100</xdr:colOff>
      <xdr:row>105</xdr:row>
      <xdr:rowOff>138430</xdr:rowOff>
    </xdr:to>
    <xdr:sp macro="" textlink="">
      <xdr:nvSpPr>
        <xdr:cNvPr id="485" name="楕円 484">
          <a:extLst>
            <a:ext uri="{FF2B5EF4-FFF2-40B4-BE49-F238E27FC236}">
              <a16:creationId xmlns:a16="http://schemas.microsoft.com/office/drawing/2014/main" id="{EEB2EFC4-0010-49BC-871C-C02FD8151A66}"/>
            </a:ext>
          </a:extLst>
        </xdr:cNvPr>
        <xdr:cNvSpPr/>
      </xdr:nvSpPr>
      <xdr:spPr>
        <a:xfrm>
          <a:off x="6921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87630</xdr:rowOff>
    </xdr:from>
    <xdr:to>
      <xdr:col>41</xdr:col>
      <xdr:colOff>50800</xdr:colOff>
      <xdr:row>105</xdr:row>
      <xdr:rowOff>95250</xdr:rowOff>
    </xdr:to>
    <xdr:cxnSp macro="">
      <xdr:nvCxnSpPr>
        <xdr:cNvPr id="486" name="直線コネクタ 485">
          <a:extLst>
            <a:ext uri="{FF2B5EF4-FFF2-40B4-BE49-F238E27FC236}">
              <a16:creationId xmlns:a16="http://schemas.microsoft.com/office/drawing/2014/main" id="{57052396-01C7-4C60-9664-2834AABCBE09}"/>
            </a:ext>
          </a:extLst>
        </xdr:cNvPr>
        <xdr:cNvCxnSpPr/>
      </xdr:nvCxnSpPr>
      <xdr:spPr>
        <a:xfrm>
          <a:off x="6972300" y="180898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154957</xdr:rowOff>
    </xdr:from>
    <xdr:ext cx="469744" cy="259045"/>
    <xdr:sp macro="" textlink="">
      <xdr:nvSpPr>
        <xdr:cNvPr id="487" name="n_1aveValue【市民会館】&#10;一人当たり面積">
          <a:extLst>
            <a:ext uri="{FF2B5EF4-FFF2-40B4-BE49-F238E27FC236}">
              <a16:creationId xmlns:a16="http://schemas.microsoft.com/office/drawing/2014/main" id="{8838E9D7-C503-4AB5-A043-5FD4D22235DE}"/>
            </a:ext>
          </a:extLst>
        </xdr:cNvPr>
        <xdr:cNvSpPr txBox="1"/>
      </xdr:nvSpPr>
      <xdr:spPr>
        <a:xfrm>
          <a:off x="93917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154957</xdr:rowOff>
    </xdr:from>
    <xdr:ext cx="469744" cy="259045"/>
    <xdr:sp macro="" textlink="">
      <xdr:nvSpPr>
        <xdr:cNvPr id="488" name="n_2aveValue【市民会館】&#10;一人当たり面積">
          <a:extLst>
            <a:ext uri="{FF2B5EF4-FFF2-40B4-BE49-F238E27FC236}">
              <a16:creationId xmlns:a16="http://schemas.microsoft.com/office/drawing/2014/main" id="{1083B751-5EBA-4D93-B834-FD6DD5E5CDD2}"/>
            </a:ext>
          </a:extLst>
        </xdr:cNvPr>
        <xdr:cNvSpPr txBox="1"/>
      </xdr:nvSpPr>
      <xdr:spPr>
        <a:xfrm>
          <a:off x="8515427" y="1781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74947</xdr:rowOff>
    </xdr:from>
    <xdr:ext cx="469744" cy="259045"/>
    <xdr:sp macro="" textlink="">
      <xdr:nvSpPr>
        <xdr:cNvPr id="489" name="n_3aveValue【市民会館】&#10;一人当たり面積">
          <a:extLst>
            <a:ext uri="{FF2B5EF4-FFF2-40B4-BE49-F238E27FC236}">
              <a16:creationId xmlns:a16="http://schemas.microsoft.com/office/drawing/2014/main" id="{FAD62149-3448-40DD-8776-E1F365167021}"/>
            </a:ext>
          </a:extLst>
        </xdr:cNvPr>
        <xdr:cNvSpPr txBox="1"/>
      </xdr:nvSpPr>
      <xdr:spPr>
        <a:xfrm>
          <a:off x="76264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74947</xdr:rowOff>
    </xdr:from>
    <xdr:ext cx="469744" cy="259045"/>
    <xdr:sp macro="" textlink="">
      <xdr:nvSpPr>
        <xdr:cNvPr id="490" name="n_4aveValue【市民会館】&#10;一人当たり面積">
          <a:extLst>
            <a:ext uri="{FF2B5EF4-FFF2-40B4-BE49-F238E27FC236}">
              <a16:creationId xmlns:a16="http://schemas.microsoft.com/office/drawing/2014/main" id="{9D081A79-58D9-4C11-B70D-353DE5463F91}"/>
            </a:ext>
          </a:extLst>
        </xdr:cNvPr>
        <xdr:cNvSpPr txBox="1"/>
      </xdr:nvSpPr>
      <xdr:spPr>
        <a:xfrm>
          <a:off x="67374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137177</xdr:rowOff>
    </xdr:from>
    <xdr:ext cx="469744" cy="259045"/>
    <xdr:sp macro="" textlink="">
      <xdr:nvSpPr>
        <xdr:cNvPr id="491" name="n_1mainValue【市民会館】&#10;一人当たり面積">
          <a:extLst>
            <a:ext uri="{FF2B5EF4-FFF2-40B4-BE49-F238E27FC236}">
              <a16:creationId xmlns:a16="http://schemas.microsoft.com/office/drawing/2014/main" id="{550AD0C1-14B3-4933-A6C6-36A9D32F15D4}"/>
            </a:ext>
          </a:extLst>
        </xdr:cNvPr>
        <xdr:cNvSpPr txBox="1"/>
      </xdr:nvSpPr>
      <xdr:spPr>
        <a:xfrm>
          <a:off x="93917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137177</xdr:rowOff>
    </xdr:from>
    <xdr:ext cx="469744" cy="259045"/>
    <xdr:sp macro="" textlink="">
      <xdr:nvSpPr>
        <xdr:cNvPr id="492" name="n_2mainValue【市民会館】&#10;一人当たり面積">
          <a:extLst>
            <a:ext uri="{FF2B5EF4-FFF2-40B4-BE49-F238E27FC236}">
              <a16:creationId xmlns:a16="http://schemas.microsoft.com/office/drawing/2014/main" id="{869C19D5-E5CC-4A19-A4C9-08D2439C0DD7}"/>
            </a:ext>
          </a:extLst>
        </xdr:cNvPr>
        <xdr:cNvSpPr txBox="1"/>
      </xdr:nvSpPr>
      <xdr:spPr>
        <a:xfrm>
          <a:off x="8515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137177</xdr:rowOff>
    </xdr:from>
    <xdr:ext cx="469744" cy="259045"/>
    <xdr:sp macro="" textlink="">
      <xdr:nvSpPr>
        <xdr:cNvPr id="493" name="n_3mainValue【市民会館】&#10;一人当たり面積">
          <a:extLst>
            <a:ext uri="{FF2B5EF4-FFF2-40B4-BE49-F238E27FC236}">
              <a16:creationId xmlns:a16="http://schemas.microsoft.com/office/drawing/2014/main" id="{39C8DBF3-A2C9-4C60-88BC-42D0B87FD9F0}"/>
            </a:ext>
          </a:extLst>
        </xdr:cNvPr>
        <xdr:cNvSpPr txBox="1"/>
      </xdr:nvSpPr>
      <xdr:spPr>
        <a:xfrm>
          <a:off x="7626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129557</xdr:rowOff>
    </xdr:from>
    <xdr:ext cx="469744" cy="259045"/>
    <xdr:sp macro="" textlink="">
      <xdr:nvSpPr>
        <xdr:cNvPr id="494" name="n_4mainValue【市民会館】&#10;一人当たり面積">
          <a:extLst>
            <a:ext uri="{FF2B5EF4-FFF2-40B4-BE49-F238E27FC236}">
              <a16:creationId xmlns:a16="http://schemas.microsoft.com/office/drawing/2014/main" id="{FC4647CC-EFB3-4BCD-8831-E33A4F30E0DB}"/>
            </a:ext>
          </a:extLst>
        </xdr:cNvPr>
        <xdr:cNvSpPr txBox="1"/>
      </xdr:nvSpPr>
      <xdr:spPr>
        <a:xfrm>
          <a:off x="6737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3CF7E0CB-E391-47AB-806A-8AFD885A3E1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63C18A40-9248-4C38-9A02-98BDF433F789}"/>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F7FA73F-241D-4BA8-8260-26F17F06EF33}"/>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AB08E8B2-3683-4F00-863C-1CC2E142FDD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C6F46A4C-3673-47A4-9295-642290699F1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B86C57C1-C23A-4125-AACE-1333E04C4A2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5CE6AC9C-91A2-4434-B196-48884BEACF6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E2A8B262-D13E-49E4-9772-B588269BE24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903EBD2C-00A5-45DF-A56B-835950A0F29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AF1D3809-BDD6-45A0-953E-94271097449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2800C596-2FDB-41B5-AC66-80EDCBDB5DB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133AF757-AE63-4798-BFCD-0978EFDD4E2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5F538985-46D1-465A-886A-C49958F95AA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E496B2E2-B08C-42AF-8569-54C134DAAEEB}"/>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D76CB2F4-3003-476B-A740-597C92D6112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1FC9E849-B822-4EB8-9D01-6D52FBC3FE6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13ED4FAF-F38C-45F6-83CE-E46AC702A85B}"/>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90623F35-0848-4737-97CC-2C831421EB1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E28D9CC7-7DB3-42AA-AD72-1037516EFCCA}"/>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401E98EA-4125-4AB5-91FA-200147543EF4}"/>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13A88170-783A-4992-AA89-8396E3BFA4EE}"/>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681C7D69-B37D-4C6E-9D9B-9B7915DE536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D15F26DA-2DF1-4069-BBC1-61805416A8A1}"/>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EF5B695F-7D16-43A6-87E7-E5D19A5C3F2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689B15D3-FD8B-401D-AFBA-1D44961A68E5}"/>
            </a:ext>
          </a:extLst>
        </xdr:cNvPr>
        <xdr:cNvCxnSpPr/>
      </xdr:nvCxnSpPr>
      <xdr:spPr>
        <a:xfrm flipV="1">
          <a:off x="16318864" y="5810250"/>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5C200281-A850-4BFE-BCAB-2BC3BA571121}"/>
            </a:ext>
          </a:extLst>
        </xdr:cNvPr>
        <xdr:cNvSpPr txBox="1"/>
      </xdr:nvSpPr>
      <xdr:spPr>
        <a:xfrm>
          <a:off x="16357600" y="72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B1A70602-E921-4E74-A4A7-49AE912BC513}"/>
            </a:ext>
          </a:extLst>
        </xdr:cNvPr>
        <xdr:cNvCxnSpPr/>
      </xdr:nvCxnSpPr>
      <xdr:spPr>
        <a:xfrm>
          <a:off x="16230600" y="721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DF898D47-B99A-4F1F-AAC0-AF6C4A9D392E}"/>
            </a:ext>
          </a:extLst>
        </xdr:cNvPr>
        <xdr:cNvSpPr txBox="1"/>
      </xdr:nvSpPr>
      <xdr:spPr>
        <a:xfrm>
          <a:off x="16357600" y="558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27F0E586-1621-46FA-AA97-A06BEA475148}"/>
            </a:ext>
          </a:extLst>
        </xdr:cNvPr>
        <xdr:cNvCxnSpPr/>
      </xdr:nvCxnSpPr>
      <xdr:spPr>
        <a:xfrm>
          <a:off x="16230600" y="581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154322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A66982EF-FA38-4CE6-959C-83607CBC2D78}"/>
            </a:ext>
          </a:extLst>
        </xdr:cNvPr>
        <xdr:cNvSpPr txBox="1"/>
      </xdr:nvSpPr>
      <xdr:spPr>
        <a:xfrm>
          <a:off x="16357600" y="649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1A2F19DE-7ECD-480D-94D7-BB45DC46ACEE}"/>
            </a:ext>
          </a:extLst>
        </xdr:cNvPr>
        <xdr:cNvSpPr/>
      </xdr:nvSpPr>
      <xdr:spPr>
        <a:xfrm>
          <a:off x="162687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D3DB24FC-C5CB-45D8-B566-37C6FBDA7DCA}"/>
            </a:ext>
          </a:extLst>
        </xdr:cNvPr>
        <xdr:cNvSpPr/>
      </xdr:nvSpPr>
      <xdr:spPr>
        <a:xfrm>
          <a:off x="15430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D75471C1-A664-4B7C-BDA5-AEA01DD1BC8C}"/>
            </a:ext>
          </a:extLst>
        </xdr:cNvPr>
        <xdr:cNvSpPr/>
      </xdr:nvSpPr>
      <xdr:spPr>
        <a:xfrm>
          <a:off x="14541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528" name="フローチャート: 判断 527">
          <a:extLst>
            <a:ext uri="{FF2B5EF4-FFF2-40B4-BE49-F238E27FC236}">
              <a16:creationId xmlns:a16="http://schemas.microsoft.com/office/drawing/2014/main" id="{B7788196-3D05-4D17-879F-108277030B2F}"/>
            </a:ext>
          </a:extLst>
        </xdr:cNvPr>
        <xdr:cNvSpPr/>
      </xdr:nvSpPr>
      <xdr:spPr>
        <a:xfrm>
          <a:off x="13652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xdr:rowOff>
    </xdr:from>
    <xdr:to>
      <xdr:col>67</xdr:col>
      <xdr:colOff>101600</xdr:colOff>
      <xdr:row>37</xdr:row>
      <xdr:rowOff>115570</xdr:rowOff>
    </xdr:to>
    <xdr:sp macro="" textlink="">
      <xdr:nvSpPr>
        <xdr:cNvPr id="529" name="フローチャート: 判断 528">
          <a:extLst>
            <a:ext uri="{FF2B5EF4-FFF2-40B4-BE49-F238E27FC236}">
              <a16:creationId xmlns:a16="http://schemas.microsoft.com/office/drawing/2014/main" id="{88477FBE-DD43-4019-8998-A0F7E99F1927}"/>
            </a:ext>
          </a:extLst>
        </xdr:cNvPr>
        <xdr:cNvSpPr/>
      </xdr:nvSpPr>
      <xdr:spPr>
        <a:xfrm>
          <a:off x="12763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51DA23CE-3F38-424F-A458-27D47F57837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1CA5BCF0-956C-4526-8D2B-6518BE25DDB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17D6A161-F75B-4FCE-A5F1-A8571CC7EE6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1AA4128C-5C2E-4246-A45B-61DAAA38AA8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18284AD9-E074-460F-B173-6DF3EE88EBC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78740</xdr:rowOff>
    </xdr:from>
    <xdr:to>
      <xdr:col>85</xdr:col>
      <xdr:colOff>177800</xdr:colOff>
      <xdr:row>37</xdr:row>
      <xdr:rowOff>8890</xdr:rowOff>
    </xdr:to>
    <xdr:sp macro="" textlink="">
      <xdr:nvSpPr>
        <xdr:cNvPr id="535" name="楕円 534">
          <a:extLst>
            <a:ext uri="{FF2B5EF4-FFF2-40B4-BE49-F238E27FC236}">
              <a16:creationId xmlns:a16="http://schemas.microsoft.com/office/drawing/2014/main" id="{8CE3D6EA-DA6E-4777-9DBF-8A3B7FDADACB}"/>
            </a:ext>
          </a:extLst>
        </xdr:cNvPr>
        <xdr:cNvSpPr/>
      </xdr:nvSpPr>
      <xdr:spPr>
        <a:xfrm>
          <a:off x="162687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101617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FDFBC3E2-F352-4F81-A861-6089833E30AA}"/>
            </a:ext>
          </a:extLst>
        </xdr:cNvPr>
        <xdr:cNvSpPr txBox="1"/>
      </xdr:nvSpPr>
      <xdr:spPr>
        <a:xfrm>
          <a:off x="16357600"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21590</xdr:rowOff>
    </xdr:from>
    <xdr:to>
      <xdr:col>81</xdr:col>
      <xdr:colOff>101600</xdr:colOff>
      <xdr:row>36</xdr:row>
      <xdr:rowOff>123190</xdr:rowOff>
    </xdr:to>
    <xdr:sp macro="" textlink="">
      <xdr:nvSpPr>
        <xdr:cNvPr id="537" name="楕円 536">
          <a:extLst>
            <a:ext uri="{FF2B5EF4-FFF2-40B4-BE49-F238E27FC236}">
              <a16:creationId xmlns:a16="http://schemas.microsoft.com/office/drawing/2014/main" id="{E90ADAC6-3D4E-45AD-9A2C-0A2D8A401275}"/>
            </a:ext>
          </a:extLst>
        </xdr:cNvPr>
        <xdr:cNvSpPr/>
      </xdr:nvSpPr>
      <xdr:spPr>
        <a:xfrm>
          <a:off x="15430500" y="61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72390</xdr:rowOff>
    </xdr:from>
    <xdr:to>
      <xdr:col>85</xdr:col>
      <xdr:colOff>127000</xdr:colOff>
      <xdr:row>36</xdr:row>
      <xdr:rowOff>129540</xdr:rowOff>
    </xdr:to>
    <xdr:cxnSp macro="">
      <xdr:nvCxnSpPr>
        <xdr:cNvPr id="538" name="直線コネクタ 537">
          <a:extLst>
            <a:ext uri="{FF2B5EF4-FFF2-40B4-BE49-F238E27FC236}">
              <a16:creationId xmlns:a16="http://schemas.microsoft.com/office/drawing/2014/main" id="{AC3253DD-4D67-4642-8DD9-8BD191DD6F71}"/>
            </a:ext>
          </a:extLst>
        </xdr:cNvPr>
        <xdr:cNvCxnSpPr/>
      </xdr:nvCxnSpPr>
      <xdr:spPr>
        <a:xfrm>
          <a:off x="15481300" y="624459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132080</xdr:rowOff>
    </xdr:from>
    <xdr:to>
      <xdr:col>76</xdr:col>
      <xdr:colOff>165100</xdr:colOff>
      <xdr:row>36</xdr:row>
      <xdr:rowOff>62230</xdr:rowOff>
    </xdr:to>
    <xdr:sp macro="" textlink="">
      <xdr:nvSpPr>
        <xdr:cNvPr id="539" name="楕円 538">
          <a:extLst>
            <a:ext uri="{FF2B5EF4-FFF2-40B4-BE49-F238E27FC236}">
              <a16:creationId xmlns:a16="http://schemas.microsoft.com/office/drawing/2014/main" id="{27084199-967B-4E8F-A6AE-A2E59D0287CB}"/>
            </a:ext>
          </a:extLst>
        </xdr:cNvPr>
        <xdr:cNvSpPr/>
      </xdr:nvSpPr>
      <xdr:spPr>
        <a:xfrm>
          <a:off x="14541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11430</xdr:rowOff>
    </xdr:from>
    <xdr:to>
      <xdr:col>81</xdr:col>
      <xdr:colOff>50800</xdr:colOff>
      <xdr:row>36</xdr:row>
      <xdr:rowOff>72390</xdr:rowOff>
    </xdr:to>
    <xdr:cxnSp macro="">
      <xdr:nvCxnSpPr>
        <xdr:cNvPr id="540" name="直線コネクタ 539">
          <a:extLst>
            <a:ext uri="{FF2B5EF4-FFF2-40B4-BE49-F238E27FC236}">
              <a16:creationId xmlns:a16="http://schemas.microsoft.com/office/drawing/2014/main" id="{67EF4C88-6860-471C-A3D9-4C3D71C134BF}"/>
            </a:ext>
          </a:extLst>
        </xdr:cNvPr>
        <xdr:cNvCxnSpPr/>
      </xdr:nvCxnSpPr>
      <xdr:spPr>
        <a:xfrm>
          <a:off x="14592300" y="618363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114935</xdr:rowOff>
    </xdr:from>
    <xdr:to>
      <xdr:col>72</xdr:col>
      <xdr:colOff>38100</xdr:colOff>
      <xdr:row>36</xdr:row>
      <xdr:rowOff>45085</xdr:rowOff>
    </xdr:to>
    <xdr:sp macro="" textlink="">
      <xdr:nvSpPr>
        <xdr:cNvPr id="541" name="楕円 540">
          <a:extLst>
            <a:ext uri="{FF2B5EF4-FFF2-40B4-BE49-F238E27FC236}">
              <a16:creationId xmlns:a16="http://schemas.microsoft.com/office/drawing/2014/main" id="{4C268E48-6C2F-4216-81F5-66B3B02FDAC5}"/>
            </a:ext>
          </a:extLst>
        </xdr:cNvPr>
        <xdr:cNvSpPr/>
      </xdr:nvSpPr>
      <xdr:spPr>
        <a:xfrm>
          <a:off x="136525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165735</xdr:rowOff>
    </xdr:from>
    <xdr:to>
      <xdr:col>76</xdr:col>
      <xdr:colOff>114300</xdr:colOff>
      <xdr:row>36</xdr:row>
      <xdr:rowOff>11430</xdr:rowOff>
    </xdr:to>
    <xdr:cxnSp macro="">
      <xdr:nvCxnSpPr>
        <xdr:cNvPr id="542" name="直線コネクタ 541">
          <a:extLst>
            <a:ext uri="{FF2B5EF4-FFF2-40B4-BE49-F238E27FC236}">
              <a16:creationId xmlns:a16="http://schemas.microsoft.com/office/drawing/2014/main" id="{82156E40-7CB1-4D40-93A1-E208A7C7D9DC}"/>
            </a:ext>
          </a:extLst>
        </xdr:cNvPr>
        <xdr:cNvCxnSpPr/>
      </xdr:nvCxnSpPr>
      <xdr:spPr>
        <a:xfrm>
          <a:off x="13703300" y="616648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55880</xdr:rowOff>
    </xdr:from>
    <xdr:to>
      <xdr:col>67</xdr:col>
      <xdr:colOff>101600</xdr:colOff>
      <xdr:row>35</xdr:row>
      <xdr:rowOff>157480</xdr:rowOff>
    </xdr:to>
    <xdr:sp macro="" textlink="">
      <xdr:nvSpPr>
        <xdr:cNvPr id="543" name="楕円 542">
          <a:extLst>
            <a:ext uri="{FF2B5EF4-FFF2-40B4-BE49-F238E27FC236}">
              <a16:creationId xmlns:a16="http://schemas.microsoft.com/office/drawing/2014/main" id="{7EF483E6-7FFC-45C0-B2C6-D8D82656A548}"/>
            </a:ext>
          </a:extLst>
        </xdr:cNvPr>
        <xdr:cNvSpPr/>
      </xdr:nvSpPr>
      <xdr:spPr>
        <a:xfrm>
          <a:off x="12763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106680</xdr:rowOff>
    </xdr:from>
    <xdr:to>
      <xdr:col>71</xdr:col>
      <xdr:colOff>177800</xdr:colOff>
      <xdr:row>35</xdr:row>
      <xdr:rowOff>165735</xdr:rowOff>
    </xdr:to>
    <xdr:cxnSp macro="">
      <xdr:nvCxnSpPr>
        <xdr:cNvPr id="544" name="直線コネクタ 543">
          <a:extLst>
            <a:ext uri="{FF2B5EF4-FFF2-40B4-BE49-F238E27FC236}">
              <a16:creationId xmlns:a16="http://schemas.microsoft.com/office/drawing/2014/main" id="{0BFE5B71-C4FD-4262-B4F8-9527F0D0E0ED}"/>
            </a:ext>
          </a:extLst>
        </xdr:cNvPr>
        <xdr:cNvCxnSpPr/>
      </xdr:nvCxnSpPr>
      <xdr:spPr>
        <a:xfrm>
          <a:off x="12814300" y="610743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68597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52C994FE-79E9-4F95-AA7A-9DA5010295C8}"/>
            </a:ext>
          </a:extLst>
        </xdr:cNvPr>
        <xdr:cNvSpPr txBox="1"/>
      </xdr:nvSpPr>
      <xdr:spPr>
        <a:xfrm>
          <a:off x="152660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78122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9B882C4-3C3F-4949-A01F-050734C7CC0D}"/>
            </a:ext>
          </a:extLst>
        </xdr:cNvPr>
        <xdr:cNvSpPr txBox="1"/>
      </xdr:nvSpPr>
      <xdr:spPr>
        <a:xfrm>
          <a:off x="1438974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3827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F933EF9D-9981-44D5-BB9C-C955D9FA384A}"/>
            </a:ext>
          </a:extLst>
        </xdr:cNvPr>
        <xdr:cNvSpPr txBox="1"/>
      </xdr:nvSpPr>
      <xdr:spPr>
        <a:xfrm>
          <a:off x="13500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106697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81C95433-011D-4537-A7DA-9716D0CE4A31}"/>
            </a:ext>
          </a:extLst>
        </xdr:cNvPr>
        <xdr:cNvSpPr txBox="1"/>
      </xdr:nvSpPr>
      <xdr:spPr>
        <a:xfrm>
          <a:off x="12611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139717</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41F6E3F7-EDB3-49C5-87D3-B5EA1965980E}"/>
            </a:ext>
          </a:extLst>
        </xdr:cNvPr>
        <xdr:cNvSpPr txBox="1"/>
      </xdr:nvSpPr>
      <xdr:spPr>
        <a:xfrm>
          <a:off x="15266044"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78757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4580B420-A423-4680-B075-7B304F25E941}"/>
            </a:ext>
          </a:extLst>
        </xdr:cNvPr>
        <xdr:cNvSpPr txBox="1"/>
      </xdr:nvSpPr>
      <xdr:spPr>
        <a:xfrm>
          <a:off x="143897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61612</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A7322B4A-0EA3-4BC3-8946-DC0B17843C68}"/>
            </a:ext>
          </a:extLst>
        </xdr:cNvPr>
        <xdr:cNvSpPr txBox="1"/>
      </xdr:nvSpPr>
      <xdr:spPr>
        <a:xfrm>
          <a:off x="1350074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2557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DDF63531-598E-4E39-A921-7F2B41894487}"/>
            </a:ext>
          </a:extLst>
        </xdr:cNvPr>
        <xdr:cNvSpPr txBox="1"/>
      </xdr:nvSpPr>
      <xdr:spPr>
        <a:xfrm>
          <a:off x="12611744" y="58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8CF2C58E-4A2F-4DB8-B646-B26E7AFF14C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3C2BD410-5036-4D6B-BC7D-B2471AD6F55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DAFC7FED-1E96-4418-A24C-0441DD28104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4BF3DC8B-B4A6-4FE4-887D-2B1D5A9FF31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9D4DE72C-5588-4ED2-963F-A6D1EB08E68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C6C114A0-52AC-4205-893D-3195359D3A0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4D128BA1-C19D-47CC-83BB-445509292C8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899DD241-C243-4EE7-8C78-A282D9E41E8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C21DBC01-6E1D-4AB8-985D-B285E7202ED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328DB565-7EAC-4BED-B3E0-D5886B7B980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5F198238-55DC-44DE-9A8D-B7B4B77EB79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22A89F8C-99B9-4DE3-9979-9B0E13362C6B}"/>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24205321-CEC8-4BCC-8E62-350F0C4FC189}"/>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BA599797-2DB3-4C03-B940-1ED0C208C3BB}"/>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FEA3FC2A-5535-4703-96E5-FDD6A135D889}"/>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251963B6-E06A-40AC-AF1D-D8A9A9680141}"/>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CFF914DE-DDAB-4323-80F8-515688719CA5}"/>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B8A14E8C-2CAD-4EE3-9167-5028F005B665}"/>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E8F0D02B-8CDC-42FD-8CC0-BA8CF6BE5032}"/>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EA84AD9B-1DEA-4142-96A1-C1AAE5271E2C}"/>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8570A3B-F3C0-4750-95E4-4E073FCC51E3}"/>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C52D4C44-B90D-455D-B14D-F9A5BA9C94E1}"/>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DD45C0BE-1A1B-4448-80BC-C3DE813E9695}"/>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9B8E4E31-A0F6-4151-A3DF-7D4886D149FD}"/>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AB5C8706-666B-44B2-81B3-56E24B80093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35C91055-F0F0-457A-AED8-DCD53C0B052E}"/>
            </a:ext>
          </a:extLst>
        </xdr:cNvPr>
        <xdr:cNvCxnSpPr/>
      </xdr:nvCxnSpPr>
      <xdr:spPr>
        <a:xfrm flipV="1">
          <a:off x="22160864" y="5662487"/>
          <a:ext cx="0" cy="1574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2EDEB395-B6A6-45BC-AD0A-BD952BD61B06}"/>
            </a:ext>
          </a:extLst>
        </xdr:cNvPr>
        <xdr:cNvSpPr txBox="1"/>
      </xdr:nvSpPr>
      <xdr:spPr>
        <a:xfrm>
          <a:off x="22199600" y="7240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247A0A4A-34B9-4CB1-BC02-2F8F4BB363C1}"/>
            </a:ext>
          </a:extLst>
        </xdr:cNvPr>
        <xdr:cNvCxnSpPr/>
      </xdr:nvCxnSpPr>
      <xdr:spPr>
        <a:xfrm>
          <a:off x="22072600" y="723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8DB2C335-27A3-442C-9BA3-D9EC4983984E}"/>
            </a:ext>
          </a:extLst>
        </xdr:cNvPr>
        <xdr:cNvSpPr txBox="1"/>
      </xdr:nvSpPr>
      <xdr:spPr>
        <a:xfrm>
          <a:off x="22199600" y="5437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296AC6DD-6545-45D0-B763-0ED45FF7E16D}"/>
            </a:ext>
          </a:extLst>
        </xdr:cNvPr>
        <xdr:cNvCxnSpPr/>
      </xdr:nvCxnSpPr>
      <xdr:spPr>
        <a:xfrm>
          <a:off x="22072600" y="5662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107996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71082508-8DE6-4938-913F-ECD0B2F8431D}"/>
            </a:ext>
          </a:extLst>
        </xdr:cNvPr>
        <xdr:cNvSpPr txBox="1"/>
      </xdr:nvSpPr>
      <xdr:spPr>
        <a:xfrm>
          <a:off x="22199600" y="6451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F42D1D65-3D45-4026-BD54-7E4E9EFC1A81}"/>
            </a:ext>
          </a:extLst>
        </xdr:cNvPr>
        <xdr:cNvSpPr/>
      </xdr:nvSpPr>
      <xdr:spPr>
        <a:xfrm>
          <a:off x="22110700" y="660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0FFC952B-A9CF-42C7-B255-4C78845E8B08}"/>
            </a:ext>
          </a:extLst>
        </xdr:cNvPr>
        <xdr:cNvSpPr/>
      </xdr:nvSpPr>
      <xdr:spPr>
        <a:xfrm>
          <a:off x="21272500" y="661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7738A076-F629-4789-85A2-F2D86A4CDE8B}"/>
            </a:ext>
          </a:extLst>
        </xdr:cNvPr>
        <xdr:cNvSpPr/>
      </xdr:nvSpPr>
      <xdr:spPr>
        <a:xfrm>
          <a:off x="20383500" y="664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54879</xdr:rowOff>
    </xdr:from>
    <xdr:to>
      <xdr:col>102</xdr:col>
      <xdr:colOff>165100</xdr:colOff>
      <xdr:row>40</xdr:row>
      <xdr:rowOff>156479</xdr:rowOff>
    </xdr:to>
    <xdr:sp macro="" textlink="">
      <xdr:nvSpPr>
        <xdr:cNvPr id="587" name="フローチャート: 判断 586">
          <a:extLst>
            <a:ext uri="{FF2B5EF4-FFF2-40B4-BE49-F238E27FC236}">
              <a16:creationId xmlns:a16="http://schemas.microsoft.com/office/drawing/2014/main" id="{08A86ED0-F128-424C-8D34-6F1B5365DB5D}"/>
            </a:ext>
          </a:extLst>
        </xdr:cNvPr>
        <xdr:cNvSpPr/>
      </xdr:nvSpPr>
      <xdr:spPr>
        <a:xfrm>
          <a:off x="19494500" y="6912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54443</xdr:rowOff>
    </xdr:from>
    <xdr:to>
      <xdr:col>98</xdr:col>
      <xdr:colOff>38100</xdr:colOff>
      <xdr:row>40</xdr:row>
      <xdr:rowOff>156043</xdr:rowOff>
    </xdr:to>
    <xdr:sp macro="" textlink="">
      <xdr:nvSpPr>
        <xdr:cNvPr id="588" name="フローチャート: 判断 587">
          <a:extLst>
            <a:ext uri="{FF2B5EF4-FFF2-40B4-BE49-F238E27FC236}">
              <a16:creationId xmlns:a16="http://schemas.microsoft.com/office/drawing/2014/main" id="{931C76A6-636E-4EB0-B50D-D847DC4D6166}"/>
            </a:ext>
          </a:extLst>
        </xdr:cNvPr>
        <xdr:cNvSpPr/>
      </xdr:nvSpPr>
      <xdr:spPr>
        <a:xfrm>
          <a:off x="18605500" y="691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5D23C844-8806-42FA-B2E8-55D8B3919877}"/>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B40560A4-C05A-4FCD-B828-4DBD9CC090C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C299F462-25AB-450E-AE1B-776821D5C20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46C6243E-A8AF-4A08-9833-B10B4FDCEDC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418CE65E-32E7-41E5-B52B-32ED4F32B76A}"/>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126605</xdr:rowOff>
    </xdr:from>
    <xdr:to>
      <xdr:col>116</xdr:col>
      <xdr:colOff>114300</xdr:colOff>
      <xdr:row>41</xdr:row>
      <xdr:rowOff>56755</xdr:rowOff>
    </xdr:to>
    <xdr:sp macro="" textlink="">
      <xdr:nvSpPr>
        <xdr:cNvPr id="594" name="楕円 593">
          <a:extLst>
            <a:ext uri="{FF2B5EF4-FFF2-40B4-BE49-F238E27FC236}">
              <a16:creationId xmlns:a16="http://schemas.microsoft.com/office/drawing/2014/main" id="{1374262D-E808-445B-A380-341127DAA1A2}"/>
            </a:ext>
          </a:extLst>
        </xdr:cNvPr>
        <xdr:cNvSpPr/>
      </xdr:nvSpPr>
      <xdr:spPr>
        <a:xfrm>
          <a:off x="22110700" y="698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105032</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12BCDDC6-6471-4B8F-8630-2EBDAA67C3E9}"/>
            </a:ext>
          </a:extLst>
        </xdr:cNvPr>
        <xdr:cNvSpPr txBox="1"/>
      </xdr:nvSpPr>
      <xdr:spPr>
        <a:xfrm>
          <a:off x="22199600" y="696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128912</xdr:rowOff>
    </xdr:from>
    <xdr:to>
      <xdr:col>112</xdr:col>
      <xdr:colOff>38100</xdr:colOff>
      <xdr:row>41</xdr:row>
      <xdr:rowOff>59062</xdr:rowOff>
    </xdr:to>
    <xdr:sp macro="" textlink="">
      <xdr:nvSpPr>
        <xdr:cNvPr id="596" name="楕円 595">
          <a:extLst>
            <a:ext uri="{FF2B5EF4-FFF2-40B4-BE49-F238E27FC236}">
              <a16:creationId xmlns:a16="http://schemas.microsoft.com/office/drawing/2014/main" id="{E7AC3307-B633-4549-AE17-6A4CA70B6410}"/>
            </a:ext>
          </a:extLst>
        </xdr:cNvPr>
        <xdr:cNvSpPr/>
      </xdr:nvSpPr>
      <xdr:spPr>
        <a:xfrm>
          <a:off x="21272500" y="698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5955</xdr:rowOff>
    </xdr:from>
    <xdr:to>
      <xdr:col>116</xdr:col>
      <xdr:colOff>63500</xdr:colOff>
      <xdr:row>41</xdr:row>
      <xdr:rowOff>8262</xdr:rowOff>
    </xdr:to>
    <xdr:cxnSp macro="">
      <xdr:nvCxnSpPr>
        <xdr:cNvPr id="597" name="直線コネクタ 596">
          <a:extLst>
            <a:ext uri="{FF2B5EF4-FFF2-40B4-BE49-F238E27FC236}">
              <a16:creationId xmlns:a16="http://schemas.microsoft.com/office/drawing/2014/main" id="{42036897-7C2E-4889-B03C-F1AB1B2C662F}"/>
            </a:ext>
          </a:extLst>
        </xdr:cNvPr>
        <xdr:cNvCxnSpPr/>
      </xdr:nvCxnSpPr>
      <xdr:spPr>
        <a:xfrm flipV="1">
          <a:off x="21323300" y="7035405"/>
          <a:ext cx="838200" cy="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132352</xdr:rowOff>
    </xdr:from>
    <xdr:to>
      <xdr:col>107</xdr:col>
      <xdr:colOff>101600</xdr:colOff>
      <xdr:row>41</xdr:row>
      <xdr:rowOff>62502</xdr:rowOff>
    </xdr:to>
    <xdr:sp macro="" textlink="">
      <xdr:nvSpPr>
        <xdr:cNvPr id="598" name="楕円 597">
          <a:extLst>
            <a:ext uri="{FF2B5EF4-FFF2-40B4-BE49-F238E27FC236}">
              <a16:creationId xmlns:a16="http://schemas.microsoft.com/office/drawing/2014/main" id="{A10278FC-86F4-4475-B47A-CD3A7CB681E5}"/>
            </a:ext>
          </a:extLst>
        </xdr:cNvPr>
        <xdr:cNvSpPr/>
      </xdr:nvSpPr>
      <xdr:spPr>
        <a:xfrm>
          <a:off x="20383500" y="699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8262</xdr:rowOff>
    </xdr:from>
    <xdr:to>
      <xdr:col>111</xdr:col>
      <xdr:colOff>177800</xdr:colOff>
      <xdr:row>41</xdr:row>
      <xdr:rowOff>11702</xdr:rowOff>
    </xdr:to>
    <xdr:cxnSp macro="">
      <xdr:nvCxnSpPr>
        <xdr:cNvPr id="599" name="直線コネクタ 598">
          <a:extLst>
            <a:ext uri="{FF2B5EF4-FFF2-40B4-BE49-F238E27FC236}">
              <a16:creationId xmlns:a16="http://schemas.microsoft.com/office/drawing/2014/main" id="{80B6FD9B-731D-4F42-9577-5742D8C8C9E8}"/>
            </a:ext>
          </a:extLst>
        </xdr:cNvPr>
        <xdr:cNvCxnSpPr/>
      </xdr:nvCxnSpPr>
      <xdr:spPr>
        <a:xfrm flipV="1">
          <a:off x="20434300" y="7037712"/>
          <a:ext cx="889000" cy="3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146166</xdr:rowOff>
    </xdr:from>
    <xdr:to>
      <xdr:col>102</xdr:col>
      <xdr:colOff>165100</xdr:colOff>
      <xdr:row>41</xdr:row>
      <xdr:rowOff>76316</xdr:rowOff>
    </xdr:to>
    <xdr:sp macro="" textlink="">
      <xdr:nvSpPr>
        <xdr:cNvPr id="600" name="楕円 599">
          <a:extLst>
            <a:ext uri="{FF2B5EF4-FFF2-40B4-BE49-F238E27FC236}">
              <a16:creationId xmlns:a16="http://schemas.microsoft.com/office/drawing/2014/main" id="{89319F65-55CC-4E6C-9792-4821814850C3}"/>
            </a:ext>
          </a:extLst>
        </xdr:cNvPr>
        <xdr:cNvSpPr/>
      </xdr:nvSpPr>
      <xdr:spPr>
        <a:xfrm>
          <a:off x="19494500" y="700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11702</xdr:rowOff>
    </xdr:from>
    <xdr:to>
      <xdr:col>107</xdr:col>
      <xdr:colOff>50800</xdr:colOff>
      <xdr:row>41</xdr:row>
      <xdr:rowOff>25516</xdr:rowOff>
    </xdr:to>
    <xdr:cxnSp macro="">
      <xdr:nvCxnSpPr>
        <xdr:cNvPr id="601" name="直線コネクタ 600">
          <a:extLst>
            <a:ext uri="{FF2B5EF4-FFF2-40B4-BE49-F238E27FC236}">
              <a16:creationId xmlns:a16="http://schemas.microsoft.com/office/drawing/2014/main" id="{B44E68C7-840D-43CA-8686-6FC9E1516A9D}"/>
            </a:ext>
          </a:extLst>
        </xdr:cNvPr>
        <xdr:cNvCxnSpPr/>
      </xdr:nvCxnSpPr>
      <xdr:spPr>
        <a:xfrm flipV="1">
          <a:off x="19545300" y="7041152"/>
          <a:ext cx="889000" cy="1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144904</xdr:rowOff>
    </xdr:from>
    <xdr:to>
      <xdr:col>98</xdr:col>
      <xdr:colOff>38100</xdr:colOff>
      <xdr:row>41</xdr:row>
      <xdr:rowOff>75054</xdr:rowOff>
    </xdr:to>
    <xdr:sp macro="" textlink="">
      <xdr:nvSpPr>
        <xdr:cNvPr id="602" name="楕円 601">
          <a:extLst>
            <a:ext uri="{FF2B5EF4-FFF2-40B4-BE49-F238E27FC236}">
              <a16:creationId xmlns:a16="http://schemas.microsoft.com/office/drawing/2014/main" id="{19E3B314-2E7C-45CF-BD65-E263BE11B605}"/>
            </a:ext>
          </a:extLst>
        </xdr:cNvPr>
        <xdr:cNvSpPr/>
      </xdr:nvSpPr>
      <xdr:spPr>
        <a:xfrm>
          <a:off x="18605500" y="7002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24254</xdr:rowOff>
    </xdr:from>
    <xdr:to>
      <xdr:col>102</xdr:col>
      <xdr:colOff>114300</xdr:colOff>
      <xdr:row>41</xdr:row>
      <xdr:rowOff>25516</xdr:rowOff>
    </xdr:to>
    <xdr:cxnSp macro="">
      <xdr:nvCxnSpPr>
        <xdr:cNvPr id="603" name="直線コネクタ 602">
          <a:extLst>
            <a:ext uri="{FF2B5EF4-FFF2-40B4-BE49-F238E27FC236}">
              <a16:creationId xmlns:a16="http://schemas.microsoft.com/office/drawing/2014/main" id="{1D7BB1BE-EE72-48D4-B2EF-D86E462A2065}"/>
            </a:ext>
          </a:extLst>
        </xdr:cNvPr>
        <xdr:cNvCxnSpPr/>
      </xdr:nvCxnSpPr>
      <xdr:spPr>
        <a:xfrm>
          <a:off x="18656300" y="7053704"/>
          <a:ext cx="889000" cy="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43215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28A0A887-30BC-48DF-8183-45107DF5DC90}"/>
            </a:ext>
          </a:extLst>
        </xdr:cNvPr>
        <xdr:cNvSpPr txBox="1"/>
      </xdr:nvSpPr>
      <xdr:spPr>
        <a:xfrm>
          <a:off x="21043411" y="638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75633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65AC6F6F-9195-49D7-ABFE-74B0F0ED6989}"/>
            </a:ext>
          </a:extLst>
        </xdr:cNvPr>
        <xdr:cNvSpPr txBox="1"/>
      </xdr:nvSpPr>
      <xdr:spPr>
        <a:xfrm>
          <a:off x="20167111" y="641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1556</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CF852849-1BD9-44B8-9B1F-35E030F1CACB}"/>
            </a:ext>
          </a:extLst>
        </xdr:cNvPr>
        <xdr:cNvSpPr txBox="1"/>
      </xdr:nvSpPr>
      <xdr:spPr>
        <a:xfrm>
          <a:off x="19278111" y="668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1120</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522EE653-0BEF-4ABD-B540-59E48C7FDE01}"/>
            </a:ext>
          </a:extLst>
        </xdr:cNvPr>
        <xdr:cNvSpPr txBox="1"/>
      </xdr:nvSpPr>
      <xdr:spPr>
        <a:xfrm>
          <a:off x="18389111" y="668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50189</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896AB08E-567C-4CDA-AE97-1791A7ABACD1}"/>
            </a:ext>
          </a:extLst>
        </xdr:cNvPr>
        <xdr:cNvSpPr txBox="1"/>
      </xdr:nvSpPr>
      <xdr:spPr>
        <a:xfrm>
          <a:off x="21043411" y="707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53629</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7F29E991-54CE-4921-ADF3-9ADEAEE36D7E}"/>
            </a:ext>
          </a:extLst>
        </xdr:cNvPr>
        <xdr:cNvSpPr txBox="1"/>
      </xdr:nvSpPr>
      <xdr:spPr>
        <a:xfrm>
          <a:off x="20167111" y="7083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67443</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65BE2BF-6DAE-4F00-A7D2-3E710D832CA5}"/>
            </a:ext>
          </a:extLst>
        </xdr:cNvPr>
        <xdr:cNvSpPr txBox="1"/>
      </xdr:nvSpPr>
      <xdr:spPr>
        <a:xfrm>
          <a:off x="19278111" y="709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66181</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43CB6F2E-5461-43B1-9825-A7338438B999}"/>
            </a:ext>
          </a:extLst>
        </xdr:cNvPr>
        <xdr:cNvSpPr txBox="1"/>
      </xdr:nvSpPr>
      <xdr:spPr>
        <a:xfrm>
          <a:off x="18389111" y="709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3737371E-8013-4971-A410-7BEB480088E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47D05EED-075F-46B5-B23D-DB921014A04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20D79771-61D9-4350-88C6-179B29ABC424}"/>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25CB2D35-8473-4725-B35E-4C7BD92FC41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F5E24370-B751-46E5-9C21-FF89E9AF2D8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CDC1BE8B-5BB9-45F6-B5D3-18E0F688660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3AE8CA31-DFA3-40C1-903B-870317E91F0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F1EA5FBA-58B9-46C6-891F-253B5D569AD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8202A8B2-0DF2-4934-B95F-A48E5863D8D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7B639CB-166B-4D8A-B804-C1A013973CA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8DC8FB3B-65CB-417D-86A6-A6809C8CFA7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DEF19517-0683-4BEB-A430-7E591895372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5A60383B-F6DE-460C-90A6-11C3A0F49EDE}"/>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86853675-8F8A-4C3B-834F-AB1E940D3F3A}"/>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BFE6676C-0255-48F4-99CA-9CB1372BF182}"/>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A35B4C2D-D10B-421F-8EAD-62D3E193D82D}"/>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EE111C46-E03C-44DD-9D3B-4719C5A2C22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F6D6E0F5-8978-438F-B235-9A0459102B91}"/>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68658333-AE90-4A31-A1EC-B1198ED9A77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FE97ED10-F60E-4942-9F43-9EF586BEBD0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4518E71B-2FE7-48A0-B4DE-1F4C3363918D}"/>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2D581864-072D-4497-B6C9-EC5C89C38F41}"/>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75B14A4-55C6-46DB-A62E-761F6E5A82D5}"/>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8F967892-AE26-4ABB-A4E3-F5386A3A503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F190015A-F215-4C35-8F99-7B702CE6A8E1}"/>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FD5954A5-3A2F-4E4A-94A3-9AD6329E5AEB}"/>
            </a:ext>
          </a:extLst>
        </xdr:cNvPr>
        <xdr:cNvCxnSpPr/>
      </xdr:nvCxnSpPr>
      <xdr:spPr>
        <a:xfrm flipV="1">
          <a:off x="16318864" y="9526088"/>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392B692-8A99-4F4F-AEFD-D647C62F3160}"/>
            </a:ext>
          </a:extLst>
        </xdr:cNvPr>
        <xdr:cNvSpPr txBox="1"/>
      </xdr:nvSpPr>
      <xdr:spPr>
        <a:xfrm>
          <a:off x="16357600" y="1101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FD304FFF-41AC-4AE7-8CB8-C32FB239052E}"/>
            </a:ext>
          </a:extLst>
        </xdr:cNvPr>
        <xdr:cNvCxnSpPr/>
      </xdr:nvCxnSpPr>
      <xdr:spPr>
        <a:xfrm>
          <a:off x="16230600" y="1100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007E74F1-9E90-4CAD-994D-5A821D4F653F}"/>
            </a:ext>
          </a:extLst>
        </xdr:cNvPr>
        <xdr:cNvSpPr txBox="1"/>
      </xdr:nvSpPr>
      <xdr:spPr>
        <a:xfrm>
          <a:off x="16357600" y="93013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70F20413-DA17-4DB7-99C3-7EE6ACBC96EE}"/>
            </a:ext>
          </a:extLst>
        </xdr:cNvPr>
        <xdr:cNvCxnSpPr/>
      </xdr:nvCxnSpPr>
      <xdr:spPr>
        <a:xfrm>
          <a:off x="16230600" y="952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40294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DC45A367-FA92-4DD3-BD04-AF0BB9101B62}"/>
            </a:ext>
          </a:extLst>
        </xdr:cNvPr>
        <xdr:cNvSpPr txBox="1"/>
      </xdr:nvSpPr>
      <xdr:spPr>
        <a:xfrm>
          <a:off x="16357600" y="103272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CFD47629-A389-4627-A283-019B5D019AB2}"/>
            </a:ext>
          </a:extLst>
        </xdr:cNvPr>
        <xdr:cNvSpPr/>
      </xdr:nvSpPr>
      <xdr:spPr>
        <a:xfrm>
          <a:off x="162687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1E188BA3-9386-4177-851A-9CC6215AE65E}"/>
            </a:ext>
          </a:extLst>
        </xdr:cNvPr>
        <xdr:cNvSpPr/>
      </xdr:nvSpPr>
      <xdr:spPr>
        <a:xfrm>
          <a:off x="15430500" y="1032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E33BCAA4-789E-4197-995C-F9A5FD1A5B96}"/>
            </a:ext>
          </a:extLst>
        </xdr:cNvPr>
        <xdr:cNvSpPr/>
      </xdr:nvSpPr>
      <xdr:spPr>
        <a:xfrm>
          <a:off x="145415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117384</xdr:rowOff>
    </xdr:from>
    <xdr:to>
      <xdr:col>72</xdr:col>
      <xdr:colOff>38100</xdr:colOff>
      <xdr:row>60</xdr:row>
      <xdr:rowOff>47534</xdr:rowOff>
    </xdr:to>
    <xdr:sp macro="" textlink="">
      <xdr:nvSpPr>
        <xdr:cNvPr id="646" name="フローチャート: 判断 645">
          <a:extLst>
            <a:ext uri="{FF2B5EF4-FFF2-40B4-BE49-F238E27FC236}">
              <a16:creationId xmlns:a16="http://schemas.microsoft.com/office/drawing/2014/main" id="{21D58CB6-2878-47F2-BFD8-35BC1DDF8A2F}"/>
            </a:ext>
          </a:extLst>
        </xdr:cNvPr>
        <xdr:cNvSpPr/>
      </xdr:nvSpPr>
      <xdr:spPr>
        <a:xfrm>
          <a:off x="13652500" y="10232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81462</xdr:rowOff>
    </xdr:from>
    <xdr:to>
      <xdr:col>67</xdr:col>
      <xdr:colOff>101600</xdr:colOff>
      <xdr:row>60</xdr:row>
      <xdr:rowOff>11612</xdr:rowOff>
    </xdr:to>
    <xdr:sp macro="" textlink="">
      <xdr:nvSpPr>
        <xdr:cNvPr id="647" name="フローチャート: 判断 646">
          <a:extLst>
            <a:ext uri="{FF2B5EF4-FFF2-40B4-BE49-F238E27FC236}">
              <a16:creationId xmlns:a16="http://schemas.microsoft.com/office/drawing/2014/main" id="{D7420678-E4A4-4E59-B528-6D76F8CBDA09}"/>
            </a:ext>
          </a:extLst>
        </xdr:cNvPr>
        <xdr:cNvSpPr/>
      </xdr:nvSpPr>
      <xdr:spPr>
        <a:xfrm>
          <a:off x="12763500" y="1019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111F8B30-46B2-4207-8B28-E237FDC7508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48BAE3A7-A532-438E-93B2-57550C366F1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47872874-74B9-48E1-93C7-B2726FC4591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7F1DD409-BD9D-4250-BBCF-E508E2BBB6D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53AE9F69-48A1-4629-9BC1-21A5B49932D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58601</xdr:rowOff>
    </xdr:from>
    <xdr:to>
      <xdr:col>85</xdr:col>
      <xdr:colOff>177800</xdr:colOff>
      <xdr:row>56</xdr:row>
      <xdr:rowOff>160201</xdr:rowOff>
    </xdr:to>
    <xdr:sp macro="" textlink="">
      <xdr:nvSpPr>
        <xdr:cNvPr id="653" name="楕円 652">
          <a:extLst>
            <a:ext uri="{FF2B5EF4-FFF2-40B4-BE49-F238E27FC236}">
              <a16:creationId xmlns:a16="http://schemas.microsoft.com/office/drawing/2014/main" id="{35992A2E-618E-4157-B8BB-6C4B4ECFEE91}"/>
            </a:ext>
          </a:extLst>
        </xdr:cNvPr>
        <xdr:cNvSpPr/>
      </xdr:nvSpPr>
      <xdr:spPr>
        <a:xfrm>
          <a:off x="16268700" y="965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81478</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A4315E9E-C0B1-4FC6-A20D-9F53D5719E59}"/>
            </a:ext>
          </a:extLst>
        </xdr:cNvPr>
        <xdr:cNvSpPr txBox="1"/>
      </xdr:nvSpPr>
      <xdr:spPr>
        <a:xfrm>
          <a:off x="16357600" y="951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24312</xdr:rowOff>
    </xdr:from>
    <xdr:to>
      <xdr:col>81</xdr:col>
      <xdr:colOff>101600</xdr:colOff>
      <xdr:row>56</xdr:row>
      <xdr:rowOff>125912</xdr:rowOff>
    </xdr:to>
    <xdr:sp macro="" textlink="">
      <xdr:nvSpPr>
        <xdr:cNvPr id="655" name="楕円 654">
          <a:extLst>
            <a:ext uri="{FF2B5EF4-FFF2-40B4-BE49-F238E27FC236}">
              <a16:creationId xmlns:a16="http://schemas.microsoft.com/office/drawing/2014/main" id="{7B6D21A9-76F5-42F0-93E8-C8F7BA2F8314}"/>
            </a:ext>
          </a:extLst>
        </xdr:cNvPr>
        <xdr:cNvSpPr/>
      </xdr:nvSpPr>
      <xdr:spPr>
        <a:xfrm>
          <a:off x="15430500" y="962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75112</xdr:rowOff>
    </xdr:from>
    <xdr:to>
      <xdr:col>85</xdr:col>
      <xdr:colOff>127000</xdr:colOff>
      <xdr:row>56</xdr:row>
      <xdr:rowOff>109401</xdr:rowOff>
    </xdr:to>
    <xdr:cxnSp macro="">
      <xdr:nvCxnSpPr>
        <xdr:cNvPr id="656" name="直線コネクタ 655">
          <a:extLst>
            <a:ext uri="{FF2B5EF4-FFF2-40B4-BE49-F238E27FC236}">
              <a16:creationId xmlns:a16="http://schemas.microsoft.com/office/drawing/2014/main" id="{1478B5D5-ACDA-47B2-9413-D4EC5CF90C9F}"/>
            </a:ext>
          </a:extLst>
        </xdr:cNvPr>
        <xdr:cNvCxnSpPr/>
      </xdr:nvCxnSpPr>
      <xdr:spPr>
        <a:xfrm>
          <a:off x="15481300" y="967631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161472</xdr:rowOff>
    </xdr:from>
    <xdr:to>
      <xdr:col>76</xdr:col>
      <xdr:colOff>165100</xdr:colOff>
      <xdr:row>56</xdr:row>
      <xdr:rowOff>91622</xdr:rowOff>
    </xdr:to>
    <xdr:sp macro="" textlink="">
      <xdr:nvSpPr>
        <xdr:cNvPr id="657" name="楕円 656">
          <a:extLst>
            <a:ext uri="{FF2B5EF4-FFF2-40B4-BE49-F238E27FC236}">
              <a16:creationId xmlns:a16="http://schemas.microsoft.com/office/drawing/2014/main" id="{022174DD-725B-40EA-A41B-09CD97B19AEE}"/>
            </a:ext>
          </a:extLst>
        </xdr:cNvPr>
        <xdr:cNvSpPr/>
      </xdr:nvSpPr>
      <xdr:spPr>
        <a:xfrm>
          <a:off x="14541500" y="959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40822</xdr:rowOff>
    </xdr:from>
    <xdr:to>
      <xdr:col>81</xdr:col>
      <xdr:colOff>50800</xdr:colOff>
      <xdr:row>56</xdr:row>
      <xdr:rowOff>75112</xdr:rowOff>
    </xdr:to>
    <xdr:cxnSp macro="">
      <xdr:nvCxnSpPr>
        <xdr:cNvPr id="658" name="直線コネクタ 657">
          <a:extLst>
            <a:ext uri="{FF2B5EF4-FFF2-40B4-BE49-F238E27FC236}">
              <a16:creationId xmlns:a16="http://schemas.microsoft.com/office/drawing/2014/main" id="{99F9732A-CAAC-4671-9FC7-A9B85E6F574E}"/>
            </a:ext>
          </a:extLst>
        </xdr:cNvPr>
        <xdr:cNvCxnSpPr/>
      </xdr:nvCxnSpPr>
      <xdr:spPr>
        <a:xfrm>
          <a:off x="14592300" y="964202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127181</xdr:rowOff>
    </xdr:from>
    <xdr:to>
      <xdr:col>72</xdr:col>
      <xdr:colOff>38100</xdr:colOff>
      <xdr:row>56</xdr:row>
      <xdr:rowOff>57331</xdr:rowOff>
    </xdr:to>
    <xdr:sp macro="" textlink="">
      <xdr:nvSpPr>
        <xdr:cNvPr id="659" name="楕円 658">
          <a:extLst>
            <a:ext uri="{FF2B5EF4-FFF2-40B4-BE49-F238E27FC236}">
              <a16:creationId xmlns:a16="http://schemas.microsoft.com/office/drawing/2014/main" id="{060F76C6-B4AD-49DD-9B06-35AE996F0C09}"/>
            </a:ext>
          </a:extLst>
        </xdr:cNvPr>
        <xdr:cNvSpPr/>
      </xdr:nvSpPr>
      <xdr:spPr>
        <a:xfrm>
          <a:off x="13652500" y="955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6531</xdr:rowOff>
    </xdr:from>
    <xdr:to>
      <xdr:col>76</xdr:col>
      <xdr:colOff>114300</xdr:colOff>
      <xdr:row>56</xdr:row>
      <xdr:rowOff>40822</xdr:rowOff>
    </xdr:to>
    <xdr:cxnSp macro="">
      <xdr:nvCxnSpPr>
        <xdr:cNvPr id="660" name="直線コネクタ 659">
          <a:extLst>
            <a:ext uri="{FF2B5EF4-FFF2-40B4-BE49-F238E27FC236}">
              <a16:creationId xmlns:a16="http://schemas.microsoft.com/office/drawing/2014/main" id="{52D27CB4-11D5-42B1-8EF5-2B078415061C}"/>
            </a:ext>
          </a:extLst>
        </xdr:cNvPr>
        <xdr:cNvCxnSpPr/>
      </xdr:nvCxnSpPr>
      <xdr:spPr>
        <a:xfrm>
          <a:off x="13703300" y="960773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92891</xdr:rowOff>
    </xdr:from>
    <xdr:to>
      <xdr:col>67</xdr:col>
      <xdr:colOff>101600</xdr:colOff>
      <xdr:row>56</xdr:row>
      <xdr:rowOff>23041</xdr:rowOff>
    </xdr:to>
    <xdr:sp macro="" textlink="">
      <xdr:nvSpPr>
        <xdr:cNvPr id="661" name="楕円 660">
          <a:extLst>
            <a:ext uri="{FF2B5EF4-FFF2-40B4-BE49-F238E27FC236}">
              <a16:creationId xmlns:a16="http://schemas.microsoft.com/office/drawing/2014/main" id="{5E3CE535-8D3F-459E-B88E-4797A3F5E5EB}"/>
            </a:ext>
          </a:extLst>
        </xdr:cNvPr>
        <xdr:cNvSpPr/>
      </xdr:nvSpPr>
      <xdr:spPr>
        <a:xfrm>
          <a:off x="12763500" y="9522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55</xdr:row>
      <xdr:rowOff>143691</xdr:rowOff>
    </xdr:from>
    <xdr:to>
      <xdr:col>71</xdr:col>
      <xdr:colOff>177800</xdr:colOff>
      <xdr:row>56</xdr:row>
      <xdr:rowOff>6531</xdr:rowOff>
    </xdr:to>
    <xdr:cxnSp macro="">
      <xdr:nvCxnSpPr>
        <xdr:cNvPr id="662" name="直線コネクタ 661">
          <a:extLst>
            <a:ext uri="{FF2B5EF4-FFF2-40B4-BE49-F238E27FC236}">
              <a16:creationId xmlns:a16="http://schemas.microsoft.com/office/drawing/2014/main" id="{9CB08C62-12A4-44CE-8CB7-B44382D9FAA9}"/>
            </a:ext>
          </a:extLst>
        </xdr:cNvPr>
        <xdr:cNvCxnSpPr/>
      </xdr:nvCxnSpPr>
      <xdr:spPr>
        <a:xfrm>
          <a:off x="12814300" y="957344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131734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DDC1FDAD-4638-41DA-9151-FC984711F401}"/>
            </a:ext>
          </a:extLst>
        </xdr:cNvPr>
        <xdr:cNvSpPr txBox="1"/>
      </xdr:nvSpPr>
      <xdr:spPr>
        <a:xfrm>
          <a:off x="15266044" y="1041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123570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28A7F8A3-464A-4844-9928-789524326B0A}"/>
            </a:ext>
          </a:extLst>
        </xdr:cNvPr>
        <xdr:cNvSpPr txBox="1"/>
      </xdr:nvSpPr>
      <xdr:spPr>
        <a:xfrm>
          <a:off x="14389744" y="1041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38661</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6BBAD6EA-0DC2-40B6-9AB5-0D99B2AACA09}"/>
            </a:ext>
          </a:extLst>
        </xdr:cNvPr>
        <xdr:cNvSpPr txBox="1"/>
      </xdr:nvSpPr>
      <xdr:spPr>
        <a:xfrm>
          <a:off x="13500744" y="1032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2739</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66FEDDAB-56F2-4CA9-99C0-E2DF7027D56A}"/>
            </a:ext>
          </a:extLst>
        </xdr:cNvPr>
        <xdr:cNvSpPr txBox="1"/>
      </xdr:nvSpPr>
      <xdr:spPr>
        <a:xfrm>
          <a:off x="12611744" y="1028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142439</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30A3C8E3-2141-4C1B-9A1A-4FB2C33ABE1D}"/>
            </a:ext>
          </a:extLst>
        </xdr:cNvPr>
        <xdr:cNvSpPr txBox="1"/>
      </xdr:nvSpPr>
      <xdr:spPr>
        <a:xfrm>
          <a:off x="15266044" y="940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54</xdr:row>
      <xdr:rowOff>108149</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D46E987B-18CE-4338-AE71-7A8F01A70066}"/>
            </a:ext>
          </a:extLst>
        </xdr:cNvPr>
        <xdr:cNvSpPr txBox="1"/>
      </xdr:nvSpPr>
      <xdr:spPr>
        <a:xfrm>
          <a:off x="14389744" y="9366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73858</xdr:rowOff>
    </xdr:from>
    <xdr:ext cx="340478" cy="259045"/>
    <xdr:sp macro="" textlink="">
      <xdr:nvSpPr>
        <xdr:cNvPr id="669" name="n_3mainValue【保健センター・保健所】&#10;有形固定資産減価償却率">
          <a:extLst>
            <a:ext uri="{FF2B5EF4-FFF2-40B4-BE49-F238E27FC236}">
              <a16:creationId xmlns:a16="http://schemas.microsoft.com/office/drawing/2014/main" id="{AB9FBCE4-AE26-48F0-9D5F-692AF334EBB9}"/>
            </a:ext>
          </a:extLst>
        </xdr:cNvPr>
        <xdr:cNvSpPr txBox="1"/>
      </xdr:nvSpPr>
      <xdr:spPr>
        <a:xfrm>
          <a:off x="13533061" y="93321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54</xdr:row>
      <xdr:rowOff>39568</xdr:rowOff>
    </xdr:from>
    <xdr:ext cx="340478" cy="259045"/>
    <xdr:sp macro="" textlink="">
      <xdr:nvSpPr>
        <xdr:cNvPr id="670" name="n_4mainValue【保健センター・保健所】&#10;有形固定資産減価償却率">
          <a:extLst>
            <a:ext uri="{FF2B5EF4-FFF2-40B4-BE49-F238E27FC236}">
              <a16:creationId xmlns:a16="http://schemas.microsoft.com/office/drawing/2014/main" id="{2BE1A9C8-9CD1-48E0-AC4D-E48035E9E68C}"/>
            </a:ext>
          </a:extLst>
        </xdr:cNvPr>
        <xdr:cNvSpPr txBox="1"/>
      </xdr:nvSpPr>
      <xdr:spPr>
        <a:xfrm>
          <a:off x="12644061" y="929786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DA1824A1-35EF-4648-BA3F-23AEC820674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7CE46C65-46EB-4700-9F89-476BB5523A5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4D0CF5A0-EE97-4E8F-988F-8F3DB08F1A0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65383BF2-E135-4F98-B632-28075239078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3E1ACA7F-1FF6-4060-9863-2854EE617F6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801BB42E-1C1A-4BC9-8692-0FC28402CD3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B0516C0D-BCDD-4EAC-B1BB-1A042C21022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2742932E-548A-41BC-98D5-AED051D4FEB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88695380-08CE-4FCA-B4AC-D74562DBB91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487FD667-9A6D-4ADC-976E-11C8C9DD1BE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CD328A53-BAFD-4579-8A9F-8F9BAD23A6E9}"/>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47C8CE02-0C01-4E32-A4FE-F31B704A692C}"/>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F0E662B2-F829-46D5-8F67-47B148B848D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69EDFB8B-E5BF-48E3-B99F-9741C77922D1}"/>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94E1950D-5FB5-4566-A2EB-F08369E65B01}"/>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369D9FBF-5221-4F37-8525-55E322F9584C}"/>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D8FCA501-336D-4FF2-8D62-E04A715BAA87}"/>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E978D655-63E8-4670-9083-A45E9320991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53A40B1-C344-44D6-BABF-D9202571145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AE69FBAC-D7B1-401F-9063-F288D298B61E}"/>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9251D4AF-3FD6-4331-AEFC-76CDA080395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848E24DC-2909-413F-A772-FFD0AB45A4CF}"/>
            </a:ext>
          </a:extLst>
        </xdr:cNvPr>
        <xdr:cNvCxnSpPr/>
      </xdr:nvCxnSpPr>
      <xdr:spPr>
        <a:xfrm flipV="1">
          <a:off x="22160864" y="973836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77DEE4E4-8497-42AD-A34B-61D6F80990A4}"/>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6AB33FE8-6F98-4504-B6E0-7A519BD2DFA3}"/>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5F0A82AF-5EDF-46AB-A2B8-43D64FC5572F}"/>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9C2ECDA7-A56A-4F0E-94C4-4BB5A35AE1B5}"/>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148D979A-CEC8-4C69-9270-6CC45A7C18A3}"/>
            </a:ext>
          </a:extLst>
        </xdr:cNvPr>
        <xdr:cNvSpPr txBox="1"/>
      </xdr:nvSpPr>
      <xdr:spPr>
        <a:xfrm>
          <a:off x="22199600" y="10407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346B4EA9-9EDD-40E3-9E6E-08CC95410EA5}"/>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918CAAE6-7A93-4FA4-B6CE-7E5B7E4C4C55}"/>
            </a:ext>
          </a:extLst>
        </xdr:cNvPr>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11949800-97C0-44C6-99FD-8B86E86C01DF}"/>
            </a:ext>
          </a:extLst>
        </xdr:cNvPr>
        <xdr:cNvSpPr/>
      </xdr:nvSpPr>
      <xdr:spPr>
        <a:xfrm>
          <a:off x="20383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a:extLst>
            <a:ext uri="{FF2B5EF4-FFF2-40B4-BE49-F238E27FC236}">
              <a16:creationId xmlns:a16="http://schemas.microsoft.com/office/drawing/2014/main" id="{435C2489-A0C5-4901-B9B5-CE0050C86A5F}"/>
            </a:ext>
          </a:extLst>
        </xdr:cNvPr>
        <xdr:cNvSpPr/>
      </xdr:nvSpPr>
      <xdr:spPr>
        <a:xfrm>
          <a:off x="19494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2" name="フローチャート: 判断 701">
          <a:extLst>
            <a:ext uri="{FF2B5EF4-FFF2-40B4-BE49-F238E27FC236}">
              <a16:creationId xmlns:a16="http://schemas.microsoft.com/office/drawing/2014/main" id="{81B08B4B-DCAD-4D7C-B413-862237840D36}"/>
            </a:ext>
          </a:extLst>
        </xdr:cNvPr>
        <xdr:cNvSpPr/>
      </xdr:nvSpPr>
      <xdr:spPr>
        <a:xfrm>
          <a:off x="18605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A0429404-0DDE-459B-95FA-4ADE4365DE5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78EC4FB-AE7E-4324-8570-9FA2CA8BC932}"/>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C7DA0BA4-F287-4069-9475-8A268ADF388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9BC71E0F-B6F7-4001-9BD0-338F09B50B6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324FB77B-47B8-4EC8-B340-C553E916AAF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708" name="楕円 707">
          <a:extLst>
            <a:ext uri="{FF2B5EF4-FFF2-40B4-BE49-F238E27FC236}">
              <a16:creationId xmlns:a16="http://schemas.microsoft.com/office/drawing/2014/main" id="{14A5ECAB-DB6F-46C3-92AF-6EFE89387F73}"/>
            </a:ext>
          </a:extLst>
        </xdr:cNvPr>
        <xdr:cNvSpPr/>
      </xdr:nvSpPr>
      <xdr:spPr>
        <a:xfrm>
          <a:off x="221107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47007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BC116003-2C46-4726-9EB0-F07B1E7DD9A7}"/>
            </a:ext>
          </a:extLst>
        </xdr:cNvPr>
        <xdr:cNvSpPr txBox="1"/>
      </xdr:nvSpPr>
      <xdr:spPr>
        <a:xfrm>
          <a:off x="22199600" y="1067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132080</xdr:rowOff>
    </xdr:from>
    <xdr:to>
      <xdr:col>112</xdr:col>
      <xdr:colOff>38100</xdr:colOff>
      <xdr:row>63</xdr:row>
      <xdr:rowOff>62230</xdr:rowOff>
    </xdr:to>
    <xdr:sp macro="" textlink="">
      <xdr:nvSpPr>
        <xdr:cNvPr id="710" name="楕円 709">
          <a:extLst>
            <a:ext uri="{FF2B5EF4-FFF2-40B4-BE49-F238E27FC236}">
              <a16:creationId xmlns:a16="http://schemas.microsoft.com/office/drawing/2014/main" id="{BFFCA55D-9AD8-4335-B1E1-2BF233245066}"/>
            </a:ext>
          </a:extLst>
        </xdr:cNvPr>
        <xdr:cNvSpPr/>
      </xdr:nvSpPr>
      <xdr:spPr>
        <a:xfrm>
          <a:off x="21272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11430</xdr:rowOff>
    </xdr:from>
    <xdr:to>
      <xdr:col>116</xdr:col>
      <xdr:colOff>63500</xdr:colOff>
      <xdr:row>63</xdr:row>
      <xdr:rowOff>11430</xdr:rowOff>
    </xdr:to>
    <xdr:cxnSp macro="">
      <xdr:nvCxnSpPr>
        <xdr:cNvPr id="711" name="直線コネクタ 710">
          <a:extLst>
            <a:ext uri="{FF2B5EF4-FFF2-40B4-BE49-F238E27FC236}">
              <a16:creationId xmlns:a16="http://schemas.microsoft.com/office/drawing/2014/main" id="{665B0895-82F3-43F3-8323-3AEFFF31D22F}"/>
            </a:ext>
          </a:extLst>
        </xdr:cNvPr>
        <xdr:cNvCxnSpPr/>
      </xdr:nvCxnSpPr>
      <xdr:spPr>
        <a:xfrm>
          <a:off x="21323300" y="10812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132080</xdr:rowOff>
    </xdr:from>
    <xdr:to>
      <xdr:col>107</xdr:col>
      <xdr:colOff>101600</xdr:colOff>
      <xdr:row>63</xdr:row>
      <xdr:rowOff>62230</xdr:rowOff>
    </xdr:to>
    <xdr:sp macro="" textlink="">
      <xdr:nvSpPr>
        <xdr:cNvPr id="712" name="楕円 711">
          <a:extLst>
            <a:ext uri="{FF2B5EF4-FFF2-40B4-BE49-F238E27FC236}">
              <a16:creationId xmlns:a16="http://schemas.microsoft.com/office/drawing/2014/main" id="{4CE11149-645B-4310-A4E5-F42A777BC9BF}"/>
            </a:ext>
          </a:extLst>
        </xdr:cNvPr>
        <xdr:cNvSpPr/>
      </xdr:nvSpPr>
      <xdr:spPr>
        <a:xfrm>
          <a:off x="20383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11430</xdr:rowOff>
    </xdr:from>
    <xdr:to>
      <xdr:col>111</xdr:col>
      <xdr:colOff>177800</xdr:colOff>
      <xdr:row>63</xdr:row>
      <xdr:rowOff>11430</xdr:rowOff>
    </xdr:to>
    <xdr:cxnSp macro="">
      <xdr:nvCxnSpPr>
        <xdr:cNvPr id="713" name="直線コネクタ 712">
          <a:extLst>
            <a:ext uri="{FF2B5EF4-FFF2-40B4-BE49-F238E27FC236}">
              <a16:creationId xmlns:a16="http://schemas.microsoft.com/office/drawing/2014/main" id="{78BA7E47-428D-4C85-93F5-15C3CE046B73}"/>
            </a:ext>
          </a:extLst>
        </xdr:cNvPr>
        <xdr:cNvCxnSpPr/>
      </xdr:nvCxnSpPr>
      <xdr:spPr>
        <a:xfrm>
          <a:off x="20434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714" name="楕円 713">
          <a:extLst>
            <a:ext uri="{FF2B5EF4-FFF2-40B4-BE49-F238E27FC236}">
              <a16:creationId xmlns:a16="http://schemas.microsoft.com/office/drawing/2014/main" id="{0445DA1A-057F-47EE-BD78-299F75C4D73D}"/>
            </a:ext>
          </a:extLst>
        </xdr:cNvPr>
        <xdr:cNvSpPr/>
      </xdr:nvSpPr>
      <xdr:spPr>
        <a:xfrm>
          <a:off x="19494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11430</xdr:rowOff>
    </xdr:from>
    <xdr:to>
      <xdr:col>107</xdr:col>
      <xdr:colOff>50800</xdr:colOff>
      <xdr:row>63</xdr:row>
      <xdr:rowOff>11430</xdr:rowOff>
    </xdr:to>
    <xdr:cxnSp macro="">
      <xdr:nvCxnSpPr>
        <xdr:cNvPr id="715" name="直線コネクタ 714">
          <a:extLst>
            <a:ext uri="{FF2B5EF4-FFF2-40B4-BE49-F238E27FC236}">
              <a16:creationId xmlns:a16="http://schemas.microsoft.com/office/drawing/2014/main" id="{BD4C1660-88D0-4A58-B90C-B479BAA1F992}"/>
            </a:ext>
          </a:extLst>
        </xdr:cNvPr>
        <xdr:cNvCxnSpPr/>
      </xdr:nvCxnSpPr>
      <xdr:spPr>
        <a:xfrm>
          <a:off x="19545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132080</xdr:rowOff>
    </xdr:from>
    <xdr:to>
      <xdr:col>98</xdr:col>
      <xdr:colOff>38100</xdr:colOff>
      <xdr:row>63</xdr:row>
      <xdr:rowOff>62230</xdr:rowOff>
    </xdr:to>
    <xdr:sp macro="" textlink="">
      <xdr:nvSpPr>
        <xdr:cNvPr id="716" name="楕円 715">
          <a:extLst>
            <a:ext uri="{FF2B5EF4-FFF2-40B4-BE49-F238E27FC236}">
              <a16:creationId xmlns:a16="http://schemas.microsoft.com/office/drawing/2014/main" id="{003E105B-3827-4AC9-9839-0B253A4C27FA}"/>
            </a:ext>
          </a:extLst>
        </xdr:cNvPr>
        <xdr:cNvSpPr/>
      </xdr:nvSpPr>
      <xdr:spPr>
        <a:xfrm>
          <a:off x="18605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11430</xdr:rowOff>
    </xdr:from>
    <xdr:to>
      <xdr:col>102</xdr:col>
      <xdr:colOff>114300</xdr:colOff>
      <xdr:row>63</xdr:row>
      <xdr:rowOff>11430</xdr:rowOff>
    </xdr:to>
    <xdr:cxnSp macro="">
      <xdr:nvCxnSpPr>
        <xdr:cNvPr id="717" name="直線コネクタ 716">
          <a:extLst>
            <a:ext uri="{FF2B5EF4-FFF2-40B4-BE49-F238E27FC236}">
              <a16:creationId xmlns:a16="http://schemas.microsoft.com/office/drawing/2014/main" id="{3C94125E-598D-4124-81FF-7142D627185C}"/>
            </a:ext>
          </a:extLst>
        </xdr:cNvPr>
        <xdr:cNvCxnSpPr/>
      </xdr:nvCxnSpPr>
      <xdr:spPr>
        <a:xfrm>
          <a:off x="18656300" y="1081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3D301021-56B5-43EE-B65C-F05AC06ECEDA}"/>
            </a:ext>
          </a:extLst>
        </xdr:cNvPr>
        <xdr:cNvSpPr txBox="1"/>
      </xdr:nvSpPr>
      <xdr:spPr>
        <a:xfrm>
          <a:off x="210757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3B3E033C-29F2-4DBA-8B1B-704686405DA7}"/>
            </a:ext>
          </a:extLst>
        </xdr:cNvPr>
        <xdr:cNvSpPr txBox="1"/>
      </xdr:nvSpPr>
      <xdr:spPr>
        <a:xfrm>
          <a:off x="20199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0" name="n_3aveValue【保健センター・保健所】&#10;一人当たり面積">
          <a:extLst>
            <a:ext uri="{FF2B5EF4-FFF2-40B4-BE49-F238E27FC236}">
              <a16:creationId xmlns:a16="http://schemas.microsoft.com/office/drawing/2014/main" id="{2CCB4666-0D43-4EAF-B974-82AD39584FF0}"/>
            </a:ext>
          </a:extLst>
        </xdr:cNvPr>
        <xdr:cNvSpPr txBox="1"/>
      </xdr:nvSpPr>
      <xdr:spPr>
        <a:xfrm>
          <a:off x="19310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1" name="n_4aveValue【保健センター・保健所】&#10;一人当たり面積">
          <a:extLst>
            <a:ext uri="{FF2B5EF4-FFF2-40B4-BE49-F238E27FC236}">
              <a16:creationId xmlns:a16="http://schemas.microsoft.com/office/drawing/2014/main" id="{DFDAE55C-633E-4096-BE72-4B866B34A15F}"/>
            </a:ext>
          </a:extLst>
        </xdr:cNvPr>
        <xdr:cNvSpPr txBox="1"/>
      </xdr:nvSpPr>
      <xdr:spPr>
        <a:xfrm>
          <a:off x="18421427" y="103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53357</xdr:rowOff>
    </xdr:from>
    <xdr:ext cx="469744" cy="259045"/>
    <xdr:sp macro="" textlink="">
      <xdr:nvSpPr>
        <xdr:cNvPr id="722" name="n_1mainValue【保健センター・保健所】&#10;一人当たり面積">
          <a:extLst>
            <a:ext uri="{FF2B5EF4-FFF2-40B4-BE49-F238E27FC236}">
              <a16:creationId xmlns:a16="http://schemas.microsoft.com/office/drawing/2014/main" id="{5EC0B0C9-BA31-47EF-8D5F-4E0534EF6FBB}"/>
            </a:ext>
          </a:extLst>
        </xdr:cNvPr>
        <xdr:cNvSpPr txBox="1"/>
      </xdr:nvSpPr>
      <xdr:spPr>
        <a:xfrm>
          <a:off x="210757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53357</xdr:rowOff>
    </xdr:from>
    <xdr:ext cx="469744" cy="259045"/>
    <xdr:sp macro="" textlink="">
      <xdr:nvSpPr>
        <xdr:cNvPr id="723" name="n_2mainValue【保健センター・保健所】&#10;一人当たり面積">
          <a:extLst>
            <a:ext uri="{FF2B5EF4-FFF2-40B4-BE49-F238E27FC236}">
              <a16:creationId xmlns:a16="http://schemas.microsoft.com/office/drawing/2014/main" id="{DCFB72A4-5538-46F9-8FAE-C1A8A92760B1}"/>
            </a:ext>
          </a:extLst>
        </xdr:cNvPr>
        <xdr:cNvSpPr txBox="1"/>
      </xdr:nvSpPr>
      <xdr:spPr>
        <a:xfrm>
          <a:off x="20199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724" name="n_3mainValue【保健センター・保健所】&#10;一人当たり面積">
          <a:extLst>
            <a:ext uri="{FF2B5EF4-FFF2-40B4-BE49-F238E27FC236}">
              <a16:creationId xmlns:a16="http://schemas.microsoft.com/office/drawing/2014/main" id="{108BEC48-64B1-4645-8E5E-44E2C12FDE9C}"/>
            </a:ext>
          </a:extLst>
        </xdr:cNvPr>
        <xdr:cNvSpPr txBox="1"/>
      </xdr:nvSpPr>
      <xdr:spPr>
        <a:xfrm>
          <a:off x="19310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25" name="n_4mainValue【保健センター・保健所】&#10;一人当たり面積">
          <a:extLst>
            <a:ext uri="{FF2B5EF4-FFF2-40B4-BE49-F238E27FC236}">
              <a16:creationId xmlns:a16="http://schemas.microsoft.com/office/drawing/2014/main" id="{03333048-01CE-411E-BFB5-DE49DF254B06}"/>
            </a:ext>
          </a:extLst>
        </xdr:cNvPr>
        <xdr:cNvSpPr txBox="1"/>
      </xdr:nvSpPr>
      <xdr:spPr>
        <a:xfrm>
          <a:off x="18421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2EBE539E-221D-46C1-8221-C2E41DC65F8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53B01EA2-9F81-4ABE-920F-4D0588B4A69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792E4CF1-20F2-42A0-9BC5-14528D9333E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C18BB570-170E-44B7-97E8-C214A0AF1DA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E5A1B57F-FE72-4E62-87C1-6AED60187572}"/>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62876252-A4AD-4CC8-ABCB-03F9DB947E9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A1E1DEAC-B4C8-420A-AEB7-16148E87EBD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24677763-04C0-4770-BC02-891FA491769A}"/>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8994DD14-4618-45AC-8AAE-B05CDD3E9A8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77C08ED5-F660-4E48-8A93-D361E3F1C7B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1C1230C2-803E-44FD-9405-32188551A73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D3AC43E9-B73F-458A-A63A-027F9261E232}"/>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C49A5F28-5FB2-4AC6-9323-CC4A9F79F40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847626B7-008A-49F3-93DA-C499FAFD8F9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A214D7BE-3FDE-48EA-89FD-AC09B1783C0F}"/>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AB90231A-1249-4340-83B2-073D753B8BB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F50FB436-6C04-46CD-AE7D-D331CB810F9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78F863CE-2F9E-4731-8EA6-ACB48824605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9339FC29-C1EB-473C-AE23-14EB606FAB2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574F0E94-9751-47F5-AB1C-31664E63FBE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3E7AAD90-00CD-4577-8C74-3B3592B978E3}"/>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5DA07CB8-80FE-48E0-B4E2-82D6449C6B6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F69CB8F1-79B2-42F7-B8B5-E999DE1C58C4}"/>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DFCB1434-632C-49A9-967F-88946CB5151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20C63CC1-256C-44F1-BE17-36D0F6FDEA17}"/>
            </a:ext>
          </a:extLst>
        </xdr:cNvPr>
        <xdr:cNvCxnSpPr/>
      </xdr:nvCxnSpPr>
      <xdr:spPr>
        <a:xfrm flipV="1">
          <a:off x="16318864" y="13495020"/>
          <a:ext cx="0" cy="1139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23EEF77D-D970-48FE-9DD4-811D125AC849}"/>
            </a:ext>
          </a:extLst>
        </xdr:cNvPr>
        <xdr:cNvSpPr txBox="1"/>
      </xdr:nvSpPr>
      <xdr:spPr>
        <a:xfrm>
          <a:off x="16357600" y="14638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CA9312B1-40D4-4141-BC46-B35ADBEECBBF}"/>
            </a:ext>
          </a:extLst>
        </xdr:cNvPr>
        <xdr:cNvCxnSpPr/>
      </xdr:nvCxnSpPr>
      <xdr:spPr>
        <a:xfrm>
          <a:off x="16230600" y="1463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BAE041B1-9450-43E3-800D-27C5CAC622B0}"/>
            </a:ext>
          </a:extLst>
        </xdr:cNvPr>
        <xdr:cNvSpPr txBox="1"/>
      </xdr:nvSpPr>
      <xdr:spPr>
        <a:xfrm>
          <a:off x="16357600" y="13270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37D190A6-AB42-4462-B2BC-AD800C7637EA}"/>
            </a:ext>
          </a:extLst>
        </xdr:cNvPr>
        <xdr:cNvCxnSpPr/>
      </xdr:nvCxnSpPr>
      <xdr:spPr>
        <a:xfrm>
          <a:off x="16230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355049DF-9958-41FF-86C2-4B647D78394D}"/>
            </a:ext>
          </a:extLst>
        </xdr:cNvPr>
        <xdr:cNvSpPr txBox="1"/>
      </xdr:nvSpPr>
      <xdr:spPr>
        <a:xfrm>
          <a:off x="16357600" y="14045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8FD0E2C2-8180-458C-B46E-E37B407EDCC4}"/>
            </a:ext>
          </a:extLst>
        </xdr:cNvPr>
        <xdr:cNvSpPr/>
      </xdr:nvSpPr>
      <xdr:spPr>
        <a:xfrm>
          <a:off x="162687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221D16CE-8F6C-4FFC-BA1B-F205CFFFB4B9}"/>
            </a:ext>
          </a:extLst>
        </xdr:cNvPr>
        <xdr:cNvSpPr/>
      </xdr:nvSpPr>
      <xdr:spPr>
        <a:xfrm>
          <a:off x="15430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2DDDE745-44E0-45CD-A9BA-C46FC3D6EC13}"/>
            </a:ext>
          </a:extLst>
        </xdr:cNvPr>
        <xdr:cNvSpPr/>
      </xdr:nvSpPr>
      <xdr:spPr>
        <a:xfrm>
          <a:off x="14541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76836</xdr:rowOff>
    </xdr:from>
    <xdr:to>
      <xdr:col>72</xdr:col>
      <xdr:colOff>38100</xdr:colOff>
      <xdr:row>84</xdr:row>
      <xdr:rowOff>6986</xdr:rowOff>
    </xdr:to>
    <xdr:sp macro="" textlink="">
      <xdr:nvSpPr>
        <xdr:cNvPr id="759" name="フローチャート: 判断 758">
          <a:extLst>
            <a:ext uri="{FF2B5EF4-FFF2-40B4-BE49-F238E27FC236}">
              <a16:creationId xmlns:a16="http://schemas.microsoft.com/office/drawing/2014/main" id="{40A49765-BAEC-4EA9-A335-00DB62A5AB4A}"/>
            </a:ext>
          </a:extLst>
        </xdr:cNvPr>
        <xdr:cNvSpPr/>
      </xdr:nvSpPr>
      <xdr:spPr>
        <a:xfrm>
          <a:off x="13652500" y="1430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59689</xdr:rowOff>
    </xdr:from>
    <xdr:to>
      <xdr:col>67</xdr:col>
      <xdr:colOff>101600</xdr:colOff>
      <xdr:row>83</xdr:row>
      <xdr:rowOff>161289</xdr:rowOff>
    </xdr:to>
    <xdr:sp macro="" textlink="">
      <xdr:nvSpPr>
        <xdr:cNvPr id="760" name="フローチャート: 判断 759">
          <a:extLst>
            <a:ext uri="{FF2B5EF4-FFF2-40B4-BE49-F238E27FC236}">
              <a16:creationId xmlns:a16="http://schemas.microsoft.com/office/drawing/2014/main" id="{107540E3-16B7-4254-A68E-7A8171AD2823}"/>
            </a:ext>
          </a:extLst>
        </xdr:cNvPr>
        <xdr:cNvSpPr/>
      </xdr:nvSpPr>
      <xdr:spPr>
        <a:xfrm>
          <a:off x="127635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D6588DBF-239C-4B94-9EFA-09825A9E545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3D36D141-6533-4693-AF6F-0D9D37F8AFA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D8216072-CAF0-492A-BF42-43A875C0CB4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5EFD5B60-6FDE-4D86-927E-09E5595DA7B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44CC2C07-3FE9-4E58-BF62-52145F6D43B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48261</xdr:rowOff>
    </xdr:from>
    <xdr:to>
      <xdr:col>85</xdr:col>
      <xdr:colOff>177800</xdr:colOff>
      <xdr:row>81</xdr:row>
      <xdr:rowOff>149861</xdr:rowOff>
    </xdr:to>
    <xdr:sp macro="" textlink="">
      <xdr:nvSpPr>
        <xdr:cNvPr id="766" name="楕円 765">
          <a:extLst>
            <a:ext uri="{FF2B5EF4-FFF2-40B4-BE49-F238E27FC236}">
              <a16:creationId xmlns:a16="http://schemas.microsoft.com/office/drawing/2014/main" id="{4F7C9D77-0650-49A3-86BC-FC0D08F7BD9B}"/>
            </a:ext>
          </a:extLst>
        </xdr:cNvPr>
        <xdr:cNvSpPr/>
      </xdr:nvSpPr>
      <xdr:spPr>
        <a:xfrm>
          <a:off x="162687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71138</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687CAA13-C932-4DF3-8295-69F10D72A47A}"/>
            </a:ext>
          </a:extLst>
        </xdr:cNvPr>
        <xdr:cNvSpPr txBox="1"/>
      </xdr:nvSpPr>
      <xdr:spPr>
        <a:xfrm>
          <a:off x="16357600"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19686</xdr:rowOff>
    </xdr:from>
    <xdr:to>
      <xdr:col>81</xdr:col>
      <xdr:colOff>101600</xdr:colOff>
      <xdr:row>81</xdr:row>
      <xdr:rowOff>121286</xdr:rowOff>
    </xdr:to>
    <xdr:sp macro="" textlink="">
      <xdr:nvSpPr>
        <xdr:cNvPr id="768" name="楕円 767">
          <a:extLst>
            <a:ext uri="{FF2B5EF4-FFF2-40B4-BE49-F238E27FC236}">
              <a16:creationId xmlns:a16="http://schemas.microsoft.com/office/drawing/2014/main" id="{8D8C1EDF-5423-4ED7-9796-B035BBDBE9E6}"/>
            </a:ext>
          </a:extLst>
        </xdr:cNvPr>
        <xdr:cNvSpPr/>
      </xdr:nvSpPr>
      <xdr:spPr>
        <a:xfrm>
          <a:off x="15430500" y="1390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70486</xdr:rowOff>
    </xdr:from>
    <xdr:to>
      <xdr:col>85</xdr:col>
      <xdr:colOff>127000</xdr:colOff>
      <xdr:row>81</xdr:row>
      <xdr:rowOff>99061</xdr:rowOff>
    </xdr:to>
    <xdr:cxnSp macro="">
      <xdr:nvCxnSpPr>
        <xdr:cNvPr id="769" name="直線コネクタ 768">
          <a:extLst>
            <a:ext uri="{FF2B5EF4-FFF2-40B4-BE49-F238E27FC236}">
              <a16:creationId xmlns:a16="http://schemas.microsoft.com/office/drawing/2014/main" id="{712E48E8-82E8-4E3F-962B-DFD929E896ED}"/>
            </a:ext>
          </a:extLst>
        </xdr:cNvPr>
        <xdr:cNvCxnSpPr/>
      </xdr:nvCxnSpPr>
      <xdr:spPr>
        <a:xfrm>
          <a:off x="15481300" y="13957936"/>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162561</xdr:rowOff>
    </xdr:from>
    <xdr:to>
      <xdr:col>76</xdr:col>
      <xdr:colOff>165100</xdr:colOff>
      <xdr:row>81</xdr:row>
      <xdr:rowOff>92711</xdr:rowOff>
    </xdr:to>
    <xdr:sp macro="" textlink="">
      <xdr:nvSpPr>
        <xdr:cNvPr id="770" name="楕円 769">
          <a:extLst>
            <a:ext uri="{FF2B5EF4-FFF2-40B4-BE49-F238E27FC236}">
              <a16:creationId xmlns:a16="http://schemas.microsoft.com/office/drawing/2014/main" id="{B30CCED9-A0F4-42A6-A09E-9B3DD1AC202A}"/>
            </a:ext>
          </a:extLst>
        </xdr:cNvPr>
        <xdr:cNvSpPr/>
      </xdr:nvSpPr>
      <xdr:spPr>
        <a:xfrm>
          <a:off x="14541500" y="1387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41911</xdr:rowOff>
    </xdr:from>
    <xdr:to>
      <xdr:col>81</xdr:col>
      <xdr:colOff>50800</xdr:colOff>
      <xdr:row>81</xdr:row>
      <xdr:rowOff>70486</xdr:rowOff>
    </xdr:to>
    <xdr:cxnSp macro="">
      <xdr:nvCxnSpPr>
        <xdr:cNvPr id="771" name="直線コネクタ 770">
          <a:extLst>
            <a:ext uri="{FF2B5EF4-FFF2-40B4-BE49-F238E27FC236}">
              <a16:creationId xmlns:a16="http://schemas.microsoft.com/office/drawing/2014/main" id="{7A5EF3B1-DE20-4461-B4C5-D5CA1CA5030E}"/>
            </a:ext>
          </a:extLst>
        </xdr:cNvPr>
        <xdr:cNvCxnSpPr/>
      </xdr:nvCxnSpPr>
      <xdr:spPr>
        <a:xfrm>
          <a:off x="14592300" y="13929361"/>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137795</xdr:rowOff>
    </xdr:from>
    <xdr:to>
      <xdr:col>72</xdr:col>
      <xdr:colOff>38100</xdr:colOff>
      <xdr:row>81</xdr:row>
      <xdr:rowOff>67945</xdr:rowOff>
    </xdr:to>
    <xdr:sp macro="" textlink="">
      <xdr:nvSpPr>
        <xdr:cNvPr id="772" name="楕円 771">
          <a:extLst>
            <a:ext uri="{FF2B5EF4-FFF2-40B4-BE49-F238E27FC236}">
              <a16:creationId xmlns:a16="http://schemas.microsoft.com/office/drawing/2014/main" id="{F12D64AB-14C2-4257-873B-26E00B840841}"/>
            </a:ext>
          </a:extLst>
        </xdr:cNvPr>
        <xdr:cNvSpPr/>
      </xdr:nvSpPr>
      <xdr:spPr>
        <a:xfrm>
          <a:off x="13652500" y="1385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17145</xdr:rowOff>
    </xdr:from>
    <xdr:to>
      <xdr:col>76</xdr:col>
      <xdr:colOff>114300</xdr:colOff>
      <xdr:row>81</xdr:row>
      <xdr:rowOff>41911</xdr:rowOff>
    </xdr:to>
    <xdr:cxnSp macro="">
      <xdr:nvCxnSpPr>
        <xdr:cNvPr id="773" name="直線コネクタ 772">
          <a:extLst>
            <a:ext uri="{FF2B5EF4-FFF2-40B4-BE49-F238E27FC236}">
              <a16:creationId xmlns:a16="http://schemas.microsoft.com/office/drawing/2014/main" id="{1326F8A4-11F7-468E-AEDB-7130022C3AD3}"/>
            </a:ext>
          </a:extLst>
        </xdr:cNvPr>
        <xdr:cNvCxnSpPr/>
      </xdr:nvCxnSpPr>
      <xdr:spPr>
        <a:xfrm>
          <a:off x="13703300" y="13904595"/>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105411</xdr:rowOff>
    </xdr:from>
    <xdr:to>
      <xdr:col>67</xdr:col>
      <xdr:colOff>101600</xdr:colOff>
      <xdr:row>81</xdr:row>
      <xdr:rowOff>35561</xdr:rowOff>
    </xdr:to>
    <xdr:sp macro="" textlink="">
      <xdr:nvSpPr>
        <xdr:cNvPr id="774" name="楕円 773">
          <a:extLst>
            <a:ext uri="{FF2B5EF4-FFF2-40B4-BE49-F238E27FC236}">
              <a16:creationId xmlns:a16="http://schemas.microsoft.com/office/drawing/2014/main" id="{83BB08CF-28A6-46DD-9865-B97A96F7287B}"/>
            </a:ext>
          </a:extLst>
        </xdr:cNvPr>
        <xdr:cNvSpPr/>
      </xdr:nvSpPr>
      <xdr:spPr>
        <a:xfrm>
          <a:off x="12763500" y="138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156211</xdr:rowOff>
    </xdr:from>
    <xdr:to>
      <xdr:col>71</xdr:col>
      <xdr:colOff>177800</xdr:colOff>
      <xdr:row>81</xdr:row>
      <xdr:rowOff>17145</xdr:rowOff>
    </xdr:to>
    <xdr:cxnSp macro="">
      <xdr:nvCxnSpPr>
        <xdr:cNvPr id="775" name="直線コネクタ 774">
          <a:extLst>
            <a:ext uri="{FF2B5EF4-FFF2-40B4-BE49-F238E27FC236}">
              <a16:creationId xmlns:a16="http://schemas.microsoft.com/office/drawing/2014/main" id="{D7C6BE68-4B9A-42AE-8B3F-403F4CC506D9}"/>
            </a:ext>
          </a:extLst>
        </xdr:cNvPr>
        <xdr:cNvCxnSpPr/>
      </xdr:nvCxnSpPr>
      <xdr:spPr>
        <a:xfrm>
          <a:off x="12814300" y="13872211"/>
          <a:ext cx="8890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87647</xdr:rowOff>
    </xdr:from>
    <xdr:ext cx="405111" cy="259045"/>
    <xdr:sp macro="" textlink="">
      <xdr:nvSpPr>
        <xdr:cNvPr id="776" name="n_1aveValue【消防施設】&#10;有形固定資産減価償却率">
          <a:extLst>
            <a:ext uri="{FF2B5EF4-FFF2-40B4-BE49-F238E27FC236}">
              <a16:creationId xmlns:a16="http://schemas.microsoft.com/office/drawing/2014/main" id="{2116E644-4F14-4CD4-8355-4A76FFC6DD2A}"/>
            </a:ext>
          </a:extLst>
        </xdr:cNvPr>
        <xdr:cNvSpPr txBox="1"/>
      </xdr:nvSpPr>
      <xdr:spPr>
        <a:xfrm>
          <a:off x="152660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47641</xdr:rowOff>
    </xdr:from>
    <xdr:ext cx="405111" cy="259045"/>
    <xdr:sp macro="" textlink="">
      <xdr:nvSpPr>
        <xdr:cNvPr id="777" name="n_2aveValue【消防施設】&#10;有形固定資産減価償却率">
          <a:extLst>
            <a:ext uri="{FF2B5EF4-FFF2-40B4-BE49-F238E27FC236}">
              <a16:creationId xmlns:a16="http://schemas.microsoft.com/office/drawing/2014/main" id="{FEF3F522-DE9D-4EA0-988E-0C60C8C4F1CE}"/>
            </a:ext>
          </a:extLst>
        </xdr:cNvPr>
        <xdr:cNvSpPr txBox="1"/>
      </xdr:nvSpPr>
      <xdr:spPr>
        <a:xfrm>
          <a:off x="14389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169563</xdr:rowOff>
    </xdr:from>
    <xdr:ext cx="405111" cy="259045"/>
    <xdr:sp macro="" textlink="">
      <xdr:nvSpPr>
        <xdr:cNvPr id="778" name="n_3aveValue【消防施設】&#10;有形固定資産減価償却率">
          <a:extLst>
            <a:ext uri="{FF2B5EF4-FFF2-40B4-BE49-F238E27FC236}">
              <a16:creationId xmlns:a16="http://schemas.microsoft.com/office/drawing/2014/main" id="{669AD9C5-4A4B-4AEC-82ED-5E9EBAA6E171}"/>
            </a:ext>
          </a:extLst>
        </xdr:cNvPr>
        <xdr:cNvSpPr txBox="1"/>
      </xdr:nvSpPr>
      <xdr:spPr>
        <a:xfrm>
          <a:off x="13500744" y="14399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152416</xdr:rowOff>
    </xdr:from>
    <xdr:ext cx="405111" cy="259045"/>
    <xdr:sp macro="" textlink="">
      <xdr:nvSpPr>
        <xdr:cNvPr id="779" name="n_4aveValue【消防施設】&#10;有形固定資産減価償却率">
          <a:extLst>
            <a:ext uri="{FF2B5EF4-FFF2-40B4-BE49-F238E27FC236}">
              <a16:creationId xmlns:a16="http://schemas.microsoft.com/office/drawing/2014/main" id="{277766A5-47B5-4B2C-AF4C-CD1EF5C1697C}"/>
            </a:ext>
          </a:extLst>
        </xdr:cNvPr>
        <xdr:cNvSpPr txBox="1"/>
      </xdr:nvSpPr>
      <xdr:spPr>
        <a:xfrm>
          <a:off x="12611744" y="1438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137813</xdr:rowOff>
    </xdr:from>
    <xdr:ext cx="405111" cy="259045"/>
    <xdr:sp macro="" textlink="">
      <xdr:nvSpPr>
        <xdr:cNvPr id="780" name="n_1mainValue【消防施設】&#10;有形固定資産減価償却率">
          <a:extLst>
            <a:ext uri="{FF2B5EF4-FFF2-40B4-BE49-F238E27FC236}">
              <a16:creationId xmlns:a16="http://schemas.microsoft.com/office/drawing/2014/main" id="{91462645-4857-4213-B3F6-5EB88B4FDB3D}"/>
            </a:ext>
          </a:extLst>
        </xdr:cNvPr>
        <xdr:cNvSpPr txBox="1"/>
      </xdr:nvSpPr>
      <xdr:spPr>
        <a:xfrm>
          <a:off x="15266044" y="1368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109238</xdr:rowOff>
    </xdr:from>
    <xdr:ext cx="405111" cy="259045"/>
    <xdr:sp macro="" textlink="">
      <xdr:nvSpPr>
        <xdr:cNvPr id="781" name="n_2mainValue【消防施設】&#10;有形固定資産減価償却率">
          <a:extLst>
            <a:ext uri="{FF2B5EF4-FFF2-40B4-BE49-F238E27FC236}">
              <a16:creationId xmlns:a16="http://schemas.microsoft.com/office/drawing/2014/main" id="{6636AC01-54A0-428C-9850-967D69F50245}"/>
            </a:ext>
          </a:extLst>
        </xdr:cNvPr>
        <xdr:cNvSpPr txBox="1"/>
      </xdr:nvSpPr>
      <xdr:spPr>
        <a:xfrm>
          <a:off x="14389744" y="13653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84472</xdr:rowOff>
    </xdr:from>
    <xdr:ext cx="405111" cy="259045"/>
    <xdr:sp macro="" textlink="">
      <xdr:nvSpPr>
        <xdr:cNvPr id="782" name="n_3mainValue【消防施設】&#10;有形固定資産減価償却率">
          <a:extLst>
            <a:ext uri="{FF2B5EF4-FFF2-40B4-BE49-F238E27FC236}">
              <a16:creationId xmlns:a16="http://schemas.microsoft.com/office/drawing/2014/main" id="{F245D839-FD11-4ECA-AD26-D51EEFEE561E}"/>
            </a:ext>
          </a:extLst>
        </xdr:cNvPr>
        <xdr:cNvSpPr txBox="1"/>
      </xdr:nvSpPr>
      <xdr:spPr>
        <a:xfrm>
          <a:off x="13500744" y="1362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52088</xdr:rowOff>
    </xdr:from>
    <xdr:ext cx="405111" cy="259045"/>
    <xdr:sp macro="" textlink="">
      <xdr:nvSpPr>
        <xdr:cNvPr id="783" name="n_4mainValue【消防施設】&#10;有形固定資産減価償却率">
          <a:extLst>
            <a:ext uri="{FF2B5EF4-FFF2-40B4-BE49-F238E27FC236}">
              <a16:creationId xmlns:a16="http://schemas.microsoft.com/office/drawing/2014/main" id="{6C008EB9-AC08-4B97-AFB3-04E9A5A48C03}"/>
            </a:ext>
          </a:extLst>
        </xdr:cNvPr>
        <xdr:cNvSpPr txBox="1"/>
      </xdr:nvSpPr>
      <xdr:spPr>
        <a:xfrm>
          <a:off x="12611744" y="1359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FA05A134-A615-4D66-91BB-9E5F5102108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15A234A6-BD97-48E0-BB48-08928B860D71}"/>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96F1A341-DE6D-424E-9DD3-0F7878BB013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842A6B5B-9230-466D-BF04-F3B5A7A02DA8}"/>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6591547C-0E2B-4E4E-AE6F-D09AB327AA8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EEE5639E-0A39-46A8-92C4-FFD6BEB62E1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8A4C9C20-36F7-4DBE-BBAB-671D98BD65E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46F12DB6-ACE5-4AB6-8592-23FFFF57BAE5}"/>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D2458774-C015-4C4D-8647-75A0BCA151B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D32C6915-D69C-4BEB-9718-E3A079B9605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B1B800FA-0B40-47B5-A6FA-8606876FB9D9}"/>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ADDF31-6CAF-4187-970E-81236FD6A4FF}"/>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A1EA68B-40E0-4C68-8526-E3250DC47347}"/>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D7C656A9-D28B-43D4-BCF0-4190B5487F04}"/>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8E7F1BC1-7F93-4CD2-A495-48A700F37AEF}"/>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DF0F4B7E-B547-4182-8854-8DDA017E868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41253BA3-370F-46A7-AA3D-7D6CF6B44FCC}"/>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8FC5713F-8026-4CF2-A022-229F2EB8CFAF}"/>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399C22E3-0E55-4583-99F0-1068123FE62F}"/>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41E2609A-BB35-47BA-848C-7332313F4B1D}"/>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803CD5B3-17C7-4F8C-8FF0-FA2DF487911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4987CBFA-BE8F-42A0-B418-BC469AB2660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8EC50E39-D276-4AB6-9342-0B7E7AFFE24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5B38A6F8-43A0-4C4F-AACF-E95F5999C803}"/>
            </a:ext>
          </a:extLst>
        </xdr:cNvPr>
        <xdr:cNvCxnSpPr/>
      </xdr:nvCxnSpPr>
      <xdr:spPr>
        <a:xfrm flipV="1">
          <a:off x="22160864"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FEA2ACF7-711B-4915-8D6E-2EB059634CF0}"/>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E298346D-57FA-4441-8794-7DED0890FB5C}"/>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F64134AC-7B59-41D8-A9E8-FB92D3B73179}"/>
            </a:ext>
          </a:extLst>
        </xdr:cNvPr>
        <xdr:cNvSpPr txBox="1"/>
      </xdr:nvSpPr>
      <xdr:spPr>
        <a:xfrm>
          <a:off x="22199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51B4F47D-7423-4EF4-96B3-DF4FDB0F3139}"/>
            </a:ext>
          </a:extLst>
        </xdr:cNvPr>
        <xdr:cNvCxnSpPr/>
      </xdr:nvCxnSpPr>
      <xdr:spPr>
        <a:xfrm>
          <a:off x="22072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0E025290-A6A7-41C4-9335-1262C9E16A0F}"/>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E733F14D-91BF-4D1E-B7B3-A947C40BD4C2}"/>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C6DFC7F6-B0BE-424B-B439-4C67F258C89A}"/>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A31D402D-DD4D-4944-A3C3-7B2A2ADC0054}"/>
            </a:ext>
          </a:extLst>
        </xdr:cNvPr>
        <xdr:cNvSpPr/>
      </xdr:nvSpPr>
      <xdr:spPr>
        <a:xfrm>
          <a:off x="20383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133350</xdr:rowOff>
    </xdr:from>
    <xdr:to>
      <xdr:col>102</xdr:col>
      <xdr:colOff>165100</xdr:colOff>
      <xdr:row>84</xdr:row>
      <xdr:rowOff>63500</xdr:rowOff>
    </xdr:to>
    <xdr:sp macro="" textlink="">
      <xdr:nvSpPr>
        <xdr:cNvPr id="816" name="フローチャート: 判断 815">
          <a:extLst>
            <a:ext uri="{FF2B5EF4-FFF2-40B4-BE49-F238E27FC236}">
              <a16:creationId xmlns:a16="http://schemas.microsoft.com/office/drawing/2014/main" id="{62DC47D3-46EB-4A16-8CF4-DB52D1C59B9B}"/>
            </a:ext>
          </a:extLst>
        </xdr:cNvPr>
        <xdr:cNvSpPr/>
      </xdr:nvSpPr>
      <xdr:spPr>
        <a:xfrm>
          <a:off x="19494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817" name="フローチャート: 判断 816">
          <a:extLst>
            <a:ext uri="{FF2B5EF4-FFF2-40B4-BE49-F238E27FC236}">
              <a16:creationId xmlns:a16="http://schemas.microsoft.com/office/drawing/2014/main" id="{6902F0E9-FB78-4E7A-A2EE-7851E2DB6D24}"/>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DB9D1489-34EC-4F39-84E9-C5EDD815418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4827536E-7F02-44D0-B1BB-38AEA41CAB5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55C94CEA-5AA7-4879-86C7-C2F3323658D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A5165E72-5920-4E7F-8AB7-220BF568F49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6AE0F9FC-F7C5-4E96-8AD8-B64E929BB2C7}"/>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a:extLst>
            <a:ext uri="{FF2B5EF4-FFF2-40B4-BE49-F238E27FC236}">
              <a16:creationId xmlns:a16="http://schemas.microsoft.com/office/drawing/2014/main" id="{8498E190-2D02-4B67-AA98-C7E9B6E6430B}"/>
            </a:ext>
          </a:extLst>
        </xdr:cNvPr>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a:extLst>
            <a:ext uri="{FF2B5EF4-FFF2-40B4-BE49-F238E27FC236}">
              <a16:creationId xmlns:a16="http://schemas.microsoft.com/office/drawing/2014/main" id="{E2267AA3-524D-41FC-8454-890B1CB78C31}"/>
            </a:ext>
          </a:extLst>
        </xdr:cNvPr>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a:extLst>
            <a:ext uri="{FF2B5EF4-FFF2-40B4-BE49-F238E27FC236}">
              <a16:creationId xmlns:a16="http://schemas.microsoft.com/office/drawing/2014/main" id="{968C3218-8377-427A-9DCD-A58449AF3428}"/>
            </a:ext>
          </a:extLst>
        </xdr:cNvPr>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a:extLst>
            <a:ext uri="{FF2B5EF4-FFF2-40B4-BE49-F238E27FC236}">
              <a16:creationId xmlns:a16="http://schemas.microsoft.com/office/drawing/2014/main" id="{01A7BEEF-37E9-44FD-8B83-71B6A8876808}"/>
            </a:ext>
          </a:extLst>
        </xdr:cNvPr>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a:extLst>
            <a:ext uri="{FF2B5EF4-FFF2-40B4-BE49-F238E27FC236}">
              <a16:creationId xmlns:a16="http://schemas.microsoft.com/office/drawing/2014/main" id="{3AF18781-6C8A-4E65-894A-3194899089E5}"/>
            </a:ext>
          </a:extLst>
        </xdr:cNvPr>
        <xdr:cNvSpPr/>
      </xdr:nvSpPr>
      <xdr:spPr>
        <a:xfrm>
          <a:off x="20383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a:extLst>
            <a:ext uri="{FF2B5EF4-FFF2-40B4-BE49-F238E27FC236}">
              <a16:creationId xmlns:a16="http://schemas.microsoft.com/office/drawing/2014/main" id="{CF196C12-822F-4C3A-8244-34444005F78B}"/>
            </a:ext>
          </a:extLst>
        </xdr:cNvPr>
        <xdr:cNvCxnSpPr/>
      </xdr:nvCxnSpPr>
      <xdr:spPr>
        <a:xfrm>
          <a:off x="20434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9" name="楕円 828">
          <a:extLst>
            <a:ext uri="{FF2B5EF4-FFF2-40B4-BE49-F238E27FC236}">
              <a16:creationId xmlns:a16="http://schemas.microsoft.com/office/drawing/2014/main" id="{04FEB790-EBF5-4744-A710-490A8365991A}"/>
            </a:ext>
          </a:extLst>
        </xdr:cNvPr>
        <xdr:cNvSpPr/>
      </xdr:nvSpPr>
      <xdr:spPr>
        <a:xfrm>
          <a:off x="19494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30" name="直線コネクタ 829">
          <a:extLst>
            <a:ext uri="{FF2B5EF4-FFF2-40B4-BE49-F238E27FC236}">
              <a16:creationId xmlns:a16="http://schemas.microsoft.com/office/drawing/2014/main" id="{6AC5AA04-6809-43AC-9049-19F4A79083B5}"/>
            </a:ext>
          </a:extLst>
        </xdr:cNvPr>
        <xdr:cNvCxnSpPr/>
      </xdr:nvCxnSpPr>
      <xdr:spPr>
        <a:xfrm>
          <a:off x="19545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1" name="楕円 830">
          <a:extLst>
            <a:ext uri="{FF2B5EF4-FFF2-40B4-BE49-F238E27FC236}">
              <a16:creationId xmlns:a16="http://schemas.microsoft.com/office/drawing/2014/main" id="{772DFFE7-F5BF-4B01-ABC8-51FB02203676}"/>
            </a:ext>
          </a:extLst>
        </xdr:cNvPr>
        <xdr:cNvSpPr/>
      </xdr:nvSpPr>
      <xdr:spPr>
        <a:xfrm>
          <a:off x="18605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2" name="直線コネクタ 831">
          <a:extLst>
            <a:ext uri="{FF2B5EF4-FFF2-40B4-BE49-F238E27FC236}">
              <a16:creationId xmlns:a16="http://schemas.microsoft.com/office/drawing/2014/main" id="{F086EC58-96B4-47C1-9AC0-49D4E2B31C6C}"/>
            </a:ext>
          </a:extLst>
        </xdr:cNvPr>
        <xdr:cNvCxnSpPr/>
      </xdr:nvCxnSpPr>
      <xdr:spPr>
        <a:xfrm>
          <a:off x="18656300" y="14795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732D734C-4B03-4F8F-A66B-01B8ED8694AB}"/>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1B705C92-1C0D-49E3-9A31-B70CDA507589}"/>
            </a:ext>
          </a:extLst>
        </xdr:cNvPr>
        <xdr:cNvSpPr txBox="1"/>
      </xdr:nvSpPr>
      <xdr:spPr>
        <a:xfrm>
          <a:off x="201994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80027</xdr:rowOff>
    </xdr:from>
    <xdr:ext cx="469744" cy="259045"/>
    <xdr:sp macro="" textlink="">
      <xdr:nvSpPr>
        <xdr:cNvPr id="835" name="n_3aveValue【消防施設】&#10;一人当たり面積">
          <a:extLst>
            <a:ext uri="{FF2B5EF4-FFF2-40B4-BE49-F238E27FC236}">
              <a16:creationId xmlns:a16="http://schemas.microsoft.com/office/drawing/2014/main" id="{8EA8C467-A016-4590-9036-C70059615389}"/>
            </a:ext>
          </a:extLst>
        </xdr:cNvPr>
        <xdr:cNvSpPr txBox="1"/>
      </xdr:nvSpPr>
      <xdr:spPr>
        <a:xfrm>
          <a:off x="193104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836" name="n_4aveValue【消防施設】&#10;一人当たり面積">
          <a:extLst>
            <a:ext uri="{FF2B5EF4-FFF2-40B4-BE49-F238E27FC236}">
              <a16:creationId xmlns:a16="http://schemas.microsoft.com/office/drawing/2014/main" id="{E574F931-0B3E-49DD-8A40-5EE409ED0F37}"/>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a:extLst>
            <a:ext uri="{FF2B5EF4-FFF2-40B4-BE49-F238E27FC236}">
              <a16:creationId xmlns:a16="http://schemas.microsoft.com/office/drawing/2014/main" id="{93693E28-A87E-4A87-BF22-A8C58ED6924F}"/>
            </a:ext>
          </a:extLst>
        </xdr:cNvPr>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a:extLst>
            <a:ext uri="{FF2B5EF4-FFF2-40B4-BE49-F238E27FC236}">
              <a16:creationId xmlns:a16="http://schemas.microsoft.com/office/drawing/2014/main" id="{E1FA36D2-065C-4E1B-AF5B-7FEF8CC698B9}"/>
            </a:ext>
          </a:extLst>
        </xdr:cNvPr>
        <xdr:cNvSpPr txBox="1"/>
      </xdr:nvSpPr>
      <xdr:spPr>
        <a:xfrm>
          <a:off x="20199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9" name="n_3mainValue【消防施設】&#10;一人当たり面積">
          <a:extLst>
            <a:ext uri="{FF2B5EF4-FFF2-40B4-BE49-F238E27FC236}">
              <a16:creationId xmlns:a16="http://schemas.microsoft.com/office/drawing/2014/main" id="{B2358D1D-016A-4872-BD10-403B96E0A2C5}"/>
            </a:ext>
          </a:extLst>
        </xdr:cNvPr>
        <xdr:cNvSpPr txBox="1"/>
      </xdr:nvSpPr>
      <xdr:spPr>
        <a:xfrm>
          <a:off x="19310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40" name="n_4mainValue【消防施設】&#10;一人当たり面積">
          <a:extLst>
            <a:ext uri="{FF2B5EF4-FFF2-40B4-BE49-F238E27FC236}">
              <a16:creationId xmlns:a16="http://schemas.microsoft.com/office/drawing/2014/main" id="{D8BEB8D7-18A9-4A50-BFCA-38E6013F48DD}"/>
            </a:ext>
          </a:extLst>
        </xdr:cNvPr>
        <xdr:cNvSpPr txBox="1"/>
      </xdr:nvSpPr>
      <xdr:spPr>
        <a:xfrm>
          <a:off x="184214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3E09C589-C6DE-4B38-BB73-17DFE9E4045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86BC18C0-AD86-4080-967E-0A2E385D76B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FBE7ED1A-817B-457E-A694-60BECC40856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87D99A06-EAB1-4956-8F0E-4FE4E06187A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4EE55ABF-1C87-442B-A667-889EA83334C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7A556902-9726-4858-9262-6049EBA0C0B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568ABCC1-E790-4260-8A06-BDFEF1184934}"/>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991D434A-BACD-4B8B-B3C3-24141DBFE3F7}"/>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512256F7-8EC0-4705-84B6-98540B6267F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E22D516-F2CB-4191-B2C8-F994C426490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19F302CE-6B69-4EE6-AA7B-EF52398DCE57}"/>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2" name="直線コネクタ 851">
          <a:extLst>
            <a:ext uri="{FF2B5EF4-FFF2-40B4-BE49-F238E27FC236}">
              <a16:creationId xmlns:a16="http://schemas.microsoft.com/office/drawing/2014/main" id="{DB38F972-1321-461C-B974-8963DC8E80F4}"/>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53" name="テキスト ボックス 852">
          <a:extLst>
            <a:ext uri="{FF2B5EF4-FFF2-40B4-BE49-F238E27FC236}">
              <a16:creationId xmlns:a16="http://schemas.microsoft.com/office/drawing/2014/main" id="{07EFEA48-DABF-4E0C-8FE1-78E589838526}"/>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4" name="直線コネクタ 853">
          <a:extLst>
            <a:ext uri="{FF2B5EF4-FFF2-40B4-BE49-F238E27FC236}">
              <a16:creationId xmlns:a16="http://schemas.microsoft.com/office/drawing/2014/main" id="{79B0DA06-5700-4815-B0C5-D36B9E06C986}"/>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5" name="テキスト ボックス 854">
          <a:extLst>
            <a:ext uri="{FF2B5EF4-FFF2-40B4-BE49-F238E27FC236}">
              <a16:creationId xmlns:a16="http://schemas.microsoft.com/office/drawing/2014/main" id="{6A23E836-1E62-4C4A-8114-34946FFC609D}"/>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6" name="直線コネクタ 855">
          <a:extLst>
            <a:ext uri="{FF2B5EF4-FFF2-40B4-BE49-F238E27FC236}">
              <a16:creationId xmlns:a16="http://schemas.microsoft.com/office/drawing/2014/main" id="{53491BC5-0CC1-4783-B042-C4524CD96563}"/>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7" name="テキスト ボックス 856">
          <a:extLst>
            <a:ext uri="{FF2B5EF4-FFF2-40B4-BE49-F238E27FC236}">
              <a16:creationId xmlns:a16="http://schemas.microsoft.com/office/drawing/2014/main" id="{420B0351-EC34-4156-AE4D-D72B8FC5DD49}"/>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8" name="直線コネクタ 857">
          <a:extLst>
            <a:ext uri="{FF2B5EF4-FFF2-40B4-BE49-F238E27FC236}">
              <a16:creationId xmlns:a16="http://schemas.microsoft.com/office/drawing/2014/main" id="{44C6249E-C7BE-4A4F-A2B4-E498CA0C77E6}"/>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9" name="テキスト ボックス 858">
          <a:extLst>
            <a:ext uri="{FF2B5EF4-FFF2-40B4-BE49-F238E27FC236}">
              <a16:creationId xmlns:a16="http://schemas.microsoft.com/office/drawing/2014/main" id="{88FED086-56FB-424A-832F-27FC00620BB3}"/>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60" name="直線コネクタ 859">
          <a:extLst>
            <a:ext uri="{FF2B5EF4-FFF2-40B4-BE49-F238E27FC236}">
              <a16:creationId xmlns:a16="http://schemas.microsoft.com/office/drawing/2014/main" id="{B9525678-EDE6-417C-B8E6-0802A79EB8F1}"/>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61" name="テキスト ボックス 860">
          <a:extLst>
            <a:ext uri="{FF2B5EF4-FFF2-40B4-BE49-F238E27FC236}">
              <a16:creationId xmlns:a16="http://schemas.microsoft.com/office/drawing/2014/main" id="{4A9501EB-37F7-4FDB-9956-A4D091529405}"/>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2" name="直線コネクタ 861">
          <a:extLst>
            <a:ext uri="{FF2B5EF4-FFF2-40B4-BE49-F238E27FC236}">
              <a16:creationId xmlns:a16="http://schemas.microsoft.com/office/drawing/2014/main" id="{8B505620-0AF7-4ED5-ACBA-C6756A27F9C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A9C66315-47E2-429E-9A41-F3A9020770A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64770</xdr:rowOff>
    </xdr:from>
    <xdr:to>
      <xdr:col>85</xdr:col>
      <xdr:colOff>126364</xdr:colOff>
      <xdr:row>109</xdr:row>
      <xdr:rowOff>70486</xdr:rowOff>
    </xdr:to>
    <xdr:cxnSp macro="">
      <xdr:nvCxnSpPr>
        <xdr:cNvPr id="864" name="直線コネクタ 863">
          <a:extLst>
            <a:ext uri="{FF2B5EF4-FFF2-40B4-BE49-F238E27FC236}">
              <a16:creationId xmlns:a16="http://schemas.microsoft.com/office/drawing/2014/main" id="{6208B2A2-38B8-4EE8-96C0-3801AE9C3F41}"/>
            </a:ext>
          </a:extLst>
        </xdr:cNvPr>
        <xdr:cNvCxnSpPr/>
      </xdr:nvCxnSpPr>
      <xdr:spPr>
        <a:xfrm flipV="1">
          <a:off x="16318864" y="17381220"/>
          <a:ext cx="0" cy="13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74313</xdr:rowOff>
    </xdr:from>
    <xdr:ext cx="405111" cy="259045"/>
    <xdr:sp macro="" textlink="">
      <xdr:nvSpPr>
        <xdr:cNvPr id="865" name="【庁舎】&#10;有形固定資産減価償却率最小値テキスト">
          <a:extLst>
            <a:ext uri="{FF2B5EF4-FFF2-40B4-BE49-F238E27FC236}">
              <a16:creationId xmlns:a16="http://schemas.microsoft.com/office/drawing/2014/main" id="{26B691BE-EAB6-4D5F-9363-7CD3514980B9}"/>
            </a:ext>
          </a:extLst>
        </xdr:cNvPr>
        <xdr:cNvSpPr txBox="1"/>
      </xdr:nvSpPr>
      <xdr:spPr>
        <a:xfrm>
          <a:off x="16357600" y="18762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70486</xdr:rowOff>
    </xdr:from>
    <xdr:to>
      <xdr:col>86</xdr:col>
      <xdr:colOff>25400</xdr:colOff>
      <xdr:row>109</xdr:row>
      <xdr:rowOff>70486</xdr:rowOff>
    </xdr:to>
    <xdr:cxnSp macro="">
      <xdr:nvCxnSpPr>
        <xdr:cNvPr id="866" name="直線コネクタ 865">
          <a:extLst>
            <a:ext uri="{FF2B5EF4-FFF2-40B4-BE49-F238E27FC236}">
              <a16:creationId xmlns:a16="http://schemas.microsoft.com/office/drawing/2014/main" id="{79546DA4-D238-40E6-89B9-CD2AAB816C88}"/>
            </a:ext>
          </a:extLst>
        </xdr:cNvPr>
        <xdr:cNvCxnSpPr/>
      </xdr:nvCxnSpPr>
      <xdr:spPr>
        <a:xfrm>
          <a:off x="16230600" y="18758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11447</xdr:rowOff>
    </xdr:from>
    <xdr:ext cx="405111" cy="259045"/>
    <xdr:sp macro="" textlink="">
      <xdr:nvSpPr>
        <xdr:cNvPr id="867" name="【庁舎】&#10;有形固定資産減価償却率最大値テキスト">
          <a:extLst>
            <a:ext uri="{FF2B5EF4-FFF2-40B4-BE49-F238E27FC236}">
              <a16:creationId xmlns:a16="http://schemas.microsoft.com/office/drawing/2014/main" id="{58348A67-92D3-4D16-82D7-D20E18552C91}"/>
            </a:ext>
          </a:extLst>
        </xdr:cNvPr>
        <xdr:cNvSpPr txBox="1"/>
      </xdr:nvSpPr>
      <xdr:spPr>
        <a:xfrm>
          <a:off x="16357600" y="1715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64770</xdr:rowOff>
    </xdr:from>
    <xdr:to>
      <xdr:col>86</xdr:col>
      <xdr:colOff>25400</xdr:colOff>
      <xdr:row>101</xdr:row>
      <xdr:rowOff>64770</xdr:rowOff>
    </xdr:to>
    <xdr:cxnSp macro="">
      <xdr:nvCxnSpPr>
        <xdr:cNvPr id="868" name="直線コネクタ 867">
          <a:extLst>
            <a:ext uri="{FF2B5EF4-FFF2-40B4-BE49-F238E27FC236}">
              <a16:creationId xmlns:a16="http://schemas.microsoft.com/office/drawing/2014/main" id="{21ECCA75-85AD-43F3-99D0-6592E64B795C}"/>
            </a:ext>
          </a:extLst>
        </xdr:cNvPr>
        <xdr:cNvCxnSpPr/>
      </xdr:nvCxnSpPr>
      <xdr:spPr>
        <a:xfrm>
          <a:off x="16230600" y="1738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128288</xdr:rowOff>
    </xdr:from>
    <xdr:ext cx="405111" cy="259045"/>
    <xdr:sp macro="" textlink="">
      <xdr:nvSpPr>
        <xdr:cNvPr id="869" name="【庁舎】&#10;有形固定資産減価償却率平均値テキスト">
          <a:extLst>
            <a:ext uri="{FF2B5EF4-FFF2-40B4-BE49-F238E27FC236}">
              <a16:creationId xmlns:a16="http://schemas.microsoft.com/office/drawing/2014/main" id="{13721400-CD4D-41A4-8EBC-6D3E54452727}"/>
            </a:ext>
          </a:extLst>
        </xdr:cNvPr>
        <xdr:cNvSpPr txBox="1"/>
      </xdr:nvSpPr>
      <xdr:spPr>
        <a:xfrm>
          <a:off x="16357600" y="17787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105411</xdr:rowOff>
    </xdr:from>
    <xdr:to>
      <xdr:col>85</xdr:col>
      <xdr:colOff>177800</xdr:colOff>
      <xdr:row>105</xdr:row>
      <xdr:rowOff>35561</xdr:rowOff>
    </xdr:to>
    <xdr:sp macro="" textlink="">
      <xdr:nvSpPr>
        <xdr:cNvPr id="870" name="フローチャート: 判断 869">
          <a:extLst>
            <a:ext uri="{FF2B5EF4-FFF2-40B4-BE49-F238E27FC236}">
              <a16:creationId xmlns:a16="http://schemas.microsoft.com/office/drawing/2014/main" id="{96E88482-1A3C-45F8-BDF5-058BF9C4B73C}"/>
            </a:ext>
          </a:extLst>
        </xdr:cNvPr>
        <xdr:cNvSpPr/>
      </xdr:nvSpPr>
      <xdr:spPr>
        <a:xfrm>
          <a:off x="162687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97789</xdr:rowOff>
    </xdr:from>
    <xdr:to>
      <xdr:col>81</xdr:col>
      <xdr:colOff>101600</xdr:colOff>
      <xdr:row>105</xdr:row>
      <xdr:rowOff>27939</xdr:rowOff>
    </xdr:to>
    <xdr:sp macro="" textlink="">
      <xdr:nvSpPr>
        <xdr:cNvPr id="871" name="フローチャート: 判断 870">
          <a:extLst>
            <a:ext uri="{FF2B5EF4-FFF2-40B4-BE49-F238E27FC236}">
              <a16:creationId xmlns:a16="http://schemas.microsoft.com/office/drawing/2014/main" id="{1791ADEC-4B8C-4EB6-8843-8C968B08CBDB}"/>
            </a:ext>
          </a:extLst>
        </xdr:cNvPr>
        <xdr:cNvSpPr/>
      </xdr:nvSpPr>
      <xdr:spPr>
        <a:xfrm>
          <a:off x="15430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122555</xdr:rowOff>
    </xdr:from>
    <xdr:to>
      <xdr:col>76</xdr:col>
      <xdr:colOff>165100</xdr:colOff>
      <xdr:row>105</xdr:row>
      <xdr:rowOff>52705</xdr:rowOff>
    </xdr:to>
    <xdr:sp macro="" textlink="">
      <xdr:nvSpPr>
        <xdr:cNvPr id="872" name="フローチャート: 判断 871">
          <a:extLst>
            <a:ext uri="{FF2B5EF4-FFF2-40B4-BE49-F238E27FC236}">
              <a16:creationId xmlns:a16="http://schemas.microsoft.com/office/drawing/2014/main" id="{83FDABD3-6578-4564-8337-10514E463428}"/>
            </a:ext>
          </a:extLst>
        </xdr:cNvPr>
        <xdr:cNvSpPr/>
      </xdr:nvSpPr>
      <xdr:spPr>
        <a:xfrm>
          <a:off x="14541500" y="1795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151130</xdr:rowOff>
    </xdr:from>
    <xdr:to>
      <xdr:col>72</xdr:col>
      <xdr:colOff>38100</xdr:colOff>
      <xdr:row>106</xdr:row>
      <xdr:rowOff>81280</xdr:rowOff>
    </xdr:to>
    <xdr:sp macro="" textlink="">
      <xdr:nvSpPr>
        <xdr:cNvPr id="873" name="フローチャート: 判断 872">
          <a:extLst>
            <a:ext uri="{FF2B5EF4-FFF2-40B4-BE49-F238E27FC236}">
              <a16:creationId xmlns:a16="http://schemas.microsoft.com/office/drawing/2014/main" id="{9F4DFE95-28BE-4325-863B-C875DA4603F6}"/>
            </a:ext>
          </a:extLst>
        </xdr:cNvPr>
        <xdr:cNvSpPr/>
      </xdr:nvSpPr>
      <xdr:spPr>
        <a:xfrm>
          <a:off x="13652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166370</xdr:rowOff>
    </xdr:from>
    <xdr:to>
      <xdr:col>67</xdr:col>
      <xdr:colOff>101600</xdr:colOff>
      <xdr:row>106</xdr:row>
      <xdr:rowOff>96520</xdr:rowOff>
    </xdr:to>
    <xdr:sp macro="" textlink="">
      <xdr:nvSpPr>
        <xdr:cNvPr id="874" name="フローチャート: 判断 873">
          <a:extLst>
            <a:ext uri="{FF2B5EF4-FFF2-40B4-BE49-F238E27FC236}">
              <a16:creationId xmlns:a16="http://schemas.microsoft.com/office/drawing/2014/main" id="{42E06B29-32AC-47D3-B58D-F200148ADB84}"/>
            </a:ext>
          </a:extLst>
        </xdr:cNvPr>
        <xdr:cNvSpPr/>
      </xdr:nvSpPr>
      <xdr:spPr>
        <a:xfrm>
          <a:off x="12763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AD26D513-51D2-4304-94D9-02D5AB4006F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3AA058D4-71D5-4077-86FB-F4E99C58CB5F}"/>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3F98BC4D-73BB-4FE4-851F-2A02830BF61C}"/>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B4632700-FE88-4513-B0CA-726180560CD6}"/>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6D2D9200-7D26-44BF-8375-669BDDCDE0E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164464</xdr:rowOff>
    </xdr:from>
    <xdr:to>
      <xdr:col>85</xdr:col>
      <xdr:colOff>177800</xdr:colOff>
      <xdr:row>106</xdr:row>
      <xdr:rowOff>94614</xdr:rowOff>
    </xdr:to>
    <xdr:sp macro="" textlink="">
      <xdr:nvSpPr>
        <xdr:cNvPr id="880" name="楕円 879">
          <a:extLst>
            <a:ext uri="{FF2B5EF4-FFF2-40B4-BE49-F238E27FC236}">
              <a16:creationId xmlns:a16="http://schemas.microsoft.com/office/drawing/2014/main" id="{C4068430-2DEA-46EE-A86A-38CD742E2FB0}"/>
            </a:ext>
          </a:extLst>
        </xdr:cNvPr>
        <xdr:cNvSpPr/>
      </xdr:nvSpPr>
      <xdr:spPr>
        <a:xfrm>
          <a:off x="16268700" y="1816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142891</xdr:rowOff>
    </xdr:from>
    <xdr:ext cx="405111" cy="259045"/>
    <xdr:sp macro="" textlink="">
      <xdr:nvSpPr>
        <xdr:cNvPr id="881" name="【庁舎】&#10;有形固定資産減価償却率該当値テキスト">
          <a:extLst>
            <a:ext uri="{FF2B5EF4-FFF2-40B4-BE49-F238E27FC236}">
              <a16:creationId xmlns:a16="http://schemas.microsoft.com/office/drawing/2014/main" id="{1C4B87C4-CB46-46AC-A703-152A5C6E5CEA}"/>
            </a:ext>
          </a:extLst>
        </xdr:cNvPr>
        <xdr:cNvSpPr txBox="1"/>
      </xdr:nvSpPr>
      <xdr:spPr>
        <a:xfrm>
          <a:off x="16357600" y="1814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143511</xdr:rowOff>
    </xdr:from>
    <xdr:to>
      <xdr:col>81</xdr:col>
      <xdr:colOff>101600</xdr:colOff>
      <xdr:row>106</xdr:row>
      <xdr:rowOff>73661</xdr:rowOff>
    </xdr:to>
    <xdr:sp macro="" textlink="">
      <xdr:nvSpPr>
        <xdr:cNvPr id="882" name="楕円 881">
          <a:extLst>
            <a:ext uri="{FF2B5EF4-FFF2-40B4-BE49-F238E27FC236}">
              <a16:creationId xmlns:a16="http://schemas.microsoft.com/office/drawing/2014/main" id="{98EC165E-7CA7-4CCB-8AD6-2EC54A231392}"/>
            </a:ext>
          </a:extLst>
        </xdr:cNvPr>
        <xdr:cNvSpPr/>
      </xdr:nvSpPr>
      <xdr:spPr>
        <a:xfrm>
          <a:off x="15430500" y="1814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22861</xdr:rowOff>
    </xdr:from>
    <xdr:to>
      <xdr:col>85</xdr:col>
      <xdr:colOff>127000</xdr:colOff>
      <xdr:row>106</xdr:row>
      <xdr:rowOff>43814</xdr:rowOff>
    </xdr:to>
    <xdr:cxnSp macro="">
      <xdr:nvCxnSpPr>
        <xdr:cNvPr id="883" name="直線コネクタ 882">
          <a:extLst>
            <a:ext uri="{FF2B5EF4-FFF2-40B4-BE49-F238E27FC236}">
              <a16:creationId xmlns:a16="http://schemas.microsoft.com/office/drawing/2014/main" id="{5F627AD0-E52E-43AB-A3C5-CB3B0D7B7ABD}"/>
            </a:ext>
          </a:extLst>
        </xdr:cNvPr>
        <xdr:cNvCxnSpPr/>
      </xdr:nvCxnSpPr>
      <xdr:spPr>
        <a:xfrm>
          <a:off x="15481300" y="18196561"/>
          <a:ext cx="8382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124461</xdr:rowOff>
    </xdr:from>
    <xdr:to>
      <xdr:col>76</xdr:col>
      <xdr:colOff>165100</xdr:colOff>
      <xdr:row>106</xdr:row>
      <xdr:rowOff>54611</xdr:rowOff>
    </xdr:to>
    <xdr:sp macro="" textlink="">
      <xdr:nvSpPr>
        <xdr:cNvPr id="884" name="楕円 883">
          <a:extLst>
            <a:ext uri="{FF2B5EF4-FFF2-40B4-BE49-F238E27FC236}">
              <a16:creationId xmlns:a16="http://schemas.microsoft.com/office/drawing/2014/main" id="{84DA7409-4231-4DB7-88B8-C348B4C80961}"/>
            </a:ext>
          </a:extLst>
        </xdr:cNvPr>
        <xdr:cNvSpPr/>
      </xdr:nvSpPr>
      <xdr:spPr>
        <a:xfrm>
          <a:off x="14541500" y="1812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3811</xdr:rowOff>
    </xdr:from>
    <xdr:to>
      <xdr:col>81</xdr:col>
      <xdr:colOff>50800</xdr:colOff>
      <xdr:row>106</xdr:row>
      <xdr:rowOff>22861</xdr:rowOff>
    </xdr:to>
    <xdr:cxnSp macro="">
      <xdr:nvCxnSpPr>
        <xdr:cNvPr id="885" name="直線コネクタ 884">
          <a:extLst>
            <a:ext uri="{FF2B5EF4-FFF2-40B4-BE49-F238E27FC236}">
              <a16:creationId xmlns:a16="http://schemas.microsoft.com/office/drawing/2014/main" id="{B1644AE8-AEED-48EE-A425-982076697F0F}"/>
            </a:ext>
          </a:extLst>
        </xdr:cNvPr>
        <xdr:cNvCxnSpPr/>
      </xdr:nvCxnSpPr>
      <xdr:spPr>
        <a:xfrm>
          <a:off x="14592300" y="181775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99695</xdr:rowOff>
    </xdr:from>
    <xdr:to>
      <xdr:col>72</xdr:col>
      <xdr:colOff>38100</xdr:colOff>
      <xdr:row>106</xdr:row>
      <xdr:rowOff>29845</xdr:rowOff>
    </xdr:to>
    <xdr:sp macro="" textlink="">
      <xdr:nvSpPr>
        <xdr:cNvPr id="886" name="楕円 885">
          <a:extLst>
            <a:ext uri="{FF2B5EF4-FFF2-40B4-BE49-F238E27FC236}">
              <a16:creationId xmlns:a16="http://schemas.microsoft.com/office/drawing/2014/main" id="{0A20D59F-90DA-4CFB-A57A-C978C2FD20B5}"/>
            </a:ext>
          </a:extLst>
        </xdr:cNvPr>
        <xdr:cNvSpPr/>
      </xdr:nvSpPr>
      <xdr:spPr>
        <a:xfrm>
          <a:off x="13652500" y="1810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150495</xdr:rowOff>
    </xdr:from>
    <xdr:to>
      <xdr:col>76</xdr:col>
      <xdr:colOff>114300</xdr:colOff>
      <xdr:row>106</xdr:row>
      <xdr:rowOff>3811</xdr:rowOff>
    </xdr:to>
    <xdr:cxnSp macro="">
      <xdr:nvCxnSpPr>
        <xdr:cNvPr id="887" name="直線コネクタ 886">
          <a:extLst>
            <a:ext uri="{FF2B5EF4-FFF2-40B4-BE49-F238E27FC236}">
              <a16:creationId xmlns:a16="http://schemas.microsoft.com/office/drawing/2014/main" id="{58B6C751-6E2C-4D1A-A95C-E69CCC7CF618}"/>
            </a:ext>
          </a:extLst>
        </xdr:cNvPr>
        <xdr:cNvCxnSpPr/>
      </xdr:nvCxnSpPr>
      <xdr:spPr>
        <a:xfrm>
          <a:off x="13703300" y="18152745"/>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65405</xdr:rowOff>
    </xdr:from>
    <xdr:to>
      <xdr:col>67</xdr:col>
      <xdr:colOff>101600</xdr:colOff>
      <xdr:row>105</xdr:row>
      <xdr:rowOff>167005</xdr:rowOff>
    </xdr:to>
    <xdr:sp macro="" textlink="">
      <xdr:nvSpPr>
        <xdr:cNvPr id="888" name="楕円 887">
          <a:extLst>
            <a:ext uri="{FF2B5EF4-FFF2-40B4-BE49-F238E27FC236}">
              <a16:creationId xmlns:a16="http://schemas.microsoft.com/office/drawing/2014/main" id="{E67671ED-AAD9-4253-B018-31AFC3DFCD0F}"/>
            </a:ext>
          </a:extLst>
        </xdr:cNvPr>
        <xdr:cNvSpPr/>
      </xdr:nvSpPr>
      <xdr:spPr>
        <a:xfrm>
          <a:off x="12763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116205</xdr:rowOff>
    </xdr:from>
    <xdr:to>
      <xdr:col>71</xdr:col>
      <xdr:colOff>177800</xdr:colOff>
      <xdr:row>105</xdr:row>
      <xdr:rowOff>150495</xdr:rowOff>
    </xdr:to>
    <xdr:cxnSp macro="">
      <xdr:nvCxnSpPr>
        <xdr:cNvPr id="889" name="直線コネクタ 888">
          <a:extLst>
            <a:ext uri="{FF2B5EF4-FFF2-40B4-BE49-F238E27FC236}">
              <a16:creationId xmlns:a16="http://schemas.microsoft.com/office/drawing/2014/main" id="{D1E3935E-6FD5-46C5-913F-C2AF2C64BBE8}"/>
            </a:ext>
          </a:extLst>
        </xdr:cNvPr>
        <xdr:cNvCxnSpPr/>
      </xdr:nvCxnSpPr>
      <xdr:spPr>
        <a:xfrm>
          <a:off x="12814300" y="181184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44466</xdr:rowOff>
    </xdr:from>
    <xdr:ext cx="405111" cy="259045"/>
    <xdr:sp macro="" textlink="">
      <xdr:nvSpPr>
        <xdr:cNvPr id="890" name="n_1aveValue【庁舎】&#10;有形固定資産減価償却率">
          <a:extLst>
            <a:ext uri="{FF2B5EF4-FFF2-40B4-BE49-F238E27FC236}">
              <a16:creationId xmlns:a16="http://schemas.microsoft.com/office/drawing/2014/main" id="{ECA8906F-C8FA-4138-81B6-CBA699102770}"/>
            </a:ext>
          </a:extLst>
        </xdr:cNvPr>
        <xdr:cNvSpPr txBox="1"/>
      </xdr:nvSpPr>
      <xdr:spPr>
        <a:xfrm>
          <a:off x="152660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69232</xdr:rowOff>
    </xdr:from>
    <xdr:ext cx="405111" cy="259045"/>
    <xdr:sp macro="" textlink="">
      <xdr:nvSpPr>
        <xdr:cNvPr id="891" name="n_2aveValue【庁舎】&#10;有形固定資産減価償却率">
          <a:extLst>
            <a:ext uri="{FF2B5EF4-FFF2-40B4-BE49-F238E27FC236}">
              <a16:creationId xmlns:a16="http://schemas.microsoft.com/office/drawing/2014/main" id="{451DF407-D41F-48C6-A889-B35811237508}"/>
            </a:ext>
          </a:extLst>
        </xdr:cNvPr>
        <xdr:cNvSpPr txBox="1"/>
      </xdr:nvSpPr>
      <xdr:spPr>
        <a:xfrm>
          <a:off x="14389744" y="1772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72407</xdr:rowOff>
    </xdr:from>
    <xdr:ext cx="405111" cy="259045"/>
    <xdr:sp macro="" textlink="">
      <xdr:nvSpPr>
        <xdr:cNvPr id="892" name="n_3aveValue【庁舎】&#10;有形固定資産減価償却率">
          <a:extLst>
            <a:ext uri="{FF2B5EF4-FFF2-40B4-BE49-F238E27FC236}">
              <a16:creationId xmlns:a16="http://schemas.microsoft.com/office/drawing/2014/main" id="{48AE9B02-E1DE-4332-B7EE-1ED1E19E810E}"/>
            </a:ext>
          </a:extLst>
        </xdr:cNvPr>
        <xdr:cNvSpPr txBox="1"/>
      </xdr:nvSpPr>
      <xdr:spPr>
        <a:xfrm>
          <a:off x="135007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87647</xdr:rowOff>
    </xdr:from>
    <xdr:ext cx="405111" cy="259045"/>
    <xdr:sp macro="" textlink="">
      <xdr:nvSpPr>
        <xdr:cNvPr id="893" name="n_4aveValue【庁舎】&#10;有形固定資産減価償却率">
          <a:extLst>
            <a:ext uri="{FF2B5EF4-FFF2-40B4-BE49-F238E27FC236}">
              <a16:creationId xmlns:a16="http://schemas.microsoft.com/office/drawing/2014/main" id="{3C468F78-529B-442B-B16C-553ACF023DB1}"/>
            </a:ext>
          </a:extLst>
        </xdr:cNvPr>
        <xdr:cNvSpPr txBox="1"/>
      </xdr:nvSpPr>
      <xdr:spPr>
        <a:xfrm>
          <a:off x="126117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64788</xdr:rowOff>
    </xdr:from>
    <xdr:ext cx="405111" cy="259045"/>
    <xdr:sp macro="" textlink="">
      <xdr:nvSpPr>
        <xdr:cNvPr id="894" name="n_1mainValue【庁舎】&#10;有形固定資産減価償却率">
          <a:extLst>
            <a:ext uri="{FF2B5EF4-FFF2-40B4-BE49-F238E27FC236}">
              <a16:creationId xmlns:a16="http://schemas.microsoft.com/office/drawing/2014/main" id="{41ED49ED-32C2-467C-A461-42D72E66D7C8}"/>
            </a:ext>
          </a:extLst>
        </xdr:cNvPr>
        <xdr:cNvSpPr txBox="1"/>
      </xdr:nvSpPr>
      <xdr:spPr>
        <a:xfrm>
          <a:off x="15266044" y="1823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45738</xdr:rowOff>
    </xdr:from>
    <xdr:ext cx="405111" cy="259045"/>
    <xdr:sp macro="" textlink="">
      <xdr:nvSpPr>
        <xdr:cNvPr id="895" name="n_2mainValue【庁舎】&#10;有形固定資産減価償却率">
          <a:extLst>
            <a:ext uri="{FF2B5EF4-FFF2-40B4-BE49-F238E27FC236}">
              <a16:creationId xmlns:a16="http://schemas.microsoft.com/office/drawing/2014/main" id="{60C38DF6-8DC6-4E96-B534-44F0ADE7C4D1}"/>
            </a:ext>
          </a:extLst>
        </xdr:cNvPr>
        <xdr:cNvSpPr txBox="1"/>
      </xdr:nvSpPr>
      <xdr:spPr>
        <a:xfrm>
          <a:off x="14389744" y="18219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46372</xdr:rowOff>
    </xdr:from>
    <xdr:ext cx="405111" cy="259045"/>
    <xdr:sp macro="" textlink="">
      <xdr:nvSpPr>
        <xdr:cNvPr id="896" name="n_3mainValue【庁舎】&#10;有形固定資産減価償却率">
          <a:extLst>
            <a:ext uri="{FF2B5EF4-FFF2-40B4-BE49-F238E27FC236}">
              <a16:creationId xmlns:a16="http://schemas.microsoft.com/office/drawing/2014/main" id="{D49C849A-7FC3-4167-8828-320BD949BC9E}"/>
            </a:ext>
          </a:extLst>
        </xdr:cNvPr>
        <xdr:cNvSpPr txBox="1"/>
      </xdr:nvSpPr>
      <xdr:spPr>
        <a:xfrm>
          <a:off x="13500744" y="17877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12082</xdr:rowOff>
    </xdr:from>
    <xdr:ext cx="405111" cy="259045"/>
    <xdr:sp macro="" textlink="">
      <xdr:nvSpPr>
        <xdr:cNvPr id="897" name="n_4mainValue【庁舎】&#10;有形固定資産減価償却率">
          <a:extLst>
            <a:ext uri="{FF2B5EF4-FFF2-40B4-BE49-F238E27FC236}">
              <a16:creationId xmlns:a16="http://schemas.microsoft.com/office/drawing/2014/main" id="{B0A1628C-36E7-4369-97AC-38056435E4DE}"/>
            </a:ext>
          </a:extLst>
        </xdr:cNvPr>
        <xdr:cNvSpPr txBox="1"/>
      </xdr:nvSpPr>
      <xdr:spPr>
        <a:xfrm>
          <a:off x="12611744" y="17842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DD9A74AF-866C-4831-AD76-767AD81B1FC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2CEB975A-B1C7-4BF2-92E4-F0B1646C5E5D}"/>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15DB7FA5-57A7-4463-A084-D41445DA707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4DAF23B9-0E85-45A0-A6DB-325DF677886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580E19A7-6F4C-4622-BD42-231C88C75BE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E0FC36AA-D6AD-4956-9B70-67BBA866BBC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D827D403-BB17-4A20-8909-7F06F65AADC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7926D6C8-309D-4736-A636-444250BD6ED6}"/>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D8E9A58D-2A7B-4738-9831-8E21A8760C9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A0C59FF3-C87B-4A14-8F79-B53CB277E57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11982872-25A5-4A96-A3EA-3D9931FEAE9D}"/>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DA90C061-5650-466C-A18F-A80F885C05F4}"/>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475A6768-C7AC-4C18-A606-FECE254652F3}"/>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2E7BDFD0-07F7-486B-A11F-B58C0F319199}"/>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37A0E4B9-CB16-404C-95C3-09A43483B7BC}"/>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11FC465E-B6C9-4EAA-A2C3-D1CC79C0CC58}"/>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843BDBE1-E8EB-468D-8E4D-822910EAACB6}"/>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FA7CF01E-4B6D-4E52-9DE6-E89BF9A5A70D}"/>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3B0AB2FD-32F7-4588-8B21-514CD61914C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3FA55EC7-7381-4971-A759-1E7EEB071AA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AA202E34-DF43-4366-910C-966F5EF527F5}"/>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19" name="直線コネクタ 918">
          <a:extLst>
            <a:ext uri="{FF2B5EF4-FFF2-40B4-BE49-F238E27FC236}">
              <a16:creationId xmlns:a16="http://schemas.microsoft.com/office/drawing/2014/main" id="{D87F4BD0-3AEF-4831-89FF-1907418238B1}"/>
            </a:ext>
          </a:extLst>
        </xdr:cNvPr>
        <xdr:cNvCxnSpPr/>
      </xdr:nvCxnSpPr>
      <xdr:spPr>
        <a:xfrm flipV="1">
          <a:off x="22160864" y="17372076"/>
          <a:ext cx="0" cy="941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0" name="【庁舎】&#10;一人当たり面積最小値テキスト">
          <a:extLst>
            <a:ext uri="{FF2B5EF4-FFF2-40B4-BE49-F238E27FC236}">
              <a16:creationId xmlns:a16="http://schemas.microsoft.com/office/drawing/2014/main" id="{EA4B9A56-DC99-4383-B24D-A06E8BC81EA4}"/>
            </a:ext>
          </a:extLst>
        </xdr:cNvPr>
        <xdr:cNvSpPr txBox="1"/>
      </xdr:nvSpPr>
      <xdr:spPr>
        <a:xfrm>
          <a:off x="22199600" y="1831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1" name="直線コネクタ 920">
          <a:extLst>
            <a:ext uri="{FF2B5EF4-FFF2-40B4-BE49-F238E27FC236}">
              <a16:creationId xmlns:a16="http://schemas.microsoft.com/office/drawing/2014/main" id="{2A71A835-132E-4D3B-8404-C5C079CBB595}"/>
            </a:ext>
          </a:extLst>
        </xdr:cNvPr>
        <xdr:cNvCxnSpPr/>
      </xdr:nvCxnSpPr>
      <xdr:spPr>
        <a:xfrm>
          <a:off x="22072600" y="1831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2" name="【庁舎】&#10;一人当たり面積最大値テキスト">
          <a:extLst>
            <a:ext uri="{FF2B5EF4-FFF2-40B4-BE49-F238E27FC236}">
              <a16:creationId xmlns:a16="http://schemas.microsoft.com/office/drawing/2014/main" id="{940437FD-E532-4884-BC09-E5710C573EB2}"/>
            </a:ext>
          </a:extLst>
        </xdr:cNvPr>
        <xdr:cNvSpPr txBox="1"/>
      </xdr:nvSpPr>
      <xdr:spPr>
        <a:xfrm>
          <a:off x="22199600" y="17147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3" name="直線コネクタ 922">
          <a:extLst>
            <a:ext uri="{FF2B5EF4-FFF2-40B4-BE49-F238E27FC236}">
              <a16:creationId xmlns:a16="http://schemas.microsoft.com/office/drawing/2014/main" id="{E37202F7-9F17-493E-AC95-94AD1AA175B7}"/>
            </a:ext>
          </a:extLst>
        </xdr:cNvPr>
        <xdr:cNvCxnSpPr/>
      </xdr:nvCxnSpPr>
      <xdr:spPr>
        <a:xfrm>
          <a:off x="22072600" y="1737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22114</xdr:rowOff>
    </xdr:from>
    <xdr:ext cx="469744" cy="259045"/>
    <xdr:sp macro="" textlink="">
      <xdr:nvSpPr>
        <xdr:cNvPr id="924" name="【庁舎】&#10;一人当たり面積平均値テキスト">
          <a:extLst>
            <a:ext uri="{FF2B5EF4-FFF2-40B4-BE49-F238E27FC236}">
              <a16:creationId xmlns:a16="http://schemas.microsoft.com/office/drawing/2014/main" id="{E763B322-5814-41CE-8B63-70C02A087A5D}"/>
            </a:ext>
          </a:extLst>
        </xdr:cNvPr>
        <xdr:cNvSpPr txBox="1"/>
      </xdr:nvSpPr>
      <xdr:spPr>
        <a:xfrm>
          <a:off x="22199600" y="178529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5" name="フローチャート: 判断 924">
          <a:extLst>
            <a:ext uri="{FF2B5EF4-FFF2-40B4-BE49-F238E27FC236}">
              <a16:creationId xmlns:a16="http://schemas.microsoft.com/office/drawing/2014/main" id="{73C79C5F-6463-49BB-BE60-21E673F85C55}"/>
            </a:ext>
          </a:extLst>
        </xdr:cNvPr>
        <xdr:cNvSpPr/>
      </xdr:nvSpPr>
      <xdr:spPr>
        <a:xfrm>
          <a:off x="22110700" y="1787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6" name="フローチャート: 判断 925">
          <a:extLst>
            <a:ext uri="{FF2B5EF4-FFF2-40B4-BE49-F238E27FC236}">
              <a16:creationId xmlns:a16="http://schemas.microsoft.com/office/drawing/2014/main" id="{9438EF72-8ECD-4075-AEEF-30C5E62208A8}"/>
            </a:ext>
          </a:extLst>
        </xdr:cNvPr>
        <xdr:cNvSpPr/>
      </xdr:nvSpPr>
      <xdr:spPr>
        <a:xfrm>
          <a:off x="21272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7" name="フローチャート: 判断 926">
          <a:extLst>
            <a:ext uri="{FF2B5EF4-FFF2-40B4-BE49-F238E27FC236}">
              <a16:creationId xmlns:a16="http://schemas.microsoft.com/office/drawing/2014/main" id="{FF686103-9C65-48E5-B43A-D7C86E1B5B97}"/>
            </a:ext>
          </a:extLst>
        </xdr:cNvPr>
        <xdr:cNvSpPr/>
      </xdr:nvSpPr>
      <xdr:spPr>
        <a:xfrm>
          <a:off x="20383500" y="1790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105411</xdr:rowOff>
    </xdr:from>
    <xdr:to>
      <xdr:col>102</xdr:col>
      <xdr:colOff>165100</xdr:colOff>
      <xdr:row>104</xdr:row>
      <xdr:rowOff>35561</xdr:rowOff>
    </xdr:to>
    <xdr:sp macro="" textlink="">
      <xdr:nvSpPr>
        <xdr:cNvPr id="928" name="フローチャート: 判断 927">
          <a:extLst>
            <a:ext uri="{FF2B5EF4-FFF2-40B4-BE49-F238E27FC236}">
              <a16:creationId xmlns:a16="http://schemas.microsoft.com/office/drawing/2014/main" id="{4B624506-7701-4752-87AB-1A304815ED26}"/>
            </a:ext>
          </a:extLst>
        </xdr:cNvPr>
        <xdr:cNvSpPr/>
      </xdr:nvSpPr>
      <xdr:spPr>
        <a:xfrm>
          <a:off x="19494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105411</xdr:rowOff>
    </xdr:from>
    <xdr:to>
      <xdr:col>98</xdr:col>
      <xdr:colOff>38100</xdr:colOff>
      <xdr:row>104</xdr:row>
      <xdr:rowOff>35561</xdr:rowOff>
    </xdr:to>
    <xdr:sp macro="" textlink="">
      <xdr:nvSpPr>
        <xdr:cNvPr id="929" name="フローチャート: 判断 928">
          <a:extLst>
            <a:ext uri="{FF2B5EF4-FFF2-40B4-BE49-F238E27FC236}">
              <a16:creationId xmlns:a16="http://schemas.microsoft.com/office/drawing/2014/main" id="{85EB99FB-B997-440A-8B9E-597B8A85DFF8}"/>
            </a:ext>
          </a:extLst>
        </xdr:cNvPr>
        <xdr:cNvSpPr/>
      </xdr:nvSpPr>
      <xdr:spPr>
        <a:xfrm>
          <a:off x="18605500" y="1776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E7763F8B-ED82-4E64-AA10-EE88AA52ECA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3E2D9FC6-8C96-40C0-B405-CB285F73FD11}"/>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F93BF620-9F31-4DDC-8A14-7E1F2FA007A3}"/>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D3D05A9C-FD29-46C7-BA73-F5FF13690CB1}"/>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BA4BBF5-38D7-49DF-80CD-BD1E719B91F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114554</xdr:rowOff>
    </xdr:from>
    <xdr:to>
      <xdr:col>116</xdr:col>
      <xdr:colOff>114300</xdr:colOff>
      <xdr:row>104</xdr:row>
      <xdr:rowOff>44704</xdr:rowOff>
    </xdr:to>
    <xdr:sp macro="" textlink="">
      <xdr:nvSpPr>
        <xdr:cNvPr id="935" name="楕円 934">
          <a:extLst>
            <a:ext uri="{FF2B5EF4-FFF2-40B4-BE49-F238E27FC236}">
              <a16:creationId xmlns:a16="http://schemas.microsoft.com/office/drawing/2014/main" id="{5CADBAD2-2EEC-4E29-9B4D-B8B2BAB6379E}"/>
            </a:ext>
          </a:extLst>
        </xdr:cNvPr>
        <xdr:cNvSpPr/>
      </xdr:nvSpPr>
      <xdr:spPr>
        <a:xfrm>
          <a:off x="22110700" y="1777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137431</xdr:rowOff>
    </xdr:from>
    <xdr:ext cx="469744" cy="259045"/>
    <xdr:sp macro="" textlink="">
      <xdr:nvSpPr>
        <xdr:cNvPr id="936" name="【庁舎】&#10;一人当たり面積該当値テキスト">
          <a:extLst>
            <a:ext uri="{FF2B5EF4-FFF2-40B4-BE49-F238E27FC236}">
              <a16:creationId xmlns:a16="http://schemas.microsoft.com/office/drawing/2014/main" id="{A01C6630-0544-4637-9CCA-96C03B3DAC21}"/>
            </a:ext>
          </a:extLst>
        </xdr:cNvPr>
        <xdr:cNvSpPr txBox="1"/>
      </xdr:nvSpPr>
      <xdr:spPr>
        <a:xfrm>
          <a:off x="22199600" y="17625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114554</xdr:rowOff>
    </xdr:from>
    <xdr:to>
      <xdr:col>112</xdr:col>
      <xdr:colOff>38100</xdr:colOff>
      <xdr:row>104</xdr:row>
      <xdr:rowOff>44704</xdr:rowOff>
    </xdr:to>
    <xdr:sp macro="" textlink="">
      <xdr:nvSpPr>
        <xdr:cNvPr id="937" name="楕円 936">
          <a:extLst>
            <a:ext uri="{FF2B5EF4-FFF2-40B4-BE49-F238E27FC236}">
              <a16:creationId xmlns:a16="http://schemas.microsoft.com/office/drawing/2014/main" id="{CD5B216C-F9CA-446F-A907-ABAEBD1761B9}"/>
            </a:ext>
          </a:extLst>
        </xdr:cNvPr>
        <xdr:cNvSpPr/>
      </xdr:nvSpPr>
      <xdr:spPr>
        <a:xfrm>
          <a:off x="21272500" y="1777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165354</xdr:rowOff>
    </xdr:from>
    <xdr:to>
      <xdr:col>116</xdr:col>
      <xdr:colOff>63500</xdr:colOff>
      <xdr:row>103</xdr:row>
      <xdr:rowOff>165354</xdr:rowOff>
    </xdr:to>
    <xdr:cxnSp macro="">
      <xdr:nvCxnSpPr>
        <xdr:cNvPr id="938" name="直線コネクタ 937">
          <a:extLst>
            <a:ext uri="{FF2B5EF4-FFF2-40B4-BE49-F238E27FC236}">
              <a16:creationId xmlns:a16="http://schemas.microsoft.com/office/drawing/2014/main" id="{90F8FD61-D184-414E-ACD4-7447A920971B}"/>
            </a:ext>
          </a:extLst>
        </xdr:cNvPr>
        <xdr:cNvCxnSpPr/>
      </xdr:nvCxnSpPr>
      <xdr:spPr>
        <a:xfrm>
          <a:off x="21323300" y="178247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119126</xdr:rowOff>
    </xdr:from>
    <xdr:to>
      <xdr:col>107</xdr:col>
      <xdr:colOff>101600</xdr:colOff>
      <xdr:row>104</xdr:row>
      <xdr:rowOff>49276</xdr:rowOff>
    </xdr:to>
    <xdr:sp macro="" textlink="">
      <xdr:nvSpPr>
        <xdr:cNvPr id="939" name="楕円 938">
          <a:extLst>
            <a:ext uri="{FF2B5EF4-FFF2-40B4-BE49-F238E27FC236}">
              <a16:creationId xmlns:a16="http://schemas.microsoft.com/office/drawing/2014/main" id="{3BAF1F5C-6631-4324-B7B7-D5698AA3A96F}"/>
            </a:ext>
          </a:extLst>
        </xdr:cNvPr>
        <xdr:cNvSpPr/>
      </xdr:nvSpPr>
      <xdr:spPr>
        <a:xfrm>
          <a:off x="20383500" y="1777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165354</xdr:rowOff>
    </xdr:from>
    <xdr:to>
      <xdr:col>111</xdr:col>
      <xdr:colOff>177800</xdr:colOff>
      <xdr:row>103</xdr:row>
      <xdr:rowOff>169926</xdr:rowOff>
    </xdr:to>
    <xdr:cxnSp macro="">
      <xdr:nvCxnSpPr>
        <xdr:cNvPr id="940" name="直線コネクタ 939">
          <a:extLst>
            <a:ext uri="{FF2B5EF4-FFF2-40B4-BE49-F238E27FC236}">
              <a16:creationId xmlns:a16="http://schemas.microsoft.com/office/drawing/2014/main" id="{91C515C9-DA91-4F6B-BAC4-03549001B477}"/>
            </a:ext>
          </a:extLst>
        </xdr:cNvPr>
        <xdr:cNvCxnSpPr/>
      </xdr:nvCxnSpPr>
      <xdr:spPr>
        <a:xfrm flipV="1">
          <a:off x="20434300" y="178247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114554</xdr:rowOff>
    </xdr:from>
    <xdr:to>
      <xdr:col>102</xdr:col>
      <xdr:colOff>165100</xdr:colOff>
      <xdr:row>104</xdr:row>
      <xdr:rowOff>44704</xdr:rowOff>
    </xdr:to>
    <xdr:sp macro="" textlink="">
      <xdr:nvSpPr>
        <xdr:cNvPr id="941" name="楕円 940">
          <a:extLst>
            <a:ext uri="{FF2B5EF4-FFF2-40B4-BE49-F238E27FC236}">
              <a16:creationId xmlns:a16="http://schemas.microsoft.com/office/drawing/2014/main" id="{AE097FE0-F454-495D-84FB-6DCB0B382BA5}"/>
            </a:ext>
          </a:extLst>
        </xdr:cNvPr>
        <xdr:cNvSpPr/>
      </xdr:nvSpPr>
      <xdr:spPr>
        <a:xfrm>
          <a:off x="19494500" y="1777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165354</xdr:rowOff>
    </xdr:from>
    <xdr:to>
      <xdr:col>107</xdr:col>
      <xdr:colOff>50800</xdr:colOff>
      <xdr:row>103</xdr:row>
      <xdr:rowOff>169926</xdr:rowOff>
    </xdr:to>
    <xdr:cxnSp macro="">
      <xdr:nvCxnSpPr>
        <xdr:cNvPr id="942" name="直線コネクタ 941">
          <a:extLst>
            <a:ext uri="{FF2B5EF4-FFF2-40B4-BE49-F238E27FC236}">
              <a16:creationId xmlns:a16="http://schemas.microsoft.com/office/drawing/2014/main" id="{83013F8B-E639-4D76-9830-E313ED582AFF}"/>
            </a:ext>
          </a:extLst>
        </xdr:cNvPr>
        <xdr:cNvCxnSpPr/>
      </xdr:nvCxnSpPr>
      <xdr:spPr>
        <a:xfrm>
          <a:off x="19545300" y="178247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109982</xdr:rowOff>
    </xdr:from>
    <xdr:to>
      <xdr:col>98</xdr:col>
      <xdr:colOff>38100</xdr:colOff>
      <xdr:row>104</xdr:row>
      <xdr:rowOff>40132</xdr:rowOff>
    </xdr:to>
    <xdr:sp macro="" textlink="">
      <xdr:nvSpPr>
        <xdr:cNvPr id="943" name="楕円 942">
          <a:extLst>
            <a:ext uri="{FF2B5EF4-FFF2-40B4-BE49-F238E27FC236}">
              <a16:creationId xmlns:a16="http://schemas.microsoft.com/office/drawing/2014/main" id="{A87A7AA4-0395-4086-AD99-2B8B7230D7FD}"/>
            </a:ext>
          </a:extLst>
        </xdr:cNvPr>
        <xdr:cNvSpPr/>
      </xdr:nvSpPr>
      <xdr:spPr>
        <a:xfrm>
          <a:off x="18605500" y="177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160782</xdr:rowOff>
    </xdr:from>
    <xdr:to>
      <xdr:col>102</xdr:col>
      <xdr:colOff>114300</xdr:colOff>
      <xdr:row>103</xdr:row>
      <xdr:rowOff>165354</xdr:rowOff>
    </xdr:to>
    <xdr:cxnSp macro="">
      <xdr:nvCxnSpPr>
        <xdr:cNvPr id="944" name="直線コネクタ 943">
          <a:extLst>
            <a:ext uri="{FF2B5EF4-FFF2-40B4-BE49-F238E27FC236}">
              <a16:creationId xmlns:a16="http://schemas.microsoft.com/office/drawing/2014/main" id="{60E23A1B-1230-4EDC-AF4C-DB51375C99FA}"/>
            </a:ext>
          </a:extLst>
        </xdr:cNvPr>
        <xdr:cNvCxnSpPr/>
      </xdr:nvCxnSpPr>
      <xdr:spPr>
        <a:xfrm>
          <a:off x="18656300" y="178201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163847</xdr:rowOff>
    </xdr:from>
    <xdr:ext cx="469744" cy="259045"/>
    <xdr:sp macro="" textlink="">
      <xdr:nvSpPr>
        <xdr:cNvPr id="945" name="n_1aveValue【庁舎】&#10;一人当たり面積">
          <a:extLst>
            <a:ext uri="{FF2B5EF4-FFF2-40B4-BE49-F238E27FC236}">
              <a16:creationId xmlns:a16="http://schemas.microsoft.com/office/drawing/2014/main" id="{6ECFC947-A778-4CD8-A7DA-E695E3309CD5}"/>
            </a:ext>
          </a:extLst>
        </xdr:cNvPr>
        <xdr:cNvSpPr txBox="1"/>
      </xdr:nvSpPr>
      <xdr:spPr>
        <a:xfrm>
          <a:off x="21075727" y="1799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168419</xdr:rowOff>
    </xdr:from>
    <xdr:ext cx="469744" cy="259045"/>
    <xdr:sp macro="" textlink="">
      <xdr:nvSpPr>
        <xdr:cNvPr id="946" name="n_2aveValue【庁舎】&#10;一人当たり面積">
          <a:extLst>
            <a:ext uri="{FF2B5EF4-FFF2-40B4-BE49-F238E27FC236}">
              <a16:creationId xmlns:a16="http://schemas.microsoft.com/office/drawing/2014/main" id="{49509A04-5FAB-4F48-8599-AB2C2EA8FDC8}"/>
            </a:ext>
          </a:extLst>
        </xdr:cNvPr>
        <xdr:cNvSpPr txBox="1"/>
      </xdr:nvSpPr>
      <xdr:spPr>
        <a:xfrm>
          <a:off x="20199427" y="1799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52088</xdr:rowOff>
    </xdr:from>
    <xdr:ext cx="469744" cy="259045"/>
    <xdr:sp macro="" textlink="">
      <xdr:nvSpPr>
        <xdr:cNvPr id="947" name="n_3aveValue【庁舎】&#10;一人当たり面積">
          <a:extLst>
            <a:ext uri="{FF2B5EF4-FFF2-40B4-BE49-F238E27FC236}">
              <a16:creationId xmlns:a16="http://schemas.microsoft.com/office/drawing/2014/main" id="{EF835F7D-84FB-492A-91E2-60B3825AA457}"/>
            </a:ext>
          </a:extLst>
        </xdr:cNvPr>
        <xdr:cNvSpPr txBox="1"/>
      </xdr:nvSpPr>
      <xdr:spPr>
        <a:xfrm>
          <a:off x="19310427" y="175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52088</xdr:rowOff>
    </xdr:from>
    <xdr:ext cx="469744" cy="259045"/>
    <xdr:sp macro="" textlink="">
      <xdr:nvSpPr>
        <xdr:cNvPr id="948" name="n_4aveValue【庁舎】&#10;一人当たり面積">
          <a:extLst>
            <a:ext uri="{FF2B5EF4-FFF2-40B4-BE49-F238E27FC236}">
              <a16:creationId xmlns:a16="http://schemas.microsoft.com/office/drawing/2014/main" id="{78F04122-79DC-4D5A-B9B5-027377076DEB}"/>
            </a:ext>
          </a:extLst>
        </xdr:cNvPr>
        <xdr:cNvSpPr txBox="1"/>
      </xdr:nvSpPr>
      <xdr:spPr>
        <a:xfrm>
          <a:off x="18421427" y="17539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61231</xdr:rowOff>
    </xdr:from>
    <xdr:ext cx="469744" cy="259045"/>
    <xdr:sp macro="" textlink="">
      <xdr:nvSpPr>
        <xdr:cNvPr id="949" name="n_1mainValue【庁舎】&#10;一人当たり面積">
          <a:extLst>
            <a:ext uri="{FF2B5EF4-FFF2-40B4-BE49-F238E27FC236}">
              <a16:creationId xmlns:a16="http://schemas.microsoft.com/office/drawing/2014/main" id="{D61517DF-7AB5-45AA-95E4-17C48ACD700F}"/>
            </a:ext>
          </a:extLst>
        </xdr:cNvPr>
        <xdr:cNvSpPr txBox="1"/>
      </xdr:nvSpPr>
      <xdr:spPr>
        <a:xfrm>
          <a:off x="21075727" y="1754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65803</xdr:rowOff>
    </xdr:from>
    <xdr:ext cx="469744" cy="259045"/>
    <xdr:sp macro="" textlink="">
      <xdr:nvSpPr>
        <xdr:cNvPr id="950" name="n_2mainValue【庁舎】&#10;一人当たり面積">
          <a:extLst>
            <a:ext uri="{FF2B5EF4-FFF2-40B4-BE49-F238E27FC236}">
              <a16:creationId xmlns:a16="http://schemas.microsoft.com/office/drawing/2014/main" id="{2B43F86C-7CD7-48FA-881A-74FED6D46A41}"/>
            </a:ext>
          </a:extLst>
        </xdr:cNvPr>
        <xdr:cNvSpPr txBox="1"/>
      </xdr:nvSpPr>
      <xdr:spPr>
        <a:xfrm>
          <a:off x="20199427" y="17553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35831</xdr:rowOff>
    </xdr:from>
    <xdr:ext cx="469744" cy="259045"/>
    <xdr:sp macro="" textlink="">
      <xdr:nvSpPr>
        <xdr:cNvPr id="951" name="n_3mainValue【庁舎】&#10;一人当たり面積">
          <a:extLst>
            <a:ext uri="{FF2B5EF4-FFF2-40B4-BE49-F238E27FC236}">
              <a16:creationId xmlns:a16="http://schemas.microsoft.com/office/drawing/2014/main" id="{807311F8-838F-4117-8853-39CF589964D4}"/>
            </a:ext>
          </a:extLst>
        </xdr:cNvPr>
        <xdr:cNvSpPr txBox="1"/>
      </xdr:nvSpPr>
      <xdr:spPr>
        <a:xfrm>
          <a:off x="19310427" y="1786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31259</xdr:rowOff>
    </xdr:from>
    <xdr:ext cx="469744" cy="259045"/>
    <xdr:sp macro="" textlink="">
      <xdr:nvSpPr>
        <xdr:cNvPr id="952" name="n_4mainValue【庁舎】&#10;一人当たり面積">
          <a:extLst>
            <a:ext uri="{FF2B5EF4-FFF2-40B4-BE49-F238E27FC236}">
              <a16:creationId xmlns:a16="http://schemas.microsoft.com/office/drawing/2014/main" id="{28C56A61-8BD7-4792-AD20-E409DCC2364D}"/>
            </a:ext>
          </a:extLst>
        </xdr:cNvPr>
        <xdr:cNvSpPr txBox="1"/>
      </xdr:nvSpPr>
      <xdr:spPr>
        <a:xfrm>
          <a:off x="18421427" y="1786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D36B13B1-A3F4-44E9-935D-C271F364743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CD1285D9-124A-4F25-AC9A-6778E7DD63F2}"/>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39B03E59-0BDE-4582-AF74-6AD6C54FA2C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当市では、「公共施設維持・保全計画</a:t>
          </a:r>
          <a:r>
            <a:rPr kumimoji="1" lang="en-US" altLang="ja-JP" sz="1300">
              <a:latin typeface="ＭＳ Ｐゴシック" panose="020B0600070205080204" pitchFamily="50" charset="-128"/>
              <a:ea typeface="ＭＳ Ｐゴシック" panose="020B0600070205080204" pitchFamily="50" charset="-128"/>
            </a:rPr>
            <a:t>2022</a:t>
          </a:r>
          <a:r>
            <a:rPr kumimoji="1" lang="ja-JP" altLang="en-US" sz="1300">
              <a:latin typeface="ＭＳ Ｐゴシック" panose="020B0600070205080204" pitchFamily="50" charset="-128"/>
              <a:ea typeface="ＭＳ Ｐゴシック" panose="020B0600070205080204" pitchFamily="50" charset="-128"/>
            </a:rPr>
            <a:t>」の「今ある建物を大切に長く使う」という基本理念を継承しつつ、令和４年</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月に策定した「新都市再生ビジョン」に基づき、老朽化した公共施設の適切な維持保全に取り組んできた。有形固定資産減価償却率は、横ばい傾向であり、図書館と庁舎を除いては類似団体より低い水準にある。建設か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た庁舎等については、劣化診断などを実施し客観的な情報を把握したうえで検討を進めることとし、事業の枠組全体の調整を進める。今後も新都市再生ビジョンや公共施設等総合管理計画及び各施設の個別計画等により、総合的かつ計画的に施設の維持管理を適切に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189,959
185,627
16.42
80,123,704
77,714,088
2,266,872
43,836,113
25,256,352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市の歳入構造が市税中心であり、安定した収入に支えられていることから、昭和</a:t>
          </a:r>
          <a:r>
            <a:rPr kumimoji="1" lang="en-US" altLang="ja-JP" sz="1100">
              <a:latin typeface="ＭＳ Ｐゴシック" panose="020B0600070205080204" pitchFamily="50" charset="-128"/>
              <a:ea typeface="ＭＳ Ｐゴシック" panose="020B0600070205080204" pitchFamily="50" charset="-128"/>
            </a:rPr>
            <a:t>52</a:t>
          </a:r>
          <a:r>
            <a:rPr kumimoji="1" lang="ja-JP" altLang="en-US" sz="1100">
              <a:latin typeface="ＭＳ Ｐゴシック" panose="020B0600070205080204" pitchFamily="50" charset="-128"/>
              <a:ea typeface="ＭＳ Ｐゴシック" panose="020B0600070205080204" pitchFamily="50" charset="-128"/>
            </a:rPr>
            <a:t>年度以降「１」以上で推移している。平成</a:t>
          </a:r>
          <a:r>
            <a:rPr kumimoji="1" lang="en-US" altLang="ja-JP" sz="1100">
              <a:latin typeface="ＭＳ Ｐゴシック" panose="020B0600070205080204" pitchFamily="50" charset="-128"/>
              <a:ea typeface="ＭＳ Ｐゴシック" panose="020B0600070205080204" pitchFamily="50" charset="-128"/>
            </a:rPr>
            <a:t>22</a:t>
          </a:r>
          <a:r>
            <a:rPr kumimoji="1" lang="ja-JP" altLang="en-US" sz="1100">
              <a:latin typeface="ＭＳ Ｐゴシック" panose="020B0600070205080204" pitchFamily="50" charset="-128"/>
              <a:ea typeface="ＭＳ Ｐゴシック" panose="020B0600070205080204" pitchFamily="50" charset="-128"/>
            </a:rPr>
            <a:t>年度以降は、リーマンショック後の市税収入を反映して基準財政収入額が伸び悩む一方で、基準財政需要額から控除されている臨時財政対策債発行可能額が平成</a:t>
          </a:r>
          <a:r>
            <a:rPr kumimoji="1" lang="en-US" altLang="ja-JP" sz="1100">
              <a:latin typeface="ＭＳ Ｐゴシック" panose="020B0600070205080204" pitchFamily="50" charset="-128"/>
              <a:ea typeface="ＭＳ Ｐゴシック" panose="020B0600070205080204" pitchFamily="50" charset="-128"/>
            </a:rPr>
            <a:t>23</a:t>
          </a:r>
          <a:r>
            <a:rPr kumimoji="1" lang="ja-JP" altLang="en-US" sz="1100">
              <a:latin typeface="ＭＳ Ｐゴシック" panose="020B0600070205080204" pitchFamily="50" charset="-128"/>
              <a:ea typeface="ＭＳ Ｐゴシック" panose="020B0600070205080204" pitchFamily="50" charset="-128"/>
            </a:rPr>
            <a:t>～</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年度にかけて段階的に減少したことなどにより、下降傾向となっていたが、平成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年度の</a:t>
          </a:r>
          <a:r>
            <a:rPr kumimoji="1" lang="en-US" altLang="ja-JP" sz="1100">
              <a:latin typeface="ＭＳ Ｐゴシック" panose="020B0600070205080204" pitchFamily="50" charset="-128"/>
              <a:ea typeface="ＭＳ Ｐゴシック" panose="020B0600070205080204" pitchFamily="50" charset="-128"/>
            </a:rPr>
            <a:t>1.04</a:t>
          </a:r>
          <a:r>
            <a:rPr kumimoji="1" lang="ja-JP" altLang="en-US" sz="1100">
              <a:latin typeface="ＭＳ Ｐゴシック" panose="020B0600070205080204" pitchFamily="50" charset="-128"/>
              <a:ea typeface="ＭＳ Ｐゴシック" panose="020B0600070205080204" pitchFamily="50" charset="-128"/>
            </a:rPr>
            <a:t>から徐々に上昇し、横ばいとなっている。令和５年度の単年度指数は基準財政収入額の増が、基準財政需要額の増を上回ったことにより増となった。今後は事業改善や委託化・民営化の推進などにより経常経費の削減を図るとともに、更なる収納率の向上に向けて取り組むなど歳入確保を図り、引き続き安定的な財政構造の維持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161572</xdr:rowOff>
    </xdr:from>
    <xdr:to>
      <xdr:col>23</xdr:col>
      <xdr:colOff>133350</xdr:colOff>
      <xdr:row>39</xdr:row>
      <xdr:rowOff>3528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67667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148167</xdr:rowOff>
    </xdr:from>
    <xdr:to>
      <xdr:col>19</xdr:col>
      <xdr:colOff>133350</xdr:colOff>
      <xdr:row>39</xdr:row>
      <xdr:rowOff>3528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63267"/>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121355</xdr:rowOff>
    </xdr:from>
    <xdr:to>
      <xdr:col>15</xdr:col>
      <xdr:colOff>82550</xdr:colOff>
      <xdr:row>38</xdr:row>
      <xdr:rowOff>148167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364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107950</xdr:rowOff>
    </xdr:from>
    <xdr:to>
      <xdr:col>11</xdr:col>
      <xdr:colOff>31750</xdr:colOff>
      <xdr:row>38</xdr:row>
      <xdr:rowOff>121355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6230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38805</xdr:rowOff>
    </xdr:from>
    <xdr:to>
      <xdr:col>11</xdr:col>
      <xdr:colOff>82550</xdr:colOff>
      <xdr:row>41</xdr:row>
      <xdr:rowOff>140405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125182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110772</xdr:rowOff>
    </xdr:from>
    <xdr:to>
      <xdr:col>23</xdr:col>
      <xdr:colOff>184150</xdr:colOff>
      <xdr:row>39</xdr:row>
      <xdr:rowOff>40922</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2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127299</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7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124178</xdr:rowOff>
    </xdr:from>
    <xdr:to>
      <xdr:col>19</xdr:col>
      <xdr:colOff>184150</xdr:colOff>
      <xdr:row>39</xdr:row>
      <xdr:rowOff>54328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63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64505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408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97367</xdr:rowOff>
    </xdr:from>
    <xdr:to>
      <xdr:col>15</xdr:col>
      <xdr:colOff>133350</xdr:colOff>
      <xdr:row>39</xdr:row>
      <xdr:rowOff>27517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37694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70555</xdr:rowOff>
    </xdr:from>
    <xdr:to>
      <xdr:col>11</xdr:col>
      <xdr:colOff>82550</xdr:colOff>
      <xdr:row>39</xdr:row>
      <xdr:rowOff>705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8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10882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54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57150</xdr:rowOff>
    </xdr:from>
    <xdr:to>
      <xdr:col>7</xdr:col>
      <xdr:colOff>31750</xdr:colOff>
      <xdr:row>38</xdr:row>
      <xdr:rowOff>158750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168927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令和５年度は、福祉</a:t>
          </a:r>
          <a:r>
            <a:rPr kumimoji="1" lang="en-US" altLang="ja-JP" sz="1100">
              <a:latin typeface="ＭＳ Ｐゴシック" panose="020B0600070205080204" pitchFamily="50" charset="-128"/>
              <a:ea typeface="ＭＳ Ｐゴシック" panose="020B0600070205080204" pitchFamily="50" charset="-128"/>
            </a:rPr>
            <a:t>Labo</a:t>
          </a:r>
          <a:r>
            <a:rPr kumimoji="1" lang="ja-JP" altLang="en-US" sz="1100">
              <a:latin typeface="ＭＳ Ｐゴシック" panose="020B0600070205080204" pitchFamily="50" charset="-128"/>
              <a:ea typeface="ＭＳ Ｐゴシック" panose="020B0600070205080204" pitchFamily="50" charset="-128"/>
            </a:rPr>
            <a:t>どんぐり山の開設に伴う運営費や庁内の業務システム更新に伴う機器使用料の増などにより物件費が増となったことなどに加え、子どもの医療費助成事業費をはじめとした社会保障関連経費の増などにより比率算定の分子となる経常経費充当一般財源が増となったものの、市税収入の伸びや株式等譲渡所得割交付金、法人事業税交付金の増などにより分母となる経常一般財源等の増が上回ったことから、</a:t>
          </a:r>
          <a:r>
            <a:rPr kumimoji="1" lang="en-US" altLang="ja-JP" sz="1100">
              <a:latin typeface="ＭＳ Ｐゴシック" panose="020B0600070205080204" pitchFamily="50" charset="-128"/>
              <a:ea typeface="ＭＳ Ｐゴシック" panose="020B0600070205080204" pitchFamily="50" charset="-128"/>
            </a:rPr>
            <a:t>89.4</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ポイント減）となった。</a:t>
          </a:r>
        </a:p>
        <a:p>
          <a:r>
            <a:rPr kumimoji="1" lang="ja-JP" altLang="en-US" sz="1100">
              <a:latin typeface="ＭＳ Ｐゴシック" panose="020B0600070205080204" pitchFamily="50" charset="-128"/>
              <a:ea typeface="ＭＳ Ｐゴシック" panose="020B0600070205080204" pitchFamily="50" charset="-128"/>
            </a:rPr>
            <a:t>　今後も「第５次三鷹市基本計画」で定めている「</a:t>
          </a:r>
          <a:r>
            <a:rPr kumimoji="1" lang="en-US" altLang="ja-JP" sz="1100">
              <a:latin typeface="ＭＳ Ｐゴシック" panose="020B0600070205080204" pitchFamily="50" charset="-128"/>
              <a:ea typeface="ＭＳ Ｐゴシック" panose="020B0600070205080204" pitchFamily="50" charset="-128"/>
            </a:rPr>
            <a:t>90</a:t>
          </a:r>
          <a:r>
            <a:rPr kumimoji="1" lang="ja-JP" altLang="en-US" sz="1100">
              <a:latin typeface="ＭＳ Ｐゴシック" panose="020B0600070205080204" pitchFamily="50" charset="-128"/>
              <a:ea typeface="ＭＳ Ｐゴシック" panose="020B0600070205080204" pitchFamily="50" charset="-128"/>
            </a:rPr>
            <a:t>％台前半に抑制」に努める。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128905</xdr:rowOff>
    </xdr:from>
    <xdr:to>
      <xdr:col>23</xdr:col>
      <xdr:colOff>133350</xdr:colOff>
      <xdr:row>62</xdr:row>
      <xdr:rowOff>134938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758805"/>
          <a:ext cx="8382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134938</xdr:rowOff>
    </xdr:from>
    <xdr:to>
      <xdr:col>19</xdr:col>
      <xdr:colOff>133350</xdr:colOff>
      <xdr:row>63</xdr:row>
      <xdr:rowOff>84138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076483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128905</xdr:rowOff>
    </xdr:from>
    <xdr:to>
      <xdr:col>15</xdr:col>
      <xdr:colOff>82550</xdr:colOff>
      <xdr:row>63</xdr:row>
      <xdr:rowOff>84138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758805"/>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18432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128905</xdr:rowOff>
    </xdr:from>
    <xdr:to>
      <xdr:col>11</xdr:col>
      <xdr:colOff>31750</xdr:colOff>
      <xdr:row>62</xdr:row>
      <xdr:rowOff>153035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75880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105728</xdr:rowOff>
    </xdr:from>
    <xdr:to>
      <xdr:col>11</xdr:col>
      <xdr:colOff>82550</xdr:colOff>
      <xdr:row>64</xdr:row>
      <xdr:rowOff>35878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20655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99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105728</xdr:rowOff>
    </xdr:from>
    <xdr:to>
      <xdr:col>7</xdr:col>
      <xdr:colOff>31750</xdr:colOff>
      <xdr:row>64</xdr:row>
      <xdr:rowOff>35878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20655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9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78105</xdr:rowOff>
    </xdr:from>
    <xdr:to>
      <xdr:col>23</xdr:col>
      <xdr:colOff>184150</xdr:colOff>
      <xdr:row>63</xdr:row>
      <xdr:rowOff>8255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94632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84138</xdr:rowOff>
    </xdr:from>
    <xdr:to>
      <xdr:col>19</xdr:col>
      <xdr:colOff>184150</xdr:colOff>
      <xdr:row>63</xdr:row>
      <xdr:rowOff>14288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24465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482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33338</xdr:rowOff>
    </xdr:from>
    <xdr:to>
      <xdr:col>15</xdr:col>
      <xdr:colOff>133350</xdr:colOff>
      <xdr:row>63</xdr:row>
      <xdr:rowOff>134938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3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119715</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2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78105</xdr:rowOff>
    </xdr:from>
    <xdr:to>
      <xdr:col>11</xdr:col>
      <xdr:colOff>82550</xdr:colOff>
      <xdr:row>63</xdr:row>
      <xdr:rowOff>8255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18432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102235</xdr:rowOff>
    </xdr:from>
    <xdr:to>
      <xdr:col>7</xdr:col>
      <xdr:colOff>31750</xdr:colOff>
      <xdr:row>63</xdr:row>
      <xdr:rowOff>32385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42562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501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[136,434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人件費は、退職手当は減となったものの、新規事業の実施や事業の拡充などに必要な職員を増員し、体制の強化を図ったことなどから前年度比で増となった。物件費等については、新型コロナウイルスワクチンの接種に係る経費が減となったものの、小中学校給食費の公会計化に伴う食材購入費の計上や、妊婦、子育て家庭への出産・子育て応援ギフトの支給に係る経費の増などにより、前年度比で増となった。引き続き、職員給与の適正化や経常経費の削減を通して、人件費・物件費等の抑制に努める。</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79124</xdr:rowOff>
    </xdr:from>
    <xdr:to>
      <xdr:col>23</xdr:col>
      <xdr:colOff>133350</xdr:colOff>
      <xdr:row>84</xdr:row>
      <xdr:rowOff>21340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309474"/>
          <a:ext cx="838200" cy="11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77064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35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79124</xdr:rowOff>
    </xdr:from>
    <xdr:to>
      <xdr:col>19</xdr:col>
      <xdr:colOff>133350</xdr:colOff>
      <xdr:row>83</xdr:row>
      <xdr:rowOff>97075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309474"/>
          <a:ext cx="889000" cy="17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167586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397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126747</xdr:rowOff>
    </xdr:from>
    <xdr:to>
      <xdr:col>15</xdr:col>
      <xdr:colOff>82550</xdr:colOff>
      <xdr:row>83</xdr:row>
      <xdr:rowOff>97075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185647"/>
          <a:ext cx="889000" cy="14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137850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38325</xdr:rowOff>
    </xdr:from>
    <xdr:to>
      <xdr:col>11</xdr:col>
      <xdr:colOff>31750</xdr:colOff>
      <xdr:row>82</xdr:row>
      <xdr:rowOff>126747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097225"/>
          <a:ext cx="889000" cy="8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121292</xdr:rowOff>
    </xdr:from>
    <xdr:to>
      <xdr:col>11</xdr:col>
      <xdr:colOff>82550</xdr:colOff>
      <xdr:row>84</xdr:row>
      <xdr:rowOff>51442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3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36219</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43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8324</xdr:rowOff>
    </xdr:from>
    <xdr:to>
      <xdr:col>7</xdr:col>
      <xdr:colOff>31750</xdr:colOff>
      <xdr:row>83</xdr:row>
      <xdr:rowOff>109924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94701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32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141990</xdr:rowOff>
    </xdr:from>
    <xdr:to>
      <xdr:col>23</xdr:col>
      <xdr:colOff>184150</xdr:colOff>
      <xdr:row>84</xdr:row>
      <xdr:rowOff>72140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37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114067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34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28324</xdr:rowOff>
    </xdr:from>
    <xdr:to>
      <xdr:col>19</xdr:col>
      <xdr:colOff>184150</xdr:colOff>
      <xdr:row>83</xdr:row>
      <xdr:rowOff>129924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5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140101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027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46275</xdr:rowOff>
    </xdr:from>
    <xdr:to>
      <xdr:col>15</xdr:col>
      <xdr:colOff>133350</xdr:colOff>
      <xdr:row>83</xdr:row>
      <xdr:rowOff>147875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7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132652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36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75947</xdr:rowOff>
    </xdr:from>
    <xdr:to>
      <xdr:col>11</xdr:col>
      <xdr:colOff>82550</xdr:colOff>
      <xdr:row>83</xdr:row>
      <xdr:rowOff>6097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13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16274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903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158975</xdr:rowOff>
    </xdr:from>
    <xdr:to>
      <xdr:col>7</xdr:col>
      <xdr:colOff>31750</xdr:colOff>
      <xdr:row>82</xdr:row>
      <xdr:rowOff>89125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4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99302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81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令和６年４月１日現在のラスパイレス指数は、「</a:t>
          </a:r>
          <a:r>
            <a:rPr kumimoji="1" lang="en-US" altLang="ja-JP" sz="1100">
              <a:latin typeface="ＭＳ Ｐゴシック" panose="020B0600070205080204" pitchFamily="50" charset="-128"/>
              <a:ea typeface="ＭＳ Ｐゴシック" panose="020B0600070205080204" pitchFamily="50" charset="-128"/>
            </a:rPr>
            <a:t>99.2</a:t>
          </a:r>
          <a:r>
            <a:rPr kumimoji="1" lang="ja-JP" altLang="en-US" sz="1100">
              <a:latin typeface="ＭＳ Ｐゴシック" panose="020B0600070205080204" pitchFamily="50" charset="-128"/>
              <a:ea typeface="ＭＳ Ｐゴシック" panose="020B0600070205080204" pitchFamily="50" charset="-128"/>
            </a:rPr>
            <a:t>」である。職務の困難度や責任の度合いに応じた給与制度を平成</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年度から導入して以降、ラスパイレス指数は</a:t>
          </a:r>
          <a:r>
            <a:rPr kumimoji="1" lang="en-US" altLang="ja-JP" sz="1100">
              <a:latin typeface="ＭＳ Ｐゴシック" panose="020B0600070205080204" pitchFamily="50" charset="-128"/>
              <a:ea typeface="ＭＳ Ｐゴシック" panose="020B0600070205080204" pitchFamily="50" charset="-128"/>
            </a:rPr>
            <a:t>7.3</a:t>
          </a:r>
          <a:r>
            <a:rPr kumimoji="1" lang="ja-JP" altLang="en-US" sz="1100">
              <a:latin typeface="ＭＳ Ｐゴシック" panose="020B0600070205080204" pitchFamily="50" charset="-128"/>
              <a:ea typeface="ＭＳ Ｐゴシック" panose="020B0600070205080204" pitchFamily="50" charset="-128"/>
            </a:rPr>
            <a:t>ポイント低下している。制度の導入以降も、国における給与構造改革等への対応も含めて給与の適正化に継続的に取り組んできた。今後も、地方分権時代にふさわしい給与制度の確立に向けて見直し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82550</xdr:rowOff>
    </xdr:from>
    <xdr:to>
      <xdr:col>81</xdr:col>
      <xdr:colOff>44450</xdr:colOff>
      <xdr:row>84</xdr:row>
      <xdr:rowOff>122766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48435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64152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65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82550</xdr:rowOff>
    </xdr:from>
    <xdr:to>
      <xdr:col>77</xdr:col>
      <xdr:colOff>44450</xdr:colOff>
      <xdr:row>84</xdr:row>
      <xdr:rowOff>142875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4843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142875</xdr:rowOff>
    </xdr:from>
    <xdr:to>
      <xdr:col>72</xdr:col>
      <xdr:colOff>203200</xdr:colOff>
      <xdr:row>85</xdr:row>
      <xdr:rowOff>71966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544675"/>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85</xdr:row>
      <xdr:rowOff>71966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52456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62441</xdr:rowOff>
    </xdr:from>
    <xdr:to>
      <xdr:col>68</xdr:col>
      <xdr:colOff>203200</xdr:colOff>
      <xdr:row>83</xdr:row>
      <xdr:rowOff>164041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62441</xdr:rowOff>
    </xdr:from>
    <xdr:to>
      <xdr:col>64</xdr:col>
      <xdr:colOff>152400</xdr:colOff>
      <xdr:row>83</xdr:row>
      <xdr:rowOff>164041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2768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88493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31750</xdr:rowOff>
    </xdr:from>
    <xdr:to>
      <xdr:col>77</xdr:col>
      <xdr:colOff>95250</xdr:colOff>
      <xdr:row>84</xdr:row>
      <xdr:rowOff>133350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143527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20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92075</xdr:rowOff>
    </xdr:from>
    <xdr:to>
      <xdr:col>73</xdr:col>
      <xdr:colOff>44450</xdr:colOff>
      <xdr:row>85</xdr:row>
      <xdr:rowOff>22225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32402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21166</xdr:rowOff>
    </xdr:from>
    <xdr:to>
      <xdr:col>68</xdr:col>
      <xdr:colOff>203200</xdr:colOff>
      <xdr:row>85</xdr:row>
      <xdr:rowOff>122766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三鷹市では、国や他団体に先んじて定員管理の適正化に取り組み、その後も、三鷹市行財政改革アクションプラン等に基づき、更なる職員定数の見直しに取り組んできたことから、平成７年度にピーク（</a:t>
          </a:r>
          <a:r>
            <a:rPr kumimoji="1" lang="en-US" altLang="ja-JP" sz="1100">
              <a:latin typeface="ＭＳ Ｐゴシック" panose="020B0600070205080204" pitchFamily="50" charset="-128"/>
              <a:ea typeface="ＭＳ Ｐゴシック" panose="020B0600070205080204" pitchFamily="50" charset="-128"/>
            </a:rPr>
            <a:t>1,334</a:t>
          </a:r>
          <a:r>
            <a:rPr kumimoji="1" lang="ja-JP" altLang="en-US" sz="1100">
              <a:latin typeface="ＭＳ Ｐゴシック" panose="020B0600070205080204" pitchFamily="50" charset="-128"/>
              <a:ea typeface="ＭＳ Ｐゴシック" panose="020B0600070205080204" pitchFamily="50" charset="-128"/>
            </a:rPr>
            <a:t>人）を迎えた職員数は、平成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年度には</a:t>
          </a:r>
          <a:r>
            <a:rPr kumimoji="1" lang="en-US" altLang="ja-JP" sz="1100">
              <a:latin typeface="ＭＳ Ｐゴシック" panose="020B0600070205080204" pitchFamily="50" charset="-128"/>
              <a:ea typeface="ＭＳ Ｐゴシック" panose="020B0600070205080204" pitchFamily="50" charset="-128"/>
            </a:rPr>
            <a:t>986</a:t>
          </a:r>
          <a:r>
            <a:rPr kumimoji="1" lang="ja-JP" altLang="en-US" sz="1100">
              <a:latin typeface="ＭＳ Ｐゴシック" panose="020B0600070205080204" pitchFamily="50" charset="-128"/>
              <a:ea typeface="ＭＳ Ｐゴシック" panose="020B0600070205080204" pitchFamily="50" charset="-128"/>
            </a:rPr>
            <a:t>人となり、人口が約３万人増加する一方で</a:t>
          </a:r>
          <a:r>
            <a:rPr kumimoji="1" lang="en-US" altLang="ja-JP" sz="1100">
              <a:latin typeface="ＭＳ Ｐゴシック" panose="020B0600070205080204" pitchFamily="50" charset="-128"/>
              <a:ea typeface="ＭＳ Ｐゴシック" panose="020B0600070205080204" pitchFamily="50" charset="-128"/>
            </a:rPr>
            <a:t>300</a:t>
          </a:r>
          <a:r>
            <a:rPr kumimoji="1" lang="ja-JP" altLang="en-US" sz="1100">
              <a:latin typeface="ＭＳ Ｐゴシック" panose="020B0600070205080204" pitchFamily="50" charset="-128"/>
              <a:ea typeface="ＭＳ Ｐゴシック" panose="020B0600070205080204" pitchFamily="50" charset="-128"/>
            </a:rPr>
            <a:t>人を超える職員数の削減を実現してきた。しかし近年は、人口構成の変化や価値観の多様化による市民ニーズの変化、感染症や自然災害等への対応、職員の働き方改革の推進などにより職員数は増加に転じており、令和６年４月現在の職員数は</a:t>
          </a:r>
          <a:r>
            <a:rPr kumimoji="1" lang="en-US" altLang="ja-JP" sz="1100">
              <a:latin typeface="ＭＳ Ｐゴシック" panose="020B0600070205080204" pitchFamily="50" charset="-128"/>
              <a:ea typeface="ＭＳ Ｐゴシック" panose="020B0600070205080204" pitchFamily="50" charset="-128"/>
            </a:rPr>
            <a:t>1,057</a:t>
          </a:r>
          <a:r>
            <a:rPr kumimoji="1" lang="ja-JP" altLang="en-US" sz="1100">
              <a:latin typeface="ＭＳ Ｐゴシック" panose="020B0600070205080204" pitchFamily="50" charset="-128"/>
              <a:ea typeface="ＭＳ Ｐゴシック" panose="020B0600070205080204" pitchFamily="50" charset="-128"/>
            </a:rPr>
            <a:t>人となっている。令和６年３月に策定した「職員定数適正管理に向けた対応方針」に基づき、今後も職員数の適正化を図っていく。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8165</xdr:rowOff>
    </xdr:from>
    <xdr:to>
      <xdr:col>81</xdr:col>
      <xdr:colOff>44450</xdr:colOff>
      <xdr:row>60</xdr:row>
      <xdr:rowOff>39188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295165"/>
          <a:ext cx="8382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114119</xdr:rowOff>
    </xdr:from>
    <xdr:to>
      <xdr:col>77</xdr:col>
      <xdr:colOff>44450</xdr:colOff>
      <xdr:row>60</xdr:row>
      <xdr:rowOff>8165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229669"/>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114119</xdr:rowOff>
    </xdr:from>
    <xdr:to>
      <xdr:col>72</xdr:col>
      <xdr:colOff>203200</xdr:colOff>
      <xdr:row>59</xdr:row>
      <xdr:rowOff>121013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229669"/>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117566</xdr:rowOff>
    </xdr:from>
    <xdr:to>
      <xdr:col>68</xdr:col>
      <xdr:colOff>152400</xdr:colOff>
      <xdr:row>59</xdr:row>
      <xdr:rowOff>121013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23311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159838</xdr:rowOff>
    </xdr:from>
    <xdr:to>
      <xdr:col>81</xdr:col>
      <xdr:colOff>95250</xdr:colOff>
      <xdr:row>60</xdr:row>
      <xdr:rowOff>89988</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27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4915</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20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128815</xdr:rowOff>
    </xdr:from>
    <xdr:to>
      <xdr:col>77</xdr:col>
      <xdr:colOff>95250</xdr:colOff>
      <xdr:row>60</xdr:row>
      <xdr:rowOff>58965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244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69142</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013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63319</xdr:rowOff>
    </xdr:from>
    <xdr:to>
      <xdr:col>73</xdr:col>
      <xdr:colOff>44450</xdr:colOff>
      <xdr:row>59</xdr:row>
      <xdr:rowOff>164919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7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3646</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947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70213</xdr:rowOff>
    </xdr:from>
    <xdr:to>
      <xdr:col>68</xdr:col>
      <xdr:colOff>203200</xdr:colOff>
      <xdr:row>60</xdr:row>
      <xdr:rowOff>363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18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10540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95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66766</xdr:rowOff>
    </xdr:from>
    <xdr:to>
      <xdr:col>64</xdr:col>
      <xdr:colOff>152400</xdr:colOff>
      <xdr:row>59</xdr:row>
      <xdr:rowOff>168366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18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7093</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51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市債発行額の抑制や繰上償還の実施などにより、後年度負担の抑制に努めていることにより、類似団体平均を下回っている。令和５年度は、標準税収入額等の増を反映して標準財政規模が増となったものの、繰上償還を除く元利償還金や三鷹市土地開発公社からの買戻しに係る経費等が減となったことから単年度数値が減となり、３か年平均の数値は、前年度と比べて</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ポイントの減となった。今後もバランスに配慮した市債の発行を図り、「第５次三鷹市基本計画」で目標としている、「５％を超えないこと」の達成に努める。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44752</xdr:rowOff>
    </xdr:from>
    <xdr:to>
      <xdr:col>81</xdr:col>
      <xdr:colOff>44450</xdr:colOff>
      <xdr:row>38</xdr:row>
      <xdr:rowOff>67733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559852"/>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44752</xdr:rowOff>
    </xdr:from>
    <xdr:to>
      <xdr:col>77</xdr:col>
      <xdr:colOff>44450</xdr:colOff>
      <xdr:row>38</xdr:row>
      <xdr:rowOff>67733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5598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44752</xdr:rowOff>
    </xdr:from>
    <xdr:to>
      <xdr:col>72</xdr:col>
      <xdr:colOff>203200</xdr:colOff>
      <xdr:row>38</xdr:row>
      <xdr:rowOff>67733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55985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113695</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582833"/>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30238</xdr:rowOff>
    </xdr:from>
    <xdr:to>
      <xdr:col>68</xdr:col>
      <xdr:colOff>203200</xdr:colOff>
      <xdr:row>40</xdr:row>
      <xdr:rowOff>131838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116615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97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53219</xdr:rowOff>
    </xdr:from>
    <xdr:to>
      <xdr:col>64</xdr:col>
      <xdr:colOff>152400</xdr:colOff>
      <xdr:row>40</xdr:row>
      <xdr:rowOff>154819</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139596</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97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165402</xdr:rowOff>
    </xdr:from>
    <xdr:to>
      <xdr:col>81</xdr:col>
      <xdr:colOff>95250</xdr:colOff>
      <xdr:row>38</xdr:row>
      <xdr:rowOff>95552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10479</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354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165402</xdr:rowOff>
    </xdr:from>
    <xdr:to>
      <xdr:col>73</xdr:col>
      <xdr:colOff>44450</xdr:colOff>
      <xdr:row>38</xdr:row>
      <xdr:rowOff>95552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105729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7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62895</xdr:rowOff>
    </xdr:from>
    <xdr:to>
      <xdr:col>64</xdr:col>
      <xdr:colOff>152400</xdr:colOff>
      <xdr:row>38</xdr:row>
      <xdr:rowOff>164495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577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3222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346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三鷹中央防災公園・元気創造プラザ整備事業債の繰上償還などにより地方債の現在高が減となったことや基金残高の増などにより、将来負担額が充当可能基金等を下回ったため、算定上の比率はマイナス値となった。今後も基金残高の確保を図るなど健全な財政運営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50800</xdr:rowOff>
    </xdr:from>
    <xdr:to>
      <xdr:col>68</xdr:col>
      <xdr:colOff>152400</xdr:colOff>
      <xdr:row>14</xdr:row>
      <xdr:rowOff>107103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3512800" y="245110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20108</xdr:rowOff>
    </xdr:from>
    <xdr:to>
      <xdr:col>73</xdr:col>
      <xdr:colOff>44450</xdr:colOff>
      <xdr:row>14</xdr:row>
      <xdr:rowOff>121708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43709</xdr:rowOff>
    </xdr:from>
    <xdr:to>
      <xdr:col>68</xdr:col>
      <xdr:colOff>203200</xdr:colOff>
      <xdr:row>15</xdr:row>
      <xdr:rowOff>145309</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61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130086</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701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150283</xdr:rowOff>
    </xdr:from>
    <xdr:to>
      <xdr:col>64</xdr:col>
      <xdr:colOff>152400</xdr:colOff>
      <xdr:row>16</xdr:row>
      <xdr:rowOff>80433</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7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65210</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80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4351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56303</xdr:rowOff>
    </xdr:from>
    <xdr:to>
      <xdr:col>64</xdr:col>
      <xdr:colOff>152400</xdr:colOff>
      <xdr:row>14</xdr:row>
      <xdr:rowOff>157903</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3462000" y="245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168080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225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189,959
185,627
16.42
80,123,704
77,714,088
2,266,872
43,836,113
25,256,352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は、退職手当は減となったものの、新規事業の実施や事業の拡充などに必要な職員を増員し、体制の強化を図ったことなどから前年度比で増となった。一方、分母となる経常一般財源等は、個人市民税や固定資産税の増などにより分子の増を上回る増となったため、前年度比</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ポイントの減となった。今後も、職員定数と給与水準の両面の見直しを検討・実施し、人件費の適正化に努める。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99786</xdr:rowOff>
    </xdr:from>
    <xdr:to>
      <xdr:col>24</xdr:col>
      <xdr:colOff>25400</xdr:colOff>
      <xdr:row>36</xdr:row>
      <xdr:rowOff>165100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271986"/>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26307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337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143328</xdr:rowOff>
    </xdr:from>
    <xdr:to>
      <xdr:col>15</xdr:col>
      <xdr:colOff>98425</xdr:colOff>
      <xdr:row>37</xdr:row>
      <xdr:rowOff>26307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3155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143328</xdr:rowOff>
    </xdr:from>
    <xdr:to>
      <xdr:col>11</xdr:col>
      <xdr:colOff>9525</xdr:colOff>
      <xdr:row>36</xdr:row>
      <xdr:rowOff>165100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315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103414</xdr:rowOff>
    </xdr:from>
    <xdr:to>
      <xdr:col>6</xdr:col>
      <xdr:colOff>171450</xdr:colOff>
      <xdr:row>37</xdr:row>
      <xdr:rowOff>33564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43741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04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48986</xdr:rowOff>
    </xdr:from>
    <xdr:to>
      <xdr:col>24</xdr:col>
      <xdr:colOff>76200</xdr:colOff>
      <xdr:row>36</xdr:row>
      <xdr:rowOff>150586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65513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0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146957</xdr:rowOff>
    </xdr:from>
    <xdr:to>
      <xdr:col>15</xdr:col>
      <xdr:colOff>149225</xdr:colOff>
      <xdr:row>37</xdr:row>
      <xdr:rowOff>77107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87284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08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92528</xdr:rowOff>
    </xdr:from>
    <xdr:to>
      <xdr:col>11</xdr:col>
      <xdr:colOff>60325</xdr:colOff>
      <xdr:row>37</xdr:row>
      <xdr:rowOff>22678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32855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03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29227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指定管理者制度の導入や学校給食調理業務などの事業の民営化・委託化を推進していることから、人件費に係る経常収支比率が低い一方で、物件費に係る経常収支比率が高くなっている。令和５年度は、福祉</a:t>
          </a:r>
          <a:r>
            <a:rPr kumimoji="1" lang="en-US" altLang="ja-JP" sz="1200">
              <a:latin typeface="ＭＳ Ｐゴシック" panose="020B0600070205080204" pitchFamily="50" charset="-128"/>
              <a:ea typeface="ＭＳ Ｐゴシック" panose="020B0600070205080204" pitchFamily="50" charset="-128"/>
            </a:rPr>
            <a:t>Labo</a:t>
          </a:r>
          <a:r>
            <a:rPr kumimoji="1" lang="ja-JP" altLang="en-US" sz="1200">
              <a:latin typeface="ＭＳ Ｐゴシック" panose="020B0600070205080204" pitchFamily="50" charset="-128"/>
              <a:ea typeface="ＭＳ Ｐゴシック" panose="020B0600070205080204" pitchFamily="50" charset="-128"/>
            </a:rPr>
            <a:t>どんぐり山の開設に伴う管理運営費の増などにより、前年度と比較して</a:t>
          </a:r>
          <a:r>
            <a:rPr kumimoji="1" lang="en-US" altLang="ja-JP" sz="1200">
              <a:latin typeface="ＭＳ Ｐゴシック" panose="020B0600070205080204" pitchFamily="50" charset="-128"/>
              <a:ea typeface="ＭＳ Ｐゴシック" panose="020B0600070205080204" pitchFamily="50" charset="-128"/>
            </a:rPr>
            <a:t>0.7</a:t>
          </a:r>
          <a:r>
            <a:rPr kumimoji="1" lang="ja-JP" altLang="en-US" sz="1200">
              <a:latin typeface="ＭＳ Ｐゴシック" panose="020B0600070205080204" pitchFamily="50" charset="-128"/>
              <a:ea typeface="ＭＳ Ｐゴシック" panose="020B0600070205080204" pitchFamily="50" charset="-128"/>
            </a:rPr>
            <a:t>ポイントの増となった。今後も、「三鷹市都市経営アクションプラン</a:t>
          </a:r>
          <a:r>
            <a:rPr kumimoji="1" lang="en-US" altLang="ja-JP" sz="1200">
              <a:latin typeface="ＭＳ Ｐゴシック" panose="020B0600070205080204" pitchFamily="50" charset="-128"/>
              <a:ea typeface="ＭＳ Ｐゴシック" panose="020B0600070205080204" pitchFamily="50" charset="-128"/>
            </a:rPr>
            <a:t>2027</a:t>
          </a:r>
          <a:r>
            <a:rPr kumimoji="1" lang="ja-JP" altLang="en-US" sz="1200">
              <a:latin typeface="ＭＳ Ｐゴシック" panose="020B0600070205080204" pitchFamily="50" charset="-128"/>
              <a:ea typeface="ＭＳ Ｐゴシック" panose="020B0600070205080204" pitchFamily="50" charset="-128"/>
            </a:rPr>
            <a:t>」に基づき、民営化・委託化の一層の推進を図るとともに、経常経費の削減に取り組む。</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107950</xdr:rowOff>
    </xdr:from>
    <xdr:to>
      <xdr:col>82</xdr:col>
      <xdr:colOff>107950</xdr:colOff>
      <xdr:row>17</xdr:row>
      <xdr:rowOff>161290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0226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107950</xdr:rowOff>
    </xdr:from>
    <xdr:to>
      <xdr:col>78</xdr:col>
      <xdr:colOff>69850</xdr:colOff>
      <xdr:row>17</xdr:row>
      <xdr:rowOff>123190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4782800" y="3022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39370</xdr:rowOff>
    </xdr:from>
    <xdr:to>
      <xdr:col>73</xdr:col>
      <xdr:colOff>180975</xdr:colOff>
      <xdr:row>17</xdr:row>
      <xdr:rowOff>123190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9540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157480</xdr:rowOff>
    </xdr:from>
    <xdr:to>
      <xdr:col>69</xdr:col>
      <xdr:colOff>92075</xdr:colOff>
      <xdr:row>17</xdr:row>
      <xdr:rowOff>39370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900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104157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110490</xdr:rowOff>
    </xdr:from>
    <xdr:to>
      <xdr:col>82</xdr:col>
      <xdr:colOff>158750</xdr:colOff>
      <xdr:row>18</xdr:row>
      <xdr:rowOff>40640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82567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57150</xdr:rowOff>
    </xdr:from>
    <xdr:to>
      <xdr:col>78</xdr:col>
      <xdr:colOff>120650</xdr:colOff>
      <xdr:row>17</xdr:row>
      <xdr:rowOff>158750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143527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05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72390</xdr:rowOff>
    </xdr:from>
    <xdr:to>
      <xdr:col>74</xdr:col>
      <xdr:colOff>31750</xdr:colOff>
      <xdr:row>18</xdr:row>
      <xdr:rowOff>2540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98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158767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07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待機児童の解消として積極的に進めている保育園の増設、障がい福祉サービス利用者の伸びを反映した自立支援給付費の増などにより、扶助費に係る経常収支比率は上昇傾向にある。令和５年度は、認証保育所２園の私立認可保育園移行等に伴う運営費の増に加え、子どもの感染症の流行による医療費助成事業費の増などを反映して前年度と比べて</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ポイントの増となった。</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69850</xdr:rowOff>
    </xdr:from>
    <xdr:to>
      <xdr:col>24</xdr:col>
      <xdr:colOff>25400</xdr:colOff>
      <xdr:row>59</xdr:row>
      <xdr:rowOff>165100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1854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73677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846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69850</xdr:rowOff>
    </xdr:from>
    <xdr:to>
      <xdr:col>19</xdr:col>
      <xdr:colOff>187325</xdr:colOff>
      <xdr:row>59</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098800" y="101854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16527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61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31750</xdr:rowOff>
    </xdr:from>
    <xdr:to>
      <xdr:col>15</xdr:col>
      <xdr:colOff>98425</xdr:colOff>
      <xdr:row>59</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101473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111777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54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107950</xdr:rowOff>
    </xdr:from>
    <xdr:to>
      <xdr:col>11</xdr:col>
      <xdr:colOff>9525</xdr:colOff>
      <xdr:row>59</xdr:row>
      <xdr:rowOff>31750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10052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54627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19050</xdr:rowOff>
    </xdr:from>
    <xdr:to>
      <xdr:col>6</xdr:col>
      <xdr:colOff>171450</xdr:colOff>
      <xdr:row>58</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130827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73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114300</xdr:rowOff>
    </xdr:from>
    <xdr:to>
      <xdr:col>24</xdr:col>
      <xdr:colOff>76200</xdr:colOff>
      <xdr:row>60</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86377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19050</xdr:rowOff>
    </xdr:from>
    <xdr:to>
      <xdr:col>20</xdr:col>
      <xdr:colOff>38100</xdr:colOff>
      <xdr:row>59</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105427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76200</xdr:rowOff>
    </xdr:from>
    <xdr:to>
      <xdr:col>15</xdr:col>
      <xdr:colOff>149225</xdr:colOff>
      <xdr:row>60</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57150</xdr:rowOff>
    </xdr:from>
    <xdr:to>
      <xdr:col>6</xdr:col>
      <xdr:colOff>171450</xdr:colOff>
      <xdr:row>58</xdr:row>
      <xdr:rowOff>158750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143527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08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における経常収支比率の大部分は特別会計への繰出金となっている。長寿化の進展などによる介護保険や後期高齢者医療特別会計への繰出金は増加傾向にある。令和５年度は、給付費の伸びによる増を反映して介護保険事業に係る繰出金が増となったことなどから、前年度と比較して</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ポイント増加している。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146050</xdr:rowOff>
    </xdr:from>
    <xdr:to>
      <xdr:col>82</xdr:col>
      <xdr:colOff>107950</xdr:colOff>
      <xdr:row>55</xdr:row>
      <xdr:rowOff>158750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75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146050</xdr:rowOff>
    </xdr:from>
    <xdr:to>
      <xdr:col>78</xdr:col>
      <xdr:colOff>69850</xdr:colOff>
      <xdr:row>55</xdr:row>
      <xdr:rowOff>158750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75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146050</xdr:rowOff>
    </xdr:from>
    <xdr:to>
      <xdr:col>73</xdr:col>
      <xdr:colOff>180975</xdr:colOff>
      <xdr:row>55</xdr:row>
      <xdr:rowOff>158750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575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146050</xdr:rowOff>
    </xdr:from>
    <xdr:to>
      <xdr:col>69</xdr:col>
      <xdr:colOff>92075</xdr:colOff>
      <xdr:row>57</xdr:row>
      <xdr:rowOff>133350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5758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139700</xdr:rowOff>
    </xdr:from>
    <xdr:to>
      <xdr:col>69</xdr:col>
      <xdr:colOff>142875</xdr:colOff>
      <xdr:row>57</xdr:row>
      <xdr:rowOff>69850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22877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107950</xdr:rowOff>
    </xdr:from>
    <xdr:to>
      <xdr:col>82</xdr:col>
      <xdr:colOff>158750</xdr:colOff>
      <xdr:row>56</xdr:row>
      <xdr:rowOff>38100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124477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95250</xdr:rowOff>
    </xdr:from>
    <xdr:to>
      <xdr:col>78</xdr:col>
      <xdr:colOff>120650</xdr:colOff>
      <xdr:row>56</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35577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107950</xdr:rowOff>
    </xdr:from>
    <xdr:to>
      <xdr:col>74</xdr:col>
      <xdr:colOff>31750</xdr:colOff>
      <xdr:row>56</xdr:row>
      <xdr:rowOff>38100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95250</xdr:rowOff>
    </xdr:from>
    <xdr:to>
      <xdr:col>69</xdr:col>
      <xdr:colOff>142875</xdr:colOff>
      <xdr:row>56</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35577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全国や東京都平均と比べて補助費等に係る経常収支比率が高いのは、コミュニティ・センターにおける施設運営等を住民協議会が行うなど、市民・ＮＰＯ法人・事業者等との協働を推進しているためである。令和５年度は、ふじみ衛生組合負担金の減などにより、前年度と比較して</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ポイントの減となった。引き続き、各種補助制度の見直しに取り組むことにより、一層の適正化に努める。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137885</xdr:rowOff>
    </xdr:from>
    <xdr:to>
      <xdr:col>82</xdr:col>
      <xdr:colOff>107950</xdr:colOff>
      <xdr:row>38</xdr:row>
      <xdr:rowOff>170543</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66529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170543</xdr:rowOff>
    </xdr:from>
    <xdr:to>
      <xdr:col>78</xdr:col>
      <xdr:colOff>69850</xdr:colOff>
      <xdr:row>39</xdr:row>
      <xdr:rowOff>86178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6856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86178</xdr:rowOff>
    </xdr:from>
    <xdr:to>
      <xdr:col>73</xdr:col>
      <xdr:colOff>180975</xdr:colOff>
      <xdr:row>39</xdr:row>
      <xdr:rowOff>86178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772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50800</xdr:rowOff>
    </xdr:from>
    <xdr:to>
      <xdr:col>69</xdr:col>
      <xdr:colOff>92075</xdr:colOff>
      <xdr:row>39</xdr:row>
      <xdr:rowOff>86178</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565900"/>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108857</xdr:rowOff>
    </xdr:from>
    <xdr:to>
      <xdr:col>69</xdr:col>
      <xdr:colOff>142875</xdr:colOff>
      <xdr:row>39</xdr:row>
      <xdr:rowOff>39007</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49184</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21772</xdr:rowOff>
    </xdr:from>
    <xdr:to>
      <xdr:col>65</xdr:col>
      <xdr:colOff>53975</xdr:colOff>
      <xdr:row>38</xdr:row>
      <xdr:rowOff>123372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53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108149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87085</xdr:rowOff>
    </xdr:from>
    <xdr:to>
      <xdr:col>82</xdr:col>
      <xdr:colOff>158750</xdr:colOff>
      <xdr:row>39</xdr:row>
      <xdr:rowOff>17235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60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59162</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57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119743</xdr:rowOff>
    </xdr:from>
    <xdr:to>
      <xdr:col>78</xdr:col>
      <xdr:colOff>120650</xdr:colOff>
      <xdr:row>39</xdr:row>
      <xdr:rowOff>49893</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63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34670</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721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35378</xdr:rowOff>
    </xdr:from>
    <xdr:to>
      <xdr:col>74</xdr:col>
      <xdr:colOff>31750</xdr:colOff>
      <xdr:row>39</xdr:row>
      <xdr:rowOff>136978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121755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80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35378</xdr:rowOff>
    </xdr:from>
    <xdr:to>
      <xdr:col>69</xdr:col>
      <xdr:colOff>142875</xdr:colOff>
      <xdr:row>39</xdr:row>
      <xdr:rowOff>136978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7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121755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80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0</xdr:rowOff>
    </xdr:from>
    <xdr:to>
      <xdr:col>65</xdr:col>
      <xdr:colOff>53975</xdr:colOff>
      <xdr:row>38</xdr:row>
      <xdr:rowOff>101600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111777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28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これまで市債発行額の抑制や繰上償還などに取り組んできたことから、公債費に係る経常収支比率は、類似団体内平均値を下回っている。令和５年度は、臨時財政対策債の一部等の償還終了により元金償還が減となったことや、市債利子が減となったことなどから、前年度比</a:t>
          </a:r>
          <a:r>
            <a:rPr kumimoji="1" lang="en-US" altLang="ja-JP" sz="1200">
              <a:latin typeface="ＭＳ Ｐゴシック" panose="020B0600070205080204" pitchFamily="50" charset="-128"/>
              <a:ea typeface="ＭＳ Ｐゴシック" panose="020B0600070205080204" pitchFamily="50" charset="-128"/>
            </a:rPr>
            <a:t>0.5</a:t>
          </a:r>
          <a:r>
            <a:rPr kumimoji="1" lang="ja-JP" altLang="en-US" sz="1200">
              <a:latin typeface="ＭＳ Ｐゴシック" panose="020B0600070205080204" pitchFamily="50" charset="-128"/>
              <a:ea typeface="ＭＳ Ｐゴシック" panose="020B0600070205080204" pitchFamily="50" charset="-128"/>
            </a:rPr>
            <a:t>ポイントの減となった。今後も「都市再生」に向けた取り組みなどに一定の市債の活用を図ることとしているが、計画的かつ適正な活用により、引き続き、後年度負担の軽減に努める。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118835</xdr:rowOff>
    </xdr:from>
    <xdr:to>
      <xdr:col>24</xdr:col>
      <xdr:colOff>25400</xdr:colOff>
      <xdr:row>75</xdr:row>
      <xdr:rowOff>151493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2977585"/>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151493</xdr:rowOff>
    </xdr:from>
    <xdr:to>
      <xdr:col>19</xdr:col>
      <xdr:colOff>187325</xdr:colOff>
      <xdr:row>75</xdr:row>
      <xdr:rowOff>171087</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098800" y="1301024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171087</xdr:rowOff>
    </xdr:from>
    <xdr:to>
      <xdr:col>15</xdr:col>
      <xdr:colOff>98425</xdr:colOff>
      <xdr:row>76</xdr:row>
      <xdr:rowOff>6169</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302983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6169</xdr:rowOff>
    </xdr:from>
    <xdr:to>
      <xdr:col>11</xdr:col>
      <xdr:colOff>9525</xdr:colOff>
      <xdr:row>76</xdr:row>
      <xdr:rowOff>51888</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3036369"/>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97427</xdr:rowOff>
    </xdr:from>
    <xdr:to>
      <xdr:col>11</xdr:col>
      <xdr:colOff>60325</xdr:colOff>
      <xdr:row>78</xdr:row>
      <xdr:rowOff>27577</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12354</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85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123552</xdr:rowOff>
    </xdr:from>
    <xdr:to>
      <xdr:col>6</xdr:col>
      <xdr:colOff>171450</xdr:colOff>
      <xdr:row>78</xdr:row>
      <xdr:rowOff>53702</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38479</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41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68035</xdr:rowOff>
    </xdr:from>
    <xdr:to>
      <xdr:col>24</xdr:col>
      <xdr:colOff>76200</xdr:colOff>
      <xdr:row>75</xdr:row>
      <xdr:rowOff>169636</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9267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84562</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77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100693</xdr:rowOff>
    </xdr:from>
    <xdr:to>
      <xdr:col>20</xdr:col>
      <xdr:colOff>38100</xdr:colOff>
      <xdr:row>76</xdr:row>
      <xdr:rowOff>30843</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41020</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728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120287</xdr:rowOff>
    </xdr:from>
    <xdr:to>
      <xdr:col>15</xdr:col>
      <xdr:colOff>149225</xdr:colOff>
      <xdr:row>76</xdr:row>
      <xdr:rowOff>50437</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979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60614</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74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126819</xdr:rowOff>
    </xdr:from>
    <xdr:to>
      <xdr:col>11</xdr:col>
      <xdr:colOff>60325</xdr:colOff>
      <xdr:row>76</xdr:row>
      <xdr:rowOff>56969</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67146</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1088</xdr:rowOff>
    </xdr:from>
    <xdr:to>
      <xdr:col>6</xdr:col>
      <xdr:colOff>171450</xdr:colOff>
      <xdr:row>76</xdr:row>
      <xdr:rowOff>102688</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112865</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80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令和６年度に策定予定の「三鷹市都市経営アクションプラン</a:t>
          </a:r>
          <a:r>
            <a:rPr kumimoji="1" lang="en-US" altLang="ja-JP" sz="1200">
              <a:latin typeface="ＭＳ Ｐゴシック" panose="020B0600070205080204" pitchFamily="50" charset="-128"/>
              <a:ea typeface="ＭＳ Ｐゴシック" panose="020B0600070205080204" pitchFamily="50" charset="-128"/>
            </a:rPr>
            <a:t>2027</a:t>
          </a:r>
          <a:r>
            <a:rPr kumimoji="1" lang="ja-JP" altLang="en-US" sz="1200">
              <a:latin typeface="ＭＳ Ｐゴシック" panose="020B0600070205080204" pitchFamily="50" charset="-128"/>
              <a:ea typeface="ＭＳ Ｐゴシック" panose="020B0600070205080204" pitchFamily="50" charset="-128"/>
            </a:rPr>
            <a:t>」に基づき、持続可能な自治体経営に向けた行財政改革の推進の取組により経常的な業務の見直しを行っている。令和５年度は、個人市民税や株式等譲渡所得割交付金の増などにより経常一般財源等が増となったものの、福祉</a:t>
          </a:r>
          <a:r>
            <a:rPr kumimoji="1" lang="en-US" altLang="ja-JP" sz="1200">
              <a:latin typeface="ＭＳ Ｐゴシック" panose="020B0600070205080204" pitchFamily="50" charset="-128"/>
              <a:ea typeface="ＭＳ Ｐゴシック" panose="020B0600070205080204" pitchFamily="50" charset="-128"/>
            </a:rPr>
            <a:t>Labo</a:t>
          </a:r>
          <a:r>
            <a:rPr kumimoji="1" lang="ja-JP" altLang="en-US" sz="1200">
              <a:latin typeface="ＭＳ Ｐゴシック" panose="020B0600070205080204" pitchFamily="50" charset="-128"/>
              <a:ea typeface="ＭＳ Ｐゴシック" panose="020B0600070205080204" pitchFamily="50" charset="-128"/>
            </a:rPr>
            <a:t>どんぐり山の開設に伴う管理運営費の増などによる物件費の増で経常経費充当一般財源等が増となったことから、前年度と比べて</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ポイント増加した。今後も経常的な業務の見直しや民間委託化など、徹底した行財政改革を推進し、各費目の経費削減に努める。</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61686</xdr:rowOff>
    </xdr:from>
    <xdr:to>
      <xdr:col>82</xdr:col>
      <xdr:colOff>107950</xdr:colOff>
      <xdr:row>78</xdr:row>
      <xdr:rowOff>105229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a:off x="15671800" y="13434786"/>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61686</xdr:rowOff>
    </xdr:from>
    <xdr:to>
      <xdr:col>78</xdr:col>
      <xdr:colOff>69850</xdr:colOff>
      <xdr:row>79</xdr:row>
      <xdr:rowOff>75293</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4782800" y="13434786"/>
          <a:ext cx="889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7257</xdr:rowOff>
    </xdr:from>
    <xdr:to>
      <xdr:col>73</xdr:col>
      <xdr:colOff>180975</xdr:colOff>
      <xdr:row>79</xdr:row>
      <xdr:rowOff>75293</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a:off x="13893800" y="13380357"/>
          <a:ext cx="88900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146050</xdr:rowOff>
    </xdr:from>
    <xdr:to>
      <xdr:col>69</xdr:col>
      <xdr:colOff>92075</xdr:colOff>
      <xdr:row>78</xdr:row>
      <xdr:rowOff>7257</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a:off x="13004800" y="133477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136071</xdr:rowOff>
    </xdr:from>
    <xdr:to>
      <xdr:col>69</xdr:col>
      <xdr:colOff>142875</xdr:colOff>
      <xdr:row>77</xdr:row>
      <xdr:rowOff>66221</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1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76399</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92529</xdr:rowOff>
    </xdr:from>
    <xdr:to>
      <xdr:col>65</xdr:col>
      <xdr:colOff>53975</xdr:colOff>
      <xdr:row>77</xdr:row>
      <xdr:rowOff>22679</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32855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54429</xdr:rowOff>
    </xdr:from>
    <xdr:to>
      <xdr:col>82</xdr:col>
      <xdr:colOff>158750</xdr:colOff>
      <xdr:row>78</xdr:row>
      <xdr:rowOff>156029</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42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26506</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399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10886</xdr:rowOff>
    </xdr:from>
    <xdr:to>
      <xdr:col>78</xdr:col>
      <xdr:colOff>120650</xdr:colOff>
      <xdr:row>78</xdr:row>
      <xdr:rowOff>112486</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383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97263</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470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24493</xdr:rowOff>
    </xdr:from>
    <xdr:to>
      <xdr:col>74</xdr:col>
      <xdr:colOff>31750</xdr:colOff>
      <xdr:row>79</xdr:row>
      <xdr:rowOff>126093</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56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110870</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65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127907</xdr:rowOff>
    </xdr:from>
    <xdr:to>
      <xdr:col>69</xdr:col>
      <xdr:colOff>142875</xdr:colOff>
      <xdr:row>78</xdr:row>
      <xdr:rowOff>58057</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42834</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415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95250</xdr:rowOff>
    </xdr:from>
    <xdr:to>
      <xdr:col>65</xdr:col>
      <xdr:colOff>53975</xdr:colOff>
      <xdr:row>78</xdr:row>
      <xdr:rowOff>25400</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10177</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127152</xdr:rowOff>
    </xdr:from>
    <xdr:to>
      <xdr:col>29</xdr:col>
      <xdr:colOff>127000</xdr:colOff>
      <xdr:row>19</xdr:row>
      <xdr:rowOff>22263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60877"/>
          <a:ext cx="647700" cy="665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22263</xdr:rowOff>
    </xdr:from>
    <xdr:to>
      <xdr:col>26</xdr:col>
      <xdr:colOff>50800</xdr:colOff>
      <xdr:row>19</xdr:row>
      <xdr:rowOff>85699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327438"/>
          <a:ext cx="698500" cy="634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85699</xdr:rowOff>
    </xdr:from>
    <xdr:to>
      <xdr:col>22</xdr:col>
      <xdr:colOff>114300</xdr:colOff>
      <xdr:row>19</xdr:row>
      <xdr:rowOff>91719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90874"/>
          <a:ext cx="698500" cy="60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91719</xdr:rowOff>
    </xdr:from>
    <xdr:to>
      <xdr:col>18</xdr:col>
      <xdr:colOff>177800</xdr:colOff>
      <xdr:row>19</xdr:row>
      <xdr:rowOff>123418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96894"/>
          <a:ext cx="698500" cy="316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44386</xdr:rowOff>
    </xdr:from>
    <xdr:to>
      <xdr:col>19</xdr:col>
      <xdr:colOff>38100</xdr:colOff>
      <xdr:row>17</xdr:row>
      <xdr:rowOff>145986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6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156163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87592</xdr:rowOff>
    </xdr:from>
    <xdr:to>
      <xdr:col>15</xdr:col>
      <xdr:colOff>101600</xdr:colOff>
      <xdr:row>18</xdr:row>
      <xdr:rowOff>17742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9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27919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1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76352</xdr:rowOff>
    </xdr:from>
    <xdr:to>
      <xdr:col>29</xdr:col>
      <xdr:colOff>177800</xdr:colOff>
      <xdr:row>19</xdr:row>
      <xdr:rowOff>6502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210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48429</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8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142913</xdr:rowOff>
    </xdr:from>
    <xdr:to>
      <xdr:col>26</xdr:col>
      <xdr:colOff>101600</xdr:colOff>
      <xdr:row>19</xdr:row>
      <xdr:rowOff>73063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766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57840</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63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34899</xdr:rowOff>
    </xdr:from>
    <xdr:to>
      <xdr:col>22</xdr:col>
      <xdr:colOff>165100</xdr:colOff>
      <xdr:row>19</xdr:row>
      <xdr:rowOff>136499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340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121276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426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40919</xdr:rowOff>
    </xdr:from>
    <xdr:to>
      <xdr:col>19</xdr:col>
      <xdr:colOff>38100</xdr:colOff>
      <xdr:row>19</xdr:row>
      <xdr:rowOff>142519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46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127296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32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72618</xdr:rowOff>
    </xdr:from>
    <xdr:to>
      <xdr:col>15</xdr:col>
      <xdr:colOff>101600</xdr:colOff>
      <xdr:row>20</xdr:row>
      <xdr:rowOff>2768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77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158995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64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93815</xdr:rowOff>
    </xdr:from>
    <xdr:to>
      <xdr:col>29</xdr:col>
      <xdr:colOff>127000</xdr:colOff>
      <xdr:row>37</xdr:row>
      <xdr:rowOff>3708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047065"/>
          <a:ext cx="647700" cy="813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93815</xdr:rowOff>
    </xdr:from>
    <xdr:to>
      <xdr:col>26</xdr:col>
      <xdr:colOff>50800</xdr:colOff>
      <xdr:row>37</xdr:row>
      <xdr:rowOff>14643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47065"/>
          <a:ext cx="698500" cy="922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144107</xdr:rowOff>
    </xdr:from>
    <xdr:to>
      <xdr:col>22</xdr:col>
      <xdr:colOff>114300</xdr:colOff>
      <xdr:row>37</xdr:row>
      <xdr:rowOff>14643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097357"/>
          <a:ext cx="698500" cy="419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144107</xdr:rowOff>
    </xdr:from>
    <xdr:to>
      <xdr:col>18</xdr:col>
      <xdr:colOff>177800</xdr:colOff>
      <xdr:row>36</xdr:row>
      <xdr:rowOff>146812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097357"/>
          <a:ext cx="698500" cy="27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200863</xdr:rowOff>
    </xdr:from>
    <xdr:to>
      <xdr:col>19</xdr:col>
      <xdr:colOff>38100</xdr:colOff>
      <xdr:row>35</xdr:row>
      <xdr:rowOff>302463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11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312640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8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194348</xdr:rowOff>
    </xdr:from>
    <xdr:to>
      <xdr:col>15</xdr:col>
      <xdr:colOff>101600</xdr:colOff>
      <xdr:row>35</xdr:row>
      <xdr:rowOff>295948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04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306125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73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124358</xdr:rowOff>
    </xdr:from>
    <xdr:to>
      <xdr:col>29</xdr:col>
      <xdr:colOff>177800</xdr:colOff>
      <xdr:row>37</xdr:row>
      <xdr:rowOff>54508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077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96435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49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43015</xdr:rowOff>
    </xdr:from>
    <xdr:to>
      <xdr:col>26</xdr:col>
      <xdr:colOff>101600</xdr:colOff>
      <xdr:row>36</xdr:row>
      <xdr:rowOff>144615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962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129392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82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135293</xdr:rowOff>
    </xdr:from>
    <xdr:to>
      <xdr:col>22</xdr:col>
      <xdr:colOff>165100</xdr:colOff>
      <xdr:row>37</xdr:row>
      <xdr:rowOff>65443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88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50220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7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93307</xdr:rowOff>
    </xdr:from>
    <xdr:to>
      <xdr:col>19</xdr:col>
      <xdr:colOff>38100</xdr:colOff>
      <xdr:row>37</xdr:row>
      <xdr:rowOff>23457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46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8234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3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96012</xdr:rowOff>
    </xdr:from>
    <xdr:to>
      <xdr:col>15</xdr:col>
      <xdr:colOff>101600</xdr:colOff>
      <xdr:row>37</xdr:row>
      <xdr:rowOff>26162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49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10939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3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189,959
185,627
16.42
80,123,704
77,714,088
2,266,872
43,836,113
25,256,352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131966</xdr:rowOff>
    </xdr:from>
    <xdr:to>
      <xdr:col>24</xdr:col>
      <xdr:colOff>63500</xdr:colOff>
      <xdr:row>37</xdr:row>
      <xdr:rowOff>134594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75616"/>
          <a:ext cx="838200" cy="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134594</xdr:rowOff>
    </xdr:from>
    <xdr:to>
      <xdr:col>19</xdr:col>
      <xdr:colOff>177800</xdr:colOff>
      <xdr:row>38</xdr:row>
      <xdr:rowOff>14922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78244"/>
          <a:ext cx="889000" cy="5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14922</xdr:rowOff>
    </xdr:from>
    <xdr:to>
      <xdr:col>15</xdr:col>
      <xdr:colOff>50800</xdr:colOff>
      <xdr:row>38</xdr:row>
      <xdr:rowOff>88912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30022"/>
          <a:ext cx="889000" cy="73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88912</xdr:rowOff>
    </xdr:from>
    <xdr:to>
      <xdr:col>10</xdr:col>
      <xdr:colOff>114300</xdr:colOff>
      <xdr:row>38</xdr:row>
      <xdr:rowOff>115164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04012"/>
          <a:ext cx="889000" cy="26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148488</xdr:rowOff>
    </xdr:from>
    <xdr:to>
      <xdr:col>10</xdr:col>
      <xdr:colOff>165100</xdr:colOff>
      <xdr:row>37</xdr:row>
      <xdr:rowOff>78638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2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95165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94577</xdr:rowOff>
    </xdr:from>
    <xdr:to>
      <xdr:col>6</xdr:col>
      <xdr:colOff>38100</xdr:colOff>
      <xdr:row>38</xdr:row>
      <xdr:rowOff>24727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41254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81166</xdr:rowOff>
    </xdr:from>
    <xdr:to>
      <xdr:col>24</xdr:col>
      <xdr:colOff>114300</xdr:colOff>
      <xdr:row>38</xdr:row>
      <xdr:rowOff>11316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2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59593</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0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83794</xdr:rowOff>
    </xdr:from>
    <xdr:to>
      <xdr:col>20</xdr:col>
      <xdr:colOff>38100</xdr:colOff>
      <xdr:row>38</xdr:row>
      <xdr:rowOff>13945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2744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5072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20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135572</xdr:rowOff>
    </xdr:from>
    <xdr:to>
      <xdr:col>15</xdr:col>
      <xdr:colOff>101600</xdr:colOff>
      <xdr:row>38</xdr:row>
      <xdr:rowOff>65722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79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56849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71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38112</xdr:rowOff>
    </xdr:from>
    <xdr:to>
      <xdr:col>10</xdr:col>
      <xdr:colOff>165100</xdr:colOff>
      <xdr:row>38</xdr:row>
      <xdr:rowOff>139712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5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130839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4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64364</xdr:rowOff>
    </xdr:from>
    <xdr:to>
      <xdr:col>6</xdr:col>
      <xdr:colOff>38100</xdr:colOff>
      <xdr:row>38</xdr:row>
      <xdr:rowOff>165964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7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157091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72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157759</xdr:rowOff>
    </xdr:from>
    <xdr:to>
      <xdr:col>24</xdr:col>
      <xdr:colOff>63500</xdr:colOff>
      <xdr:row>55</xdr:row>
      <xdr:rowOff>110858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416059"/>
          <a:ext cx="838200" cy="12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151128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54490</xdr:rowOff>
    </xdr:from>
    <xdr:to>
      <xdr:col>19</xdr:col>
      <xdr:colOff>177800</xdr:colOff>
      <xdr:row>55</xdr:row>
      <xdr:rowOff>110858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484240"/>
          <a:ext cx="889000" cy="5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54490</xdr:rowOff>
    </xdr:from>
    <xdr:to>
      <xdr:col>15</xdr:col>
      <xdr:colOff>50800</xdr:colOff>
      <xdr:row>56</xdr:row>
      <xdr:rowOff>71025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484240"/>
          <a:ext cx="889000" cy="187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71025</xdr:rowOff>
    </xdr:from>
    <xdr:to>
      <xdr:col>10</xdr:col>
      <xdr:colOff>114300</xdr:colOff>
      <xdr:row>56</xdr:row>
      <xdr:rowOff>156369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672225"/>
          <a:ext cx="8890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60687</xdr:rowOff>
    </xdr:from>
    <xdr:to>
      <xdr:col>10</xdr:col>
      <xdr:colOff>165100</xdr:colOff>
      <xdr:row>55</xdr:row>
      <xdr:rowOff>162287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4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7364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26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130772</xdr:rowOff>
    </xdr:from>
    <xdr:to>
      <xdr:col>6</xdr:col>
      <xdr:colOff>38100</xdr:colOff>
      <xdr:row>56</xdr:row>
      <xdr:rowOff>60922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56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77449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33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106959</xdr:rowOff>
    </xdr:from>
    <xdr:to>
      <xdr:col>24</xdr:col>
      <xdr:colOff>114300</xdr:colOff>
      <xdr:row>55</xdr:row>
      <xdr:rowOff>37109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36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129836</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21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60058</xdr:rowOff>
    </xdr:from>
    <xdr:to>
      <xdr:col>20</xdr:col>
      <xdr:colOff>38100</xdr:colOff>
      <xdr:row>55</xdr:row>
      <xdr:rowOff>161658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8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6735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65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3690</xdr:rowOff>
    </xdr:from>
    <xdr:to>
      <xdr:col>15</xdr:col>
      <xdr:colOff>101600</xdr:colOff>
      <xdr:row>55</xdr:row>
      <xdr:rowOff>105290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433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121817</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20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20225</xdr:rowOff>
    </xdr:from>
    <xdr:to>
      <xdr:col>10</xdr:col>
      <xdr:colOff>165100</xdr:colOff>
      <xdr:row>56</xdr:row>
      <xdr:rowOff>121825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6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112952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714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105569</xdr:rowOff>
    </xdr:from>
    <xdr:to>
      <xdr:col>6</xdr:col>
      <xdr:colOff>38100</xdr:colOff>
      <xdr:row>57</xdr:row>
      <xdr:rowOff>35719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70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26846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79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61824</xdr:rowOff>
    </xdr:from>
    <xdr:to>
      <xdr:col>24</xdr:col>
      <xdr:colOff>63500</xdr:colOff>
      <xdr:row>78</xdr:row>
      <xdr:rowOff>77826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34924"/>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104767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34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75616</xdr:rowOff>
    </xdr:from>
    <xdr:to>
      <xdr:col>19</xdr:col>
      <xdr:colOff>177800</xdr:colOff>
      <xdr:row>78</xdr:row>
      <xdr:rowOff>77826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48716"/>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068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75616</xdr:rowOff>
    </xdr:from>
    <xdr:to>
      <xdr:col>15</xdr:col>
      <xdr:colOff>50800</xdr:colOff>
      <xdr:row>78</xdr:row>
      <xdr:rowOff>83007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48716"/>
          <a:ext cx="889000" cy="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47465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77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80111</xdr:rowOff>
    </xdr:from>
    <xdr:to>
      <xdr:col>10</xdr:col>
      <xdr:colOff>114300</xdr:colOff>
      <xdr:row>78</xdr:row>
      <xdr:rowOff>83007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53211"/>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106121</xdr:rowOff>
    </xdr:from>
    <xdr:to>
      <xdr:col>10</xdr:col>
      <xdr:colOff>165100</xdr:colOff>
      <xdr:row>77</xdr:row>
      <xdr:rowOff>36271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3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52798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1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10643</xdr:rowOff>
    </xdr:from>
    <xdr:to>
      <xdr:col>6</xdr:col>
      <xdr:colOff>38100</xdr:colOff>
      <xdr:row>77</xdr:row>
      <xdr:rowOff>112243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12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128770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8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11024</xdr:rowOff>
    </xdr:from>
    <xdr:to>
      <xdr:col>24</xdr:col>
      <xdr:colOff>114300</xdr:colOff>
      <xdr:row>78</xdr:row>
      <xdr:rowOff>112624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84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97401</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99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27026</xdr:rowOff>
    </xdr:from>
    <xdr:to>
      <xdr:col>20</xdr:col>
      <xdr:colOff>38100</xdr:colOff>
      <xdr:row>78</xdr:row>
      <xdr:rowOff>128626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00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119753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9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24816</xdr:rowOff>
    </xdr:from>
    <xdr:to>
      <xdr:col>15</xdr:col>
      <xdr:colOff>101600</xdr:colOff>
      <xdr:row>78</xdr:row>
      <xdr:rowOff>126416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97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117543</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9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32207</xdr:rowOff>
    </xdr:from>
    <xdr:to>
      <xdr:col>10</xdr:col>
      <xdr:colOff>165100</xdr:colOff>
      <xdr:row>78</xdr:row>
      <xdr:rowOff>133807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05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124934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9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29311</xdr:rowOff>
    </xdr:from>
    <xdr:to>
      <xdr:col>6</xdr:col>
      <xdr:colOff>38100</xdr:colOff>
      <xdr:row>78</xdr:row>
      <xdr:rowOff>130911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0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122038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9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168542</xdr:rowOff>
    </xdr:from>
    <xdr:to>
      <xdr:col>24</xdr:col>
      <xdr:colOff>63500</xdr:colOff>
      <xdr:row>96</xdr:row>
      <xdr:rowOff>76657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56292"/>
          <a:ext cx="838200" cy="79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104012</xdr:rowOff>
    </xdr:from>
    <xdr:to>
      <xdr:col>19</xdr:col>
      <xdr:colOff>177800</xdr:colOff>
      <xdr:row>96</xdr:row>
      <xdr:rowOff>76657</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391762"/>
          <a:ext cx="889000" cy="14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104012</xdr:rowOff>
    </xdr:from>
    <xdr:to>
      <xdr:col>15</xdr:col>
      <xdr:colOff>50800</xdr:colOff>
      <xdr:row>97</xdr:row>
      <xdr:rowOff>14897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391762"/>
          <a:ext cx="889000" cy="25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84141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4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14897</xdr:rowOff>
    </xdr:from>
    <xdr:to>
      <xdr:col>10</xdr:col>
      <xdr:colOff>114300</xdr:colOff>
      <xdr:row>97</xdr:row>
      <xdr:rowOff>101321</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645547"/>
          <a:ext cx="889000" cy="86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21386</xdr:rowOff>
    </xdr:from>
    <xdr:to>
      <xdr:col>10</xdr:col>
      <xdr:colOff>165100</xdr:colOff>
      <xdr:row>96</xdr:row>
      <xdr:rowOff>122986</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139513</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25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79350</xdr:rowOff>
    </xdr:from>
    <xdr:to>
      <xdr:col>6</xdr:col>
      <xdr:colOff>38100</xdr:colOff>
      <xdr:row>97</xdr:row>
      <xdr:rowOff>9500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3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26027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31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117742</xdr:rowOff>
    </xdr:from>
    <xdr:to>
      <xdr:col>24</xdr:col>
      <xdr:colOff>114300</xdr:colOff>
      <xdr:row>96</xdr:row>
      <xdr:rowOff>47892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05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140619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56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25857</xdr:rowOff>
    </xdr:from>
    <xdr:to>
      <xdr:col>20</xdr:col>
      <xdr:colOff>38100</xdr:colOff>
      <xdr:row>96</xdr:row>
      <xdr:rowOff>127457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48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143984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26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53212</xdr:rowOff>
    </xdr:from>
    <xdr:to>
      <xdr:col>15</xdr:col>
      <xdr:colOff>101600</xdr:colOff>
      <xdr:row>95</xdr:row>
      <xdr:rowOff>154812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340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171339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116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135547</xdr:rowOff>
    </xdr:from>
    <xdr:to>
      <xdr:col>10</xdr:col>
      <xdr:colOff>165100</xdr:colOff>
      <xdr:row>97</xdr:row>
      <xdr:rowOff>65697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594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56824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687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50521</xdr:rowOff>
    </xdr:from>
    <xdr:to>
      <xdr:col>6</xdr:col>
      <xdr:colOff>38100</xdr:colOff>
      <xdr:row>97</xdr:row>
      <xdr:rowOff>152121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68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143248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77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103189</xdr:rowOff>
    </xdr:from>
    <xdr:to>
      <xdr:col>54</xdr:col>
      <xdr:colOff>189865</xdr:colOff>
      <xdr:row>38</xdr:row>
      <xdr:rowOff>105388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6103939"/>
          <a:ext cx="1270" cy="516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109215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62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105388</xdr:rowOff>
    </xdr:from>
    <xdr:to>
      <xdr:col>55</xdr:col>
      <xdr:colOff>88900</xdr:colOff>
      <xdr:row>38</xdr:row>
      <xdr:rowOff>105388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620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49866</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879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103189</xdr:rowOff>
    </xdr:from>
    <xdr:to>
      <xdr:col>55</xdr:col>
      <xdr:colOff>88900</xdr:colOff>
      <xdr:row>35</xdr:row>
      <xdr:rowOff>103189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103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17268</xdr:rowOff>
    </xdr:from>
    <xdr:to>
      <xdr:col>55</xdr:col>
      <xdr:colOff>0</xdr:colOff>
      <xdr:row>36</xdr:row>
      <xdr:rowOff>85837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189468"/>
          <a:ext cx="838200" cy="6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125315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29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146888</xdr:rowOff>
    </xdr:from>
    <xdr:to>
      <xdr:col>55</xdr:col>
      <xdr:colOff>50800</xdr:colOff>
      <xdr:row>37</xdr:row>
      <xdr:rowOff>77038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31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17268</xdr:rowOff>
    </xdr:from>
    <xdr:to>
      <xdr:col>50</xdr:col>
      <xdr:colOff>114300</xdr:colOff>
      <xdr:row>36</xdr:row>
      <xdr:rowOff>83834</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189468"/>
          <a:ext cx="889000" cy="6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121808</xdr:rowOff>
    </xdr:from>
    <xdr:to>
      <xdr:col>50</xdr:col>
      <xdr:colOff>165100</xdr:colOff>
      <xdr:row>37</xdr:row>
      <xdr:rowOff>51958</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94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43085</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8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31082</xdr:rowOff>
    </xdr:from>
    <xdr:to>
      <xdr:col>45</xdr:col>
      <xdr:colOff>177800</xdr:colOff>
      <xdr:row>36</xdr:row>
      <xdr:rowOff>83834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174582"/>
          <a:ext cx="889000" cy="1081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163424</xdr:rowOff>
    </xdr:from>
    <xdr:to>
      <xdr:col>46</xdr:col>
      <xdr:colOff>38100</xdr:colOff>
      <xdr:row>37</xdr:row>
      <xdr:rowOff>93574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33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84701</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4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31082</xdr:rowOff>
    </xdr:from>
    <xdr:to>
      <xdr:col>41</xdr:col>
      <xdr:colOff>50800</xdr:colOff>
      <xdr:row>37</xdr:row>
      <xdr:rowOff>26695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174582"/>
          <a:ext cx="889000" cy="1195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42135</xdr:rowOff>
    </xdr:from>
    <xdr:to>
      <xdr:col>41</xdr:col>
      <xdr:colOff>101600</xdr:colOff>
      <xdr:row>29</xdr:row>
      <xdr:rowOff>143735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01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27</xdr:row>
      <xdr:rowOff>160262</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478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85449</xdr:rowOff>
    </xdr:from>
    <xdr:to>
      <xdr:col>36</xdr:col>
      <xdr:colOff>165100</xdr:colOff>
      <xdr:row>37</xdr:row>
      <xdr:rowOff>15599</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25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32126</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03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35037</xdr:rowOff>
    </xdr:from>
    <xdr:to>
      <xdr:col>55</xdr:col>
      <xdr:colOff>50800</xdr:colOff>
      <xdr:row>36</xdr:row>
      <xdr:rowOff>136637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0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57914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05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137918</xdr:rowOff>
    </xdr:from>
    <xdr:to>
      <xdr:col>50</xdr:col>
      <xdr:colOff>165100</xdr:colOff>
      <xdr:row>36</xdr:row>
      <xdr:rowOff>68068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3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84595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1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33034</xdr:rowOff>
    </xdr:from>
    <xdr:to>
      <xdr:col>46</xdr:col>
      <xdr:colOff>38100</xdr:colOff>
      <xdr:row>36</xdr:row>
      <xdr:rowOff>134634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0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151161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598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151732</xdr:rowOff>
    </xdr:from>
    <xdr:to>
      <xdr:col>41</xdr:col>
      <xdr:colOff>101600</xdr:colOff>
      <xdr:row>30</xdr:row>
      <xdr:rowOff>81882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12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73009</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216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147345</xdr:rowOff>
    </xdr:from>
    <xdr:to>
      <xdr:col>36</xdr:col>
      <xdr:colOff>165100</xdr:colOff>
      <xdr:row>37</xdr:row>
      <xdr:rowOff>77495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31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68622</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41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178</xdr:rowOff>
    </xdr:from>
    <xdr:to>
      <xdr:col>55</xdr:col>
      <xdr:colOff>0</xdr:colOff>
      <xdr:row>59</xdr:row>
      <xdr:rowOff>19152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10115728"/>
          <a:ext cx="838200" cy="18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6407</xdr:rowOff>
    </xdr:from>
    <xdr:to>
      <xdr:col>50</xdr:col>
      <xdr:colOff>114300</xdr:colOff>
      <xdr:row>59</xdr:row>
      <xdr:rowOff>19152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10121957"/>
          <a:ext cx="889000" cy="12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165955</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59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155569</xdr:rowOff>
    </xdr:from>
    <xdr:to>
      <xdr:col>45</xdr:col>
      <xdr:colOff>177800</xdr:colOff>
      <xdr:row>59</xdr:row>
      <xdr:rowOff>6407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10099669"/>
          <a:ext cx="889000" cy="2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100995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5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130766</xdr:rowOff>
    </xdr:from>
    <xdr:to>
      <xdr:col>41</xdr:col>
      <xdr:colOff>50800</xdr:colOff>
      <xdr:row>58</xdr:row>
      <xdr:rowOff>155569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903416"/>
          <a:ext cx="889000" cy="196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71793</xdr:rowOff>
    </xdr:from>
    <xdr:to>
      <xdr:col>41</xdr:col>
      <xdr:colOff>101600</xdr:colOff>
      <xdr:row>57</xdr:row>
      <xdr:rowOff>1943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18470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44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88081</xdr:rowOff>
    </xdr:from>
    <xdr:to>
      <xdr:col>36</xdr:col>
      <xdr:colOff>165100</xdr:colOff>
      <xdr:row>56</xdr:row>
      <xdr:rowOff>18231</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5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34758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29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120828</xdr:rowOff>
    </xdr:from>
    <xdr:to>
      <xdr:col>55</xdr:col>
      <xdr:colOff>50800</xdr:colOff>
      <xdr:row>59</xdr:row>
      <xdr:rowOff>50978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1006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35755</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979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139802</xdr:rowOff>
    </xdr:from>
    <xdr:to>
      <xdr:col>50</xdr:col>
      <xdr:colOff>165100</xdr:colOff>
      <xdr:row>59</xdr:row>
      <xdr:rowOff>69952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1008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61079</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1017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127057</xdr:rowOff>
    </xdr:from>
    <xdr:to>
      <xdr:col>46</xdr:col>
      <xdr:colOff>38100</xdr:colOff>
      <xdr:row>59</xdr:row>
      <xdr:rowOff>57207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1007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48334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1016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104769</xdr:rowOff>
    </xdr:from>
    <xdr:to>
      <xdr:col>41</xdr:col>
      <xdr:colOff>101600</xdr:colOff>
      <xdr:row>59</xdr:row>
      <xdr:rowOff>34919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1004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26046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1014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79966</xdr:rowOff>
    </xdr:from>
    <xdr:to>
      <xdr:col>36</xdr:col>
      <xdr:colOff>165100</xdr:colOff>
      <xdr:row>58</xdr:row>
      <xdr:rowOff>10116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852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1243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9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49670</xdr:rowOff>
    </xdr:from>
    <xdr:to>
      <xdr:col>55</xdr:col>
      <xdr:colOff>0</xdr:colOff>
      <xdr:row>78</xdr:row>
      <xdr:rowOff>169075</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422770"/>
          <a:ext cx="838200" cy="119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94780</xdr:rowOff>
    </xdr:from>
    <xdr:to>
      <xdr:col>50</xdr:col>
      <xdr:colOff>114300</xdr:colOff>
      <xdr:row>78</xdr:row>
      <xdr:rowOff>169075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8750300" y="1346788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82931</xdr:rowOff>
    </xdr:from>
    <xdr:to>
      <xdr:col>45</xdr:col>
      <xdr:colOff>177800</xdr:colOff>
      <xdr:row>78</xdr:row>
      <xdr:rowOff>94780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456031"/>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128536</xdr:rowOff>
    </xdr:from>
    <xdr:to>
      <xdr:col>41</xdr:col>
      <xdr:colOff>50800</xdr:colOff>
      <xdr:row>78</xdr:row>
      <xdr:rowOff>82931</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330186"/>
          <a:ext cx="889000" cy="12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7556</xdr:rowOff>
    </xdr:from>
    <xdr:to>
      <xdr:col>41</xdr:col>
      <xdr:colOff>101600</xdr:colOff>
      <xdr:row>78</xdr:row>
      <xdr:rowOff>109156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125683</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26428" y="13155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168072</xdr:rowOff>
    </xdr:from>
    <xdr:to>
      <xdr:col>36</xdr:col>
      <xdr:colOff>165100</xdr:colOff>
      <xdr:row>77</xdr:row>
      <xdr:rowOff>98222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19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114749</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37428" y="12973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170320</xdr:rowOff>
    </xdr:from>
    <xdr:to>
      <xdr:col>55</xdr:col>
      <xdr:colOff>50800</xdr:colOff>
      <xdr:row>78</xdr:row>
      <xdr:rowOff>100470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37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148747</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5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118275</xdr:rowOff>
    </xdr:from>
    <xdr:to>
      <xdr:col>50</xdr:col>
      <xdr:colOff>165100</xdr:colOff>
      <xdr:row>79</xdr:row>
      <xdr:rowOff>48425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491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39552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8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43980</xdr:rowOff>
    </xdr:from>
    <xdr:to>
      <xdr:col>46</xdr:col>
      <xdr:colOff>38100</xdr:colOff>
      <xdr:row>78</xdr:row>
      <xdr:rowOff>145580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41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136707</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15428" y="1350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32131</xdr:rowOff>
    </xdr:from>
    <xdr:to>
      <xdr:col>41</xdr:col>
      <xdr:colOff>101600</xdr:colOff>
      <xdr:row>78</xdr:row>
      <xdr:rowOff>133731</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40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124858</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26428" y="13497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77736</xdr:rowOff>
    </xdr:from>
    <xdr:to>
      <xdr:col>36</xdr:col>
      <xdr:colOff>165100</xdr:colOff>
      <xdr:row>78</xdr:row>
      <xdr:rowOff>7886</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27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170463</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37428" y="13372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102324</xdr:rowOff>
    </xdr:from>
    <xdr:to>
      <xdr:col>55</xdr:col>
      <xdr:colOff>0</xdr:colOff>
      <xdr:row>96</xdr:row>
      <xdr:rowOff>125664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561524"/>
          <a:ext cx="838200" cy="2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102324</xdr:rowOff>
    </xdr:from>
    <xdr:to>
      <xdr:col>50</xdr:col>
      <xdr:colOff>114300</xdr:colOff>
      <xdr:row>97</xdr:row>
      <xdr:rowOff>58570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8750300" y="16561524"/>
          <a:ext cx="889000" cy="127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23526</xdr:rowOff>
    </xdr:from>
    <xdr:to>
      <xdr:col>45</xdr:col>
      <xdr:colOff>177800</xdr:colOff>
      <xdr:row>97</xdr:row>
      <xdr:rowOff>58570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654176"/>
          <a:ext cx="889000" cy="3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154285</xdr:rowOff>
    </xdr:from>
    <xdr:to>
      <xdr:col>41</xdr:col>
      <xdr:colOff>50800</xdr:colOff>
      <xdr:row>97</xdr:row>
      <xdr:rowOff>23526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6972300" y="16613485"/>
          <a:ext cx="889000" cy="4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13050</xdr:rowOff>
    </xdr:from>
    <xdr:to>
      <xdr:col>41</xdr:col>
      <xdr:colOff>101600</xdr:colOff>
      <xdr:row>95</xdr:row>
      <xdr:rowOff>114650</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3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131177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0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26698</xdr:rowOff>
    </xdr:from>
    <xdr:to>
      <xdr:col>36</xdr:col>
      <xdr:colOff>165100</xdr:colOff>
      <xdr:row>95</xdr:row>
      <xdr:rowOff>128298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314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144825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08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74864</xdr:rowOff>
    </xdr:from>
    <xdr:to>
      <xdr:col>55</xdr:col>
      <xdr:colOff>50800</xdr:colOff>
      <xdr:row>97</xdr:row>
      <xdr:rowOff>5014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53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53291</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51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51524</xdr:rowOff>
    </xdr:from>
    <xdr:to>
      <xdr:col>50</xdr:col>
      <xdr:colOff>165100</xdr:colOff>
      <xdr:row>96</xdr:row>
      <xdr:rowOff>153124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510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144251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603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7770</xdr:rowOff>
    </xdr:from>
    <xdr:to>
      <xdr:col>46</xdr:col>
      <xdr:colOff>38100</xdr:colOff>
      <xdr:row>97</xdr:row>
      <xdr:rowOff>109370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63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100497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73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144176</xdr:rowOff>
    </xdr:from>
    <xdr:to>
      <xdr:col>41</xdr:col>
      <xdr:colOff>101600</xdr:colOff>
      <xdr:row>97</xdr:row>
      <xdr:rowOff>74326</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60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65453</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94111" y="1669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103485</xdr:rowOff>
    </xdr:from>
    <xdr:to>
      <xdr:col>36</xdr:col>
      <xdr:colOff>165100</xdr:colOff>
      <xdr:row>97</xdr:row>
      <xdr:rowOff>33635</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56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24762</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05111" y="1665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68377</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3703300" y="6412027"/>
          <a:ext cx="889000" cy="24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68377</xdr:rowOff>
    </xdr:from>
    <xdr:to>
      <xdr:col>71</xdr:col>
      <xdr:colOff>177800</xdr:colOff>
      <xdr:row>38</xdr:row>
      <xdr:rowOff>128727</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2814300" y="6412027"/>
          <a:ext cx="889000" cy="23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75641</xdr:rowOff>
    </xdr:from>
    <xdr:to>
      <xdr:col>72</xdr:col>
      <xdr:colOff>38100</xdr:colOff>
      <xdr:row>38</xdr:row>
      <xdr:rowOff>5791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41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168368</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4017" y="65120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103759</xdr:rowOff>
    </xdr:from>
    <xdr:to>
      <xdr:col>67</xdr:col>
      <xdr:colOff>101600</xdr:colOff>
      <xdr:row>38</xdr:row>
      <xdr:rowOff>33910</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4474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50436</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5017" y="6222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17577</xdr:rowOff>
    </xdr:from>
    <xdr:to>
      <xdr:col>72</xdr:col>
      <xdr:colOff>38100</xdr:colOff>
      <xdr:row>37</xdr:row>
      <xdr:rowOff>119177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36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135704</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8428" y="6136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77927</xdr:rowOff>
    </xdr:from>
    <xdr:to>
      <xdr:col>67</xdr:col>
      <xdr:colOff>101600</xdr:colOff>
      <xdr:row>39</xdr:row>
      <xdr:rowOff>8077</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93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170654</xdr:rowOff>
    </xdr:from>
    <xdr:ext cx="313932"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57333" y="6685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153626</xdr:rowOff>
    </xdr:from>
    <xdr:to>
      <xdr:col>85</xdr:col>
      <xdr:colOff>127000</xdr:colOff>
      <xdr:row>77</xdr:row>
      <xdr:rowOff>13342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5481300" y="13183826"/>
          <a:ext cx="838200" cy="3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125146</xdr:rowOff>
    </xdr:from>
    <xdr:to>
      <xdr:col>81</xdr:col>
      <xdr:colOff>50800</xdr:colOff>
      <xdr:row>77</xdr:row>
      <xdr:rowOff>13342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592300" y="13155346"/>
          <a:ext cx="889000" cy="5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125146</xdr:rowOff>
    </xdr:from>
    <xdr:to>
      <xdr:col>76</xdr:col>
      <xdr:colOff>114300</xdr:colOff>
      <xdr:row>77</xdr:row>
      <xdr:rowOff>14427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3703300" y="13155346"/>
          <a:ext cx="8890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37364</xdr:rowOff>
    </xdr:from>
    <xdr:to>
      <xdr:col>71</xdr:col>
      <xdr:colOff>177800</xdr:colOff>
      <xdr:row>77</xdr:row>
      <xdr:rowOff>14427</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2814300" y="13067564"/>
          <a:ext cx="889000" cy="1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35160</xdr:rowOff>
    </xdr:from>
    <xdr:to>
      <xdr:col>72</xdr:col>
      <xdr:colOff>38100</xdr:colOff>
      <xdr:row>75</xdr:row>
      <xdr:rowOff>136760</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28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153287</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36111" y="126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137973</xdr:rowOff>
    </xdr:from>
    <xdr:to>
      <xdr:col>67</xdr:col>
      <xdr:colOff>101600</xdr:colOff>
      <xdr:row>75</xdr:row>
      <xdr:rowOff>68123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282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84650</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47111" y="1260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102826</xdr:rowOff>
    </xdr:from>
    <xdr:to>
      <xdr:col>85</xdr:col>
      <xdr:colOff>177800</xdr:colOff>
      <xdr:row>77</xdr:row>
      <xdr:rowOff>32976</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3133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81253</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3111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133992</xdr:rowOff>
    </xdr:from>
    <xdr:to>
      <xdr:col>81</xdr:col>
      <xdr:colOff>101600</xdr:colOff>
      <xdr:row>77</xdr:row>
      <xdr:rowOff>64142</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316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55269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3256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74346</xdr:rowOff>
    </xdr:from>
    <xdr:to>
      <xdr:col>76</xdr:col>
      <xdr:colOff>165100</xdr:colOff>
      <xdr:row>77</xdr:row>
      <xdr:rowOff>4496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310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167073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25111" y="1319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135077</xdr:rowOff>
    </xdr:from>
    <xdr:to>
      <xdr:col>72</xdr:col>
      <xdr:colOff>38100</xdr:colOff>
      <xdr:row>77</xdr:row>
      <xdr:rowOff>65227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316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56354</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3258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158014</xdr:rowOff>
    </xdr:from>
    <xdr:to>
      <xdr:col>67</xdr:col>
      <xdr:colOff>101600</xdr:colOff>
      <xdr:row>76</xdr:row>
      <xdr:rowOff>88164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016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79291</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3109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107468</xdr:rowOff>
    </xdr:from>
    <xdr:to>
      <xdr:col>85</xdr:col>
      <xdr:colOff>127000</xdr:colOff>
      <xdr:row>98</xdr:row>
      <xdr:rowOff>55380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738118"/>
          <a:ext cx="838200" cy="11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164747</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52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52865</xdr:rowOff>
    </xdr:from>
    <xdr:to>
      <xdr:col>81</xdr:col>
      <xdr:colOff>50800</xdr:colOff>
      <xdr:row>97</xdr:row>
      <xdr:rowOff>107468</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683515"/>
          <a:ext cx="889000" cy="54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44198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331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52865</xdr:rowOff>
    </xdr:from>
    <xdr:to>
      <xdr:col>76</xdr:col>
      <xdr:colOff>114300</xdr:colOff>
      <xdr:row>98</xdr:row>
      <xdr:rowOff>102634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683515"/>
          <a:ext cx="889000" cy="22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141778</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258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8778</xdr:rowOff>
    </xdr:from>
    <xdr:to>
      <xdr:col>71</xdr:col>
      <xdr:colOff>177800</xdr:colOff>
      <xdr:row>98</xdr:row>
      <xdr:rowOff>102634</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2814300" y="16639428"/>
          <a:ext cx="889000" cy="265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109082</xdr:rowOff>
    </xdr:from>
    <xdr:to>
      <xdr:col>72</xdr:col>
      <xdr:colOff>38100</xdr:colOff>
      <xdr:row>95</xdr:row>
      <xdr:rowOff>39232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22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55759</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00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109049</xdr:rowOff>
    </xdr:from>
    <xdr:to>
      <xdr:col>67</xdr:col>
      <xdr:colOff>101600</xdr:colOff>
      <xdr:row>95</xdr:row>
      <xdr:rowOff>39199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2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55726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0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4580</xdr:rowOff>
    </xdr:from>
    <xdr:to>
      <xdr:col>85</xdr:col>
      <xdr:colOff>177800</xdr:colOff>
      <xdr:row>98</xdr:row>
      <xdr:rowOff>106180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0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154457</xdr:rowOff>
    </xdr:from>
    <xdr:ext cx="469744"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785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56668</xdr:rowOff>
    </xdr:from>
    <xdr:to>
      <xdr:col>81</xdr:col>
      <xdr:colOff>101600</xdr:colOff>
      <xdr:row>97</xdr:row>
      <xdr:rowOff>158268</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68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149395</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14111" y="167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2065</xdr:rowOff>
    </xdr:from>
    <xdr:to>
      <xdr:col>76</xdr:col>
      <xdr:colOff>165100</xdr:colOff>
      <xdr:row>97</xdr:row>
      <xdr:rowOff>103665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63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94792</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25111" y="1672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51834</xdr:rowOff>
    </xdr:from>
    <xdr:to>
      <xdr:col>72</xdr:col>
      <xdr:colOff>38100</xdr:colOff>
      <xdr:row>98</xdr:row>
      <xdr:rowOff>153434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5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144561</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946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129428</xdr:rowOff>
    </xdr:from>
    <xdr:to>
      <xdr:col>67</xdr:col>
      <xdr:colOff>101600</xdr:colOff>
      <xdr:row>97</xdr:row>
      <xdr:rowOff>59578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58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50705</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47111" y="16681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87920</xdr:rowOff>
    </xdr:from>
    <xdr:to>
      <xdr:col>102</xdr:col>
      <xdr:colOff>165100</xdr:colOff>
      <xdr:row>37</xdr:row>
      <xdr:rowOff>18070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6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34597</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03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14768</xdr:rowOff>
    </xdr:from>
    <xdr:to>
      <xdr:col>98</xdr:col>
      <xdr:colOff>38100</xdr:colOff>
      <xdr:row>36</xdr:row>
      <xdr:rowOff>116368</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18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132895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596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93218</xdr:rowOff>
    </xdr:from>
    <xdr:to>
      <xdr:col>111</xdr:col>
      <xdr:colOff>177800</xdr:colOff>
      <xdr:row>59</xdr:row>
      <xdr:rowOff>98878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208768"/>
          <a:ext cx="889000" cy="5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93109</xdr:rowOff>
    </xdr:from>
    <xdr:to>
      <xdr:col>107</xdr:col>
      <xdr:colOff>50800</xdr:colOff>
      <xdr:row>59</xdr:row>
      <xdr:rowOff>93218</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208659"/>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93109</xdr:rowOff>
    </xdr:from>
    <xdr:to>
      <xdr:col>102</xdr:col>
      <xdr:colOff>114300</xdr:colOff>
      <xdr:row>59</xdr:row>
      <xdr:rowOff>93109</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20865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52</xdr:row>
      <xdr:rowOff>20865</xdr:rowOff>
    </xdr:from>
    <xdr:to>
      <xdr:col>102</xdr:col>
      <xdr:colOff>165100</xdr:colOff>
      <xdr:row>52</xdr:row>
      <xdr:rowOff>122465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893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138992</xdr:rowOff>
    </xdr:from>
    <xdr:ext cx="534377"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278111" y="871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52</xdr:row>
      <xdr:rowOff>11612</xdr:rowOff>
    </xdr:from>
    <xdr:to>
      <xdr:col>98</xdr:col>
      <xdr:colOff>38100</xdr:colOff>
      <xdr:row>52</xdr:row>
      <xdr:rowOff>113212</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892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129739</xdr:rowOff>
    </xdr:from>
    <xdr:ext cx="534377"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389111" y="870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42418</xdr:rowOff>
    </xdr:from>
    <xdr:to>
      <xdr:col>107</xdr:col>
      <xdr:colOff>101600</xdr:colOff>
      <xdr:row>59</xdr:row>
      <xdr:rowOff>144018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5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135145</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2506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42309</xdr:rowOff>
    </xdr:from>
    <xdr:to>
      <xdr:col>102</xdr:col>
      <xdr:colOff>165100</xdr:colOff>
      <xdr:row>59</xdr:row>
      <xdr:rowOff>143909</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135036</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250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42309</xdr:rowOff>
    </xdr:from>
    <xdr:to>
      <xdr:col>98</xdr:col>
      <xdr:colOff>38100</xdr:colOff>
      <xdr:row>59</xdr:row>
      <xdr:rowOff>143909</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57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135036</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99333" y="102505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151907</xdr:rowOff>
    </xdr:from>
    <xdr:to>
      <xdr:col>116</xdr:col>
      <xdr:colOff>63500</xdr:colOff>
      <xdr:row>74</xdr:row>
      <xdr:rowOff>117891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2667757"/>
          <a:ext cx="838200" cy="137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117891</xdr:rowOff>
    </xdr:from>
    <xdr:to>
      <xdr:col>111</xdr:col>
      <xdr:colOff>177800</xdr:colOff>
      <xdr:row>75</xdr:row>
      <xdr:rowOff>30566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20434300" y="12805191"/>
          <a:ext cx="889000" cy="8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30566</xdr:rowOff>
    </xdr:from>
    <xdr:to>
      <xdr:col>107</xdr:col>
      <xdr:colOff>50800</xdr:colOff>
      <xdr:row>75</xdr:row>
      <xdr:rowOff>62250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2889316"/>
          <a:ext cx="889000" cy="3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25812</xdr:rowOff>
    </xdr:from>
    <xdr:to>
      <xdr:col>102</xdr:col>
      <xdr:colOff>114300</xdr:colOff>
      <xdr:row>75</xdr:row>
      <xdr:rowOff>62250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2541662"/>
          <a:ext cx="889000" cy="379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21829</xdr:rowOff>
    </xdr:from>
    <xdr:to>
      <xdr:col>102</xdr:col>
      <xdr:colOff>165100</xdr:colOff>
      <xdr:row>74</xdr:row>
      <xdr:rowOff>123429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139956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44414</xdr:rowOff>
    </xdr:from>
    <xdr:to>
      <xdr:col>98</xdr:col>
      <xdr:colOff>38100</xdr:colOff>
      <xdr:row>73</xdr:row>
      <xdr:rowOff>146014</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56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137141</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652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101107</xdr:rowOff>
    </xdr:from>
    <xdr:to>
      <xdr:col>116</xdr:col>
      <xdr:colOff>114300</xdr:colOff>
      <xdr:row>74</xdr:row>
      <xdr:rowOff>31257</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261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123984</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2468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67091</xdr:rowOff>
    </xdr:from>
    <xdr:to>
      <xdr:col>112</xdr:col>
      <xdr:colOff>38100</xdr:colOff>
      <xdr:row>74</xdr:row>
      <xdr:rowOff>168691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275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13768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52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151216</xdr:rowOff>
    </xdr:from>
    <xdr:to>
      <xdr:col>107</xdr:col>
      <xdr:colOff>101600</xdr:colOff>
      <xdr:row>75</xdr:row>
      <xdr:rowOff>81366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283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97893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61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11450</xdr:rowOff>
    </xdr:from>
    <xdr:to>
      <xdr:col>102</xdr:col>
      <xdr:colOff>165100</xdr:colOff>
      <xdr:row>75</xdr:row>
      <xdr:rowOff>113050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87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104177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96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146462</xdr:rowOff>
    </xdr:from>
    <xdr:to>
      <xdr:col>98</xdr:col>
      <xdr:colOff>38100</xdr:colOff>
      <xdr:row>73</xdr:row>
      <xdr:rowOff>76612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24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93139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26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指定管理者制度の導入や学校給食調理業務の委託化などに伴う職員定数の見直しなどを進めてきたことや新型コロナウイルスワクチンの接種に係る経費の減などにより、人件費、物件費は東京都平均を下回る状況となっている。また、扶助費については、電力・ガス・食料品等価格高騰に係る給付金の給付事業費の増などを反映して増となっている。補助費等については、コミュニティ・センターの運営を住民協議会が行うなど、市民・ＮＰＯ法人・事業者等との協働を推進しており平均を上回る傾向にある中、令和５年度は、令和４年度の地域応援商品券の発行や物価高騰対策における子育て応援給付金の給付の終了などにより前年度比では減となった。普通建設事業費については、福祉</a:t>
          </a:r>
          <a:r>
            <a:rPr kumimoji="1" lang="en-US" altLang="ja-JP" sz="1300">
              <a:latin typeface="ＭＳ Ｐゴシック" panose="020B0600070205080204" pitchFamily="50" charset="-128"/>
              <a:ea typeface="ＭＳ Ｐゴシック" panose="020B0600070205080204" pitchFamily="50" charset="-128"/>
            </a:rPr>
            <a:t>Labo</a:t>
          </a:r>
          <a:r>
            <a:rPr kumimoji="1" lang="ja-JP" altLang="en-US" sz="1300">
              <a:latin typeface="ＭＳ Ｐゴシック" panose="020B0600070205080204" pitchFamily="50" charset="-128"/>
              <a:ea typeface="ＭＳ Ｐゴシック" panose="020B0600070205080204" pitchFamily="50" charset="-128"/>
            </a:rPr>
            <a:t>どんぐり山の施設整備や三鷹産業プラザ１期棟の購入などにより増となった。さらに、都市の更新期を迎えており、今後は予防保全に係る費用の増加が見込まれている。　なお、公債費については、全国・類似団体の平均を下回る状況を継続している。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東京都三鷹市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189,959
185,627
16.42
80,123,704
77,714,088
2,266,872
43,836,113
25,256,352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126898</xdr:rowOff>
    </xdr:from>
    <xdr:to>
      <xdr:col>24</xdr:col>
      <xdr:colOff>63500</xdr:colOff>
      <xdr:row>33</xdr:row>
      <xdr:rowOff>6655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613298"/>
          <a:ext cx="838200" cy="5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6655</xdr:rowOff>
    </xdr:from>
    <xdr:to>
      <xdr:col>19</xdr:col>
      <xdr:colOff>177800</xdr:colOff>
      <xdr:row>33</xdr:row>
      <xdr:rowOff>54204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664505"/>
          <a:ext cx="889000" cy="47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11227</xdr:rowOff>
    </xdr:from>
    <xdr:to>
      <xdr:col>15</xdr:col>
      <xdr:colOff>50800</xdr:colOff>
      <xdr:row>33</xdr:row>
      <xdr:rowOff>54204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669077"/>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147015</xdr:rowOff>
    </xdr:from>
    <xdr:to>
      <xdr:col>10</xdr:col>
      <xdr:colOff>114300</xdr:colOff>
      <xdr:row>33</xdr:row>
      <xdr:rowOff>11227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633415"/>
          <a:ext cx="889000" cy="35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71526</xdr:rowOff>
    </xdr:from>
    <xdr:to>
      <xdr:col>10</xdr:col>
      <xdr:colOff>165100</xdr:colOff>
      <xdr:row>35</xdr:row>
      <xdr:rowOff>1676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0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164253</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993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161595</xdr:rowOff>
    </xdr:from>
    <xdr:to>
      <xdr:col>6</xdr:col>
      <xdr:colOff>38100</xdr:colOff>
      <xdr:row>34</xdr:row>
      <xdr:rowOff>91745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1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82872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12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76098</xdr:rowOff>
    </xdr:from>
    <xdr:to>
      <xdr:col>24</xdr:col>
      <xdr:colOff>114300</xdr:colOff>
      <xdr:row>33</xdr:row>
      <xdr:rowOff>6248</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56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98975</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1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127305</xdr:rowOff>
    </xdr:from>
    <xdr:to>
      <xdr:col>20</xdr:col>
      <xdr:colOff>38100</xdr:colOff>
      <xdr:row>33</xdr:row>
      <xdr:rowOff>57455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13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73982</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38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3404</xdr:rowOff>
    </xdr:from>
    <xdr:to>
      <xdr:col>15</xdr:col>
      <xdr:colOff>101600</xdr:colOff>
      <xdr:row>33</xdr:row>
      <xdr:rowOff>105004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61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121531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36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131877</xdr:rowOff>
    </xdr:from>
    <xdr:to>
      <xdr:col>10</xdr:col>
      <xdr:colOff>165100</xdr:colOff>
      <xdr:row>33</xdr:row>
      <xdr:rowOff>62027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18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78554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39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96215</xdr:rowOff>
    </xdr:from>
    <xdr:to>
      <xdr:col>6</xdr:col>
      <xdr:colOff>38100</xdr:colOff>
      <xdr:row>33</xdr:row>
      <xdr:rowOff>26365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8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42892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57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76797</xdr:rowOff>
    </xdr:from>
    <xdr:to>
      <xdr:col>24</xdr:col>
      <xdr:colOff>62865</xdr:colOff>
      <xdr:row>58</xdr:row>
      <xdr:rowOff>98009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506547"/>
          <a:ext cx="1270" cy="53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101836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4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98009</xdr:rowOff>
    </xdr:from>
    <xdr:to>
      <xdr:col>24</xdr:col>
      <xdr:colOff>152400</xdr:colOff>
      <xdr:row>58</xdr:row>
      <xdr:rowOff>98009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42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23474</xdr:rowOff>
    </xdr:from>
    <xdr:ext cx="534377"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928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76797</xdr:rowOff>
    </xdr:from>
    <xdr:to>
      <xdr:col>24</xdr:col>
      <xdr:colOff>152400</xdr:colOff>
      <xdr:row>55</xdr:row>
      <xdr:rowOff>76797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506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15560</xdr:rowOff>
    </xdr:from>
    <xdr:to>
      <xdr:col>24</xdr:col>
      <xdr:colOff>63500</xdr:colOff>
      <xdr:row>57</xdr:row>
      <xdr:rowOff>28467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788210"/>
          <a:ext cx="838200" cy="1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166902</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68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17025</xdr:rowOff>
    </xdr:from>
    <xdr:to>
      <xdr:col>24</xdr:col>
      <xdr:colOff>114300</xdr:colOff>
      <xdr:row>57</xdr:row>
      <xdr:rowOff>118625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10370</xdr:rowOff>
    </xdr:from>
    <xdr:to>
      <xdr:col>19</xdr:col>
      <xdr:colOff>177800</xdr:colOff>
      <xdr:row>57</xdr:row>
      <xdr:rowOff>15560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783020"/>
          <a:ext cx="889000" cy="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167548</xdr:rowOff>
    </xdr:from>
    <xdr:to>
      <xdr:col>20</xdr:col>
      <xdr:colOff>38100</xdr:colOff>
      <xdr:row>57</xdr:row>
      <xdr:rowOff>97698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6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88825</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6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143139</xdr:rowOff>
    </xdr:from>
    <xdr:to>
      <xdr:col>15</xdr:col>
      <xdr:colOff>50800</xdr:colOff>
      <xdr:row>57</xdr:row>
      <xdr:rowOff>10370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887089"/>
          <a:ext cx="889000" cy="895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152060</xdr:rowOff>
    </xdr:from>
    <xdr:to>
      <xdr:col>15</xdr:col>
      <xdr:colOff>101600</xdr:colOff>
      <xdr:row>57</xdr:row>
      <xdr:rowOff>82210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5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73337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84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143139</xdr:rowOff>
    </xdr:from>
    <xdr:to>
      <xdr:col>10</xdr:col>
      <xdr:colOff>114300</xdr:colOff>
      <xdr:row>57</xdr:row>
      <xdr:rowOff>53480</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887089"/>
          <a:ext cx="889000" cy="93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7671</xdr:rowOff>
    </xdr:from>
    <xdr:to>
      <xdr:col>10</xdr:col>
      <xdr:colOff>165100</xdr:colOff>
      <xdr:row>50</xdr:row>
      <xdr:rowOff>109271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5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125798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3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147231</xdr:rowOff>
    </xdr:from>
    <xdr:to>
      <xdr:col>6</xdr:col>
      <xdr:colOff>38100</xdr:colOff>
      <xdr:row>56</xdr:row>
      <xdr:rowOff>77381</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57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93908</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35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149117</xdr:rowOff>
    </xdr:from>
    <xdr:to>
      <xdr:col>24</xdr:col>
      <xdr:colOff>114300</xdr:colOff>
      <xdr:row>57</xdr:row>
      <xdr:rowOff>79267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75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544</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60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136210</xdr:rowOff>
    </xdr:from>
    <xdr:to>
      <xdr:col>20</xdr:col>
      <xdr:colOff>38100</xdr:colOff>
      <xdr:row>57</xdr:row>
      <xdr:rowOff>66360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3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82887</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512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131020</xdr:rowOff>
    </xdr:from>
    <xdr:to>
      <xdr:col>15</xdr:col>
      <xdr:colOff>101600</xdr:colOff>
      <xdr:row>57</xdr:row>
      <xdr:rowOff>61170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77697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50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92339</xdr:rowOff>
    </xdr:from>
    <xdr:to>
      <xdr:col>10</xdr:col>
      <xdr:colOff>165100</xdr:colOff>
      <xdr:row>52</xdr:row>
      <xdr:rowOff>22489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83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13616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929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2680</xdr:rowOff>
    </xdr:from>
    <xdr:to>
      <xdr:col>6</xdr:col>
      <xdr:colOff>38100</xdr:colOff>
      <xdr:row>57</xdr:row>
      <xdr:rowOff>104280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7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95407</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86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17818</xdr:rowOff>
    </xdr:from>
    <xdr:to>
      <xdr:col>24</xdr:col>
      <xdr:colOff>63500</xdr:colOff>
      <xdr:row>74</xdr:row>
      <xdr:rowOff>131673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705118"/>
          <a:ext cx="838200" cy="11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27495</xdr:rowOff>
    </xdr:from>
    <xdr:to>
      <xdr:col>19</xdr:col>
      <xdr:colOff>177800</xdr:colOff>
      <xdr:row>74</xdr:row>
      <xdr:rowOff>131673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714795"/>
          <a:ext cx="889000" cy="104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27495</xdr:rowOff>
    </xdr:from>
    <xdr:to>
      <xdr:col>15</xdr:col>
      <xdr:colOff>50800</xdr:colOff>
      <xdr:row>76</xdr:row>
      <xdr:rowOff>22961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714795"/>
          <a:ext cx="889000" cy="338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142456</xdr:rowOff>
    </xdr:from>
    <xdr:to>
      <xdr:col>10</xdr:col>
      <xdr:colOff>114300</xdr:colOff>
      <xdr:row>76</xdr:row>
      <xdr:rowOff>22961</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1130300" y="13001206"/>
          <a:ext cx="889000" cy="5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76188</xdr:rowOff>
    </xdr:from>
    <xdr:to>
      <xdr:col>10</xdr:col>
      <xdr:colOff>165100</xdr:colOff>
      <xdr:row>76</xdr:row>
      <xdr:rowOff>6338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9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22865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71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118834</xdr:rowOff>
    </xdr:from>
    <xdr:to>
      <xdr:col>6</xdr:col>
      <xdr:colOff>38100</xdr:colOff>
      <xdr:row>76</xdr:row>
      <xdr:rowOff>48983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29775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40112</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70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138468</xdr:rowOff>
    </xdr:from>
    <xdr:to>
      <xdr:col>24</xdr:col>
      <xdr:colOff>114300</xdr:colOff>
      <xdr:row>74</xdr:row>
      <xdr:rowOff>68618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65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161345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505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80873</xdr:rowOff>
    </xdr:from>
    <xdr:to>
      <xdr:col>20</xdr:col>
      <xdr:colOff>38100</xdr:colOff>
      <xdr:row>75</xdr:row>
      <xdr:rowOff>11023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76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27550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543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148145</xdr:rowOff>
    </xdr:from>
    <xdr:to>
      <xdr:col>15</xdr:col>
      <xdr:colOff>101600</xdr:colOff>
      <xdr:row>74</xdr:row>
      <xdr:rowOff>78295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6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94822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43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143611</xdr:rowOff>
    </xdr:from>
    <xdr:to>
      <xdr:col>10</xdr:col>
      <xdr:colOff>165100</xdr:colOff>
      <xdr:row>76</xdr:row>
      <xdr:rowOff>73761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0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64888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095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91656</xdr:rowOff>
    </xdr:from>
    <xdr:to>
      <xdr:col>6</xdr:col>
      <xdr:colOff>38100</xdr:colOff>
      <xdr:row>76</xdr:row>
      <xdr:rowOff>21806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95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38333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25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144664</xdr:rowOff>
    </xdr:from>
    <xdr:to>
      <xdr:col>24</xdr:col>
      <xdr:colOff>63500</xdr:colOff>
      <xdr:row>98</xdr:row>
      <xdr:rowOff>96887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75314"/>
          <a:ext cx="838200" cy="12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52701</xdr:rowOff>
    </xdr:from>
    <xdr:to>
      <xdr:col>19</xdr:col>
      <xdr:colOff>177800</xdr:colOff>
      <xdr:row>97</xdr:row>
      <xdr:rowOff>144664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683351"/>
          <a:ext cx="889000" cy="9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102818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52701</xdr:rowOff>
    </xdr:from>
    <xdr:to>
      <xdr:col>15</xdr:col>
      <xdr:colOff>50800</xdr:colOff>
      <xdr:row>99</xdr:row>
      <xdr:rowOff>65308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683351"/>
          <a:ext cx="889000" cy="35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117188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65308</xdr:rowOff>
    </xdr:from>
    <xdr:to>
      <xdr:col>10</xdr:col>
      <xdr:colOff>114300</xdr:colOff>
      <xdr:row>99</xdr:row>
      <xdr:rowOff>128434</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38858"/>
          <a:ext cx="889000" cy="63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153496</xdr:rowOff>
    </xdr:from>
    <xdr:to>
      <xdr:col>10</xdr:col>
      <xdr:colOff>165100</xdr:colOff>
      <xdr:row>98</xdr:row>
      <xdr:rowOff>83646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100173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43083</xdr:rowOff>
    </xdr:from>
    <xdr:to>
      <xdr:col>6</xdr:col>
      <xdr:colOff>38100</xdr:colOff>
      <xdr:row>98</xdr:row>
      <xdr:rowOff>144683</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4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161210</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2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46087</xdr:rowOff>
    </xdr:from>
    <xdr:to>
      <xdr:col>24</xdr:col>
      <xdr:colOff>114300</xdr:colOff>
      <xdr:row>98</xdr:row>
      <xdr:rowOff>147687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848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132464</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76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93864</xdr:rowOff>
    </xdr:from>
    <xdr:to>
      <xdr:col>20</xdr:col>
      <xdr:colOff>38100</xdr:colOff>
      <xdr:row>98</xdr:row>
      <xdr:rowOff>24014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2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15141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817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1901</xdr:rowOff>
    </xdr:from>
    <xdr:to>
      <xdr:col>15</xdr:col>
      <xdr:colOff>101600</xdr:colOff>
      <xdr:row>97</xdr:row>
      <xdr:rowOff>103501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63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94628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72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14508</xdr:rowOff>
    </xdr:from>
    <xdr:to>
      <xdr:col>10</xdr:col>
      <xdr:colOff>165100</xdr:colOff>
      <xdr:row>99</xdr:row>
      <xdr:rowOff>116108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8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107235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8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77634</xdr:rowOff>
    </xdr:from>
    <xdr:to>
      <xdr:col>6</xdr:col>
      <xdr:colOff>38100</xdr:colOff>
      <xdr:row>100</xdr:row>
      <xdr:rowOff>7784</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51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170361</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43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122936</xdr:rowOff>
    </xdr:from>
    <xdr:to>
      <xdr:col>55</xdr:col>
      <xdr:colOff>0</xdr:colOff>
      <xdr:row>37</xdr:row>
      <xdr:rowOff>133985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466586"/>
          <a:ext cx="8382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48150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20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98933</xdr:rowOff>
    </xdr:from>
    <xdr:to>
      <xdr:col>50</xdr:col>
      <xdr:colOff>114300</xdr:colOff>
      <xdr:row>37</xdr:row>
      <xdr:rowOff>133985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442583"/>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144543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145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98933</xdr:rowOff>
    </xdr:from>
    <xdr:to>
      <xdr:col>45</xdr:col>
      <xdr:colOff>177800</xdr:colOff>
      <xdr:row>37</xdr:row>
      <xdr:rowOff>103505</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44258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138447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1391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69215</xdr:rowOff>
    </xdr:from>
    <xdr:to>
      <xdr:col>41</xdr:col>
      <xdr:colOff>50800</xdr:colOff>
      <xdr:row>37</xdr:row>
      <xdr:rowOff>103505</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4128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86614</xdr:rowOff>
    </xdr:from>
    <xdr:to>
      <xdr:col>41</xdr:col>
      <xdr:colOff>101600</xdr:colOff>
      <xdr:row>38</xdr:row>
      <xdr:rowOff>16764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7891</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78994</xdr:rowOff>
    </xdr:from>
    <xdr:to>
      <xdr:col>36</xdr:col>
      <xdr:colOff>165100</xdr:colOff>
      <xdr:row>38</xdr:row>
      <xdr:rowOff>9144</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271</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5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72136</xdr:rowOff>
    </xdr:from>
    <xdr:to>
      <xdr:col>55</xdr:col>
      <xdr:colOff>50800</xdr:colOff>
      <xdr:row>38</xdr:row>
      <xdr:rowOff>2286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415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50563</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394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83185</xdr:rowOff>
    </xdr:from>
    <xdr:to>
      <xdr:col>50</xdr:col>
      <xdr:colOff>165100</xdr:colOff>
      <xdr:row>38</xdr:row>
      <xdr:rowOff>13335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42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4462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5195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48133</xdr:rowOff>
    </xdr:from>
    <xdr:to>
      <xdr:col>46</xdr:col>
      <xdr:colOff>38100</xdr:colOff>
      <xdr:row>37</xdr:row>
      <xdr:rowOff>149733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140860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484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52705</xdr:rowOff>
    </xdr:from>
    <xdr:to>
      <xdr:col>41</xdr:col>
      <xdr:colOff>101600</xdr:colOff>
      <xdr:row>37</xdr:row>
      <xdr:rowOff>154305</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39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170832</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18415</xdr:rowOff>
    </xdr:from>
    <xdr:to>
      <xdr:col>36</xdr:col>
      <xdr:colOff>165100</xdr:colOff>
      <xdr:row>37</xdr:row>
      <xdr:rowOff>120015</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362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136542</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1372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122327</xdr:rowOff>
    </xdr:from>
    <xdr:to>
      <xdr:col>55</xdr:col>
      <xdr:colOff>0</xdr:colOff>
      <xdr:row>58</xdr:row>
      <xdr:rowOff>143739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066427"/>
          <a:ext cx="838200" cy="2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143739</xdr:rowOff>
    </xdr:from>
    <xdr:to>
      <xdr:col>50</xdr:col>
      <xdr:colOff>114300</xdr:colOff>
      <xdr:row>58</xdr:row>
      <xdr:rowOff>147320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087839"/>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147320</xdr:rowOff>
    </xdr:from>
    <xdr:to>
      <xdr:col>45</xdr:col>
      <xdr:colOff>177800</xdr:colOff>
      <xdr:row>58</xdr:row>
      <xdr:rowOff>161798</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10091420"/>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139929</xdr:rowOff>
    </xdr:from>
    <xdr:to>
      <xdr:col>41</xdr:col>
      <xdr:colOff>50800</xdr:colOff>
      <xdr:row>58</xdr:row>
      <xdr:rowOff>161798</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084029"/>
          <a:ext cx="889000" cy="2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12929</xdr:rowOff>
    </xdr:from>
    <xdr:to>
      <xdr:col>41</xdr:col>
      <xdr:colOff>101600</xdr:colOff>
      <xdr:row>54</xdr:row>
      <xdr:rowOff>114529</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27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131056</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04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164033</xdr:rowOff>
    </xdr:from>
    <xdr:to>
      <xdr:col>36</xdr:col>
      <xdr:colOff>165100</xdr:colOff>
      <xdr:row>53</xdr:row>
      <xdr:rowOff>94183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07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110710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885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71527</xdr:rowOff>
    </xdr:from>
    <xdr:to>
      <xdr:col>55</xdr:col>
      <xdr:colOff>50800</xdr:colOff>
      <xdr:row>59</xdr:row>
      <xdr:rowOff>1677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1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157904</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3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92939</xdr:rowOff>
    </xdr:from>
    <xdr:to>
      <xdr:col>50</xdr:col>
      <xdr:colOff>165100</xdr:colOff>
      <xdr:row>59</xdr:row>
      <xdr:rowOff>23089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37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14216</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50017" y="101297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96520</xdr:rowOff>
    </xdr:from>
    <xdr:to>
      <xdr:col>46</xdr:col>
      <xdr:colOff>38100</xdr:colOff>
      <xdr:row>59</xdr:row>
      <xdr:rowOff>26670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4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17797</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61017" y="10133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110998</xdr:rowOff>
    </xdr:from>
    <xdr:to>
      <xdr:col>41</xdr:col>
      <xdr:colOff>101600</xdr:colOff>
      <xdr:row>59</xdr:row>
      <xdr:rowOff>41148</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5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32275</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72017" y="10147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89129</xdr:rowOff>
    </xdr:from>
    <xdr:to>
      <xdr:col>36</xdr:col>
      <xdr:colOff>165100</xdr:colOff>
      <xdr:row>59</xdr:row>
      <xdr:rowOff>19279</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3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10406</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83017" y="10125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66731</xdr:rowOff>
    </xdr:from>
    <xdr:to>
      <xdr:col>55</xdr:col>
      <xdr:colOff>0</xdr:colOff>
      <xdr:row>77</xdr:row>
      <xdr:rowOff>146010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268381"/>
          <a:ext cx="838200" cy="79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66731</xdr:rowOff>
    </xdr:from>
    <xdr:to>
      <xdr:col>50</xdr:col>
      <xdr:colOff>114300</xdr:colOff>
      <xdr:row>77</xdr:row>
      <xdr:rowOff>169830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268381"/>
          <a:ext cx="889000" cy="10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133207</xdr:rowOff>
    </xdr:from>
    <xdr:to>
      <xdr:col>45</xdr:col>
      <xdr:colOff>177800</xdr:colOff>
      <xdr:row>77</xdr:row>
      <xdr:rowOff>169830</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163407"/>
          <a:ext cx="889000" cy="20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57066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91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133207</xdr:rowOff>
    </xdr:from>
    <xdr:to>
      <xdr:col>41</xdr:col>
      <xdr:colOff>50800</xdr:colOff>
      <xdr:row>78</xdr:row>
      <xdr:rowOff>15753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63407"/>
          <a:ext cx="889000" cy="22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71</xdr:row>
      <xdr:rowOff>145455</xdr:rowOff>
    </xdr:from>
    <xdr:to>
      <xdr:col>41</xdr:col>
      <xdr:colOff>101600</xdr:colOff>
      <xdr:row>72</xdr:row>
      <xdr:rowOff>75605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231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92132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09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89449</xdr:rowOff>
    </xdr:from>
    <xdr:to>
      <xdr:col>36</xdr:col>
      <xdr:colOff>165100</xdr:colOff>
      <xdr:row>75</xdr:row>
      <xdr:rowOff>19599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277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36126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55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95210</xdr:rowOff>
    </xdr:from>
    <xdr:to>
      <xdr:col>55</xdr:col>
      <xdr:colOff>50800</xdr:colOff>
      <xdr:row>78</xdr:row>
      <xdr:rowOff>25360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9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10137</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1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15931</xdr:rowOff>
    </xdr:from>
    <xdr:to>
      <xdr:col>50</xdr:col>
      <xdr:colOff>165100</xdr:colOff>
      <xdr:row>77</xdr:row>
      <xdr:rowOff>117531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1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108658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310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119030</xdr:rowOff>
    </xdr:from>
    <xdr:to>
      <xdr:col>46</xdr:col>
      <xdr:colOff>38100</xdr:colOff>
      <xdr:row>78</xdr:row>
      <xdr:rowOff>49180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32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40307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41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82407</xdr:rowOff>
    </xdr:from>
    <xdr:to>
      <xdr:col>41</xdr:col>
      <xdr:colOff>101600</xdr:colOff>
      <xdr:row>77</xdr:row>
      <xdr:rowOff>12557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12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3684</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205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136403</xdr:rowOff>
    </xdr:from>
    <xdr:to>
      <xdr:col>36</xdr:col>
      <xdr:colOff>165100</xdr:colOff>
      <xdr:row>78</xdr:row>
      <xdr:rowOff>66553</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57680</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43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89767</xdr:rowOff>
    </xdr:from>
    <xdr:to>
      <xdr:col>55</xdr:col>
      <xdr:colOff>0</xdr:colOff>
      <xdr:row>98</xdr:row>
      <xdr:rowOff>107011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891867"/>
          <a:ext cx="838200" cy="1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82059</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369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42349</xdr:rowOff>
    </xdr:from>
    <xdr:to>
      <xdr:col>50</xdr:col>
      <xdr:colOff>114300</xdr:colOff>
      <xdr:row>98</xdr:row>
      <xdr:rowOff>107011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6844449"/>
          <a:ext cx="889000" cy="6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45668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3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42349</xdr:rowOff>
    </xdr:from>
    <xdr:to>
      <xdr:col>45</xdr:col>
      <xdr:colOff>177800</xdr:colOff>
      <xdr:row>98</xdr:row>
      <xdr:rowOff>79056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844449"/>
          <a:ext cx="889000" cy="36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97462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8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44864</xdr:rowOff>
    </xdr:from>
    <xdr:to>
      <xdr:col>41</xdr:col>
      <xdr:colOff>50800</xdr:colOff>
      <xdr:row>98</xdr:row>
      <xdr:rowOff>79056</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675514"/>
          <a:ext cx="889000" cy="205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158623</xdr:rowOff>
    </xdr:from>
    <xdr:to>
      <xdr:col>41</xdr:col>
      <xdr:colOff>101600</xdr:colOff>
      <xdr:row>95</xdr:row>
      <xdr:rowOff>88773</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274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105300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05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19732</xdr:rowOff>
    </xdr:from>
    <xdr:to>
      <xdr:col>36</xdr:col>
      <xdr:colOff>165100</xdr:colOff>
      <xdr:row>94</xdr:row>
      <xdr:rowOff>121332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13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137859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591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38967</xdr:rowOff>
    </xdr:from>
    <xdr:to>
      <xdr:col>55</xdr:col>
      <xdr:colOff>50800</xdr:colOff>
      <xdr:row>98</xdr:row>
      <xdr:rowOff>140567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84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17394</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819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56211</xdr:rowOff>
    </xdr:from>
    <xdr:to>
      <xdr:col>50</xdr:col>
      <xdr:colOff>165100</xdr:colOff>
      <xdr:row>98</xdr:row>
      <xdr:rowOff>157811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85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148938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951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162999</xdr:rowOff>
    </xdr:from>
    <xdr:to>
      <xdr:col>46</xdr:col>
      <xdr:colOff>38100</xdr:colOff>
      <xdr:row>98</xdr:row>
      <xdr:rowOff>93149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79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84276</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88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28256</xdr:rowOff>
    </xdr:from>
    <xdr:to>
      <xdr:col>41</xdr:col>
      <xdr:colOff>101600</xdr:colOff>
      <xdr:row>98</xdr:row>
      <xdr:rowOff>129856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830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120983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92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165514</xdr:rowOff>
    </xdr:from>
    <xdr:to>
      <xdr:col>36</xdr:col>
      <xdr:colOff>165100</xdr:colOff>
      <xdr:row>97</xdr:row>
      <xdr:rowOff>95664</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62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86791</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71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144089</xdr:rowOff>
    </xdr:from>
    <xdr:to>
      <xdr:col>85</xdr:col>
      <xdr:colOff>127000</xdr:colOff>
      <xdr:row>37</xdr:row>
      <xdr:rowOff>154513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487739"/>
          <a:ext cx="8382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106142</xdr:rowOff>
    </xdr:from>
    <xdr:to>
      <xdr:col>81</xdr:col>
      <xdr:colOff>50800</xdr:colOff>
      <xdr:row>37</xdr:row>
      <xdr:rowOff>144089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592300" y="6449792"/>
          <a:ext cx="889000" cy="3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106142</xdr:rowOff>
    </xdr:from>
    <xdr:to>
      <xdr:col>76</xdr:col>
      <xdr:colOff>114300</xdr:colOff>
      <xdr:row>37</xdr:row>
      <xdr:rowOff>141072</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449792"/>
          <a:ext cx="889000" cy="3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141072</xdr:rowOff>
    </xdr:from>
    <xdr:to>
      <xdr:col>71</xdr:col>
      <xdr:colOff>177800</xdr:colOff>
      <xdr:row>37</xdr:row>
      <xdr:rowOff>158811</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484722"/>
          <a:ext cx="889000" cy="1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27361</xdr:rowOff>
    </xdr:from>
    <xdr:to>
      <xdr:col>72</xdr:col>
      <xdr:colOff>38100</xdr:colOff>
      <xdr:row>36</xdr:row>
      <xdr:rowOff>128961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19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145488</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97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79756</xdr:rowOff>
    </xdr:from>
    <xdr:to>
      <xdr:col>67</xdr:col>
      <xdr:colOff>101600</xdr:colOff>
      <xdr:row>37</xdr:row>
      <xdr:rowOff>9906</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26433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02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103713</xdr:rowOff>
    </xdr:from>
    <xdr:to>
      <xdr:col>85</xdr:col>
      <xdr:colOff>177800</xdr:colOff>
      <xdr:row>38</xdr:row>
      <xdr:rowOff>33863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44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82140</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42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93289</xdr:rowOff>
    </xdr:from>
    <xdr:to>
      <xdr:col>81</xdr:col>
      <xdr:colOff>101600</xdr:colOff>
      <xdr:row>38</xdr:row>
      <xdr:rowOff>23439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43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14566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52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55342</xdr:rowOff>
    </xdr:from>
    <xdr:to>
      <xdr:col>76</xdr:col>
      <xdr:colOff>165100</xdr:colOff>
      <xdr:row>37</xdr:row>
      <xdr:rowOff>156942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398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148069</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491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90272</xdr:rowOff>
    </xdr:from>
    <xdr:to>
      <xdr:col>72</xdr:col>
      <xdr:colOff>38100</xdr:colOff>
      <xdr:row>38</xdr:row>
      <xdr:rowOff>20422</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43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11548</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52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108011</xdr:rowOff>
    </xdr:from>
    <xdr:to>
      <xdr:col>67</xdr:col>
      <xdr:colOff>101600</xdr:colOff>
      <xdr:row>38</xdr:row>
      <xdr:rowOff>38160</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45166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29288</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544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161798</xdr:rowOff>
    </xdr:from>
    <xdr:to>
      <xdr:col>85</xdr:col>
      <xdr:colOff>127000</xdr:colOff>
      <xdr:row>56</xdr:row>
      <xdr:rowOff>71501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591548"/>
          <a:ext cx="838200" cy="81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124115</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553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71501</xdr:rowOff>
    </xdr:from>
    <xdr:to>
      <xdr:col>81</xdr:col>
      <xdr:colOff>50800</xdr:colOff>
      <xdr:row>56</xdr:row>
      <xdr:rowOff>153073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672701"/>
          <a:ext cx="889000" cy="8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119983</xdr:rowOff>
    </xdr:from>
    <xdr:to>
      <xdr:col>76</xdr:col>
      <xdr:colOff>114300</xdr:colOff>
      <xdr:row>56</xdr:row>
      <xdr:rowOff>153073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721183"/>
          <a:ext cx="889000" cy="3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119983</xdr:rowOff>
    </xdr:from>
    <xdr:to>
      <xdr:col>71</xdr:col>
      <xdr:colOff>177800</xdr:colOff>
      <xdr:row>56</xdr:row>
      <xdr:rowOff>133052</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21183"/>
          <a:ext cx="889000" cy="1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136449</xdr:rowOff>
    </xdr:from>
    <xdr:to>
      <xdr:col>72</xdr:col>
      <xdr:colOff>38100</xdr:colOff>
      <xdr:row>56</xdr:row>
      <xdr:rowOff>66599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56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83126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34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161937</xdr:rowOff>
    </xdr:from>
    <xdr:to>
      <xdr:col>67</xdr:col>
      <xdr:colOff>101600</xdr:colOff>
      <xdr:row>56</xdr:row>
      <xdr:rowOff>92087</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59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108614</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36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110998</xdr:rowOff>
    </xdr:from>
    <xdr:to>
      <xdr:col>85</xdr:col>
      <xdr:colOff>177800</xdr:colOff>
      <xdr:row>56</xdr:row>
      <xdr:rowOff>41148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54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133875</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392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20701</xdr:rowOff>
    </xdr:from>
    <xdr:to>
      <xdr:col>81</xdr:col>
      <xdr:colOff>101600</xdr:colOff>
      <xdr:row>56</xdr:row>
      <xdr:rowOff>122301</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2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113428</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71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102273</xdr:rowOff>
    </xdr:from>
    <xdr:to>
      <xdr:col>76</xdr:col>
      <xdr:colOff>165100</xdr:colOff>
      <xdr:row>57</xdr:row>
      <xdr:rowOff>32423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70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23550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79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69183</xdr:rowOff>
    </xdr:from>
    <xdr:to>
      <xdr:col>72</xdr:col>
      <xdr:colOff>38100</xdr:colOff>
      <xdr:row>56</xdr:row>
      <xdr:rowOff>170783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67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161910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76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82252</xdr:rowOff>
    </xdr:from>
    <xdr:to>
      <xdr:col>67</xdr:col>
      <xdr:colOff>101600</xdr:colOff>
      <xdr:row>57</xdr:row>
      <xdr:rowOff>12402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68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3529</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77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68377</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270027"/>
          <a:ext cx="889000" cy="24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68377</xdr:rowOff>
    </xdr:from>
    <xdr:to>
      <xdr:col>71</xdr:col>
      <xdr:colOff>177800</xdr:colOff>
      <xdr:row>78</xdr:row>
      <xdr:rowOff>128727</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2814300" y="13270027"/>
          <a:ext cx="889000" cy="23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75642</xdr:rowOff>
    </xdr:from>
    <xdr:to>
      <xdr:col>72</xdr:col>
      <xdr:colOff>38100</xdr:colOff>
      <xdr:row>78</xdr:row>
      <xdr:rowOff>5792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168369</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3700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103760</xdr:rowOff>
    </xdr:from>
    <xdr:to>
      <xdr:col>67</xdr:col>
      <xdr:colOff>101600</xdr:colOff>
      <xdr:row>78</xdr:row>
      <xdr:rowOff>33910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0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50437</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080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17577</xdr:rowOff>
    </xdr:from>
    <xdr:to>
      <xdr:col>72</xdr:col>
      <xdr:colOff>38100</xdr:colOff>
      <xdr:row>77</xdr:row>
      <xdr:rowOff>119177</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219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135704</xdr:rowOff>
    </xdr:from>
    <xdr:ext cx="469744"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468428" y="1299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77927</xdr:rowOff>
    </xdr:from>
    <xdr:to>
      <xdr:col>67</xdr:col>
      <xdr:colOff>101600</xdr:colOff>
      <xdr:row>79</xdr:row>
      <xdr:rowOff>8077</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5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170654</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57333" y="13543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153626</xdr:rowOff>
    </xdr:from>
    <xdr:to>
      <xdr:col>85</xdr:col>
      <xdr:colOff>127000</xdr:colOff>
      <xdr:row>97</xdr:row>
      <xdr:rowOff>13342</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612826"/>
          <a:ext cx="838200" cy="3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125146</xdr:rowOff>
    </xdr:from>
    <xdr:to>
      <xdr:col>81</xdr:col>
      <xdr:colOff>50800</xdr:colOff>
      <xdr:row>97</xdr:row>
      <xdr:rowOff>13342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4592300" y="16584346"/>
          <a:ext cx="889000" cy="59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125146</xdr:rowOff>
    </xdr:from>
    <xdr:to>
      <xdr:col>76</xdr:col>
      <xdr:colOff>114300</xdr:colOff>
      <xdr:row>97</xdr:row>
      <xdr:rowOff>14427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584346"/>
          <a:ext cx="889000" cy="6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37364</xdr:rowOff>
    </xdr:from>
    <xdr:to>
      <xdr:col>71</xdr:col>
      <xdr:colOff>177800</xdr:colOff>
      <xdr:row>97</xdr:row>
      <xdr:rowOff>14427</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496564"/>
          <a:ext cx="889000" cy="148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35161</xdr:rowOff>
    </xdr:from>
    <xdr:to>
      <xdr:col>72</xdr:col>
      <xdr:colOff>38100</xdr:colOff>
      <xdr:row>95</xdr:row>
      <xdr:rowOff>136761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153288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0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137973</xdr:rowOff>
    </xdr:from>
    <xdr:to>
      <xdr:col>67</xdr:col>
      <xdr:colOff>101600</xdr:colOff>
      <xdr:row>95</xdr:row>
      <xdr:rowOff>68123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25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84650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02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102826</xdr:rowOff>
    </xdr:from>
    <xdr:to>
      <xdr:col>85</xdr:col>
      <xdr:colOff>177800</xdr:colOff>
      <xdr:row>97</xdr:row>
      <xdr:rowOff>32976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56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81253</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540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133992</xdr:rowOff>
    </xdr:from>
    <xdr:to>
      <xdr:col>81</xdr:col>
      <xdr:colOff>101600</xdr:colOff>
      <xdr:row>97</xdr:row>
      <xdr:rowOff>64142</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59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55269</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68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74346</xdr:rowOff>
    </xdr:from>
    <xdr:to>
      <xdr:col>76</xdr:col>
      <xdr:colOff>165100</xdr:colOff>
      <xdr:row>97</xdr:row>
      <xdr:rowOff>4496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53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167073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62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135077</xdr:rowOff>
    </xdr:from>
    <xdr:to>
      <xdr:col>72</xdr:col>
      <xdr:colOff>38100</xdr:colOff>
      <xdr:row>97</xdr:row>
      <xdr:rowOff>65227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594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56354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6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158014</xdr:rowOff>
    </xdr:from>
    <xdr:to>
      <xdr:col>67</xdr:col>
      <xdr:colOff>101600</xdr:colOff>
      <xdr:row>96</xdr:row>
      <xdr:rowOff>88164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44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79291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53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29972</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373622"/>
          <a:ext cx="889000" cy="357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92710</xdr:rowOff>
    </xdr:from>
    <xdr:to>
      <xdr:col>98</xdr:col>
      <xdr:colOff>38100</xdr:colOff>
      <xdr:row>39</xdr:row>
      <xdr:rowOff>22860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0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13987</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7005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150622</xdr:rowOff>
    </xdr:from>
    <xdr:to>
      <xdr:col>98</xdr:col>
      <xdr:colOff>38100</xdr:colOff>
      <xdr:row>37</xdr:row>
      <xdr:rowOff>80772</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32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97299</xdr:rowOff>
    </xdr:from>
    <xdr:ext cx="378565"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467017" y="60980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民生費は、電力・ガス・食料品等価格高騰に係る給付金の給付事業費や国民健康保険事業特別会計への繰出金の増などにより増となっている。衛生費は、新型コロナウイルスワクチン接種に係る経費の減などにより減となっている。商工費は、地域経済の活性化を図るための地域応援商品券事業が終了したことなどから減となっている。教育費は、小中学校給食費の公会計化による食材購入費の計上や給排水設備等の整備に係る事業費が増となったことなどから増となっている。公債費は三鷹中央防災公園・元気創造プラザ整備事業債の繰上償還を行ったことなどから増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収支比率は低い水準で推移しており、財政の健全性を維持している。令和５年度は、標準税収入額の増に伴い標準財政規模は増となったものの、実質収支も増となったことにより、実質収支比率は前年度とほぼ同値となった。なお、繰上償還を実施したことなどにより実質単年度収支比率は</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ポイント増加した。しかし、ふるさと納税の影響の拡大など、依然として厳しい財政運営となっていることから、今後も後年度の財政需要を見据えながら財政調整基金の残高確保に努めるとともに、行財政改革の推進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東京都三鷹市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算定開始から、すべての会計で赤字額は生じていないものの、多くの特別会計が一般会計からの繰入金で財政運営を行っているため、一般会計以外は１％未満で推移している。引き続き各会計の収支状況について的確に捕捉し、安定した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393" t="s">
        <v>76</v>
      </c>
      <c r="C1" s="393"/>
      <c r="D1" s="393"/>
      <c r="E1" s="393"/>
      <c r="F1" s="393"/>
      <c r="G1" s="393"/>
      <c r="H1" s="393"/>
      <c r="I1" s="393"/>
      <c r="J1" s="393"/>
      <c r="K1" s="393"/>
      <c r="L1" s="393"/>
      <c r="M1" s="393"/>
      <c r="N1" s="393"/>
      <c r="O1" s="393"/>
      <c r="P1" s="393"/>
      <c r="Q1" s="393"/>
      <c r="R1" s="393"/>
      <c r="S1" s="393"/>
      <c r="T1" s="393"/>
      <c r="U1" s="393"/>
      <c r="V1" s="393"/>
      <c r="W1" s="393"/>
      <c r="X1" s="393"/>
      <c r="Y1" s="393"/>
      <c r="Z1" s="393"/>
      <c r="AA1" s="393"/>
      <c r="AB1" s="393"/>
      <c r="AC1" s="393"/>
      <c r="AD1" s="393"/>
      <c r="AE1" s="393"/>
      <c r="AF1" s="393"/>
      <c r="AG1" s="393"/>
      <c r="AH1" s="393"/>
      <c r="AI1" s="393"/>
      <c r="AJ1" s="393"/>
      <c r="AK1" s="393"/>
      <c r="AL1" s="393"/>
      <c r="AM1" s="393"/>
      <c r="AN1" s="393"/>
      <c r="AO1" s="393"/>
      <c r="AP1" s="393"/>
      <c r="AQ1" s="393"/>
      <c r="AR1" s="393"/>
      <c r="AS1" s="393"/>
      <c r="AT1" s="393"/>
      <c r="AU1" s="393"/>
      <c r="AV1" s="393"/>
      <c r="AW1" s="393"/>
      <c r="AX1" s="393"/>
      <c r="AY1" s="393"/>
      <c r="AZ1" s="393"/>
      <c r="BA1" s="393"/>
      <c r="BB1" s="393"/>
      <c r="BC1" s="393"/>
      <c r="BD1" s="393"/>
      <c r="BE1" s="393"/>
      <c r="BF1" s="393"/>
      <c r="BG1" s="393"/>
      <c r="BH1" s="393"/>
      <c r="BI1" s="393"/>
      <c r="BJ1" s="393"/>
      <c r="BK1" s="393"/>
      <c r="BL1" s="393"/>
      <c r="BM1" s="393"/>
      <c r="BN1" s="393"/>
      <c r="BO1" s="393"/>
      <c r="BP1" s="393"/>
      <c r="BQ1" s="393"/>
      <c r="BR1" s="393"/>
      <c r="BS1" s="393"/>
      <c r="BT1" s="393"/>
      <c r="BU1" s="393"/>
      <c r="BV1" s="393"/>
      <c r="BW1" s="393"/>
      <c r="BX1" s="393"/>
      <c r="BY1" s="393"/>
      <c r="BZ1" s="393"/>
      <c r="CA1" s="393"/>
      <c r="CB1" s="393"/>
      <c r="CC1" s="393"/>
      <c r="CD1" s="393"/>
      <c r="CE1" s="393"/>
      <c r="CF1" s="393"/>
      <c r="CG1" s="393"/>
      <c r="CH1" s="393"/>
      <c r="CI1" s="393"/>
      <c r="CJ1" s="393"/>
      <c r="CK1" s="393"/>
      <c r="CL1" s="393"/>
      <c r="CM1" s="393"/>
      <c r="CN1" s="393"/>
      <c r="CO1" s="393"/>
      <c r="CP1" s="393"/>
      <c r="CQ1" s="393"/>
      <c r="CR1" s="393"/>
      <c r="CS1" s="393"/>
      <c r="CT1" s="393"/>
      <c r="CU1" s="393"/>
      <c r="CV1" s="393"/>
      <c r="CW1" s="393"/>
      <c r="CX1" s="393"/>
      <c r="CY1" s="393"/>
      <c r="CZ1" s="393"/>
      <c r="DA1" s="393"/>
      <c r="DB1" s="393"/>
      <c r="DC1" s="393"/>
      <c r="DD1" s="393"/>
      <c r="DE1" s="393"/>
      <c r="DF1" s="393"/>
      <c r="DG1" s="393"/>
      <c r="DH1" s="393"/>
      <c r="DI1" s="393"/>
      <c r="DJ1" s="175"/>
      <c r="DK1" s="175"/>
      <c r="DL1" s="175"/>
      <c r="DM1" s="175"/>
      <c r="DN1" s="175"/>
      <c r="DO1" s="175"/>
    </row>
    <row r="2" spans="1:119" ht="24" thickBot="1" x14ac:dyDescent="0.25">
      <c r="B2" s="176" t="s">
        <v>77</v>
      </c>
      <c r="C2" s="176"/>
      <c r="D2" s="177"/>
    </row>
    <row r="3" spans="1:119" ht="18.75" customHeight="1" thickBot="1" x14ac:dyDescent="0.25">
      <c r="A3" s="175"/>
      <c r="B3" s="394" t="s">
        <v>78</v>
      </c>
      <c r="C3" s="395"/>
      <c r="D3" s="395"/>
      <c r="E3" s="396"/>
      <c r="F3" s="396"/>
      <c r="G3" s="396"/>
      <c r="H3" s="396"/>
      <c r="I3" s="396"/>
      <c r="J3" s="396"/>
      <c r="K3" s="396"/>
      <c r="L3" s="396" t="s">
        <v>79</v>
      </c>
      <c r="M3" s="396"/>
      <c r="N3" s="396"/>
      <c r="O3" s="396"/>
      <c r="P3" s="396"/>
      <c r="Q3" s="396"/>
      <c r="R3" s="403"/>
      <c r="S3" s="403"/>
      <c r="T3" s="403"/>
      <c r="U3" s="403"/>
      <c r="V3" s="404"/>
      <c r="W3" s="378" t="s">
        <v>80</v>
      </c>
      <c r="X3" s="379"/>
      <c r="Y3" s="379"/>
      <c r="Z3" s="379"/>
      <c r="AA3" s="379"/>
      <c r="AB3" s="395"/>
      <c r="AC3" s="403" t="s">
        <v>81</v>
      </c>
      <c r="AD3" s="379"/>
      <c r="AE3" s="379"/>
      <c r="AF3" s="379"/>
      <c r="AG3" s="379"/>
      <c r="AH3" s="379"/>
      <c r="AI3" s="379"/>
      <c r="AJ3" s="379"/>
      <c r="AK3" s="379"/>
      <c r="AL3" s="380"/>
      <c r="AM3" s="378" t="s">
        <v>82</v>
      </c>
      <c r="AN3" s="379"/>
      <c r="AO3" s="379"/>
      <c r="AP3" s="379"/>
      <c r="AQ3" s="379"/>
      <c r="AR3" s="379"/>
      <c r="AS3" s="379"/>
      <c r="AT3" s="379"/>
      <c r="AU3" s="379"/>
      <c r="AV3" s="379"/>
      <c r="AW3" s="379"/>
      <c r="AX3" s="380"/>
      <c r="AY3" s="415" t="s">
        <v>1</v>
      </c>
      <c r="AZ3" s="416"/>
      <c r="BA3" s="416"/>
      <c r="BB3" s="416"/>
      <c r="BC3" s="416"/>
      <c r="BD3" s="416"/>
      <c r="BE3" s="416"/>
      <c r="BF3" s="416"/>
      <c r="BG3" s="416"/>
      <c r="BH3" s="416"/>
      <c r="BI3" s="416"/>
      <c r="BJ3" s="416"/>
      <c r="BK3" s="416"/>
      <c r="BL3" s="416"/>
      <c r="BM3" s="417"/>
      <c r="BN3" s="378" t="s">
        <v>83</v>
      </c>
      <c r="BO3" s="379"/>
      <c r="BP3" s="379"/>
      <c r="BQ3" s="379"/>
      <c r="BR3" s="379"/>
      <c r="BS3" s="379"/>
      <c r="BT3" s="379"/>
      <c r="BU3" s="380"/>
      <c r="BV3" s="378" t="s">
        <v>84</v>
      </c>
      <c r="BW3" s="379"/>
      <c r="BX3" s="379"/>
      <c r="BY3" s="379"/>
      <c r="BZ3" s="379"/>
      <c r="CA3" s="379"/>
      <c r="CB3" s="379"/>
      <c r="CC3" s="380"/>
      <c r="CD3" s="415" t="s">
        <v>1</v>
      </c>
      <c r="CE3" s="416"/>
      <c r="CF3" s="416"/>
      <c r="CG3" s="416"/>
      <c r="CH3" s="416"/>
      <c r="CI3" s="416"/>
      <c r="CJ3" s="416"/>
      <c r="CK3" s="416"/>
      <c r="CL3" s="416"/>
      <c r="CM3" s="416"/>
      <c r="CN3" s="416"/>
      <c r="CO3" s="416"/>
      <c r="CP3" s="416"/>
      <c r="CQ3" s="416"/>
      <c r="CR3" s="416"/>
      <c r="CS3" s="417"/>
      <c r="CT3" s="378" t="s">
        <v>85</v>
      </c>
      <c r="CU3" s="379"/>
      <c r="CV3" s="379"/>
      <c r="CW3" s="379"/>
      <c r="CX3" s="379"/>
      <c r="CY3" s="379"/>
      <c r="CZ3" s="379"/>
      <c r="DA3" s="380"/>
      <c r="DB3" s="378" t="s">
        <v>86</v>
      </c>
      <c r="DC3" s="379"/>
      <c r="DD3" s="379"/>
      <c r="DE3" s="379"/>
      <c r="DF3" s="379"/>
      <c r="DG3" s="379"/>
      <c r="DH3" s="379"/>
      <c r="DI3" s="380"/>
    </row>
    <row r="4" spans="1:119" ht="18.75" customHeight="1" x14ac:dyDescent="0.2">
      <c r="A4" s="175"/>
      <c r="B4" s="397"/>
      <c r="C4" s="398"/>
      <c r="D4" s="398"/>
      <c r="E4" s="399"/>
      <c r="F4" s="399"/>
      <c r="G4" s="399"/>
      <c r="H4" s="399"/>
      <c r="I4" s="399"/>
      <c r="J4" s="399"/>
      <c r="K4" s="399"/>
      <c r="L4" s="399"/>
      <c r="M4" s="399"/>
      <c r="N4" s="399"/>
      <c r="O4" s="399"/>
      <c r="P4" s="399"/>
      <c r="Q4" s="399"/>
      <c r="R4" s="405"/>
      <c r="S4" s="405"/>
      <c r="T4" s="405"/>
      <c r="U4" s="405"/>
      <c r="V4" s="406"/>
      <c r="W4" s="409"/>
      <c r="X4" s="410"/>
      <c r="Y4" s="410"/>
      <c r="Z4" s="410"/>
      <c r="AA4" s="410"/>
      <c r="AB4" s="398"/>
      <c r="AC4" s="405"/>
      <c r="AD4" s="410"/>
      <c r="AE4" s="410"/>
      <c r="AF4" s="410"/>
      <c r="AG4" s="410"/>
      <c r="AH4" s="410"/>
      <c r="AI4" s="410"/>
      <c r="AJ4" s="410"/>
      <c r="AK4" s="410"/>
      <c r="AL4" s="413"/>
      <c r="AM4" s="411"/>
      <c r="AN4" s="412"/>
      <c r="AO4" s="412"/>
      <c r="AP4" s="412"/>
      <c r="AQ4" s="412"/>
      <c r="AR4" s="412"/>
      <c r="AS4" s="412"/>
      <c r="AT4" s="412"/>
      <c r="AU4" s="412"/>
      <c r="AV4" s="412"/>
      <c r="AW4" s="412"/>
      <c r="AX4" s="414"/>
      <c r="AY4" s="381" t="s">
        <v>87</v>
      </c>
      <c r="AZ4" s="382"/>
      <c r="BA4" s="382"/>
      <c r="BB4" s="382"/>
      <c r="BC4" s="382"/>
      <c r="BD4" s="382"/>
      <c r="BE4" s="382"/>
      <c r="BF4" s="382"/>
      <c r="BG4" s="382"/>
      <c r="BH4" s="382"/>
      <c r="BI4" s="382"/>
      <c r="BJ4" s="382"/>
      <c r="BK4" s="382"/>
      <c r="BL4" s="382"/>
      <c r="BM4" s="383"/>
      <c r="BN4" s="384">
        <v>80123704</v>
      </c>
      <c r="BO4" s="385"/>
      <c r="BP4" s="385"/>
      <c r="BQ4" s="385"/>
      <c r="BR4" s="385"/>
      <c r="BS4" s="385"/>
      <c r="BT4" s="385"/>
      <c r="BU4" s="386"/>
      <c r="BV4" s="384">
        <v>78340533</v>
      </c>
      <c r="BW4" s="385"/>
      <c r="BX4" s="385"/>
      <c r="BY4" s="385"/>
      <c r="BZ4" s="385"/>
      <c r="CA4" s="385"/>
      <c r="CB4" s="385"/>
      <c r="CC4" s="386"/>
      <c r="CD4" s="387" t="s">
        <v>88</v>
      </c>
      <c r="CE4" s="388"/>
      <c r="CF4" s="388"/>
      <c r="CG4" s="388"/>
      <c r="CH4" s="388"/>
      <c r="CI4" s="388"/>
      <c r="CJ4" s="388"/>
      <c r="CK4" s="388"/>
      <c r="CL4" s="388"/>
      <c r="CM4" s="388"/>
      <c r="CN4" s="388"/>
      <c r="CO4" s="388"/>
      <c r="CP4" s="388"/>
      <c r="CQ4" s="388"/>
      <c r="CR4" s="388"/>
      <c r="CS4" s="389"/>
      <c r="CT4" s="390">
        <v>5.2</v>
      </c>
      <c r="CU4" s="391"/>
      <c r="CV4" s="391"/>
      <c r="CW4" s="391"/>
      <c r="CX4" s="391"/>
      <c r="CY4" s="391"/>
      <c r="CZ4" s="391"/>
      <c r="DA4" s="392"/>
      <c r="DB4" s="390">
        <v>5.2</v>
      </c>
      <c r="DC4" s="391"/>
      <c r="DD4" s="391"/>
      <c r="DE4" s="391"/>
      <c r="DF4" s="391"/>
      <c r="DG4" s="391"/>
      <c r="DH4" s="391"/>
      <c r="DI4" s="392"/>
    </row>
    <row r="5" spans="1:119" ht="18.75" customHeight="1" x14ac:dyDescent="0.2">
      <c r="A5" s="175"/>
      <c r="B5" s="400"/>
      <c r="C5" s="401"/>
      <c r="D5" s="401"/>
      <c r="E5" s="402"/>
      <c r="F5" s="402"/>
      <c r="G5" s="402"/>
      <c r="H5" s="402"/>
      <c r="I5" s="402"/>
      <c r="J5" s="402"/>
      <c r="K5" s="402"/>
      <c r="L5" s="402"/>
      <c r="M5" s="402"/>
      <c r="N5" s="402"/>
      <c r="O5" s="402"/>
      <c r="P5" s="402"/>
      <c r="Q5" s="402"/>
      <c r="R5" s="407"/>
      <c r="S5" s="407"/>
      <c r="T5" s="407"/>
      <c r="U5" s="407"/>
      <c r="V5" s="408"/>
      <c r="W5" s="411"/>
      <c r="X5" s="412"/>
      <c r="Y5" s="412"/>
      <c r="Z5" s="412"/>
      <c r="AA5" s="412"/>
      <c r="AB5" s="401"/>
      <c r="AC5" s="407"/>
      <c r="AD5" s="412"/>
      <c r="AE5" s="412"/>
      <c r="AF5" s="412"/>
      <c r="AG5" s="412"/>
      <c r="AH5" s="412"/>
      <c r="AI5" s="412"/>
      <c r="AJ5" s="412"/>
      <c r="AK5" s="412"/>
      <c r="AL5" s="414"/>
      <c r="AM5" s="450" t="s">
        <v>89</v>
      </c>
      <c r="AN5" s="451"/>
      <c r="AO5" s="451"/>
      <c r="AP5" s="451"/>
      <c r="AQ5" s="451"/>
      <c r="AR5" s="451"/>
      <c r="AS5" s="451"/>
      <c r="AT5" s="452"/>
      <c r="AU5" s="453" t="s">
        <v>90</v>
      </c>
      <c r="AV5" s="454"/>
      <c r="AW5" s="454"/>
      <c r="AX5" s="454"/>
      <c r="AY5" s="455" t="s">
        <v>91</v>
      </c>
      <c r="AZ5" s="456"/>
      <c r="BA5" s="456"/>
      <c r="BB5" s="456"/>
      <c r="BC5" s="456"/>
      <c r="BD5" s="456"/>
      <c r="BE5" s="456"/>
      <c r="BF5" s="456"/>
      <c r="BG5" s="456"/>
      <c r="BH5" s="456"/>
      <c r="BI5" s="456"/>
      <c r="BJ5" s="456"/>
      <c r="BK5" s="456"/>
      <c r="BL5" s="456"/>
      <c r="BM5" s="457"/>
      <c r="BN5" s="421">
        <v>77714088</v>
      </c>
      <c r="BO5" s="422"/>
      <c r="BP5" s="422"/>
      <c r="BQ5" s="422"/>
      <c r="BR5" s="422"/>
      <c r="BS5" s="422"/>
      <c r="BT5" s="422"/>
      <c r="BU5" s="423"/>
      <c r="BV5" s="421">
        <v>76031947</v>
      </c>
      <c r="BW5" s="422"/>
      <c r="BX5" s="422"/>
      <c r="BY5" s="422"/>
      <c r="BZ5" s="422"/>
      <c r="CA5" s="422"/>
      <c r="CB5" s="422"/>
      <c r="CC5" s="423"/>
      <c r="CD5" s="424" t="s">
        <v>92</v>
      </c>
      <c r="CE5" s="425"/>
      <c r="CF5" s="425"/>
      <c r="CG5" s="425"/>
      <c r="CH5" s="425"/>
      <c r="CI5" s="425"/>
      <c r="CJ5" s="425"/>
      <c r="CK5" s="425"/>
      <c r="CL5" s="425"/>
      <c r="CM5" s="425"/>
      <c r="CN5" s="425"/>
      <c r="CO5" s="425"/>
      <c r="CP5" s="425"/>
      <c r="CQ5" s="425"/>
      <c r="CR5" s="425"/>
      <c r="CS5" s="426"/>
      <c r="CT5" s="418">
        <v>89.4</v>
      </c>
      <c r="CU5" s="419"/>
      <c r="CV5" s="419"/>
      <c r="CW5" s="419"/>
      <c r="CX5" s="419"/>
      <c r="CY5" s="419"/>
      <c r="CZ5" s="419"/>
      <c r="DA5" s="420"/>
      <c r="DB5" s="418">
        <v>89.5</v>
      </c>
      <c r="DC5" s="419"/>
      <c r="DD5" s="419"/>
      <c r="DE5" s="419"/>
      <c r="DF5" s="419"/>
      <c r="DG5" s="419"/>
      <c r="DH5" s="419"/>
      <c r="DI5" s="420"/>
    </row>
    <row r="6" spans="1:119" ht="18.75" customHeight="1" x14ac:dyDescent="0.2">
      <c r="A6" s="175"/>
      <c r="B6" s="427" t="s">
        <v>93</v>
      </c>
      <c r="C6" s="428"/>
      <c r="D6" s="428"/>
      <c r="E6" s="429"/>
      <c r="F6" s="429"/>
      <c r="G6" s="429"/>
      <c r="H6" s="429"/>
      <c r="I6" s="429"/>
      <c r="J6" s="429"/>
      <c r="K6" s="429"/>
      <c r="L6" s="429" t="s">
        <v>94</v>
      </c>
      <c r="M6" s="429"/>
      <c r="N6" s="429"/>
      <c r="O6" s="429"/>
      <c r="P6" s="429"/>
      <c r="Q6" s="429"/>
      <c r="R6" s="433"/>
      <c r="S6" s="433"/>
      <c r="T6" s="433"/>
      <c r="U6" s="433"/>
      <c r="V6" s="434"/>
      <c r="W6" s="437" t="s">
        <v>95</v>
      </c>
      <c r="X6" s="438"/>
      <c r="Y6" s="438"/>
      <c r="Z6" s="438"/>
      <c r="AA6" s="438"/>
      <c r="AB6" s="428"/>
      <c r="AC6" s="441" t="s">
        <v>96</v>
      </c>
      <c r="AD6" s="442"/>
      <c r="AE6" s="442"/>
      <c r="AF6" s="442"/>
      <c r="AG6" s="442"/>
      <c r="AH6" s="442"/>
      <c r="AI6" s="442"/>
      <c r="AJ6" s="442"/>
      <c r="AK6" s="442"/>
      <c r="AL6" s="443"/>
      <c r="AM6" s="450" t="s">
        <v>97</v>
      </c>
      <c r="AN6" s="451"/>
      <c r="AO6" s="451"/>
      <c r="AP6" s="451"/>
      <c r="AQ6" s="451"/>
      <c r="AR6" s="451"/>
      <c r="AS6" s="451"/>
      <c r="AT6" s="452"/>
      <c r="AU6" s="453" t="s">
        <v>101</v>
      </c>
      <c r="AV6" s="454"/>
      <c r="AW6" s="454"/>
      <c r="AX6" s="454"/>
      <c r="AY6" s="455" t="s">
        <v>98</v>
      </c>
      <c r="AZ6" s="456"/>
      <c r="BA6" s="456"/>
      <c r="BB6" s="456"/>
      <c r="BC6" s="456"/>
      <c r="BD6" s="456"/>
      <c r="BE6" s="456"/>
      <c r="BF6" s="456"/>
      <c r="BG6" s="456"/>
      <c r="BH6" s="456"/>
      <c r="BI6" s="456"/>
      <c r="BJ6" s="456"/>
      <c r="BK6" s="456"/>
      <c r="BL6" s="456"/>
      <c r="BM6" s="457"/>
      <c r="BN6" s="421">
        <v>2409616</v>
      </c>
      <c r="BO6" s="422"/>
      <c r="BP6" s="422"/>
      <c r="BQ6" s="422"/>
      <c r="BR6" s="422"/>
      <c r="BS6" s="422"/>
      <c r="BT6" s="422"/>
      <c r="BU6" s="423"/>
      <c r="BV6" s="421">
        <v>2308586</v>
      </c>
      <c r="BW6" s="422"/>
      <c r="BX6" s="422"/>
      <c r="BY6" s="422"/>
      <c r="BZ6" s="422"/>
      <c r="CA6" s="422"/>
      <c r="CB6" s="422"/>
      <c r="CC6" s="423"/>
      <c r="CD6" s="424" t="s">
        <v>99</v>
      </c>
      <c r="CE6" s="425"/>
      <c r="CF6" s="425"/>
      <c r="CG6" s="425"/>
      <c r="CH6" s="425"/>
      <c r="CI6" s="425"/>
      <c r="CJ6" s="425"/>
      <c r="CK6" s="425"/>
      <c r="CL6" s="425"/>
      <c r="CM6" s="425"/>
      <c r="CN6" s="425"/>
      <c r="CO6" s="425"/>
      <c r="CP6" s="425"/>
      <c r="CQ6" s="425"/>
      <c r="CR6" s="425"/>
      <c r="CS6" s="426"/>
      <c r="CT6" s="458">
        <v>89.4</v>
      </c>
      <c r="CU6" s="459"/>
      <c r="CV6" s="459"/>
      <c r="CW6" s="459"/>
      <c r="CX6" s="459"/>
      <c r="CY6" s="459"/>
      <c r="CZ6" s="459"/>
      <c r="DA6" s="460"/>
      <c r="DB6" s="458">
        <v>89.5</v>
      </c>
      <c r="DC6" s="459"/>
      <c r="DD6" s="459"/>
      <c r="DE6" s="459"/>
      <c r="DF6" s="459"/>
      <c r="DG6" s="459"/>
      <c r="DH6" s="459"/>
      <c r="DI6" s="460"/>
    </row>
    <row r="7" spans="1:119" ht="18.75" customHeight="1" x14ac:dyDescent="0.2">
      <c r="A7" s="175"/>
      <c r="B7" s="397"/>
      <c r="C7" s="398"/>
      <c r="D7" s="398"/>
      <c r="E7" s="399"/>
      <c r="F7" s="399"/>
      <c r="G7" s="399"/>
      <c r="H7" s="399"/>
      <c r="I7" s="399"/>
      <c r="J7" s="399"/>
      <c r="K7" s="399"/>
      <c r="L7" s="399"/>
      <c r="M7" s="399"/>
      <c r="N7" s="399"/>
      <c r="O7" s="399"/>
      <c r="P7" s="399"/>
      <c r="Q7" s="399"/>
      <c r="R7" s="405"/>
      <c r="S7" s="405"/>
      <c r="T7" s="405"/>
      <c r="U7" s="405"/>
      <c r="V7" s="406"/>
      <c r="W7" s="409"/>
      <c r="X7" s="410"/>
      <c r="Y7" s="410"/>
      <c r="Z7" s="410"/>
      <c r="AA7" s="410"/>
      <c r="AB7" s="398"/>
      <c r="AC7" s="444"/>
      <c r="AD7" s="445"/>
      <c r="AE7" s="445"/>
      <c r="AF7" s="445"/>
      <c r="AG7" s="445"/>
      <c r="AH7" s="445"/>
      <c r="AI7" s="445"/>
      <c r="AJ7" s="445"/>
      <c r="AK7" s="445"/>
      <c r="AL7" s="446"/>
      <c r="AM7" s="450" t="s">
        <v>100</v>
      </c>
      <c r="AN7" s="451"/>
      <c r="AO7" s="451"/>
      <c r="AP7" s="451"/>
      <c r="AQ7" s="451"/>
      <c r="AR7" s="451"/>
      <c r="AS7" s="451"/>
      <c r="AT7" s="452"/>
      <c r="AU7" s="453" t="s">
        <v>101</v>
      </c>
      <c r="AV7" s="454"/>
      <c r="AW7" s="454"/>
      <c r="AX7" s="454"/>
      <c r="AY7" s="455" t="s">
        <v>102</v>
      </c>
      <c r="AZ7" s="456"/>
      <c r="BA7" s="456"/>
      <c r="BB7" s="456"/>
      <c r="BC7" s="456"/>
      <c r="BD7" s="456"/>
      <c r="BE7" s="456"/>
      <c r="BF7" s="456"/>
      <c r="BG7" s="456"/>
      <c r="BH7" s="456"/>
      <c r="BI7" s="456"/>
      <c r="BJ7" s="456"/>
      <c r="BK7" s="456"/>
      <c r="BL7" s="456"/>
      <c r="BM7" s="457"/>
      <c r="BN7" s="421">
        <v>142744</v>
      </c>
      <c r="BO7" s="422"/>
      <c r="BP7" s="422"/>
      <c r="BQ7" s="422"/>
      <c r="BR7" s="422"/>
      <c r="BS7" s="422"/>
      <c r="BT7" s="422"/>
      <c r="BU7" s="423"/>
      <c r="BV7" s="421">
        <v>112893</v>
      </c>
      <c r="BW7" s="422"/>
      <c r="BX7" s="422"/>
      <c r="BY7" s="422"/>
      <c r="BZ7" s="422"/>
      <c r="CA7" s="422"/>
      <c r="CB7" s="422"/>
      <c r="CC7" s="423"/>
      <c r="CD7" s="424" t="s">
        <v>103</v>
      </c>
      <c r="CE7" s="425"/>
      <c r="CF7" s="425"/>
      <c r="CG7" s="425"/>
      <c r="CH7" s="425"/>
      <c r="CI7" s="425"/>
      <c r="CJ7" s="425"/>
      <c r="CK7" s="425"/>
      <c r="CL7" s="425"/>
      <c r="CM7" s="425"/>
      <c r="CN7" s="425"/>
      <c r="CO7" s="425"/>
      <c r="CP7" s="425"/>
      <c r="CQ7" s="425"/>
      <c r="CR7" s="425"/>
      <c r="CS7" s="426"/>
      <c r="CT7" s="421">
        <v>43836113</v>
      </c>
      <c r="CU7" s="422"/>
      <c r="CV7" s="422"/>
      <c r="CW7" s="422"/>
      <c r="CX7" s="422"/>
      <c r="CY7" s="422"/>
      <c r="CZ7" s="422"/>
      <c r="DA7" s="423"/>
      <c r="DB7" s="421">
        <v>42092713</v>
      </c>
      <c r="DC7" s="422"/>
      <c r="DD7" s="422"/>
      <c r="DE7" s="422"/>
      <c r="DF7" s="422"/>
      <c r="DG7" s="422"/>
      <c r="DH7" s="422"/>
      <c r="DI7" s="423"/>
    </row>
    <row r="8" spans="1:119" ht="18.75" customHeight="1" thickBot="1" x14ac:dyDescent="0.25">
      <c r="A8" s="175"/>
      <c r="B8" s="430"/>
      <c r="C8" s="431"/>
      <c r="D8" s="431"/>
      <c r="E8" s="432"/>
      <c r="F8" s="432"/>
      <c r="G8" s="432"/>
      <c r="H8" s="432"/>
      <c r="I8" s="432"/>
      <c r="J8" s="432"/>
      <c r="K8" s="432"/>
      <c r="L8" s="432"/>
      <c r="M8" s="432"/>
      <c r="N8" s="432"/>
      <c r="O8" s="432"/>
      <c r="P8" s="432"/>
      <c r="Q8" s="432"/>
      <c r="R8" s="435"/>
      <c r="S8" s="435"/>
      <c r="T8" s="435"/>
      <c r="U8" s="435"/>
      <c r="V8" s="436"/>
      <c r="W8" s="439"/>
      <c r="X8" s="440"/>
      <c r="Y8" s="440"/>
      <c r="Z8" s="440"/>
      <c r="AA8" s="440"/>
      <c r="AB8" s="431"/>
      <c r="AC8" s="447"/>
      <c r="AD8" s="448"/>
      <c r="AE8" s="448"/>
      <c r="AF8" s="448"/>
      <c r="AG8" s="448"/>
      <c r="AH8" s="448"/>
      <c r="AI8" s="448"/>
      <c r="AJ8" s="448"/>
      <c r="AK8" s="448"/>
      <c r="AL8" s="449"/>
      <c r="AM8" s="450" t="s">
        <v>104</v>
      </c>
      <c r="AN8" s="451"/>
      <c r="AO8" s="451"/>
      <c r="AP8" s="451"/>
      <c r="AQ8" s="451"/>
      <c r="AR8" s="451"/>
      <c r="AS8" s="451"/>
      <c r="AT8" s="452"/>
      <c r="AU8" s="453" t="s">
        <v>90</v>
      </c>
      <c r="AV8" s="454"/>
      <c r="AW8" s="454"/>
      <c r="AX8" s="454"/>
      <c r="AY8" s="455" t="s">
        <v>105</v>
      </c>
      <c r="AZ8" s="456"/>
      <c r="BA8" s="456"/>
      <c r="BB8" s="456"/>
      <c r="BC8" s="456"/>
      <c r="BD8" s="456"/>
      <c r="BE8" s="456"/>
      <c r="BF8" s="456"/>
      <c r="BG8" s="456"/>
      <c r="BH8" s="456"/>
      <c r="BI8" s="456"/>
      <c r="BJ8" s="456"/>
      <c r="BK8" s="456"/>
      <c r="BL8" s="456"/>
      <c r="BM8" s="457"/>
      <c r="BN8" s="421">
        <v>2266872</v>
      </c>
      <c r="BO8" s="422"/>
      <c r="BP8" s="422"/>
      <c r="BQ8" s="422"/>
      <c r="BR8" s="422"/>
      <c r="BS8" s="422"/>
      <c r="BT8" s="422"/>
      <c r="BU8" s="423"/>
      <c r="BV8" s="421">
        <v>2195693</v>
      </c>
      <c r="BW8" s="422"/>
      <c r="BX8" s="422"/>
      <c r="BY8" s="422"/>
      <c r="BZ8" s="422"/>
      <c r="CA8" s="422"/>
      <c r="CB8" s="422"/>
      <c r="CC8" s="423"/>
      <c r="CD8" s="424" t="s">
        <v>106</v>
      </c>
      <c r="CE8" s="425"/>
      <c r="CF8" s="425"/>
      <c r="CG8" s="425"/>
      <c r="CH8" s="425"/>
      <c r="CI8" s="425"/>
      <c r="CJ8" s="425"/>
      <c r="CK8" s="425"/>
      <c r="CL8" s="425"/>
      <c r="CM8" s="425"/>
      <c r="CN8" s="425"/>
      <c r="CO8" s="425"/>
      <c r="CP8" s="425"/>
      <c r="CQ8" s="425"/>
      <c r="CR8" s="425"/>
      <c r="CS8" s="426"/>
      <c r="CT8" s="461">
        <v>1.1299999999999999</v>
      </c>
      <c r="CU8" s="462"/>
      <c r="CV8" s="462"/>
      <c r="CW8" s="462"/>
      <c r="CX8" s="462"/>
      <c r="CY8" s="462"/>
      <c r="CZ8" s="462"/>
      <c r="DA8" s="463"/>
      <c r="DB8" s="461">
        <v>1.1200000000000001</v>
      </c>
      <c r="DC8" s="462"/>
      <c r="DD8" s="462"/>
      <c r="DE8" s="462"/>
      <c r="DF8" s="462"/>
      <c r="DG8" s="462"/>
      <c r="DH8" s="462"/>
      <c r="DI8" s="463"/>
    </row>
    <row r="9" spans="1:119" ht="18.75" customHeight="1" thickBot="1" x14ac:dyDescent="0.25">
      <c r="A9" s="175"/>
      <c r="B9" s="415" t="s">
        <v>107</v>
      </c>
      <c r="C9" s="416"/>
      <c r="D9" s="416"/>
      <c r="E9" s="416"/>
      <c r="F9" s="416"/>
      <c r="G9" s="416"/>
      <c r="H9" s="416"/>
      <c r="I9" s="416"/>
      <c r="J9" s="416"/>
      <c r="K9" s="464"/>
      <c r="L9" s="465" t="s">
        <v>108</v>
      </c>
      <c r="M9" s="466"/>
      <c r="N9" s="466"/>
      <c r="O9" s="466"/>
      <c r="P9" s="466"/>
      <c r="Q9" s="467"/>
      <c r="R9" s="468">
        <v>195391</v>
      </c>
      <c r="S9" s="469"/>
      <c r="T9" s="469"/>
      <c r="U9" s="469"/>
      <c r="V9" s="470"/>
      <c r="W9" s="378" t="s">
        <v>109</v>
      </c>
      <c r="X9" s="379"/>
      <c r="Y9" s="379"/>
      <c r="Z9" s="379"/>
      <c r="AA9" s="379"/>
      <c r="AB9" s="379"/>
      <c r="AC9" s="379"/>
      <c r="AD9" s="379"/>
      <c r="AE9" s="379"/>
      <c r="AF9" s="379"/>
      <c r="AG9" s="379"/>
      <c r="AH9" s="379"/>
      <c r="AI9" s="379"/>
      <c r="AJ9" s="379"/>
      <c r="AK9" s="379"/>
      <c r="AL9" s="380"/>
      <c r="AM9" s="450" t="s">
        <v>110</v>
      </c>
      <c r="AN9" s="451"/>
      <c r="AO9" s="451"/>
      <c r="AP9" s="451"/>
      <c r="AQ9" s="451"/>
      <c r="AR9" s="451"/>
      <c r="AS9" s="451"/>
      <c r="AT9" s="452"/>
      <c r="AU9" s="453" t="s">
        <v>90</v>
      </c>
      <c r="AV9" s="454"/>
      <c r="AW9" s="454"/>
      <c r="AX9" s="454"/>
      <c r="AY9" s="455" t="s">
        <v>111</v>
      </c>
      <c r="AZ9" s="456"/>
      <c r="BA9" s="456"/>
      <c r="BB9" s="456"/>
      <c r="BC9" s="456"/>
      <c r="BD9" s="456"/>
      <c r="BE9" s="456"/>
      <c r="BF9" s="456"/>
      <c r="BG9" s="456"/>
      <c r="BH9" s="456"/>
      <c r="BI9" s="456"/>
      <c r="BJ9" s="456"/>
      <c r="BK9" s="456"/>
      <c r="BL9" s="456"/>
      <c r="BM9" s="457"/>
      <c r="BN9" s="421">
        <v>71179</v>
      </c>
      <c r="BO9" s="422"/>
      <c r="BP9" s="422"/>
      <c r="BQ9" s="422"/>
      <c r="BR9" s="422"/>
      <c r="BS9" s="422"/>
      <c r="BT9" s="422"/>
      <c r="BU9" s="423"/>
      <c r="BV9" s="421">
        <v>8178</v>
      </c>
      <c r="BW9" s="422"/>
      <c r="BX9" s="422"/>
      <c r="BY9" s="422"/>
      <c r="BZ9" s="422"/>
      <c r="CA9" s="422"/>
      <c r="CB9" s="422"/>
      <c r="CC9" s="423"/>
      <c r="CD9" s="424" t="s">
        <v>112</v>
      </c>
      <c r="CE9" s="425"/>
      <c r="CF9" s="425"/>
      <c r="CG9" s="425"/>
      <c r="CH9" s="425"/>
      <c r="CI9" s="425"/>
      <c r="CJ9" s="425"/>
      <c r="CK9" s="425"/>
      <c r="CL9" s="425"/>
      <c r="CM9" s="425"/>
      <c r="CN9" s="425"/>
      <c r="CO9" s="425"/>
      <c r="CP9" s="425"/>
      <c r="CQ9" s="425"/>
      <c r="CR9" s="425"/>
      <c r="CS9" s="426"/>
      <c r="CT9" s="418">
        <v>7.6</v>
      </c>
      <c r="CU9" s="419"/>
      <c r="CV9" s="419"/>
      <c r="CW9" s="419"/>
      <c r="CX9" s="419"/>
      <c r="CY9" s="419"/>
      <c r="CZ9" s="419"/>
      <c r="DA9" s="420"/>
      <c r="DB9" s="418">
        <v>7.4</v>
      </c>
      <c r="DC9" s="419"/>
      <c r="DD9" s="419"/>
      <c r="DE9" s="419"/>
      <c r="DF9" s="419"/>
      <c r="DG9" s="419"/>
      <c r="DH9" s="419"/>
      <c r="DI9" s="420"/>
    </row>
    <row r="10" spans="1:119" ht="18.75" customHeight="1" thickBot="1" x14ac:dyDescent="0.25">
      <c r="A10" s="175"/>
      <c r="B10" s="415"/>
      <c r="C10" s="416"/>
      <c r="D10" s="416"/>
      <c r="E10" s="416"/>
      <c r="F10" s="416"/>
      <c r="G10" s="416"/>
      <c r="H10" s="416"/>
      <c r="I10" s="416"/>
      <c r="J10" s="416"/>
      <c r="K10" s="464"/>
      <c r="L10" s="471" t="s">
        <v>113</v>
      </c>
      <c r="M10" s="451"/>
      <c r="N10" s="451"/>
      <c r="O10" s="451"/>
      <c r="P10" s="451"/>
      <c r="Q10" s="452"/>
      <c r="R10" s="472">
        <v>186936</v>
      </c>
      <c r="S10" s="473"/>
      <c r="T10" s="473"/>
      <c r="U10" s="473"/>
      <c r="V10" s="474"/>
      <c r="W10" s="409"/>
      <c r="X10" s="410"/>
      <c r="Y10" s="410"/>
      <c r="Z10" s="410"/>
      <c r="AA10" s="410"/>
      <c r="AB10" s="410"/>
      <c r="AC10" s="410"/>
      <c r="AD10" s="410"/>
      <c r="AE10" s="410"/>
      <c r="AF10" s="410"/>
      <c r="AG10" s="410"/>
      <c r="AH10" s="410"/>
      <c r="AI10" s="410"/>
      <c r="AJ10" s="410"/>
      <c r="AK10" s="410"/>
      <c r="AL10" s="413"/>
      <c r="AM10" s="450" t="s">
        <v>114</v>
      </c>
      <c r="AN10" s="451"/>
      <c r="AO10" s="451"/>
      <c r="AP10" s="451"/>
      <c r="AQ10" s="451"/>
      <c r="AR10" s="451"/>
      <c r="AS10" s="451"/>
      <c r="AT10" s="452"/>
      <c r="AU10" s="453" t="s">
        <v>90</v>
      </c>
      <c r="AV10" s="454"/>
      <c r="AW10" s="454"/>
      <c r="AX10" s="454"/>
      <c r="AY10" s="455" t="s">
        <v>115</v>
      </c>
      <c r="AZ10" s="456"/>
      <c r="BA10" s="456"/>
      <c r="BB10" s="456"/>
      <c r="BC10" s="456"/>
      <c r="BD10" s="456"/>
      <c r="BE10" s="456"/>
      <c r="BF10" s="456"/>
      <c r="BG10" s="456"/>
      <c r="BH10" s="456"/>
      <c r="BI10" s="456"/>
      <c r="BJ10" s="456"/>
      <c r="BK10" s="456"/>
      <c r="BL10" s="456"/>
      <c r="BM10" s="457"/>
      <c r="BN10" s="421">
        <v>519983</v>
      </c>
      <c r="BO10" s="422"/>
      <c r="BP10" s="422"/>
      <c r="BQ10" s="422"/>
      <c r="BR10" s="422"/>
      <c r="BS10" s="422"/>
      <c r="BT10" s="422"/>
      <c r="BU10" s="423"/>
      <c r="BV10" s="421">
        <v>594944</v>
      </c>
      <c r="BW10" s="422"/>
      <c r="BX10" s="422"/>
      <c r="BY10" s="422"/>
      <c r="BZ10" s="422"/>
      <c r="CA10" s="422"/>
      <c r="CB10" s="422"/>
      <c r="CC10" s="423"/>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5"/>
      <c r="C11" s="416"/>
      <c r="D11" s="416"/>
      <c r="E11" s="416"/>
      <c r="F11" s="416"/>
      <c r="G11" s="416"/>
      <c r="H11" s="416"/>
      <c r="I11" s="416"/>
      <c r="J11" s="416"/>
      <c r="K11" s="464"/>
      <c r="L11" s="475" t="s">
        <v>117</v>
      </c>
      <c r="M11" s="476"/>
      <c r="N11" s="476"/>
      <c r="O11" s="476"/>
      <c r="P11" s="476"/>
      <c r="Q11" s="477"/>
      <c r="R11" s="478" t="s">
        <v>118</v>
      </c>
      <c r="S11" s="479"/>
      <c r="T11" s="479"/>
      <c r="U11" s="479"/>
      <c r="V11" s="480"/>
      <c r="W11" s="409"/>
      <c r="X11" s="410"/>
      <c r="Y11" s="410"/>
      <c r="Z11" s="410"/>
      <c r="AA11" s="410"/>
      <c r="AB11" s="410"/>
      <c r="AC11" s="410"/>
      <c r="AD11" s="410"/>
      <c r="AE11" s="410"/>
      <c r="AF11" s="410"/>
      <c r="AG11" s="410"/>
      <c r="AH11" s="410"/>
      <c r="AI11" s="410"/>
      <c r="AJ11" s="410"/>
      <c r="AK11" s="410"/>
      <c r="AL11" s="413"/>
      <c r="AM11" s="450" t="s">
        <v>119</v>
      </c>
      <c r="AN11" s="451"/>
      <c r="AO11" s="451"/>
      <c r="AP11" s="451"/>
      <c r="AQ11" s="451"/>
      <c r="AR11" s="451"/>
      <c r="AS11" s="451"/>
      <c r="AT11" s="452"/>
      <c r="AU11" s="453" t="s">
        <v>90</v>
      </c>
      <c r="AV11" s="454"/>
      <c r="AW11" s="454"/>
      <c r="AX11" s="454"/>
      <c r="AY11" s="455" t="s">
        <v>120</v>
      </c>
      <c r="AZ11" s="456"/>
      <c r="BA11" s="456"/>
      <c r="BB11" s="456"/>
      <c r="BC11" s="456"/>
      <c r="BD11" s="456"/>
      <c r="BE11" s="456"/>
      <c r="BF11" s="456"/>
      <c r="BG11" s="456"/>
      <c r="BH11" s="456"/>
      <c r="BI11" s="456"/>
      <c r="BJ11" s="456"/>
      <c r="BK11" s="456"/>
      <c r="BL11" s="456"/>
      <c r="BM11" s="457"/>
      <c r="BN11" s="421">
        <v>462960</v>
      </c>
      <c r="BO11" s="422"/>
      <c r="BP11" s="422"/>
      <c r="BQ11" s="422"/>
      <c r="BR11" s="422"/>
      <c r="BS11" s="422"/>
      <c r="BT11" s="422"/>
      <c r="BU11" s="423"/>
      <c r="BV11" s="421">
        <v>0</v>
      </c>
      <c r="BW11" s="422"/>
      <c r="BX11" s="422"/>
      <c r="BY11" s="422"/>
      <c r="BZ11" s="422"/>
      <c r="CA11" s="422"/>
      <c r="CB11" s="422"/>
      <c r="CC11" s="423"/>
      <c r="CD11" s="424" t="s">
        <v>121</v>
      </c>
      <c r="CE11" s="425"/>
      <c r="CF11" s="425"/>
      <c r="CG11" s="425"/>
      <c r="CH11" s="425"/>
      <c r="CI11" s="425"/>
      <c r="CJ11" s="425"/>
      <c r="CK11" s="425"/>
      <c r="CL11" s="425"/>
      <c r="CM11" s="425"/>
      <c r="CN11" s="425"/>
      <c r="CO11" s="425"/>
      <c r="CP11" s="425"/>
      <c r="CQ11" s="425"/>
      <c r="CR11" s="425"/>
      <c r="CS11" s="426"/>
      <c r="CT11" s="461" t="s">
        <v>122</v>
      </c>
      <c r="CU11" s="462"/>
      <c r="CV11" s="462"/>
      <c r="CW11" s="462"/>
      <c r="CX11" s="462"/>
      <c r="CY11" s="462"/>
      <c r="CZ11" s="462"/>
      <c r="DA11" s="463"/>
      <c r="DB11" s="461" t="s">
        <v>122</v>
      </c>
      <c r="DC11" s="462"/>
      <c r="DD11" s="462"/>
      <c r="DE11" s="462"/>
      <c r="DF11" s="462"/>
      <c r="DG11" s="462"/>
      <c r="DH11" s="462"/>
      <c r="DI11" s="463"/>
    </row>
    <row r="12" spans="1:119" ht="18.75" customHeight="1" x14ac:dyDescent="0.2">
      <c r="A12" s="175"/>
      <c r="B12" s="481" t="s">
        <v>123</v>
      </c>
      <c r="C12" s="482"/>
      <c r="D12" s="482"/>
      <c r="E12" s="482"/>
      <c r="F12" s="482"/>
      <c r="G12" s="482"/>
      <c r="H12" s="482"/>
      <c r="I12" s="482"/>
      <c r="J12" s="482"/>
      <c r="K12" s="483"/>
      <c r="L12" s="490" t="s">
        <v>124</v>
      </c>
      <c r="M12" s="491"/>
      <c r="N12" s="491"/>
      <c r="O12" s="491"/>
      <c r="P12" s="491"/>
      <c r="Q12" s="492"/>
      <c r="R12" s="493">
        <v>189959</v>
      </c>
      <c r="S12" s="494"/>
      <c r="T12" s="494"/>
      <c r="U12" s="494"/>
      <c r="V12" s="495"/>
      <c r="W12" s="496" t="s">
        <v>1</v>
      </c>
      <c r="X12" s="454"/>
      <c r="Y12" s="454"/>
      <c r="Z12" s="454"/>
      <c r="AA12" s="454"/>
      <c r="AB12" s="497"/>
      <c r="AC12" s="498" t="s">
        <v>125</v>
      </c>
      <c r="AD12" s="499"/>
      <c r="AE12" s="499"/>
      <c r="AF12" s="499"/>
      <c r="AG12" s="500"/>
      <c r="AH12" s="498" t="s">
        <v>126</v>
      </c>
      <c r="AI12" s="499"/>
      <c r="AJ12" s="499"/>
      <c r="AK12" s="499"/>
      <c r="AL12" s="501"/>
      <c r="AM12" s="450" t="s">
        <v>127</v>
      </c>
      <c r="AN12" s="451"/>
      <c r="AO12" s="451"/>
      <c r="AP12" s="451"/>
      <c r="AQ12" s="451"/>
      <c r="AR12" s="451"/>
      <c r="AS12" s="451"/>
      <c r="AT12" s="452"/>
      <c r="AU12" s="453" t="s">
        <v>90</v>
      </c>
      <c r="AV12" s="454"/>
      <c r="AW12" s="454"/>
      <c r="AX12" s="454"/>
      <c r="AY12" s="455" t="s">
        <v>128</v>
      </c>
      <c r="AZ12" s="456"/>
      <c r="BA12" s="456"/>
      <c r="BB12" s="456"/>
      <c r="BC12" s="456"/>
      <c r="BD12" s="456"/>
      <c r="BE12" s="456"/>
      <c r="BF12" s="456"/>
      <c r="BG12" s="456"/>
      <c r="BH12" s="456"/>
      <c r="BI12" s="456"/>
      <c r="BJ12" s="456"/>
      <c r="BK12" s="456"/>
      <c r="BL12" s="456"/>
      <c r="BM12" s="457"/>
      <c r="BN12" s="421">
        <v>0</v>
      </c>
      <c r="BO12" s="422"/>
      <c r="BP12" s="422"/>
      <c r="BQ12" s="422"/>
      <c r="BR12" s="422"/>
      <c r="BS12" s="422"/>
      <c r="BT12" s="422"/>
      <c r="BU12" s="423"/>
      <c r="BV12" s="421">
        <v>0</v>
      </c>
      <c r="BW12" s="422"/>
      <c r="BX12" s="422"/>
      <c r="BY12" s="422"/>
      <c r="BZ12" s="422"/>
      <c r="CA12" s="422"/>
      <c r="CB12" s="422"/>
      <c r="CC12" s="423"/>
      <c r="CD12" s="424" t="s">
        <v>129</v>
      </c>
      <c r="CE12" s="425"/>
      <c r="CF12" s="425"/>
      <c r="CG12" s="425"/>
      <c r="CH12" s="425"/>
      <c r="CI12" s="425"/>
      <c r="CJ12" s="425"/>
      <c r="CK12" s="425"/>
      <c r="CL12" s="425"/>
      <c r="CM12" s="425"/>
      <c r="CN12" s="425"/>
      <c r="CO12" s="425"/>
      <c r="CP12" s="425"/>
      <c r="CQ12" s="425"/>
      <c r="CR12" s="425"/>
      <c r="CS12" s="426"/>
      <c r="CT12" s="461" t="s">
        <v>122</v>
      </c>
      <c r="CU12" s="462"/>
      <c r="CV12" s="462"/>
      <c r="CW12" s="462"/>
      <c r="CX12" s="462"/>
      <c r="CY12" s="462"/>
      <c r="CZ12" s="462"/>
      <c r="DA12" s="463"/>
      <c r="DB12" s="461" t="s">
        <v>122</v>
      </c>
      <c r="DC12" s="462"/>
      <c r="DD12" s="462"/>
      <c r="DE12" s="462"/>
      <c r="DF12" s="462"/>
      <c r="DG12" s="462"/>
      <c r="DH12" s="462"/>
      <c r="DI12" s="463"/>
    </row>
    <row r="13" spans="1:119" ht="18.75" customHeight="1" x14ac:dyDescent="0.2">
      <c r="A13" s="175"/>
      <c r="B13" s="484"/>
      <c r="C13" s="485"/>
      <c r="D13" s="485"/>
      <c r="E13" s="485"/>
      <c r="F13" s="485"/>
      <c r="G13" s="485"/>
      <c r="H13" s="485"/>
      <c r="I13" s="485"/>
      <c r="J13" s="485"/>
      <c r="K13" s="486"/>
      <c r="L13" s="190"/>
      <c r="M13" s="512" t="s">
        <v>130</v>
      </c>
      <c r="N13" s="513"/>
      <c r="O13" s="513"/>
      <c r="P13" s="513"/>
      <c r="Q13" s="514"/>
      <c r="R13" s="505">
        <v>185627</v>
      </c>
      <c r="S13" s="506"/>
      <c r="T13" s="506"/>
      <c r="U13" s="506"/>
      <c r="V13" s="507"/>
      <c r="W13" s="437" t="s">
        <v>131</v>
      </c>
      <c r="X13" s="438"/>
      <c r="Y13" s="438"/>
      <c r="Z13" s="438"/>
      <c r="AA13" s="438"/>
      <c r="AB13" s="428"/>
      <c r="AC13" s="472">
        <v>629</v>
      </c>
      <c r="AD13" s="473"/>
      <c r="AE13" s="473"/>
      <c r="AF13" s="473"/>
      <c r="AG13" s="515"/>
      <c r="AH13" s="472">
        <v>645</v>
      </c>
      <c r="AI13" s="473"/>
      <c r="AJ13" s="473"/>
      <c r="AK13" s="473"/>
      <c r="AL13" s="474"/>
      <c r="AM13" s="450" t="s">
        <v>132</v>
      </c>
      <c r="AN13" s="451"/>
      <c r="AO13" s="451"/>
      <c r="AP13" s="451"/>
      <c r="AQ13" s="451"/>
      <c r="AR13" s="451"/>
      <c r="AS13" s="451"/>
      <c r="AT13" s="452"/>
      <c r="AU13" s="453" t="s">
        <v>101</v>
      </c>
      <c r="AV13" s="454"/>
      <c r="AW13" s="454"/>
      <c r="AX13" s="454"/>
      <c r="AY13" s="455" t="s">
        <v>133</v>
      </c>
      <c r="AZ13" s="456"/>
      <c r="BA13" s="456"/>
      <c r="BB13" s="456"/>
      <c r="BC13" s="456"/>
      <c r="BD13" s="456"/>
      <c r="BE13" s="456"/>
      <c r="BF13" s="456"/>
      <c r="BG13" s="456"/>
      <c r="BH13" s="456"/>
      <c r="BI13" s="456"/>
      <c r="BJ13" s="456"/>
      <c r="BK13" s="456"/>
      <c r="BL13" s="456"/>
      <c r="BM13" s="457"/>
      <c r="BN13" s="421">
        <v>1054122</v>
      </c>
      <c r="BO13" s="422"/>
      <c r="BP13" s="422"/>
      <c r="BQ13" s="422"/>
      <c r="BR13" s="422"/>
      <c r="BS13" s="422"/>
      <c r="BT13" s="422"/>
      <c r="BU13" s="423"/>
      <c r="BV13" s="421">
        <v>603122</v>
      </c>
      <c r="BW13" s="422"/>
      <c r="BX13" s="422"/>
      <c r="BY13" s="422"/>
      <c r="BZ13" s="422"/>
      <c r="CA13" s="422"/>
      <c r="CB13" s="422"/>
      <c r="CC13" s="423"/>
      <c r="CD13" s="424" t="s">
        <v>134</v>
      </c>
      <c r="CE13" s="425"/>
      <c r="CF13" s="425"/>
      <c r="CG13" s="425"/>
      <c r="CH13" s="425"/>
      <c r="CI13" s="425"/>
      <c r="CJ13" s="425"/>
      <c r="CK13" s="425"/>
      <c r="CL13" s="425"/>
      <c r="CM13" s="425"/>
      <c r="CN13" s="425"/>
      <c r="CO13" s="425"/>
      <c r="CP13" s="425"/>
      <c r="CQ13" s="425"/>
      <c r="CR13" s="425"/>
      <c r="CS13" s="426"/>
      <c r="CT13" s="418">
        <v>0.8</v>
      </c>
      <c r="CU13" s="419"/>
      <c r="CV13" s="419"/>
      <c r="CW13" s="419"/>
      <c r="CX13" s="419"/>
      <c r="CY13" s="419"/>
      <c r="CZ13" s="419"/>
      <c r="DA13" s="420"/>
      <c r="DB13" s="418">
        <v>1</v>
      </c>
      <c r="DC13" s="419"/>
      <c r="DD13" s="419"/>
      <c r="DE13" s="419"/>
      <c r="DF13" s="419"/>
      <c r="DG13" s="419"/>
      <c r="DH13" s="419"/>
      <c r="DI13" s="420"/>
    </row>
    <row r="14" spans="1:119" ht="18.75" customHeight="1" thickBot="1" x14ac:dyDescent="0.25">
      <c r="A14" s="175"/>
      <c r="B14" s="484"/>
      <c r="C14" s="485"/>
      <c r="D14" s="485"/>
      <c r="E14" s="485"/>
      <c r="F14" s="485"/>
      <c r="G14" s="485"/>
      <c r="H14" s="485"/>
      <c r="I14" s="485"/>
      <c r="J14" s="485"/>
      <c r="K14" s="486"/>
      <c r="L14" s="502" t="s">
        <v>135</v>
      </c>
      <c r="M14" s="503"/>
      <c r="N14" s="503"/>
      <c r="O14" s="503"/>
      <c r="P14" s="503"/>
      <c r="Q14" s="504"/>
      <c r="R14" s="505">
        <v>189916</v>
      </c>
      <c r="S14" s="506"/>
      <c r="T14" s="506"/>
      <c r="U14" s="506"/>
      <c r="V14" s="507"/>
      <c r="W14" s="411"/>
      <c r="X14" s="412"/>
      <c r="Y14" s="412"/>
      <c r="Z14" s="412"/>
      <c r="AA14" s="412"/>
      <c r="AB14" s="401"/>
      <c r="AC14" s="508">
        <v>0.8</v>
      </c>
      <c r="AD14" s="509"/>
      <c r="AE14" s="509"/>
      <c r="AF14" s="509"/>
      <c r="AG14" s="510"/>
      <c r="AH14" s="508">
        <v>0.9</v>
      </c>
      <c r="AI14" s="509"/>
      <c r="AJ14" s="509"/>
      <c r="AK14" s="509"/>
      <c r="AL14" s="511"/>
      <c r="AM14" s="450"/>
      <c r="AN14" s="451"/>
      <c r="AO14" s="451"/>
      <c r="AP14" s="451"/>
      <c r="AQ14" s="451"/>
      <c r="AR14" s="451"/>
      <c r="AS14" s="451"/>
      <c r="AT14" s="452"/>
      <c r="AU14" s="453"/>
      <c r="AV14" s="454"/>
      <c r="AW14" s="454"/>
      <c r="AX14" s="454"/>
      <c r="AY14" s="455"/>
      <c r="AZ14" s="456"/>
      <c r="BA14" s="456"/>
      <c r="BB14" s="456"/>
      <c r="BC14" s="456"/>
      <c r="BD14" s="456"/>
      <c r="BE14" s="456"/>
      <c r="BF14" s="456"/>
      <c r="BG14" s="456"/>
      <c r="BH14" s="456"/>
      <c r="BI14" s="456"/>
      <c r="BJ14" s="456"/>
      <c r="BK14" s="456"/>
      <c r="BL14" s="456"/>
      <c r="BM14" s="457"/>
      <c r="BN14" s="421"/>
      <c r="BO14" s="422"/>
      <c r="BP14" s="422"/>
      <c r="BQ14" s="422"/>
      <c r="BR14" s="422"/>
      <c r="BS14" s="422"/>
      <c r="BT14" s="422"/>
      <c r="BU14" s="423"/>
      <c r="BV14" s="421"/>
      <c r="BW14" s="422"/>
      <c r="BX14" s="422"/>
      <c r="BY14" s="422"/>
      <c r="BZ14" s="422"/>
      <c r="CA14" s="422"/>
      <c r="CB14" s="422"/>
      <c r="CC14" s="423"/>
      <c r="CD14" s="516" t="s">
        <v>136</v>
      </c>
      <c r="CE14" s="517"/>
      <c r="CF14" s="517"/>
      <c r="CG14" s="517"/>
      <c r="CH14" s="517"/>
      <c r="CI14" s="517"/>
      <c r="CJ14" s="517"/>
      <c r="CK14" s="517"/>
      <c r="CL14" s="517"/>
      <c r="CM14" s="517"/>
      <c r="CN14" s="517"/>
      <c r="CO14" s="517"/>
      <c r="CP14" s="517"/>
      <c r="CQ14" s="517"/>
      <c r="CR14" s="517"/>
      <c r="CS14" s="518"/>
      <c r="CT14" s="519" t="s">
        <v>122</v>
      </c>
      <c r="CU14" s="520"/>
      <c r="CV14" s="520"/>
      <c r="CW14" s="520"/>
      <c r="CX14" s="520"/>
      <c r="CY14" s="520"/>
      <c r="CZ14" s="520"/>
      <c r="DA14" s="521"/>
      <c r="DB14" s="519" t="s">
        <v>122</v>
      </c>
      <c r="DC14" s="520"/>
      <c r="DD14" s="520"/>
      <c r="DE14" s="520"/>
      <c r="DF14" s="520"/>
      <c r="DG14" s="520"/>
      <c r="DH14" s="520"/>
      <c r="DI14" s="521"/>
    </row>
    <row r="15" spans="1:119" ht="18.75" customHeight="1" x14ac:dyDescent="0.2">
      <c r="A15" s="175"/>
      <c r="B15" s="484"/>
      <c r="C15" s="485"/>
      <c r="D15" s="485"/>
      <c r="E15" s="485"/>
      <c r="F15" s="485"/>
      <c r="G15" s="485"/>
      <c r="H15" s="485"/>
      <c r="I15" s="485"/>
      <c r="J15" s="485"/>
      <c r="K15" s="486"/>
      <c r="L15" s="190"/>
      <c r="M15" s="512" t="s">
        <v>130</v>
      </c>
      <c r="N15" s="513"/>
      <c r="O15" s="513"/>
      <c r="P15" s="513"/>
      <c r="Q15" s="514"/>
      <c r="R15" s="505">
        <v>185939</v>
      </c>
      <c r="S15" s="506"/>
      <c r="T15" s="506"/>
      <c r="U15" s="506"/>
      <c r="V15" s="507"/>
      <c r="W15" s="437" t="s">
        <v>137</v>
      </c>
      <c r="X15" s="438"/>
      <c r="Y15" s="438"/>
      <c r="Z15" s="438"/>
      <c r="AA15" s="438"/>
      <c r="AB15" s="428"/>
      <c r="AC15" s="472">
        <v>10705</v>
      </c>
      <c r="AD15" s="473"/>
      <c r="AE15" s="473"/>
      <c r="AF15" s="473"/>
      <c r="AG15" s="515"/>
      <c r="AH15" s="472">
        <v>11060</v>
      </c>
      <c r="AI15" s="473"/>
      <c r="AJ15" s="473"/>
      <c r="AK15" s="473"/>
      <c r="AL15" s="474"/>
      <c r="AM15" s="450"/>
      <c r="AN15" s="451"/>
      <c r="AO15" s="451"/>
      <c r="AP15" s="451"/>
      <c r="AQ15" s="451"/>
      <c r="AR15" s="451"/>
      <c r="AS15" s="451"/>
      <c r="AT15" s="452"/>
      <c r="AU15" s="453"/>
      <c r="AV15" s="454"/>
      <c r="AW15" s="454"/>
      <c r="AX15" s="454"/>
      <c r="AY15" s="381" t="s">
        <v>138</v>
      </c>
      <c r="AZ15" s="382"/>
      <c r="BA15" s="382"/>
      <c r="BB15" s="382"/>
      <c r="BC15" s="382"/>
      <c r="BD15" s="382"/>
      <c r="BE15" s="382"/>
      <c r="BF15" s="382"/>
      <c r="BG15" s="382"/>
      <c r="BH15" s="382"/>
      <c r="BI15" s="382"/>
      <c r="BJ15" s="382"/>
      <c r="BK15" s="382"/>
      <c r="BL15" s="382"/>
      <c r="BM15" s="383"/>
      <c r="BN15" s="384">
        <v>33626099</v>
      </c>
      <c r="BO15" s="385"/>
      <c r="BP15" s="385"/>
      <c r="BQ15" s="385"/>
      <c r="BR15" s="385"/>
      <c r="BS15" s="385"/>
      <c r="BT15" s="385"/>
      <c r="BU15" s="386"/>
      <c r="BV15" s="384">
        <v>32298330</v>
      </c>
      <c r="BW15" s="385"/>
      <c r="BX15" s="385"/>
      <c r="BY15" s="385"/>
      <c r="BZ15" s="385"/>
      <c r="CA15" s="385"/>
      <c r="CB15" s="385"/>
      <c r="CC15" s="386"/>
      <c r="CD15" s="522" t="s">
        <v>139</v>
      </c>
      <c r="CE15" s="523"/>
      <c r="CF15" s="523"/>
      <c r="CG15" s="523"/>
      <c r="CH15" s="523"/>
      <c r="CI15" s="523"/>
      <c r="CJ15" s="523"/>
      <c r="CK15" s="523"/>
      <c r="CL15" s="523"/>
      <c r="CM15" s="523"/>
      <c r="CN15" s="523"/>
      <c r="CO15" s="523"/>
      <c r="CP15" s="523"/>
      <c r="CQ15" s="523"/>
      <c r="CR15" s="523"/>
      <c r="CS15" s="52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4"/>
      <c r="C16" s="485"/>
      <c r="D16" s="485"/>
      <c r="E16" s="485"/>
      <c r="F16" s="485"/>
      <c r="G16" s="485"/>
      <c r="H16" s="485"/>
      <c r="I16" s="485"/>
      <c r="J16" s="485"/>
      <c r="K16" s="486"/>
      <c r="L16" s="502" t="s">
        <v>140</v>
      </c>
      <c r="M16" s="525"/>
      <c r="N16" s="525"/>
      <c r="O16" s="525"/>
      <c r="P16" s="525"/>
      <c r="Q16" s="526"/>
      <c r="R16" s="527" t="s">
        <v>141</v>
      </c>
      <c r="S16" s="528"/>
      <c r="T16" s="528"/>
      <c r="U16" s="528"/>
      <c r="V16" s="529"/>
      <c r="W16" s="411"/>
      <c r="X16" s="412"/>
      <c r="Y16" s="412"/>
      <c r="Z16" s="412"/>
      <c r="AA16" s="412"/>
      <c r="AB16" s="401"/>
      <c r="AC16" s="508">
        <v>13.4</v>
      </c>
      <c r="AD16" s="509"/>
      <c r="AE16" s="509"/>
      <c r="AF16" s="509"/>
      <c r="AG16" s="510"/>
      <c r="AH16" s="508">
        <v>15.2</v>
      </c>
      <c r="AI16" s="509"/>
      <c r="AJ16" s="509"/>
      <c r="AK16" s="509"/>
      <c r="AL16" s="511"/>
      <c r="AM16" s="450"/>
      <c r="AN16" s="451"/>
      <c r="AO16" s="451"/>
      <c r="AP16" s="451"/>
      <c r="AQ16" s="451"/>
      <c r="AR16" s="451"/>
      <c r="AS16" s="451"/>
      <c r="AT16" s="452"/>
      <c r="AU16" s="453"/>
      <c r="AV16" s="454"/>
      <c r="AW16" s="454"/>
      <c r="AX16" s="454"/>
      <c r="AY16" s="455" t="s">
        <v>142</v>
      </c>
      <c r="AZ16" s="456"/>
      <c r="BA16" s="456"/>
      <c r="BB16" s="456"/>
      <c r="BC16" s="456"/>
      <c r="BD16" s="456"/>
      <c r="BE16" s="456"/>
      <c r="BF16" s="456"/>
      <c r="BG16" s="456"/>
      <c r="BH16" s="456"/>
      <c r="BI16" s="456"/>
      <c r="BJ16" s="456"/>
      <c r="BK16" s="456"/>
      <c r="BL16" s="456"/>
      <c r="BM16" s="457"/>
      <c r="BN16" s="421">
        <v>28729585</v>
      </c>
      <c r="BO16" s="422"/>
      <c r="BP16" s="422"/>
      <c r="BQ16" s="422"/>
      <c r="BR16" s="422"/>
      <c r="BS16" s="422"/>
      <c r="BT16" s="422"/>
      <c r="BU16" s="423"/>
      <c r="BV16" s="421">
        <v>28396399</v>
      </c>
      <c r="BW16" s="422"/>
      <c r="BX16" s="422"/>
      <c r="BY16" s="422"/>
      <c r="BZ16" s="422"/>
      <c r="CA16" s="422"/>
      <c r="CB16" s="422"/>
      <c r="CC16" s="423"/>
      <c r="CD16" s="184"/>
      <c r="CE16" s="535"/>
      <c r="CF16" s="535"/>
      <c r="CG16" s="535"/>
      <c r="CH16" s="535"/>
      <c r="CI16" s="535"/>
      <c r="CJ16" s="535"/>
      <c r="CK16" s="535"/>
      <c r="CL16" s="535"/>
      <c r="CM16" s="535"/>
      <c r="CN16" s="535"/>
      <c r="CO16" s="535"/>
      <c r="CP16" s="535"/>
      <c r="CQ16" s="535"/>
      <c r="CR16" s="535"/>
      <c r="CS16" s="536"/>
      <c r="CT16" s="418"/>
      <c r="CU16" s="419"/>
      <c r="CV16" s="419"/>
      <c r="CW16" s="419"/>
      <c r="CX16" s="419"/>
      <c r="CY16" s="419"/>
      <c r="CZ16" s="419"/>
      <c r="DA16" s="420"/>
      <c r="DB16" s="418"/>
      <c r="DC16" s="419"/>
      <c r="DD16" s="419"/>
      <c r="DE16" s="419"/>
      <c r="DF16" s="419"/>
      <c r="DG16" s="419"/>
      <c r="DH16" s="419"/>
      <c r="DI16" s="420"/>
    </row>
    <row r="17" spans="1:113" ht="18.75" customHeight="1" thickBot="1" x14ac:dyDescent="0.25">
      <c r="A17" s="175"/>
      <c r="B17" s="487"/>
      <c r="C17" s="488"/>
      <c r="D17" s="488"/>
      <c r="E17" s="488"/>
      <c r="F17" s="488"/>
      <c r="G17" s="488"/>
      <c r="H17" s="488"/>
      <c r="I17" s="488"/>
      <c r="J17" s="488"/>
      <c r="K17" s="489"/>
      <c r="L17" s="194"/>
      <c r="M17" s="532" t="s">
        <v>143</v>
      </c>
      <c r="N17" s="533"/>
      <c r="O17" s="533"/>
      <c r="P17" s="533"/>
      <c r="Q17" s="534"/>
      <c r="R17" s="527" t="s">
        <v>144</v>
      </c>
      <c r="S17" s="528"/>
      <c r="T17" s="528"/>
      <c r="U17" s="528"/>
      <c r="V17" s="529"/>
      <c r="W17" s="437" t="s">
        <v>145</v>
      </c>
      <c r="X17" s="438"/>
      <c r="Y17" s="438"/>
      <c r="Z17" s="438"/>
      <c r="AA17" s="438"/>
      <c r="AB17" s="428"/>
      <c r="AC17" s="472">
        <v>68675</v>
      </c>
      <c r="AD17" s="473"/>
      <c r="AE17" s="473"/>
      <c r="AF17" s="473"/>
      <c r="AG17" s="515"/>
      <c r="AH17" s="472">
        <v>61132</v>
      </c>
      <c r="AI17" s="473"/>
      <c r="AJ17" s="473"/>
      <c r="AK17" s="473"/>
      <c r="AL17" s="474"/>
      <c r="AM17" s="450"/>
      <c r="AN17" s="451"/>
      <c r="AO17" s="451"/>
      <c r="AP17" s="451"/>
      <c r="AQ17" s="451"/>
      <c r="AR17" s="451"/>
      <c r="AS17" s="451"/>
      <c r="AT17" s="452"/>
      <c r="AU17" s="453"/>
      <c r="AV17" s="454"/>
      <c r="AW17" s="454"/>
      <c r="AX17" s="454"/>
      <c r="AY17" s="455" t="s">
        <v>146</v>
      </c>
      <c r="AZ17" s="456"/>
      <c r="BA17" s="456"/>
      <c r="BB17" s="456"/>
      <c r="BC17" s="456"/>
      <c r="BD17" s="456"/>
      <c r="BE17" s="456"/>
      <c r="BF17" s="456"/>
      <c r="BG17" s="456"/>
      <c r="BH17" s="456"/>
      <c r="BI17" s="456"/>
      <c r="BJ17" s="456"/>
      <c r="BK17" s="456"/>
      <c r="BL17" s="456"/>
      <c r="BM17" s="457"/>
      <c r="BN17" s="421">
        <v>43836113</v>
      </c>
      <c r="BO17" s="422"/>
      <c r="BP17" s="422"/>
      <c r="BQ17" s="422"/>
      <c r="BR17" s="422"/>
      <c r="BS17" s="422"/>
      <c r="BT17" s="422"/>
      <c r="BU17" s="423"/>
      <c r="BV17" s="421">
        <v>42092713</v>
      </c>
      <c r="BW17" s="422"/>
      <c r="BX17" s="422"/>
      <c r="BY17" s="422"/>
      <c r="BZ17" s="422"/>
      <c r="CA17" s="422"/>
      <c r="CB17" s="422"/>
      <c r="CC17" s="423"/>
      <c r="CD17" s="184"/>
      <c r="CE17" s="535"/>
      <c r="CF17" s="535"/>
      <c r="CG17" s="535"/>
      <c r="CH17" s="535"/>
      <c r="CI17" s="535"/>
      <c r="CJ17" s="535"/>
      <c r="CK17" s="535"/>
      <c r="CL17" s="535"/>
      <c r="CM17" s="535"/>
      <c r="CN17" s="535"/>
      <c r="CO17" s="535"/>
      <c r="CP17" s="535"/>
      <c r="CQ17" s="535"/>
      <c r="CR17" s="535"/>
      <c r="CS17" s="536"/>
      <c r="CT17" s="418"/>
      <c r="CU17" s="419"/>
      <c r="CV17" s="419"/>
      <c r="CW17" s="419"/>
      <c r="CX17" s="419"/>
      <c r="CY17" s="419"/>
      <c r="CZ17" s="419"/>
      <c r="DA17" s="420"/>
      <c r="DB17" s="418"/>
      <c r="DC17" s="419"/>
      <c r="DD17" s="419"/>
      <c r="DE17" s="419"/>
      <c r="DF17" s="419"/>
      <c r="DG17" s="419"/>
      <c r="DH17" s="419"/>
      <c r="DI17" s="420"/>
    </row>
    <row r="18" spans="1:113" ht="18.75" customHeight="1" thickBot="1" x14ac:dyDescent="0.25">
      <c r="A18" s="175"/>
      <c r="B18" s="543" t="s">
        <v>147</v>
      </c>
      <c r="C18" s="464"/>
      <c r="D18" s="464"/>
      <c r="E18" s="544"/>
      <c r="F18" s="544"/>
      <c r="G18" s="544"/>
      <c r="H18" s="544"/>
      <c r="I18" s="544"/>
      <c r="J18" s="544"/>
      <c r="K18" s="544"/>
      <c r="L18" s="545">
        <v>16.420000000000002</v>
      </c>
      <c r="M18" s="545"/>
      <c r="N18" s="545"/>
      <c r="O18" s="545"/>
      <c r="P18" s="545"/>
      <c r="Q18" s="545"/>
      <c r="R18" s="546"/>
      <c r="S18" s="546"/>
      <c r="T18" s="546"/>
      <c r="U18" s="546"/>
      <c r="V18" s="547"/>
      <c r="W18" s="439"/>
      <c r="X18" s="440"/>
      <c r="Y18" s="440"/>
      <c r="Z18" s="440"/>
      <c r="AA18" s="440"/>
      <c r="AB18" s="431"/>
      <c r="AC18" s="548">
        <v>85.8</v>
      </c>
      <c r="AD18" s="549"/>
      <c r="AE18" s="549"/>
      <c r="AF18" s="549"/>
      <c r="AG18" s="550"/>
      <c r="AH18" s="548">
        <v>83.9</v>
      </c>
      <c r="AI18" s="549"/>
      <c r="AJ18" s="549"/>
      <c r="AK18" s="549"/>
      <c r="AL18" s="551"/>
      <c r="AM18" s="450"/>
      <c r="AN18" s="451"/>
      <c r="AO18" s="451"/>
      <c r="AP18" s="451"/>
      <c r="AQ18" s="451"/>
      <c r="AR18" s="451"/>
      <c r="AS18" s="451"/>
      <c r="AT18" s="452"/>
      <c r="AU18" s="453"/>
      <c r="AV18" s="454"/>
      <c r="AW18" s="454"/>
      <c r="AX18" s="454"/>
      <c r="AY18" s="455" t="s">
        <v>148</v>
      </c>
      <c r="AZ18" s="456"/>
      <c r="BA18" s="456"/>
      <c r="BB18" s="456"/>
      <c r="BC18" s="456"/>
      <c r="BD18" s="456"/>
      <c r="BE18" s="456"/>
      <c r="BF18" s="456"/>
      <c r="BG18" s="456"/>
      <c r="BH18" s="456"/>
      <c r="BI18" s="456"/>
      <c r="BJ18" s="456"/>
      <c r="BK18" s="456"/>
      <c r="BL18" s="456"/>
      <c r="BM18" s="457"/>
      <c r="BN18" s="421">
        <v>39941050</v>
      </c>
      <c r="BO18" s="422"/>
      <c r="BP18" s="422"/>
      <c r="BQ18" s="422"/>
      <c r="BR18" s="422"/>
      <c r="BS18" s="422"/>
      <c r="BT18" s="422"/>
      <c r="BU18" s="423"/>
      <c r="BV18" s="421">
        <v>39158027</v>
      </c>
      <c r="BW18" s="422"/>
      <c r="BX18" s="422"/>
      <c r="BY18" s="422"/>
      <c r="BZ18" s="422"/>
      <c r="CA18" s="422"/>
      <c r="CB18" s="422"/>
      <c r="CC18" s="423"/>
      <c r="CD18" s="184"/>
      <c r="CE18" s="535"/>
      <c r="CF18" s="535"/>
      <c r="CG18" s="535"/>
      <c r="CH18" s="535"/>
      <c r="CI18" s="535"/>
      <c r="CJ18" s="535"/>
      <c r="CK18" s="535"/>
      <c r="CL18" s="535"/>
      <c r="CM18" s="535"/>
      <c r="CN18" s="535"/>
      <c r="CO18" s="535"/>
      <c r="CP18" s="535"/>
      <c r="CQ18" s="535"/>
      <c r="CR18" s="535"/>
      <c r="CS18" s="536"/>
      <c r="CT18" s="418"/>
      <c r="CU18" s="419"/>
      <c r="CV18" s="419"/>
      <c r="CW18" s="419"/>
      <c r="CX18" s="419"/>
      <c r="CY18" s="419"/>
      <c r="CZ18" s="419"/>
      <c r="DA18" s="420"/>
      <c r="DB18" s="418"/>
      <c r="DC18" s="419"/>
      <c r="DD18" s="419"/>
      <c r="DE18" s="419"/>
      <c r="DF18" s="419"/>
      <c r="DG18" s="419"/>
      <c r="DH18" s="419"/>
      <c r="DI18" s="420"/>
    </row>
    <row r="19" spans="1:113" ht="18.75" customHeight="1" thickBot="1" x14ac:dyDescent="0.25">
      <c r="A19" s="175"/>
      <c r="B19" s="543" t="s">
        <v>149</v>
      </c>
      <c r="C19" s="464"/>
      <c r="D19" s="464"/>
      <c r="E19" s="544"/>
      <c r="F19" s="544"/>
      <c r="G19" s="544"/>
      <c r="H19" s="544"/>
      <c r="I19" s="544"/>
      <c r="J19" s="544"/>
      <c r="K19" s="544"/>
      <c r="L19" s="552">
        <v>11900</v>
      </c>
      <c r="M19" s="552"/>
      <c r="N19" s="552"/>
      <c r="O19" s="552"/>
      <c r="P19" s="552"/>
      <c r="Q19" s="552"/>
      <c r="R19" s="553"/>
      <c r="S19" s="553"/>
      <c r="T19" s="553"/>
      <c r="U19" s="553"/>
      <c r="V19" s="554"/>
      <c r="W19" s="378"/>
      <c r="X19" s="379"/>
      <c r="Y19" s="379"/>
      <c r="Z19" s="379"/>
      <c r="AA19" s="379"/>
      <c r="AB19" s="379"/>
      <c r="AC19" s="530"/>
      <c r="AD19" s="530"/>
      <c r="AE19" s="530"/>
      <c r="AF19" s="530"/>
      <c r="AG19" s="530"/>
      <c r="AH19" s="530"/>
      <c r="AI19" s="530"/>
      <c r="AJ19" s="530"/>
      <c r="AK19" s="530"/>
      <c r="AL19" s="531"/>
      <c r="AM19" s="450"/>
      <c r="AN19" s="451"/>
      <c r="AO19" s="451"/>
      <c r="AP19" s="451"/>
      <c r="AQ19" s="451"/>
      <c r="AR19" s="451"/>
      <c r="AS19" s="451"/>
      <c r="AT19" s="452"/>
      <c r="AU19" s="453"/>
      <c r="AV19" s="454"/>
      <c r="AW19" s="454"/>
      <c r="AX19" s="454"/>
      <c r="AY19" s="455" t="s">
        <v>150</v>
      </c>
      <c r="AZ19" s="456"/>
      <c r="BA19" s="456"/>
      <c r="BB19" s="456"/>
      <c r="BC19" s="456"/>
      <c r="BD19" s="456"/>
      <c r="BE19" s="456"/>
      <c r="BF19" s="456"/>
      <c r="BG19" s="456"/>
      <c r="BH19" s="456"/>
      <c r="BI19" s="456"/>
      <c r="BJ19" s="456"/>
      <c r="BK19" s="456"/>
      <c r="BL19" s="456"/>
      <c r="BM19" s="457"/>
      <c r="BN19" s="421">
        <v>53049967</v>
      </c>
      <c r="BO19" s="422"/>
      <c r="BP19" s="422"/>
      <c r="BQ19" s="422"/>
      <c r="BR19" s="422"/>
      <c r="BS19" s="422"/>
      <c r="BT19" s="422"/>
      <c r="BU19" s="423"/>
      <c r="BV19" s="421">
        <v>50196647</v>
      </c>
      <c r="BW19" s="422"/>
      <c r="BX19" s="422"/>
      <c r="BY19" s="422"/>
      <c r="BZ19" s="422"/>
      <c r="CA19" s="422"/>
      <c r="CB19" s="422"/>
      <c r="CC19" s="423"/>
      <c r="CD19" s="184"/>
      <c r="CE19" s="535"/>
      <c r="CF19" s="535"/>
      <c r="CG19" s="535"/>
      <c r="CH19" s="535"/>
      <c r="CI19" s="535"/>
      <c r="CJ19" s="535"/>
      <c r="CK19" s="535"/>
      <c r="CL19" s="535"/>
      <c r="CM19" s="535"/>
      <c r="CN19" s="535"/>
      <c r="CO19" s="535"/>
      <c r="CP19" s="535"/>
      <c r="CQ19" s="535"/>
      <c r="CR19" s="535"/>
      <c r="CS19" s="536"/>
      <c r="CT19" s="418"/>
      <c r="CU19" s="419"/>
      <c r="CV19" s="419"/>
      <c r="CW19" s="419"/>
      <c r="CX19" s="419"/>
      <c r="CY19" s="419"/>
      <c r="CZ19" s="419"/>
      <c r="DA19" s="420"/>
      <c r="DB19" s="418"/>
      <c r="DC19" s="419"/>
      <c r="DD19" s="419"/>
      <c r="DE19" s="419"/>
      <c r="DF19" s="419"/>
      <c r="DG19" s="419"/>
      <c r="DH19" s="419"/>
      <c r="DI19" s="420"/>
    </row>
    <row r="20" spans="1:113" ht="18.75" customHeight="1" thickBot="1" x14ac:dyDescent="0.25">
      <c r="A20" s="175"/>
      <c r="B20" s="543" t="s">
        <v>151</v>
      </c>
      <c r="C20" s="464"/>
      <c r="D20" s="464"/>
      <c r="E20" s="544"/>
      <c r="F20" s="544"/>
      <c r="G20" s="544"/>
      <c r="H20" s="544"/>
      <c r="I20" s="544"/>
      <c r="J20" s="544"/>
      <c r="K20" s="544"/>
      <c r="L20" s="552">
        <v>96389</v>
      </c>
      <c r="M20" s="552"/>
      <c r="N20" s="552"/>
      <c r="O20" s="552"/>
      <c r="P20" s="552"/>
      <c r="Q20" s="552"/>
      <c r="R20" s="553"/>
      <c r="S20" s="553"/>
      <c r="T20" s="553"/>
      <c r="U20" s="553"/>
      <c r="V20" s="554"/>
      <c r="W20" s="439"/>
      <c r="X20" s="440"/>
      <c r="Y20" s="440"/>
      <c r="Z20" s="440"/>
      <c r="AA20" s="440"/>
      <c r="AB20" s="440"/>
      <c r="AC20" s="555"/>
      <c r="AD20" s="555"/>
      <c r="AE20" s="555"/>
      <c r="AF20" s="555"/>
      <c r="AG20" s="555"/>
      <c r="AH20" s="555"/>
      <c r="AI20" s="555"/>
      <c r="AJ20" s="555"/>
      <c r="AK20" s="555"/>
      <c r="AL20" s="556"/>
      <c r="AM20" s="557"/>
      <c r="AN20" s="476"/>
      <c r="AO20" s="476"/>
      <c r="AP20" s="476"/>
      <c r="AQ20" s="476"/>
      <c r="AR20" s="476"/>
      <c r="AS20" s="476"/>
      <c r="AT20" s="477"/>
      <c r="AU20" s="558"/>
      <c r="AV20" s="559"/>
      <c r="AW20" s="559"/>
      <c r="AX20" s="560"/>
      <c r="AY20" s="455"/>
      <c r="AZ20" s="456"/>
      <c r="BA20" s="456"/>
      <c r="BB20" s="456"/>
      <c r="BC20" s="456"/>
      <c r="BD20" s="456"/>
      <c r="BE20" s="456"/>
      <c r="BF20" s="456"/>
      <c r="BG20" s="456"/>
      <c r="BH20" s="456"/>
      <c r="BI20" s="456"/>
      <c r="BJ20" s="456"/>
      <c r="BK20" s="456"/>
      <c r="BL20" s="456"/>
      <c r="BM20" s="457"/>
      <c r="BN20" s="421"/>
      <c r="BO20" s="422"/>
      <c r="BP20" s="422"/>
      <c r="BQ20" s="422"/>
      <c r="BR20" s="422"/>
      <c r="BS20" s="422"/>
      <c r="BT20" s="422"/>
      <c r="BU20" s="423"/>
      <c r="BV20" s="421"/>
      <c r="BW20" s="422"/>
      <c r="BX20" s="422"/>
      <c r="BY20" s="422"/>
      <c r="BZ20" s="422"/>
      <c r="CA20" s="422"/>
      <c r="CB20" s="422"/>
      <c r="CC20" s="423"/>
      <c r="CD20" s="184"/>
      <c r="CE20" s="535"/>
      <c r="CF20" s="535"/>
      <c r="CG20" s="535"/>
      <c r="CH20" s="535"/>
      <c r="CI20" s="535"/>
      <c r="CJ20" s="535"/>
      <c r="CK20" s="535"/>
      <c r="CL20" s="535"/>
      <c r="CM20" s="535"/>
      <c r="CN20" s="535"/>
      <c r="CO20" s="535"/>
      <c r="CP20" s="535"/>
      <c r="CQ20" s="535"/>
      <c r="CR20" s="535"/>
      <c r="CS20" s="536"/>
      <c r="CT20" s="418"/>
      <c r="CU20" s="419"/>
      <c r="CV20" s="419"/>
      <c r="CW20" s="419"/>
      <c r="CX20" s="419"/>
      <c r="CY20" s="419"/>
      <c r="CZ20" s="419"/>
      <c r="DA20" s="420"/>
      <c r="DB20" s="418"/>
      <c r="DC20" s="419"/>
      <c r="DD20" s="419"/>
      <c r="DE20" s="419"/>
      <c r="DF20" s="419"/>
      <c r="DG20" s="419"/>
      <c r="DH20" s="419"/>
      <c r="DI20" s="420"/>
    </row>
    <row r="21" spans="1:113" ht="18.75" customHeight="1" thickBot="1" x14ac:dyDescent="0.25">
      <c r="A21" s="175"/>
      <c r="B21" s="561" t="s">
        <v>152</v>
      </c>
      <c r="C21" s="562"/>
      <c r="D21" s="562"/>
      <c r="E21" s="562"/>
      <c r="F21" s="562"/>
      <c r="G21" s="562"/>
      <c r="H21" s="562"/>
      <c r="I21" s="562"/>
      <c r="J21" s="562"/>
      <c r="K21" s="562"/>
      <c r="L21" s="562"/>
      <c r="M21" s="562"/>
      <c r="N21" s="562"/>
      <c r="O21" s="562"/>
      <c r="P21" s="562"/>
      <c r="Q21" s="562"/>
      <c r="R21" s="562"/>
      <c r="S21" s="562"/>
      <c r="T21" s="562"/>
      <c r="U21" s="562"/>
      <c r="V21" s="562"/>
      <c r="W21" s="562"/>
      <c r="X21" s="562"/>
      <c r="Y21" s="562"/>
      <c r="Z21" s="562"/>
      <c r="AA21" s="562"/>
      <c r="AB21" s="562"/>
      <c r="AC21" s="562"/>
      <c r="AD21" s="562"/>
      <c r="AE21" s="562"/>
      <c r="AF21" s="562"/>
      <c r="AG21" s="562"/>
      <c r="AH21" s="562"/>
      <c r="AI21" s="562"/>
      <c r="AJ21" s="562"/>
      <c r="AK21" s="562"/>
      <c r="AL21" s="562"/>
      <c r="AM21" s="562"/>
      <c r="AN21" s="562"/>
      <c r="AO21" s="562"/>
      <c r="AP21" s="562"/>
      <c r="AQ21" s="562"/>
      <c r="AR21" s="562"/>
      <c r="AS21" s="562"/>
      <c r="AT21" s="562"/>
      <c r="AU21" s="562"/>
      <c r="AV21" s="562"/>
      <c r="AW21" s="562"/>
      <c r="AX21" s="563"/>
      <c r="AY21" s="537"/>
      <c r="AZ21" s="538"/>
      <c r="BA21" s="538"/>
      <c r="BB21" s="538"/>
      <c r="BC21" s="538"/>
      <c r="BD21" s="538"/>
      <c r="BE21" s="538"/>
      <c r="BF21" s="538"/>
      <c r="BG21" s="538"/>
      <c r="BH21" s="538"/>
      <c r="BI21" s="538"/>
      <c r="BJ21" s="538"/>
      <c r="BK21" s="538"/>
      <c r="BL21" s="538"/>
      <c r="BM21" s="539"/>
      <c r="BN21" s="540"/>
      <c r="BO21" s="541"/>
      <c r="BP21" s="541"/>
      <c r="BQ21" s="541"/>
      <c r="BR21" s="541"/>
      <c r="BS21" s="541"/>
      <c r="BT21" s="541"/>
      <c r="BU21" s="542"/>
      <c r="BV21" s="540"/>
      <c r="BW21" s="541"/>
      <c r="BX21" s="541"/>
      <c r="BY21" s="541"/>
      <c r="BZ21" s="541"/>
      <c r="CA21" s="541"/>
      <c r="CB21" s="541"/>
      <c r="CC21" s="542"/>
      <c r="CD21" s="184"/>
      <c r="CE21" s="535"/>
      <c r="CF21" s="535"/>
      <c r="CG21" s="535"/>
      <c r="CH21" s="535"/>
      <c r="CI21" s="535"/>
      <c r="CJ21" s="535"/>
      <c r="CK21" s="535"/>
      <c r="CL21" s="535"/>
      <c r="CM21" s="535"/>
      <c r="CN21" s="535"/>
      <c r="CO21" s="535"/>
      <c r="CP21" s="535"/>
      <c r="CQ21" s="535"/>
      <c r="CR21" s="535"/>
      <c r="CS21" s="536"/>
      <c r="CT21" s="418"/>
      <c r="CU21" s="419"/>
      <c r="CV21" s="419"/>
      <c r="CW21" s="419"/>
      <c r="CX21" s="419"/>
      <c r="CY21" s="419"/>
      <c r="CZ21" s="419"/>
      <c r="DA21" s="420"/>
      <c r="DB21" s="418"/>
      <c r="DC21" s="419"/>
      <c r="DD21" s="419"/>
      <c r="DE21" s="419"/>
      <c r="DF21" s="419"/>
      <c r="DG21" s="419"/>
      <c r="DH21" s="419"/>
      <c r="DI21" s="420"/>
    </row>
    <row r="22" spans="1:113" ht="18.75" customHeight="1" x14ac:dyDescent="0.2">
      <c r="A22" s="175"/>
      <c r="B22" s="591" t="s">
        <v>153</v>
      </c>
      <c r="C22" s="565"/>
      <c r="D22" s="566"/>
      <c r="E22" s="433" t="s">
        <v>1</v>
      </c>
      <c r="F22" s="438"/>
      <c r="G22" s="438"/>
      <c r="H22" s="438"/>
      <c r="I22" s="438"/>
      <c r="J22" s="438"/>
      <c r="K22" s="428"/>
      <c r="L22" s="433" t="s">
        <v>154</v>
      </c>
      <c r="M22" s="438"/>
      <c r="N22" s="438"/>
      <c r="O22" s="438"/>
      <c r="P22" s="428"/>
      <c r="Q22" s="596" t="s">
        <v>155</v>
      </c>
      <c r="R22" s="597"/>
      <c r="S22" s="597"/>
      <c r="T22" s="597"/>
      <c r="U22" s="597"/>
      <c r="V22" s="598"/>
      <c r="W22" s="564" t="s">
        <v>156</v>
      </c>
      <c r="X22" s="565"/>
      <c r="Y22" s="566"/>
      <c r="Z22" s="433" t="s">
        <v>1</v>
      </c>
      <c r="AA22" s="438"/>
      <c r="AB22" s="438"/>
      <c r="AC22" s="438"/>
      <c r="AD22" s="438"/>
      <c r="AE22" s="438"/>
      <c r="AF22" s="438"/>
      <c r="AG22" s="428"/>
      <c r="AH22" s="602" t="s">
        <v>157</v>
      </c>
      <c r="AI22" s="438"/>
      <c r="AJ22" s="438"/>
      <c r="AK22" s="438"/>
      <c r="AL22" s="428"/>
      <c r="AM22" s="602" t="s">
        <v>158</v>
      </c>
      <c r="AN22" s="603"/>
      <c r="AO22" s="603"/>
      <c r="AP22" s="603"/>
      <c r="AQ22" s="603"/>
      <c r="AR22" s="604"/>
      <c r="AS22" s="596" t="s">
        <v>155</v>
      </c>
      <c r="AT22" s="597"/>
      <c r="AU22" s="597"/>
      <c r="AV22" s="597"/>
      <c r="AW22" s="597"/>
      <c r="AX22" s="608"/>
      <c r="AY22" s="381" t="s">
        <v>159</v>
      </c>
      <c r="AZ22" s="382"/>
      <c r="BA22" s="382"/>
      <c r="BB22" s="382"/>
      <c r="BC22" s="382"/>
      <c r="BD22" s="382"/>
      <c r="BE22" s="382"/>
      <c r="BF22" s="382"/>
      <c r="BG22" s="382"/>
      <c r="BH22" s="382"/>
      <c r="BI22" s="382"/>
      <c r="BJ22" s="382"/>
      <c r="BK22" s="382"/>
      <c r="BL22" s="382"/>
      <c r="BM22" s="383"/>
      <c r="BN22" s="384">
        <v>25256352</v>
      </c>
      <c r="BO22" s="385"/>
      <c r="BP22" s="385"/>
      <c r="BQ22" s="385"/>
      <c r="BR22" s="385"/>
      <c r="BS22" s="385"/>
      <c r="BT22" s="385"/>
      <c r="BU22" s="386"/>
      <c r="BV22" s="384">
        <v>28132615</v>
      </c>
      <c r="BW22" s="385"/>
      <c r="BX22" s="385"/>
      <c r="BY22" s="385"/>
      <c r="BZ22" s="385"/>
      <c r="CA22" s="385"/>
      <c r="CB22" s="385"/>
      <c r="CC22" s="386"/>
      <c r="CD22" s="184"/>
      <c r="CE22" s="535"/>
      <c r="CF22" s="535"/>
      <c r="CG22" s="535"/>
      <c r="CH22" s="535"/>
      <c r="CI22" s="535"/>
      <c r="CJ22" s="535"/>
      <c r="CK22" s="535"/>
      <c r="CL22" s="535"/>
      <c r="CM22" s="535"/>
      <c r="CN22" s="535"/>
      <c r="CO22" s="535"/>
      <c r="CP22" s="535"/>
      <c r="CQ22" s="535"/>
      <c r="CR22" s="535"/>
      <c r="CS22" s="536"/>
      <c r="CT22" s="418"/>
      <c r="CU22" s="419"/>
      <c r="CV22" s="419"/>
      <c r="CW22" s="419"/>
      <c r="CX22" s="419"/>
      <c r="CY22" s="419"/>
      <c r="CZ22" s="419"/>
      <c r="DA22" s="420"/>
      <c r="DB22" s="418"/>
      <c r="DC22" s="419"/>
      <c r="DD22" s="419"/>
      <c r="DE22" s="419"/>
      <c r="DF22" s="419"/>
      <c r="DG22" s="419"/>
      <c r="DH22" s="419"/>
      <c r="DI22" s="420"/>
    </row>
    <row r="23" spans="1:113" ht="18.75" customHeight="1" x14ac:dyDescent="0.2">
      <c r="A23" s="175"/>
      <c r="B23" s="592"/>
      <c r="C23" s="568"/>
      <c r="D23" s="569"/>
      <c r="E23" s="407"/>
      <c r="F23" s="412"/>
      <c r="G23" s="412"/>
      <c r="H23" s="412"/>
      <c r="I23" s="412"/>
      <c r="J23" s="412"/>
      <c r="K23" s="401"/>
      <c r="L23" s="407"/>
      <c r="M23" s="412"/>
      <c r="N23" s="412"/>
      <c r="O23" s="412"/>
      <c r="P23" s="401"/>
      <c r="Q23" s="599"/>
      <c r="R23" s="600"/>
      <c r="S23" s="600"/>
      <c r="T23" s="600"/>
      <c r="U23" s="600"/>
      <c r="V23" s="601"/>
      <c r="W23" s="567"/>
      <c r="X23" s="568"/>
      <c r="Y23" s="569"/>
      <c r="Z23" s="407"/>
      <c r="AA23" s="412"/>
      <c r="AB23" s="412"/>
      <c r="AC23" s="412"/>
      <c r="AD23" s="412"/>
      <c r="AE23" s="412"/>
      <c r="AF23" s="412"/>
      <c r="AG23" s="401"/>
      <c r="AH23" s="407"/>
      <c r="AI23" s="412"/>
      <c r="AJ23" s="412"/>
      <c r="AK23" s="412"/>
      <c r="AL23" s="401"/>
      <c r="AM23" s="605"/>
      <c r="AN23" s="606"/>
      <c r="AO23" s="606"/>
      <c r="AP23" s="606"/>
      <c r="AQ23" s="606"/>
      <c r="AR23" s="607"/>
      <c r="AS23" s="599"/>
      <c r="AT23" s="600"/>
      <c r="AU23" s="600"/>
      <c r="AV23" s="600"/>
      <c r="AW23" s="600"/>
      <c r="AX23" s="609"/>
      <c r="AY23" s="455" t="s">
        <v>160</v>
      </c>
      <c r="AZ23" s="456"/>
      <c r="BA23" s="456"/>
      <c r="BB23" s="456"/>
      <c r="BC23" s="456"/>
      <c r="BD23" s="456"/>
      <c r="BE23" s="456"/>
      <c r="BF23" s="456"/>
      <c r="BG23" s="456"/>
      <c r="BH23" s="456"/>
      <c r="BI23" s="456"/>
      <c r="BJ23" s="456"/>
      <c r="BK23" s="456"/>
      <c r="BL23" s="456"/>
      <c r="BM23" s="457"/>
      <c r="BN23" s="421">
        <v>7597090</v>
      </c>
      <c r="BO23" s="422"/>
      <c r="BP23" s="422"/>
      <c r="BQ23" s="422"/>
      <c r="BR23" s="422"/>
      <c r="BS23" s="422"/>
      <c r="BT23" s="422"/>
      <c r="BU23" s="423"/>
      <c r="BV23" s="421">
        <v>8898073</v>
      </c>
      <c r="BW23" s="422"/>
      <c r="BX23" s="422"/>
      <c r="BY23" s="422"/>
      <c r="BZ23" s="422"/>
      <c r="CA23" s="422"/>
      <c r="CB23" s="422"/>
      <c r="CC23" s="423"/>
      <c r="CD23" s="184"/>
      <c r="CE23" s="535"/>
      <c r="CF23" s="535"/>
      <c r="CG23" s="535"/>
      <c r="CH23" s="535"/>
      <c r="CI23" s="535"/>
      <c r="CJ23" s="535"/>
      <c r="CK23" s="535"/>
      <c r="CL23" s="535"/>
      <c r="CM23" s="535"/>
      <c r="CN23" s="535"/>
      <c r="CO23" s="535"/>
      <c r="CP23" s="535"/>
      <c r="CQ23" s="535"/>
      <c r="CR23" s="535"/>
      <c r="CS23" s="536"/>
      <c r="CT23" s="418"/>
      <c r="CU23" s="419"/>
      <c r="CV23" s="419"/>
      <c r="CW23" s="419"/>
      <c r="CX23" s="419"/>
      <c r="CY23" s="419"/>
      <c r="CZ23" s="419"/>
      <c r="DA23" s="420"/>
      <c r="DB23" s="418"/>
      <c r="DC23" s="419"/>
      <c r="DD23" s="419"/>
      <c r="DE23" s="419"/>
      <c r="DF23" s="419"/>
      <c r="DG23" s="419"/>
      <c r="DH23" s="419"/>
      <c r="DI23" s="420"/>
    </row>
    <row r="24" spans="1:113" ht="18.75" customHeight="1" thickBot="1" x14ac:dyDescent="0.25">
      <c r="A24" s="175"/>
      <c r="B24" s="592"/>
      <c r="C24" s="568"/>
      <c r="D24" s="569"/>
      <c r="E24" s="471" t="s">
        <v>161</v>
      </c>
      <c r="F24" s="451"/>
      <c r="G24" s="451"/>
      <c r="H24" s="451"/>
      <c r="I24" s="451"/>
      <c r="J24" s="451"/>
      <c r="K24" s="452"/>
      <c r="L24" s="472">
        <v>1</v>
      </c>
      <c r="M24" s="473"/>
      <c r="N24" s="473"/>
      <c r="O24" s="473"/>
      <c r="P24" s="515"/>
      <c r="Q24" s="472">
        <v>10300</v>
      </c>
      <c r="R24" s="473"/>
      <c r="S24" s="473"/>
      <c r="T24" s="473"/>
      <c r="U24" s="473"/>
      <c r="V24" s="515"/>
      <c r="W24" s="567"/>
      <c r="X24" s="568"/>
      <c r="Y24" s="569"/>
      <c r="Z24" s="471" t="s">
        <v>162</v>
      </c>
      <c r="AA24" s="451"/>
      <c r="AB24" s="451"/>
      <c r="AC24" s="451"/>
      <c r="AD24" s="451"/>
      <c r="AE24" s="451"/>
      <c r="AF24" s="451"/>
      <c r="AG24" s="452"/>
      <c r="AH24" s="472">
        <v>973</v>
      </c>
      <c r="AI24" s="473"/>
      <c r="AJ24" s="473"/>
      <c r="AK24" s="473"/>
      <c r="AL24" s="515"/>
      <c r="AM24" s="472">
        <v>3069815</v>
      </c>
      <c r="AN24" s="473"/>
      <c r="AO24" s="473"/>
      <c r="AP24" s="473"/>
      <c r="AQ24" s="473"/>
      <c r="AR24" s="515"/>
      <c r="AS24" s="472">
        <v>3155</v>
      </c>
      <c r="AT24" s="473"/>
      <c r="AU24" s="473"/>
      <c r="AV24" s="473"/>
      <c r="AW24" s="473"/>
      <c r="AX24" s="474"/>
      <c r="AY24" s="537" t="s">
        <v>163</v>
      </c>
      <c r="AZ24" s="538"/>
      <c r="BA24" s="538"/>
      <c r="BB24" s="538"/>
      <c r="BC24" s="538"/>
      <c r="BD24" s="538"/>
      <c r="BE24" s="538"/>
      <c r="BF24" s="538"/>
      <c r="BG24" s="538"/>
      <c r="BH24" s="538"/>
      <c r="BI24" s="538"/>
      <c r="BJ24" s="538"/>
      <c r="BK24" s="538"/>
      <c r="BL24" s="538"/>
      <c r="BM24" s="539"/>
      <c r="BN24" s="421">
        <v>21839905</v>
      </c>
      <c r="BO24" s="422"/>
      <c r="BP24" s="422"/>
      <c r="BQ24" s="422"/>
      <c r="BR24" s="422"/>
      <c r="BS24" s="422"/>
      <c r="BT24" s="422"/>
      <c r="BU24" s="423"/>
      <c r="BV24" s="421">
        <v>24028858</v>
      </c>
      <c r="BW24" s="422"/>
      <c r="BX24" s="422"/>
      <c r="BY24" s="422"/>
      <c r="BZ24" s="422"/>
      <c r="CA24" s="422"/>
      <c r="CB24" s="422"/>
      <c r="CC24" s="423"/>
      <c r="CD24" s="184"/>
      <c r="CE24" s="535"/>
      <c r="CF24" s="535"/>
      <c r="CG24" s="535"/>
      <c r="CH24" s="535"/>
      <c r="CI24" s="535"/>
      <c r="CJ24" s="535"/>
      <c r="CK24" s="535"/>
      <c r="CL24" s="535"/>
      <c r="CM24" s="535"/>
      <c r="CN24" s="535"/>
      <c r="CO24" s="535"/>
      <c r="CP24" s="535"/>
      <c r="CQ24" s="535"/>
      <c r="CR24" s="535"/>
      <c r="CS24" s="536"/>
      <c r="CT24" s="418"/>
      <c r="CU24" s="419"/>
      <c r="CV24" s="419"/>
      <c r="CW24" s="419"/>
      <c r="CX24" s="419"/>
      <c r="CY24" s="419"/>
      <c r="CZ24" s="419"/>
      <c r="DA24" s="420"/>
      <c r="DB24" s="418"/>
      <c r="DC24" s="419"/>
      <c r="DD24" s="419"/>
      <c r="DE24" s="419"/>
      <c r="DF24" s="419"/>
      <c r="DG24" s="419"/>
      <c r="DH24" s="419"/>
      <c r="DI24" s="420"/>
    </row>
    <row r="25" spans="1:113" ht="18.75" customHeight="1" x14ac:dyDescent="0.2">
      <c r="A25" s="175"/>
      <c r="B25" s="592"/>
      <c r="C25" s="568"/>
      <c r="D25" s="569"/>
      <c r="E25" s="471" t="s">
        <v>164</v>
      </c>
      <c r="F25" s="451"/>
      <c r="G25" s="451"/>
      <c r="H25" s="451"/>
      <c r="I25" s="451"/>
      <c r="J25" s="451"/>
      <c r="K25" s="452"/>
      <c r="L25" s="472">
        <v>2</v>
      </c>
      <c r="M25" s="473"/>
      <c r="N25" s="473"/>
      <c r="O25" s="473"/>
      <c r="P25" s="515"/>
      <c r="Q25" s="472">
        <v>8700</v>
      </c>
      <c r="R25" s="473"/>
      <c r="S25" s="473"/>
      <c r="T25" s="473"/>
      <c r="U25" s="473"/>
      <c r="V25" s="515"/>
      <c r="W25" s="567"/>
      <c r="X25" s="568"/>
      <c r="Y25" s="569"/>
      <c r="Z25" s="471" t="s">
        <v>165</v>
      </c>
      <c r="AA25" s="451"/>
      <c r="AB25" s="451"/>
      <c r="AC25" s="451"/>
      <c r="AD25" s="451"/>
      <c r="AE25" s="451"/>
      <c r="AF25" s="451"/>
      <c r="AG25" s="452"/>
      <c r="AH25" s="472" t="s">
        <v>122</v>
      </c>
      <c r="AI25" s="473"/>
      <c r="AJ25" s="473"/>
      <c r="AK25" s="473"/>
      <c r="AL25" s="515"/>
      <c r="AM25" s="472" t="s">
        <v>122</v>
      </c>
      <c r="AN25" s="473"/>
      <c r="AO25" s="473"/>
      <c r="AP25" s="473"/>
      <c r="AQ25" s="473"/>
      <c r="AR25" s="515"/>
      <c r="AS25" s="472" t="s">
        <v>122</v>
      </c>
      <c r="AT25" s="473"/>
      <c r="AU25" s="473"/>
      <c r="AV25" s="473"/>
      <c r="AW25" s="473"/>
      <c r="AX25" s="474"/>
      <c r="AY25" s="381" t="s">
        <v>166</v>
      </c>
      <c r="AZ25" s="382"/>
      <c r="BA25" s="382"/>
      <c r="BB25" s="382"/>
      <c r="BC25" s="382"/>
      <c r="BD25" s="382"/>
      <c r="BE25" s="382"/>
      <c r="BF25" s="382"/>
      <c r="BG25" s="382"/>
      <c r="BH25" s="382"/>
      <c r="BI25" s="382"/>
      <c r="BJ25" s="382"/>
      <c r="BK25" s="382"/>
      <c r="BL25" s="382"/>
      <c r="BM25" s="383"/>
      <c r="BN25" s="384">
        <v>10380079</v>
      </c>
      <c r="BO25" s="385"/>
      <c r="BP25" s="385"/>
      <c r="BQ25" s="385"/>
      <c r="BR25" s="385"/>
      <c r="BS25" s="385"/>
      <c r="BT25" s="385"/>
      <c r="BU25" s="386"/>
      <c r="BV25" s="384">
        <v>10723207</v>
      </c>
      <c r="BW25" s="385"/>
      <c r="BX25" s="385"/>
      <c r="BY25" s="385"/>
      <c r="BZ25" s="385"/>
      <c r="CA25" s="385"/>
      <c r="CB25" s="385"/>
      <c r="CC25" s="386"/>
      <c r="CD25" s="184"/>
      <c r="CE25" s="535"/>
      <c r="CF25" s="535"/>
      <c r="CG25" s="535"/>
      <c r="CH25" s="535"/>
      <c r="CI25" s="535"/>
      <c r="CJ25" s="535"/>
      <c r="CK25" s="535"/>
      <c r="CL25" s="535"/>
      <c r="CM25" s="535"/>
      <c r="CN25" s="535"/>
      <c r="CO25" s="535"/>
      <c r="CP25" s="535"/>
      <c r="CQ25" s="535"/>
      <c r="CR25" s="535"/>
      <c r="CS25" s="536"/>
      <c r="CT25" s="418"/>
      <c r="CU25" s="419"/>
      <c r="CV25" s="419"/>
      <c r="CW25" s="419"/>
      <c r="CX25" s="419"/>
      <c r="CY25" s="419"/>
      <c r="CZ25" s="419"/>
      <c r="DA25" s="420"/>
      <c r="DB25" s="418"/>
      <c r="DC25" s="419"/>
      <c r="DD25" s="419"/>
      <c r="DE25" s="419"/>
      <c r="DF25" s="419"/>
      <c r="DG25" s="419"/>
      <c r="DH25" s="419"/>
      <c r="DI25" s="420"/>
    </row>
    <row r="26" spans="1:113" ht="18.75" customHeight="1" x14ac:dyDescent="0.2">
      <c r="A26" s="175"/>
      <c r="B26" s="592"/>
      <c r="C26" s="568"/>
      <c r="D26" s="569"/>
      <c r="E26" s="471" t="s">
        <v>167</v>
      </c>
      <c r="F26" s="451"/>
      <c r="G26" s="451"/>
      <c r="H26" s="451"/>
      <c r="I26" s="451"/>
      <c r="J26" s="451"/>
      <c r="K26" s="452"/>
      <c r="L26" s="472">
        <v>1</v>
      </c>
      <c r="M26" s="473"/>
      <c r="N26" s="473"/>
      <c r="O26" s="473"/>
      <c r="P26" s="515"/>
      <c r="Q26" s="472">
        <v>8100</v>
      </c>
      <c r="R26" s="473"/>
      <c r="S26" s="473"/>
      <c r="T26" s="473"/>
      <c r="U26" s="473"/>
      <c r="V26" s="515"/>
      <c r="W26" s="567"/>
      <c r="X26" s="568"/>
      <c r="Y26" s="569"/>
      <c r="Z26" s="471" t="s">
        <v>168</v>
      </c>
      <c r="AA26" s="573"/>
      <c r="AB26" s="573"/>
      <c r="AC26" s="573"/>
      <c r="AD26" s="573"/>
      <c r="AE26" s="573"/>
      <c r="AF26" s="573"/>
      <c r="AG26" s="574"/>
      <c r="AH26" s="472">
        <v>51</v>
      </c>
      <c r="AI26" s="473"/>
      <c r="AJ26" s="473"/>
      <c r="AK26" s="473"/>
      <c r="AL26" s="515"/>
      <c r="AM26" s="472">
        <v>167637</v>
      </c>
      <c r="AN26" s="473"/>
      <c r="AO26" s="473"/>
      <c r="AP26" s="473"/>
      <c r="AQ26" s="473"/>
      <c r="AR26" s="515"/>
      <c r="AS26" s="472">
        <v>3287</v>
      </c>
      <c r="AT26" s="473"/>
      <c r="AU26" s="473"/>
      <c r="AV26" s="473"/>
      <c r="AW26" s="473"/>
      <c r="AX26" s="474"/>
      <c r="AY26" s="424" t="s">
        <v>169</v>
      </c>
      <c r="AZ26" s="425"/>
      <c r="BA26" s="425"/>
      <c r="BB26" s="425"/>
      <c r="BC26" s="425"/>
      <c r="BD26" s="425"/>
      <c r="BE26" s="425"/>
      <c r="BF26" s="425"/>
      <c r="BG26" s="425"/>
      <c r="BH26" s="425"/>
      <c r="BI26" s="425"/>
      <c r="BJ26" s="425"/>
      <c r="BK26" s="425"/>
      <c r="BL26" s="425"/>
      <c r="BM26" s="426"/>
      <c r="BN26" s="421" t="s">
        <v>122</v>
      </c>
      <c r="BO26" s="422"/>
      <c r="BP26" s="422"/>
      <c r="BQ26" s="422"/>
      <c r="BR26" s="422"/>
      <c r="BS26" s="422"/>
      <c r="BT26" s="422"/>
      <c r="BU26" s="423"/>
      <c r="BV26" s="421" t="s">
        <v>122</v>
      </c>
      <c r="BW26" s="422"/>
      <c r="BX26" s="422"/>
      <c r="BY26" s="422"/>
      <c r="BZ26" s="422"/>
      <c r="CA26" s="422"/>
      <c r="CB26" s="422"/>
      <c r="CC26" s="423"/>
      <c r="CD26" s="184"/>
      <c r="CE26" s="535"/>
      <c r="CF26" s="535"/>
      <c r="CG26" s="535"/>
      <c r="CH26" s="535"/>
      <c r="CI26" s="535"/>
      <c r="CJ26" s="535"/>
      <c r="CK26" s="535"/>
      <c r="CL26" s="535"/>
      <c r="CM26" s="535"/>
      <c r="CN26" s="535"/>
      <c r="CO26" s="535"/>
      <c r="CP26" s="535"/>
      <c r="CQ26" s="535"/>
      <c r="CR26" s="535"/>
      <c r="CS26" s="536"/>
      <c r="CT26" s="418"/>
      <c r="CU26" s="419"/>
      <c r="CV26" s="419"/>
      <c r="CW26" s="419"/>
      <c r="CX26" s="419"/>
      <c r="CY26" s="419"/>
      <c r="CZ26" s="419"/>
      <c r="DA26" s="420"/>
      <c r="DB26" s="418"/>
      <c r="DC26" s="419"/>
      <c r="DD26" s="419"/>
      <c r="DE26" s="419"/>
      <c r="DF26" s="419"/>
      <c r="DG26" s="419"/>
      <c r="DH26" s="419"/>
      <c r="DI26" s="420"/>
    </row>
    <row r="27" spans="1:113" ht="18.75" customHeight="1" thickBot="1" x14ac:dyDescent="0.25">
      <c r="A27" s="175"/>
      <c r="B27" s="592"/>
      <c r="C27" s="568"/>
      <c r="D27" s="569"/>
      <c r="E27" s="471" t="s">
        <v>170</v>
      </c>
      <c r="F27" s="451"/>
      <c r="G27" s="451"/>
      <c r="H27" s="451"/>
      <c r="I27" s="451"/>
      <c r="J27" s="451"/>
      <c r="K27" s="452"/>
      <c r="L27" s="472">
        <v>1</v>
      </c>
      <c r="M27" s="473"/>
      <c r="N27" s="473"/>
      <c r="O27" s="473"/>
      <c r="P27" s="515"/>
      <c r="Q27" s="472">
        <v>6400</v>
      </c>
      <c r="R27" s="473"/>
      <c r="S27" s="473"/>
      <c r="T27" s="473"/>
      <c r="U27" s="473"/>
      <c r="V27" s="515"/>
      <c r="W27" s="567"/>
      <c r="X27" s="568"/>
      <c r="Y27" s="569"/>
      <c r="Z27" s="471" t="s">
        <v>171</v>
      </c>
      <c r="AA27" s="451"/>
      <c r="AB27" s="451"/>
      <c r="AC27" s="451"/>
      <c r="AD27" s="451"/>
      <c r="AE27" s="451"/>
      <c r="AF27" s="451"/>
      <c r="AG27" s="452"/>
      <c r="AH27" s="472">
        <v>4</v>
      </c>
      <c r="AI27" s="473"/>
      <c r="AJ27" s="473"/>
      <c r="AK27" s="473"/>
      <c r="AL27" s="515"/>
      <c r="AM27" s="472">
        <v>17699</v>
      </c>
      <c r="AN27" s="473"/>
      <c r="AO27" s="473"/>
      <c r="AP27" s="473"/>
      <c r="AQ27" s="473"/>
      <c r="AR27" s="515"/>
      <c r="AS27" s="472">
        <v>4425</v>
      </c>
      <c r="AT27" s="473"/>
      <c r="AU27" s="473"/>
      <c r="AV27" s="473"/>
      <c r="AW27" s="473"/>
      <c r="AX27" s="474"/>
      <c r="AY27" s="516" t="s">
        <v>172</v>
      </c>
      <c r="AZ27" s="517"/>
      <c r="BA27" s="517"/>
      <c r="BB27" s="517"/>
      <c r="BC27" s="517"/>
      <c r="BD27" s="517"/>
      <c r="BE27" s="517"/>
      <c r="BF27" s="517"/>
      <c r="BG27" s="517"/>
      <c r="BH27" s="517"/>
      <c r="BI27" s="517"/>
      <c r="BJ27" s="517"/>
      <c r="BK27" s="517"/>
      <c r="BL27" s="517"/>
      <c r="BM27" s="518"/>
      <c r="BN27" s="540" t="s">
        <v>122</v>
      </c>
      <c r="BO27" s="541"/>
      <c r="BP27" s="541"/>
      <c r="BQ27" s="541"/>
      <c r="BR27" s="541"/>
      <c r="BS27" s="541"/>
      <c r="BT27" s="541"/>
      <c r="BU27" s="542"/>
      <c r="BV27" s="540" t="s">
        <v>122</v>
      </c>
      <c r="BW27" s="541"/>
      <c r="BX27" s="541"/>
      <c r="BY27" s="541"/>
      <c r="BZ27" s="541"/>
      <c r="CA27" s="541"/>
      <c r="CB27" s="541"/>
      <c r="CC27" s="542"/>
      <c r="CD27" s="178"/>
      <c r="CE27" s="535"/>
      <c r="CF27" s="535"/>
      <c r="CG27" s="535"/>
      <c r="CH27" s="535"/>
      <c r="CI27" s="535"/>
      <c r="CJ27" s="535"/>
      <c r="CK27" s="535"/>
      <c r="CL27" s="535"/>
      <c r="CM27" s="535"/>
      <c r="CN27" s="535"/>
      <c r="CO27" s="535"/>
      <c r="CP27" s="535"/>
      <c r="CQ27" s="535"/>
      <c r="CR27" s="535"/>
      <c r="CS27" s="536"/>
      <c r="CT27" s="418"/>
      <c r="CU27" s="419"/>
      <c r="CV27" s="419"/>
      <c r="CW27" s="419"/>
      <c r="CX27" s="419"/>
      <c r="CY27" s="419"/>
      <c r="CZ27" s="419"/>
      <c r="DA27" s="420"/>
      <c r="DB27" s="418"/>
      <c r="DC27" s="419"/>
      <c r="DD27" s="419"/>
      <c r="DE27" s="419"/>
      <c r="DF27" s="419"/>
      <c r="DG27" s="419"/>
      <c r="DH27" s="419"/>
      <c r="DI27" s="420"/>
    </row>
    <row r="28" spans="1:113" ht="18.75" customHeight="1" x14ac:dyDescent="0.2">
      <c r="A28" s="175"/>
      <c r="B28" s="592"/>
      <c r="C28" s="568"/>
      <c r="D28" s="569"/>
      <c r="E28" s="471" t="s">
        <v>173</v>
      </c>
      <c r="F28" s="451"/>
      <c r="G28" s="451"/>
      <c r="H28" s="451"/>
      <c r="I28" s="451"/>
      <c r="J28" s="451"/>
      <c r="K28" s="452"/>
      <c r="L28" s="472">
        <v>1</v>
      </c>
      <c r="M28" s="473"/>
      <c r="N28" s="473"/>
      <c r="O28" s="473"/>
      <c r="P28" s="515"/>
      <c r="Q28" s="472">
        <v>5800</v>
      </c>
      <c r="R28" s="473"/>
      <c r="S28" s="473"/>
      <c r="T28" s="473"/>
      <c r="U28" s="473"/>
      <c r="V28" s="515"/>
      <c r="W28" s="567"/>
      <c r="X28" s="568"/>
      <c r="Y28" s="569"/>
      <c r="Z28" s="471" t="s">
        <v>174</v>
      </c>
      <c r="AA28" s="451"/>
      <c r="AB28" s="451"/>
      <c r="AC28" s="451"/>
      <c r="AD28" s="451"/>
      <c r="AE28" s="451"/>
      <c r="AF28" s="451"/>
      <c r="AG28" s="452"/>
      <c r="AH28" s="472" t="s">
        <v>122</v>
      </c>
      <c r="AI28" s="473"/>
      <c r="AJ28" s="473"/>
      <c r="AK28" s="473"/>
      <c r="AL28" s="515"/>
      <c r="AM28" s="472" t="s">
        <v>122</v>
      </c>
      <c r="AN28" s="473"/>
      <c r="AO28" s="473"/>
      <c r="AP28" s="473"/>
      <c r="AQ28" s="473"/>
      <c r="AR28" s="515"/>
      <c r="AS28" s="472" t="s">
        <v>122</v>
      </c>
      <c r="AT28" s="473"/>
      <c r="AU28" s="473"/>
      <c r="AV28" s="473"/>
      <c r="AW28" s="473"/>
      <c r="AX28" s="474"/>
      <c r="AY28" s="575" t="s">
        <v>175</v>
      </c>
      <c r="AZ28" s="576"/>
      <c r="BA28" s="576"/>
      <c r="BB28" s="577"/>
      <c r="BC28" s="381" t="s">
        <v>46</v>
      </c>
      <c r="BD28" s="382"/>
      <c r="BE28" s="382"/>
      <c r="BF28" s="382"/>
      <c r="BG28" s="382"/>
      <c r="BH28" s="382"/>
      <c r="BI28" s="382"/>
      <c r="BJ28" s="382"/>
      <c r="BK28" s="382"/>
      <c r="BL28" s="382"/>
      <c r="BM28" s="383"/>
      <c r="BN28" s="384">
        <v>6678920</v>
      </c>
      <c r="BO28" s="385"/>
      <c r="BP28" s="385"/>
      <c r="BQ28" s="385"/>
      <c r="BR28" s="385"/>
      <c r="BS28" s="385"/>
      <c r="BT28" s="385"/>
      <c r="BU28" s="386"/>
      <c r="BV28" s="384">
        <v>6158937</v>
      </c>
      <c r="BW28" s="385"/>
      <c r="BX28" s="385"/>
      <c r="BY28" s="385"/>
      <c r="BZ28" s="385"/>
      <c r="CA28" s="385"/>
      <c r="CB28" s="385"/>
      <c r="CC28" s="386"/>
      <c r="CD28" s="184"/>
      <c r="CE28" s="535"/>
      <c r="CF28" s="535"/>
      <c r="CG28" s="535"/>
      <c r="CH28" s="535"/>
      <c r="CI28" s="535"/>
      <c r="CJ28" s="535"/>
      <c r="CK28" s="535"/>
      <c r="CL28" s="535"/>
      <c r="CM28" s="535"/>
      <c r="CN28" s="535"/>
      <c r="CO28" s="535"/>
      <c r="CP28" s="535"/>
      <c r="CQ28" s="535"/>
      <c r="CR28" s="535"/>
      <c r="CS28" s="536"/>
      <c r="CT28" s="418"/>
      <c r="CU28" s="419"/>
      <c r="CV28" s="419"/>
      <c r="CW28" s="419"/>
      <c r="CX28" s="419"/>
      <c r="CY28" s="419"/>
      <c r="CZ28" s="419"/>
      <c r="DA28" s="420"/>
      <c r="DB28" s="418"/>
      <c r="DC28" s="419"/>
      <c r="DD28" s="419"/>
      <c r="DE28" s="419"/>
      <c r="DF28" s="419"/>
      <c r="DG28" s="419"/>
      <c r="DH28" s="419"/>
      <c r="DI28" s="420"/>
    </row>
    <row r="29" spans="1:113" ht="18.75" customHeight="1" x14ac:dyDescent="0.2">
      <c r="A29" s="175"/>
      <c r="B29" s="592"/>
      <c r="C29" s="568"/>
      <c r="D29" s="569"/>
      <c r="E29" s="471" t="s">
        <v>176</v>
      </c>
      <c r="F29" s="451"/>
      <c r="G29" s="451"/>
      <c r="H29" s="451"/>
      <c r="I29" s="451"/>
      <c r="J29" s="451"/>
      <c r="K29" s="452"/>
      <c r="L29" s="472">
        <v>26</v>
      </c>
      <c r="M29" s="473"/>
      <c r="N29" s="473"/>
      <c r="O29" s="473"/>
      <c r="P29" s="515"/>
      <c r="Q29" s="472">
        <v>5500</v>
      </c>
      <c r="R29" s="473"/>
      <c r="S29" s="473"/>
      <c r="T29" s="473"/>
      <c r="U29" s="473"/>
      <c r="V29" s="515"/>
      <c r="W29" s="570"/>
      <c r="X29" s="571"/>
      <c r="Y29" s="572"/>
      <c r="Z29" s="471" t="s">
        <v>177</v>
      </c>
      <c r="AA29" s="451"/>
      <c r="AB29" s="451"/>
      <c r="AC29" s="451"/>
      <c r="AD29" s="451"/>
      <c r="AE29" s="451"/>
      <c r="AF29" s="451"/>
      <c r="AG29" s="452"/>
      <c r="AH29" s="472">
        <v>977</v>
      </c>
      <c r="AI29" s="473"/>
      <c r="AJ29" s="473"/>
      <c r="AK29" s="473"/>
      <c r="AL29" s="515"/>
      <c r="AM29" s="472">
        <v>3087514</v>
      </c>
      <c r="AN29" s="473"/>
      <c r="AO29" s="473"/>
      <c r="AP29" s="473"/>
      <c r="AQ29" s="473"/>
      <c r="AR29" s="515"/>
      <c r="AS29" s="472">
        <v>3160</v>
      </c>
      <c r="AT29" s="473"/>
      <c r="AU29" s="473"/>
      <c r="AV29" s="473"/>
      <c r="AW29" s="473"/>
      <c r="AX29" s="474"/>
      <c r="AY29" s="578"/>
      <c r="AZ29" s="579"/>
      <c r="BA29" s="579"/>
      <c r="BB29" s="580"/>
      <c r="BC29" s="455" t="s">
        <v>178</v>
      </c>
      <c r="BD29" s="456"/>
      <c r="BE29" s="456"/>
      <c r="BF29" s="456"/>
      <c r="BG29" s="456"/>
      <c r="BH29" s="456"/>
      <c r="BI29" s="456"/>
      <c r="BJ29" s="456"/>
      <c r="BK29" s="456"/>
      <c r="BL29" s="456"/>
      <c r="BM29" s="457"/>
      <c r="BN29" s="421" t="s">
        <v>122</v>
      </c>
      <c r="BO29" s="422"/>
      <c r="BP29" s="422"/>
      <c r="BQ29" s="422"/>
      <c r="BR29" s="422"/>
      <c r="BS29" s="422"/>
      <c r="BT29" s="422"/>
      <c r="BU29" s="423"/>
      <c r="BV29" s="421" t="s">
        <v>122</v>
      </c>
      <c r="BW29" s="422"/>
      <c r="BX29" s="422"/>
      <c r="BY29" s="422"/>
      <c r="BZ29" s="422"/>
      <c r="CA29" s="422"/>
      <c r="CB29" s="422"/>
      <c r="CC29" s="423"/>
      <c r="CD29" s="178"/>
      <c r="CE29" s="535"/>
      <c r="CF29" s="535"/>
      <c r="CG29" s="535"/>
      <c r="CH29" s="535"/>
      <c r="CI29" s="535"/>
      <c r="CJ29" s="535"/>
      <c r="CK29" s="535"/>
      <c r="CL29" s="535"/>
      <c r="CM29" s="535"/>
      <c r="CN29" s="535"/>
      <c r="CO29" s="535"/>
      <c r="CP29" s="535"/>
      <c r="CQ29" s="535"/>
      <c r="CR29" s="535"/>
      <c r="CS29" s="536"/>
      <c r="CT29" s="418"/>
      <c r="CU29" s="419"/>
      <c r="CV29" s="419"/>
      <c r="CW29" s="419"/>
      <c r="CX29" s="419"/>
      <c r="CY29" s="419"/>
      <c r="CZ29" s="419"/>
      <c r="DA29" s="420"/>
      <c r="DB29" s="418"/>
      <c r="DC29" s="419"/>
      <c r="DD29" s="419"/>
      <c r="DE29" s="419"/>
      <c r="DF29" s="419"/>
      <c r="DG29" s="419"/>
      <c r="DH29" s="419"/>
      <c r="DI29" s="420"/>
    </row>
    <row r="30" spans="1:113" ht="18.75" customHeight="1" thickBot="1" x14ac:dyDescent="0.25">
      <c r="A30" s="175"/>
      <c r="B30" s="593"/>
      <c r="C30" s="594"/>
      <c r="D30" s="595"/>
      <c r="E30" s="475"/>
      <c r="F30" s="476"/>
      <c r="G30" s="476"/>
      <c r="H30" s="476"/>
      <c r="I30" s="476"/>
      <c r="J30" s="476"/>
      <c r="K30" s="477"/>
      <c r="L30" s="585"/>
      <c r="M30" s="586"/>
      <c r="N30" s="586"/>
      <c r="O30" s="586"/>
      <c r="P30" s="587"/>
      <c r="Q30" s="585"/>
      <c r="R30" s="586"/>
      <c r="S30" s="586"/>
      <c r="T30" s="586"/>
      <c r="U30" s="586"/>
      <c r="V30" s="587"/>
      <c r="W30" s="588" t="s">
        <v>179</v>
      </c>
      <c r="X30" s="589"/>
      <c r="Y30" s="589"/>
      <c r="Z30" s="589"/>
      <c r="AA30" s="589"/>
      <c r="AB30" s="589"/>
      <c r="AC30" s="589"/>
      <c r="AD30" s="589"/>
      <c r="AE30" s="589"/>
      <c r="AF30" s="589"/>
      <c r="AG30" s="590"/>
      <c r="AH30" s="548">
        <v>99.6</v>
      </c>
      <c r="AI30" s="549"/>
      <c r="AJ30" s="549"/>
      <c r="AK30" s="549"/>
      <c r="AL30" s="549"/>
      <c r="AM30" s="549"/>
      <c r="AN30" s="549"/>
      <c r="AO30" s="549"/>
      <c r="AP30" s="549"/>
      <c r="AQ30" s="549"/>
      <c r="AR30" s="549"/>
      <c r="AS30" s="549"/>
      <c r="AT30" s="549"/>
      <c r="AU30" s="549"/>
      <c r="AV30" s="549"/>
      <c r="AW30" s="549"/>
      <c r="AX30" s="551"/>
      <c r="AY30" s="581"/>
      <c r="AZ30" s="582"/>
      <c r="BA30" s="582"/>
      <c r="BB30" s="583"/>
      <c r="BC30" s="537" t="s">
        <v>48</v>
      </c>
      <c r="BD30" s="538"/>
      <c r="BE30" s="538"/>
      <c r="BF30" s="538"/>
      <c r="BG30" s="538"/>
      <c r="BH30" s="538"/>
      <c r="BI30" s="538"/>
      <c r="BJ30" s="538"/>
      <c r="BK30" s="538"/>
      <c r="BL30" s="538"/>
      <c r="BM30" s="539"/>
      <c r="BN30" s="540">
        <v>13811922</v>
      </c>
      <c r="BO30" s="541"/>
      <c r="BP30" s="541"/>
      <c r="BQ30" s="541"/>
      <c r="BR30" s="541"/>
      <c r="BS30" s="541"/>
      <c r="BT30" s="541"/>
      <c r="BU30" s="542"/>
      <c r="BV30" s="540">
        <v>13123818</v>
      </c>
      <c r="BW30" s="541"/>
      <c r="BX30" s="541"/>
      <c r="BY30" s="541"/>
      <c r="BZ30" s="541"/>
      <c r="CA30" s="541"/>
      <c r="CB30" s="541"/>
      <c r="CC30" s="542"/>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4" t="s">
        <v>180</v>
      </c>
      <c r="D32" s="584"/>
      <c r="E32" s="584"/>
      <c r="F32" s="584"/>
      <c r="G32" s="584"/>
      <c r="H32" s="584"/>
      <c r="I32" s="584"/>
      <c r="J32" s="584"/>
      <c r="K32" s="584"/>
      <c r="L32" s="584"/>
      <c r="M32" s="584"/>
      <c r="N32" s="584"/>
      <c r="O32" s="584"/>
      <c r="P32" s="584"/>
      <c r="Q32" s="584"/>
      <c r="R32" s="584"/>
      <c r="S32" s="584"/>
      <c r="U32" s="425" t="s">
        <v>181</v>
      </c>
      <c r="V32" s="425"/>
      <c r="W32" s="425"/>
      <c r="X32" s="425"/>
      <c r="Y32" s="425"/>
      <c r="Z32" s="425"/>
      <c r="AA32" s="425"/>
      <c r="AB32" s="425"/>
      <c r="AC32" s="425"/>
      <c r="AD32" s="425"/>
      <c r="AE32" s="425"/>
      <c r="AF32" s="425"/>
      <c r="AG32" s="425"/>
      <c r="AH32" s="425"/>
      <c r="AI32" s="425"/>
      <c r="AJ32" s="425"/>
      <c r="AK32" s="425"/>
      <c r="AM32" s="425" t="s">
        <v>182</v>
      </c>
      <c r="AN32" s="425"/>
      <c r="AO32" s="425"/>
      <c r="AP32" s="425"/>
      <c r="AQ32" s="425"/>
      <c r="AR32" s="425"/>
      <c r="AS32" s="425"/>
      <c r="AT32" s="425"/>
      <c r="AU32" s="425"/>
      <c r="AV32" s="425"/>
      <c r="AW32" s="425"/>
      <c r="AX32" s="425"/>
      <c r="AY32" s="425"/>
      <c r="AZ32" s="425"/>
      <c r="BA32" s="425"/>
      <c r="BB32" s="425"/>
      <c r="BC32" s="425"/>
      <c r="BE32" s="425" t="s">
        <v>183</v>
      </c>
      <c r="BF32" s="425"/>
      <c r="BG32" s="425"/>
      <c r="BH32" s="425"/>
      <c r="BI32" s="425"/>
      <c r="BJ32" s="425"/>
      <c r="BK32" s="425"/>
      <c r="BL32" s="425"/>
      <c r="BM32" s="425"/>
      <c r="BN32" s="425"/>
      <c r="BO32" s="425"/>
      <c r="BP32" s="425"/>
      <c r="BQ32" s="425"/>
      <c r="BR32" s="425"/>
      <c r="BS32" s="425"/>
      <c r="BT32" s="425"/>
      <c r="BU32" s="425"/>
      <c r="BW32" s="425" t="s">
        <v>184</v>
      </c>
      <c r="BX32" s="425"/>
      <c r="BY32" s="425"/>
      <c r="BZ32" s="425"/>
      <c r="CA32" s="425"/>
      <c r="CB32" s="425"/>
      <c r="CC32" s="425"/>
      <c r="CD32" s="425"/>
      <c r="CE32" s="425"/>
      <c r="CF32" s="425"/>
      <c r="CG32" s="425"/>
      <c r="CH32" s="425"/>
      <c r="CI32" s="425"/>
      <c r="CJ32" s="425"/>
      <c r="CK32" s="425"/>
      <c r="CL32" s="425"/>
      <c r="CM32" s="425"/>
      <c r="CO32" s="425" t="s">
        <v>185</v>
      </c>
      <c r="CP32" s="425"/>
      <c r="CQ32" s="425"/>
      <c r="CR32" s="425"/>
      <c r="CS32" s="425"/>
      <c r="CT32" s="425"/>
      <c r="CU32" s="425"/>
      <c r="CV32" s="425"/>
      <c r="CW32" s="425"/>
      <c r="CX32" s="425"/>
      <c r="CY32" s="425"/>
      <c r="CZ32" s="425"/>
      <c r="DA32" s="425"/>
      <c r="DB32" s="425"/>
      <c r="DC32" s="425"/>
      <c r="DD32" s="425"/>
      <c r="DE32" s="425"/>
      <c r="DI32" s="201"/>
    </row>
    <row r="33" spans="1:113" ht="13.5" customHeight="1" x14ac:dyDescent="0.2">
      <c r="A33" s="175"/>
      <c r="B33" s="202"/>
      <c r="C33" s="445" t="s">
        <v>186</v>
      </c>
      <c r="D33" s="445"/>
      <c r="E33" s="410" t="s">
        <v>187</v>
      </c>
      <c r="F33" s="410"/>
      <c r="G33" s="410"/>
      <c r="H33" s="410"/>
      <c r="I33" s="410"/>
      <c r="J33" s="410"/>
      <c r="K33" s="410"/>
      <c r="L33" s="410"/>
      <c r="M33" s="410"/>
      <c r="N33" s="410"/>
      <c r="O33" s="410"/>
      <c r="P33" s="410"/>
      <c r="Q33" s="410"/>
      <c r="R33" s="410"/>
      <c r="S33" s="410"/>
      <c r="T33" s="179"/>
      <c r="U33" s="445" t="s">
        <v>186</v>
      </c>
      <c r="V33" s="445"/>
      <c r="W33" s="410" t="s">
        <v>187</v>
      </c>
      <c r="X33" s="410"/>
      <c r="Y33" s="410"/>
      <c r="Z33" s="410"/>
      <c r="AA33" s="410"/>
      <c r="AB33" s="410"/>
      <c r="AC33" s="410"/>
      <c r="AD33" s="410"/>
      <c r="AE33" s="410"/>
      <c r="AF33" s="410"/>
      <c r="AG33" s="410"/>
      <c r="AH33" s="410"/>
      <c r="AI33" s="410"/>
      <c r="AJ33" s="410"/>
      <c r="AK33" s="410"/>
      <c r="AL33" s="179"/>
      <c r="AM33" s="445" t="s">
        <v>186</v>
      </c>
      <c r="AN33" s="445"/>
      <c r="AO33" s="410" t="s">
        <v>187</v>
      </c>
      <c r="AP33" s="410"/>
      <c r="AQ33" s="410"/>
      <c r="AR33" s="410"/>
      <c r="AS33" s="410"/>
      <c r="AT33" s="410"/>
      <c r="AU33" s="410"/>
      <c r="AV33" s="410"/>
      <c r="AW33" s="410"/>
      <c r="AX33" s="410"/>
      <c r="AY33" s="410"/>
      <c r="AZ33" s="410"/>
      <c r="BA33" s="410"/>
      <c r="BB33" s="410"/>
      <c r="BC33" s="410"/>
      <c r="BD33" s="185"/>
      <c r="BE33" s="410" t="s">
        <v>188</v>
      </c>
      <c r="BF33" s="410"/>
      <c r="BG33" s="410" t="s">
        <v>189</v>
      </c>
      <c r="BH33" s="410"/>
      <c r="BI33" s="410"/>
      <c r="BJ33" s="410"/>
      <c r="BK33" s="410"/>
      <c r="BL33" s="410"/>
      <c r="BM33" s="410"/>
      <c r="BN33" s="410"/>
      <c r="BO33" s="410"/>
      <c r="BP33" s="410"/>
      <c r="BQ33" s="410"/>
      <c r="BR33" s="410"/>
      <c r="BS33" s="410"/>
      <c r="BT33" s="410"/>
      <c r="BU33" s="410"/>
      <c r="BV33" s="185"/>
      <c r="BW33" s="445" t="s">
        <v>188</v>
      </c>
      <c r="BX33" s="445"/>
      <c r="BY33" s="410" t="s">
        <v>190</v>
      </c>
      <c r="BZ33" s="410"/>
      <c r="CA33" s="410"/>
      <c r="CB33" s="410"/>
      <c r="CC33" s="410"/>
      <c r="CD33" s="410"/>
      <c r="CE33" s="410"/>
      <c r="CF33" s="410"/>
      <c r="CG33" s="410"/>
      <c r="CH33" s="410"/>
      <c r="CI33" s="410"/>
      <c r="CJ33" s="410"/>
      <c r="CK33" s="410"/>
      <c r="CL33" s="410"/>
      <c r="CM33" s="410"/>
      <c r="CN33" s="179"/>
      <c r="CO33" s="445" t="s">
        <v>186</v>
      </c>
      <c r="CP33" s="445"/>
      <c r="CQ33" s="410" t="s">
        <v>191</v>
      </c>
      <c r="CR33" s="410"/>
      <c r="CS33" s="410"/>
      <c r="CT33" s="410"/>
      <c r="CU33" s="410"/>
      <c r="CV33" s="410"/>
      <c r="CW33" s="410"/>
      <c r="CX33" s="410"/>
      <c r="CY33" s="410"/>
      <c r="CZ33" s="410"/>
      <c r="DA33" s="410"/>
      <c r="DB33" s="410"/>
      <c r="DC33" s="410"/>
      <c r="DD33" s="410"/>
      <c r="DE33" s="410"/>
      <c r="DF33" s="179"/>
      <c r="DG33" s="610" t="s">
        <v>192</v>
      </c>
      <c r="DH33" s="610"/>
      <c r="DI33" s="180"/>
    </row>
    <row r="34" spans="1:113" ht="32.25" customHeight="1" x14ac:dyDescent="0.2">
      <c r="A34" s="175"/>
      <c r="B34" s="202"/>
      <c r="C34" s="611">
        <f>IF(E34="","",1)</f>
        <v>1</v>
      </c>
      <c r="D34" s="611"/>
      <c r="E34" s="612" t="str">
        <f>IF('各会計、関係団体の財政状況及び健全化判断比率'!B7="","",'各会計、関係団体の財政状況及び健全化判断比率'!B7)</f>
        <v>一般会計</v>
      </c>
      <c r="F34" s="612"/>
      <c r="G34" s="612"/>
      <c r="H34" s="612"/>
      <c r="I34" s="612"/>
      <c r="J34" s="612"/>
      <c r="K34" s="612"/>
      <c r="L34" s="612"/>
      <c r="M34" s="612"/>
      <c r="N34" s="612"/>
      <c r="O34" s="612"/>
      <c r="P34" s="612"/>
      <c r="Q34" s="612"/>
      <c r="R34" s="612"/>
      <c r="S34" s="612"/>
      <c r="T34" s="175"/>
      <c r="U34" s="611">
        <f>IF(W34="","",MAX(C34:D43)+1)</f>
        <v>2</v>
      </c>
      <c r="V34" s="611"/>
      <c r="W34" s="612" t="str">
        <f>IF('各会計、関係団体の財政状況及び健全化判断比率'!B28="","",'各会計、関係団体の財政状況及び健全化判断比率'!B28)</f>
        <v>国民健康保険事業特別会計</v>
      </c>
      <c r="X34" s="612"/>
      <c r="Y34" s="612"/>
      <c r="Z34" s="612"/>
      <c r="AA34" s="612"/>
      <c r="AB34" s="612"/>
      <c r="AC34" s="612"/>
      <c r="AD34" s="612"/>
      <c r="AE34" s="612"/>
      <c r="AF34" s="612"/>
      <c r="AG34" s="612"/>
      <c r="AH34" s="612"/>
      <c r="AI34" s="612"/>
      <c r="AJ34" s="612"/>
      <c r="AK34" s="612"/>
      <c r="AL34" s="175"/>
      <c r="AM34" s="611">
        <f>IF(AO34="","",MAX(C34:D43,U34:V43)+1)</f>
        <v>6</v>
      </c>
      <c r="AN34" s="611"/>
      <c r="AO34" s="612" t="str">
        <f>IF('各会計、関係団体の財政状況及び健全化判断比率'!B32="","",'各会計、関係団体の財政状況及び健全化判断比率'!B32)</f>
        <v>下水道事業会計</v>
      </c>
      <c r="AP34" s="612"/>
      <c r="AQ34" s="612"/>
      <c r="AR34" s="612"/>
      <c r="AS34" s="612"/>
      <c r="AT34" s="612"/>
      <c r="AU34" s="612"/>
      <c r="AV34" s="612"/>
      <c r="AW34" s="612"/>
      <c r="AX34" s="612"/>
      <c r="AY34" s="612"/>
      <c r="AZ34" s="612"/>
      <c r="BA34" s="612"/>
      <c r="BB34" s="612"/>
      <c r="BC34" s="612"/>
      <c r="BD34" s="175"/>
      <c r="BE34" s="611" t="str">
        <f>IF(BG34="","",MAX(C34:D43,U34:V43,AM34:AN43)+1)</f>
        <v/>
      </c>
      <c r="BF34" s="611"/>
      <c r="BG34" s="612"/>
      <c r="BH34" s="612"/>
      <c r="BI34" s="612"/>
      <c r="BJ34" s="612"/>
      <c r="BK34" s="612"/>
      <c r="BL34" s="612"/>
      <c r="BM34" s="612"/>
      <c r="BN34" s="612"/>
      <c r="BO34" s="612"/>
      <c r="BP34" s="612"/>
      <c r="BQ34" s="612"/>
      <c r="BR34" s="612"/>
      <c r="BS34" s="612"/>
      <c r="BT34" s="612"/>
      <c r="BU34" s="612"/>
      <c r="BV34" s="175"/>
      <c r="BW34" s="611">
        <f>IF(BY34="","",MAX(C34:D43,U34:V43,AM34:AN43,BE34:BF43)+1)</f>
        <v>7</v>
      </c>
      <c r="BX34" s="611"/>
      <c r="BY34" s="612" t="str">
        <f>IF('各会計、関係団体の財政状況及び健全化判断比率'!B68="","",'各会計、関係団体の財政状況及び健全化判断比率'!B68)</f>
        <v>ふじみ衛生組合</v>
      </c>
      <c r="BZ34" s="612"/>
      <c r="CA34" s="612"/>
      <c r="CB34" s="612"/>
      <c r="CC34" s="612"/>
      <c r="CD34" s="612"/>
      <c r="CE34" s="612"/>
      <c r="CF34" s="612"/>
      <c r="CG34" s="612"/>
      <c r="CH34" s="612"/>
      <c r="CI34" s="612"/>
      <c r="CJ34" s="612"/>
      <c r="CK34" s="612"/>
      <c r="CL34" s="612"/>
      <c r="CM34" s="612"/>
      <c r="CN34" s="175"/>
      <c r="CO34" s="611">
        <f>IF(CQ34="","",MAX(C34:D43,U34:V43,AM34:AN43,BE34:BF43,BW34:BX43)+1)</f>
        <v>13</v>
      </c>
      <c r="CP34" s="611"/>
      <c r="CQ34" s="612" t="str">
        <f>IF('各会計、関係団体の財政状況及び健全化判断比率'!BS7="","",'各会計、関係団体の財政状況及び健全化判断比率'!BS7)</f>
        <v>一般財団法人　三鷹市勤労者福祉サービスセンター</v>
      </c>
      <c r="CR34" s="612"/>
      <c r="CS34" s="612"/>
      <c r="CT34" s="612"/>
      <c r="CU34" s="612"/>
      <c r="CV34" s="612"/>
      <c r="CW34" s="612"/>
      <c r="CX34" s="612"/>
      <c r="CY34" s="612"/>
      <c r="CZ34" s="612"/>
      <c r="DA34" s="612"/>
      <c r="DB34" s="612"/>
      <c r="DC34" s="612"/>
      <c r="DD34" s="612"/>
      <c r="DE34" s="612"/>
      <c r="DG34" s="613" t="str">
        <f>IF('各会計、関係団体の財政状況及び健全化判断比率'!BR7="","",'各会計、関係団体の財政状況及び健全化判断比率'!BR7)</f>
        <v/>
      </c>
      <c r="DH34" s="613"/>
      <c r="DI34" s="180"/>
    </row>
    <row r="35" spans="1:113" ht="32.25" customHeight="1" x14ac:dyDescent="0.2">
      <c r="A35" s="175"/>
      <c r="B35" s="202"/>
      <c r="C35" s="611" t="str">
        <f>IF(E35="","",C34+1)</f>
        <v/>
      </c>
      <c r="D35" s="611"/>
      <c r="E35" s="612" t="str">
        <f>IF('各会計、関係団体の財政状況及び健全化判断比率'!B8="","",'各会計、関係団体の財政状況及び健全化判断比率'!B8)</f>
        <v/>
      </c>
      <c r="F35" s="612"/>
      <c r="G35" s="612"/>
      <c r="H35" s="612"/>
      <c r="I35" s="612"/>
      <c r="J35" s="612"/>
      <c r="K35" s="612"/>
      <c r="L35" s="612"/>
      <c r="M35" s="612"/>
      <c r="N35" s="612"/>
      <c r="O35" s="612"/>
      <c r="P35" s="612"/>
      <c r="Q35" s="612"/>
      <c r="R35" s="612"/>
      <c r="S35" s="612"/>
      <c r="T35" s="175"/>
      <c r="U35" s="611">
        <f>IF(W35="","",U34+1)</f>
        <v>3</v>
      </c>
      <c r="V35" s="611"/>
      <c r="W35" s="612" t="str">
        <f>IF('各会計、関係団体の財政状況及び健全化判断比率'!B29="","",'各会計、関係団体の財政状況及び健全化判断比率'!B29)</f>
        <v>介護サービス事業特別会計</v>
      </c>
      <c r="X35" s="612"/>
      <c r="Y35" s="612"/>
      <c r="Z35" s="612"/>
      <c r="AA35" s="612"/>
      <c r="AB35" s="612"/>
      <c r="AC35" s="612"/>
      <c r="AD35" s="612"/>
      <c r="AE35" s="612"/>
      <c r="AF35" s="612"/>
      <c r="AG35" s="612"/>
      <c r="AH35" s="612"/>
      <c r="AI35" s="612"/>
      <c r="AJ35" s="612"/>
      <c r="AK35" s="612"/>
      <c r="AL35" s="175"/>
      <c r="AM35" s="611" t="str">
        <f t="shared" ref="AM35:AM43" si="0">IF(AO35="","",AM34+1)</f>
        <v/>
      </c>
      <c r="AN35" s="611"/>
      <c r="AO35" s="612"/>
      <c r="AP35" s="612"/>
      <c r="AQ35" s="612"/>
      <c r="AR35" s="612"/>
      <c r="AS35" s="612"/>
      <c r="AT35" s="612"/>
      <c r="AU35" s="612"/>
      <c r="AV35" s="612"/>
      <c r="AW35" s="612"/>
      <c r="AX35" s="612"/>
      <c r="AY35" s="612"/>
      <c r="AZ35" s="612"/>
      <c r="BA35" s="612"/>
      <c r="BB35" s="612"/>
      <c r="BC35" s="612"/>
      <c r="BD35" s="175"/>
      <c r="BE35" s="611" t="str">
        <f t="shared" ref="BE35:BE43" si="1">IF(BG35="","",BE34+1)</f>
        <v/>
      </c>
      <c r="BF35" s="611"/>
      <c r="BG35" s="612"/>
      <c r="BH35" s="612"/>
      <c r="BI35" s="612"/>
      <c r="BJ35" s="612"/>
      <c r="BK35" s="612"/>
      <c r="BL35" s="612"/>
      <c r="BM35" s="612"/>
      <c r="BN35" s="612"/>
      <c r="BO35" s="612"/>
      <c r="BP35" s="612"/>
      <c r="BQ35" s="612"/>
      <c r="BR35" s="612"/>
      <c r="BS35" s="612"/>
      <c r="BT35" s="612"/>
      <c r="BU35" s="612"/>
      <c r="BV35" s="175"/>
      <c r="BW35" s="611">
        <f t="shared" ref="BW35:BW43" si="2">IF(BY35="","",BW34+1)</f>
        <v>8</v>
      </c>
      <c r="BX35" s="611"/>
      <c r="BY35" s="612" t="str">
        <f>IF('各会計、関係団体の財政状況及び健全化判断比率'!B69="","",'各会計、関係団体の財政状況及び健全化判断比率'!B69)</f>
        <v>東京たま広域資源循環組合</v>
      </c>
      <c r="BZ35" s="612"/>
      <c r="CA35" s="612"/>
      <c r="CB35" s="612"/>
      <c r="CC35" s="612"/>
      <c r="CD35" s="612"/>
      <c r="CE35" s="612"/>
      <c r="CF35" s="612"/>
      <c r="CG35" s="612"/>
      <c r="CH35" s="612"/>
      <c r="CI35" s="612"/>
      <c r="CJ35" s="612"/>
      <c r="CK35" s="612"/>
      <c r="CL35" s="612"/>
      <c r="CM35" s="612"/>
      <c r="CN35" s="175"/>
      <c r="CO35" s="611">
        <f t="shared" ref="CO35:CO43" si="3">IF(CQ35="","",CO34+1)</f>
        <v>14</v>
      </c>
      <c r="CP35" s="611"/>
      <c r="CQ35" s="612" t="str">
        <f>IF('各会計、関係団体の財政状況及び健全化判断比率'!BS8="","",'各会計、関係団体の財政状況及び健全化判断比率'!BS8)</f>
        <v>公益財団法人　三鷹市スポーツと文化財団</v>
      </c>
      <c r="CR35" s="612"/>
      <c r="CS35" s="612"/>
      <c r="CT35" s="612"/>
      <c r="CU35" s="612"/>
      <c r="CV35" s="612"/>
      <c r="CW35" s="612"/>
      <c r="CX35" s="612"/>
      <c r="CY35" s="612"/>
      <c r="CZ35" s="612"/>
      <c r="DA35" s="612"/>
      <c r="DB35" s="612"/>
      <c r="DC35" s="612"/>
      <c r="DD35" s="612"/>
      <c r="DE35" s="612"/>
      <c r="DG35" s="613" t="str">
        <f>IF('各会計、関係団体の財政状況及び健全化判断比率'!BR8="","",'各会計、関係団体の財政状況及び健全化判断比率'!BR8)</f>
        <v/>
      </c>
      <c r="DH35" s="613"/>
      <c r="DI35" s="180"/>
    </row>
    <row r="36" spans="1:113" ht="32.25" customHeight="1" x14ac:dyDescent="0.2">
      <c r="A36" s="175"/>
      <c r="B36" s="202"/>
      <c r="C36" s="611" t="str">
        <f>IF(E36="","",C35+1)</f>
        <v/>
      </c>
      <c r="D36" s="611"/>
      <c r="E36" s="612" t="str">
        <f>IF('各会計、関係団体の財政状況及び健全化判断比率'!B9="","",'各会計、関係団体の財政状況及び健全化判断比率'!B9)</f>
        <v/>
      </c>
      <c r="F36" s="612"/>
      <c r="G36" s="612"/>
      <c r="H36" s="612"/>
      <c r="I36" s="612"/>
      <c r="J36" s="612"/>
      <c r="K36" s="612"/>
      <c r="L36" s="612"/>
      <c r="M36" s="612"/>
      <c r="N36" s="612"/>
      <c r="O36" s="612"/>
      <c r="P36" s="612"/>
      <c r="Q36" s="612"/>
      <c r="R36" s="612"/>
      <c r="S36" s="612"/>
      <c r="T36" s="175"/>
      <c r="U36" s="611">
        <f t="shared" ref="U36:U43" si="4">IF(W36="","",U35+1)</f>
        <v>4</v>
      </c>
      <c r="V36" s="611"/>
      <c r="W36" s="612" t="str">
        <f>IF('各会計、関係団体の財政状況及び健全化判断比率'!B30="","",'各会計、関係団体の財政状況及び健全化判断比率'!B30)</f>
        <v>介護保険事業特別会計</v>
      </c>
      <c r="X36" s="612"/>
      <c r="Y36" s="612"/>
      <c r="Z36" s="612"/>
      <c r="AA36" s="612"/>
      <c r="AB36" s="612"/>
      <c r="AC36" s="612"/>
      <c r="AD36" s="612"/>
      <c r="AE36" s="612"/>
      <c r="AF36" s="612"/>
      <c r="AG36" s="612"/>
      <c r="AH36" s="612"/>
      <c r="AI36" s="612"/>
      <c r="AJ36" s="612"/>
      <c r="AK36" s="612"/>
      <c r="AL36" s="175"/>
      <c r="AM36" s="611" t="str">
        <f t="shared" si="0"/>
        <v/>
      </c>
      <c r="AN36" s="611"/>
      <c r="AO36" s="612"/>
      <c r="AP36" s="612"/>
      <c r="AQ36" s="612"/>
      <c r="AR36" s="612"/>
      <c r="AS36" s="612"/>
      <c r="AT36" s="612"/>
      <c r="AU36" s="612"/>
      <c r="AV36" s="612"/>
      <c r="AW36" s="612"/>
      <c r="AX36" s="612"/>
      <c r="AY36" s="612"/>
      <c r="AZ36" s="612"/>
      <c r="BA36" s="612"/>
      <c r="BB36" s="612"/>
      <c r="BC36" s="612"/>
      <c r="BD36" s="175"/>
      <c r="BE36" s="611" t="str">
        <f t="shared" si="1"/>
        <v/>
      </c>
      <c r="BF36" s="611"/>
      <c r="BG36" s="612"/>
      <c r="BH36" s="612"/>
      <c r="BI36" s="612"/>
      <c r="BJ36" s="612"/>
      <c r="BK36" s="612"/>
      <c r="BL36" s="612"/>
      <c r="BM36" s="612"/>
      <c r="BN36" s="612"/>
      <c r="BO36" s="612"/>
      <c r="BP36" s="612"/>
      <c r="BQ36" s="612"/>
      <c r="BR36" s="612"/>
      <c r="BS36" s="612"/>
      <c r="BT36" s="612"/>
      <c r="BU36" s="612"/>
      <c r="BV36" s="175"/>
      <c r="BW36" s="611">
        <f t="shared" si="2"/>
        <v>9</v>
      </c>
      <c r="BX36" s="611"/>
      <c r="BY36" s="612" t="str">
        <f>IF('各会計、関係団体の財政状況及び健全化判断比率'!B70="","",'各会計、関係団体の財政状況及び健全化判断比率'!B70)</f>
        <v>東京市町村総合事務組合（一般会計）</v>
      </c>
      <c r="BZ36" s="612"/>
      <c r="CA36" s="612"/>
      <c r="CB36" s="612"/>
      <c r="CC36" s="612"/>
      <c r="CD36" s="612"/>
      <c r="CE36" s="612"/>
      <c r="CF36" s="612"/>
      <c r="CG36" s="612"/>
      <c r="CH36" s="612"/>
      <c r="CI36" s="612"/>
      <c r="CJ36" s="612"/>
      <c r="CK36" s="612"/>
      <c r="CL36" s="612"/>
      <c r="CM36" s="612"/>
      <c r="CN36" s="175"/>
      <c r="CO36" s="611">
        <f t="shared" si="3"/>
        <v>15</v>
      </c>
      <c r="CP36" s="611"/>
      <c r="CQ36" s="612" t="str">
        <f>IF('各会計、関係団体の財政状況及び健全化判断比率'!BS9="","",'各会計、関係団体の財政状況及び健全化判断比率'!BS9)</f>
        <v>公益財団法人　三鷹国際交流協会</v>
      </c>
      <c r="CR36" s="612"/>
      <c r="CS36" s="612"/>
      <c r="CT36" s="612"/>
      <c r="CU36" s="612"/>
      <c r="CV36" s="612"/>
      <c r="CW36" s="612"/>
      <c r="CX36" s="612"/>
      <c r="CY36" s="612"/>
      <c r="CZ36" s="612"/>
      <c r="DA36" s="612"/>
      <c r="DB36" s="612"/>
      <c r="DC36" s="612"/>
      <c r="DD36" s="612"/>
      <c r="DE36" s="612"/>
      <c r="DG36" s="613" t="str">
        <f>IF('各会計、関係団体の財政状況及び健全化判断比率'!BR9="","",'各会計、関係団体の財政状況及び健全化判断比率'!BR9)</f>
        <v/>
      </c>
      <c r="DH36" s="613"/>
      <c r="DI36" s="180"/>
    </row>
    <row r="37" spans="1:113" ht="32.25" customHeight="1" x14ac:dyDescent="0.2">
      <c r="A37" s="175"/>
      <c r="B37" s="202"/>
      <c r="C37" s="611" t="str">
        <f>IF(E37="","",C36+1)</f>
        <v/>
      </c>
      <c r="D37" s="611"/>
      <c r="E37" s="612" t="str">
        <f>IF('各会計、関係団体の財政状況及び健全化判断比率'!B10="","",'各会計、関係団体の財政状況及び健全化判断比率'!B10)</f>
        <v/>
      </c>
      <c r="F37" s="612"/>
      <c r="G37" s="612"/>
      <c r="H37" s="612"/>
      <c r="I37" s="612"/>
      <c r="J37" s="612"/>
      <c r="K37" s="612"/>
      <c r="L37" s="612"/>
      <c r="M37" s="612"/>
      <c r="N37" s="612"/>
      <c r="O37" s="612"/>
      <c r="P37" s="612"/>
      <c r="Q37" s="612"/>
      <c r="R37" s="612"/>
      <c r="S37" s="612"/>
      <c r="T37" s="175"/>
      <c r="U37" s="611">
        <f t="shared" si="4"/>
        <v>5</v>
      </c>
      <c r="V37" s="611"/>
      <c r="W37" s="612" t="str">
        <f>IF('各会計、関係団体の財政状況及び健全化判断比率'!B31="","",'各会計、関係団体の財政状況及び健全化判断比率'!B31)</f>
        <v>後期高齢者医療特別会計</v>
      </c>
      <c r="X37" s="612"/>
      <c r="Y37" s="612"/>
      <c r="Z37" s="612"/>
      <c r="AA37" s="612"/>
      <c r="AB37" s="612"/>
      <c r="AC37" s="612"/>
      <c r="AD37" s="612"/>
      <c r="AE37" s="612"/>
      <c r="AF37" s="612"/>
      <c r="AG37" s="612"/>
      <c r="AH37" s="612"/>
      <c r="AI37" s="612"/>
      <c r="AJ37" s="612"/>
      <c r="AK37" s="612"/>
      <c r="AL37" s="175"/>
      <c r="AM37" s="611" t="str">
        <f t="shared" si="0"/>
        <v/>
      </c>
      <c r="AN37" s="611"/>
      <c r="AO37" s="612"/>
      <c r="AP37" s="612"/>
      <c r="AQ37" s="612"/>
      <c r="AR37" s="612"/>
      <c r="AS37" s="612"/>
      <c r="AT37" s="612"/>
      <c r="AU37" s="612"/>
      <c r="AV37" s="612"/>
      <c r="AW37" s="612"/>
      <c r="AX37" s="612"/>
      <c r="AY37" s="612"/>
      <c r="AZ37" s="612"/>
      <c r="BA37" s="612"/>
      <c r="BB37" s="612"/>
      <c r="BC37" s="612"/>
      <c r="BD37" s="175"/>
      <c r="BE37" s="611" t="str">
        <f t="shared" si="1"/>
        <v/>
      </c>
      <c r="BF37" s="611"/>
      <c r="BG37" s="612"/>
      <c r="BH37" s="612"/>
      <c r="BI37" s="612"/>
      <c r="BJ37" s="612"/>
      <c r="BK37" s="612"/>
      <c r="BL37" s="612"/>
      <c r="BM37" s="612"/>
      <c r="BN37" s="612"/>
      <c r="BO37" s="612"/>
      <c r="BP37" s="612"/>
      <c r="BQ37" s="612"/>
      <c r="BR37" s="612"/>
      <c r="BS37" s="612"/>
      <c r="BT37" s="612"/>
      <c r="BU37" s="612"/>
      <c r="BV37" s="175"/>
      <c r="BW37" s="611">
        <f t="shared" si="2"/>
        <v>10</v>
      </c>
      <c r="BX37" s="611"/>
      <c r="BY37" s="612" t="str">
        <f>IF('各会計、関係団体の財政状況及び健全化判断比率'!B71="","",'各会計、関係団体の財政状況及び健全化判断比率'!B71)</f>
        <v>東京市町村総合事務組合（交通災害共済事業特別会計）</v>
      </c>
      <c r="BZ37" s="612"/>
      <c r="CA37" s="612"/>
      <c r="CB37" s="612"/>
      <c r="CC37" s="612"/>
      <c r="CD37" s="612"/>
      <c r="CE37" s="612"/>
      <c r="CF37" s="612"/>
      <c r="CG37" s="612"/>
      <c r="CH37" s="612"/>
      <c r="CI37" s="612"/>
      <c r="CJ37" s="612"/>
      <c r="CK37" s="612"/>
      <c r="CL37" s="612"/>
      <c r="CM37" s="612"/>
      <c r="CN37" s="175"/>
      <c r="CO37" s="611">
        <f t="shared" si="3"/>
        <v>16</v>
      </c>
      <c r="CP37" s="611"/>
      <c r="CQ37" s="612" t="str">
        <f>IF('各会計、関係団体の財政状況及び健全化判断比率'!BS10="","",'各会計、関係団体の財政状況及び健全化判断比率'!BS10)</f>
        <v>株式会社　まちづくり三鷹</v>
      </c>
      <c r="CR37" s="612"/>
      <c r="CS37" s="612"/>
      <c r="CT37" s="612"/>
      <c r="CU37" s="612"/>
      <c r="CV37" s="612"/>
      <c r="CW37" s="612"/>
      <c r="CX37" s="612"/>
      <c r="CY37" s="612"/>
      <c r="CZ37" s="612"/>
      <c r="DA37" s="612"/>
      <c r="DB37" s="612"/>
      <c r="DC37" s="612"/>
      <c r="DD37" s="612"/>
      <c r="DE37" s="612"/>
      <c r="DG37" s="613" t="str">
        <f>IF('各会計、関係団体の財政状況及び健全化判断比率'!BR10="","",'各会計、関係団体の財政状況及び健全化判断比率'!BR10)</f>
        <v/>
      </c>
      <c r="DH37" s="613"/>
      <c r="DI37" s="180"/>
    </row>
    <row r="38" spans="1:113" ht="32.25" customHeight="1" x14ac:dyDescent="0.2">
      <c r="A38" s="175"/>
      <c r="B38" s="202"/>
      <c r="C38" s="611" t="str">
        <f t="shared" ref="C38:C43" si="5">IF(E38="","",C37+1)</f>
        <v/>
      </c>
      <c r="D38" s="611"/>
      <c r="E38" s="612" t="str">
        <f>IF('各会計、関係団体の財政状況及び健全化判断比率'!B11="","",'各会計、関係団体の財政状況及び健全化判断比率'!B11)</f>
        <v/>
      </c>
      <c r="F38" s="612"/>
      <c r="G38" s="612"/>
      <c r="H38" s="612"/>
      <c r="I38" s="612"/>
      <c r="J38" s="612"/>
      <c r="K38" s="612"/>
      <c r="L38" s="612"/>
      <c r="M38" s="612"/>
      <c r="N38" s="612"/>
      <c r="O38" s="612"/>
      <c r="P38" s="612"/>
      <c r="Q38" s="612"/>
      <c r="R38" s="612"/>
      <c r="S38" s="612"/>
      <c r="T38" s="175"/>
      <c r="U38" s="611" t="str">
        <f t="shared" si="4"/>
        <v/>
      </c>
      <c r="V38" s="611"/>
      <c r="W38" s="612"/>
      <c r="X38" s="612"/>
      <c r="Y38" s="612"/>
      <c r="Z38" s="612"/>
      <c r="AA38" s="612"/>
      <c r="AB38" s="612"/>
      <c r="AC38" s="612"/>
      <c r="AD38" s="612"/>
      <c r="AE38" s="612"/>
      <c r="AF38" s="612"/>
      <c r="AG38" s="612"/>
      <c r="AH38" s="612"/>
      <c r="AI38" s="612"/>
      <c r="AJ38" s="612"/>
      <c r="AK38" s="612"/>
      <c r="AL38" s="175"/>
      <c r="AM38" s="611" t="str">
        <f t="shared" si="0"/>
        <v/>
      </c>
      <c r="AN38" s="611"/>
      <c r="AO38" s="612"/>
      <c r="AP38" s="612"/>
      <c r="AQ38" s="612"/>
      <c r="AR38" s="612"/>
      <c r="AS38" s="612"/>
      <c r="AT38" s="612"/>
      <c r="AU38" s="612"/>
      <c r="AV38" s="612"/>
      <c r="AW38" s="612"/>
      <c r="AX38" s="612"/>
      <c r="AY38" s="612"/>
      <c r="AZ38" s="612"/>
      <c r="BA38" s="612"/>
      <c r="BB38" s="612"/>
      <c r="BC38" s="612"/>
      <c r="BD38" s="175"/>
      <c r="BE38" s="611" t="str">
        <f t="shared" si="1"/>
        <v/>
      </c>
      <c r="BF38" s="611"/>
      <c r="BG38" s="612"/>
      <c r="BH38" s="612"/>
      <c r="BI38" s="612"/>
      <c r="BJ38" s="612"/>
      <c r="BK38" s="612"/>
      <c r="BL38" s="612"/>
      <c r="BM38" s="612"/>
      <c r="BN38" s="612"/>
      <c r="BO38" s="612"/>
      <c r="BP38" s="612"/>
      <c r="BQ38" s="612"/>
      <c r="BR38" s="612"/>
      <c r="BS38" s="612"/>
      <c r="BT38" s="612"/>
      <c r="BU38" s="612"/>
      <c r="BV38" s="175"/>
      <c r="BW38" s="611">
        <f t="shared" si="2"/>
        <v>11</v>
      </c>
      <c r="BX38" s="611"/>
      <c r="BY38" s="612" t="str">
        <f>IF('各会計、関係団体の財政状況及び健全化判断比率'!B72="","",'各会計、関係団体の財政状況及び健全化判断比率'!B72)</f>
        <v>東京都後期高齢者医療広域連合（一般会計）</v>
      </c>
      <c r="BZ38" s="612"/>
      <c r="CA38" s="612"/>
      <c r="CB38" s="612"/>
      <c r="CC38" s="612"/>
      <c r="CD38" s="612"/>
      <c r="CE38" s="612"/>
      <c r="CF38" s="612"/>
      <c r="CG38" s="612"/>
      <c r="CH38" s="612"/>
      <c r="CI38" s="612"/>
      <c r="CJ38" s="612"/>
      <c r="CK38" s="612"/>
      <c r="CL38" s="612"/>
      <c r="CM38" s="612"/>
      <c r="CN38" s="175"/>
      <c r="CO38" s="611">
        <f t="shared" si="3"/>
        <v>17</v>
      </c>
      <c r="CP38" s="611"/>
      <c r="CQ38" s="612" t="str">
        <f>IF('各会計、関係団体の財政状況及び健全化判断比率'!BS11="","",'各会計、関係団体の財政状況及び健全化判断比率'!BS11)</f>
        <v>三鷹市土地開発公社</v>
      </c>
      <c r="CR38" s="612"/>
      <c r="CS38" s="612"/>
      <c r="CT38" s="612"/>
      <c r="CU38" s="612"/>
      <c r="CV38" s="612"/>
      <c r="CW38" s="612"/>
      <c r="CX38" s="612"/>
      <c r="CY38" s="612"/>
      <c r="CZ38" s="612"/>
      <c r="DA38" s="612"/>
      <c r="DB38" s="612"/>
      <c r="DC38" s="612"/>
      <c r="DD38" s="612"/>
      <c r="DE38" s="612"/>
      <c r="DG38" s="613" t="str">
        <f>IF('各会計、関係団体の財政状況及び健全化判断比率'!BR11="","",'各会計、関係団体の財政状況及び健全化判断比率'!BR11)</f>
        <v>○</v>
      </c>
      <c r="DH38" s="613"/>
      <c r="DI38" s="180"/>
    </row>
    <row r="39" spans="1:113" ht="32.25" customHeight="1" x14ac:dyDescent="0.2">
      <c r="A39" s="175"/>
      <c r="B39" s="202"/>
      <c r="C39" s="611" t="str">
        <f t="shared" si="5"/>
        <v/>
      </c>
      <c r="D39" s="611"/>
      <c r="E39" s="612" t="str">
        <f>IF('各会計、関係団体の財政状況及び健全化判断比率'!B12="","",'各会計、関係団体の財政状況及び健全化判断比率'!B12)</f>
        <v/>
      </c>
      <c r="F39" s="612"/>
      <c r="G39" s="612"/>
      <c r="H39" s="612"/>
      <c r="I39" s="612"/>
      <c r="J39" s="612"/>
      <c r="K39" s="612"/>
      <c r="L39" s="612"/>
      <c r="M39" s="612"/>
      <c r="N39" s="612"/>
      <c r="O39" s="612"/>
      <c r="P39" s="612"/>
      <c r="Q39" s="612"/>
      <c r="R39" s="612"/>
      <c r="S39" s="612"/>
      <c r="T39" s="175"/>
      <c r="U39" s="611" t="str">
        <f t="shared" si="4"/>
        <v/>
      </c>
      <c r="V39" s="611"/>
      <c r="W39" s="612"/>
      <c r="X39" s="612"/>
      <c r="Y39" s="612"/>
      <c r="Z39" s="612"/>
      <c r="AA39" s="612"/>
      <c r="AB39" s="612"/>
      <c r="AC39" s="612"/>
      <c r="AD39" s="612"/>
      <c r="AE39" s="612"/>
      <c r="AF39" s="612"/>
      <c r="AG39" s="612"/>
      <c r="AH39" s="612"/>
      <c r="AI39" s="612"/>
      <c r="AJ39" s="612"/>
      <c r="AK39" s="612"/>
      <c r="AL39" s="175"/>
      <c r="AM39" s="611" t="str">
        <f t="shared" si="0"/>
        <v/>
      </c>
      <c r="AN39" s="611"/>
      <c r="AO39" s="612"/>
      <c r="AP39" s="612"/>
      <c r="AQ39" s="612"/>
      <c r="AR39" s="612"/>
      <c r="AS39" s="612"/>
      <c r="AT39" s="612"/>
      <c r="AU39" s="612"/>
      <c r="AV39" s="612"/>
      <c r="AW39" s="612"/>
      <c r="AX39" s="612"/>
      <c r="AY39" s="612"/>
      <c r="AZ39" s="612"/>
      <c r="BA39" s="612"/>
      <c r="BB39" s="612"/>
      <c r="BC39" s="612"/>
      <c r="BD39" s="175"/>
      <c r="BE39" s="611" t="str">
        <f t="shared" si="1"/>
        <v/>
      </c>
      <c r="BF39" s="611"/>
      <c r="BG39" s="612"/>
      <c r="BH39" s="612"/>
      <c r="BI39" s="612"/>
      <c r="BJ39" s="612"/>
      <c r="BK39" s="612"/>
      <c r="BL39" s="612"/>
      <c r="BM39" s="612"/>
      <c r="BN39" s="612"/>
      <c r="BO39" s="612"/>
      <c r="BP39" s="612"/>
      <c r="BQ39" s="612"/>
      <c r="BR39" s="612"/>
      <c r="BS39" s="612"/>
      <c r="BT39" s="612"/>
      <c r="BU39" s="612"/>
      <c r="BV39" s="175"/>
      <c r="BW39" s="611">
        <f t="shared" si="2"/>
        <v>12</v>
      </c>
      <c r="BX39" s="611"/>
      <c r="BY39" s="612" t="str">
        <f>IF('各会計、関係団体の財政状況及び健全化判断比率'!B73="","",'各会計、関係団体の財政状況及び健全化判断比率'!B73)</f>
        <v>東京都後期高齢者医療連合（後期高齢者医療特別会計）</v>
      </c>
      <c r="BZ39" s="612"/>
      <c r="CA39" s="612"/>
      <c r="CB39" s="612"/>
      <c r="CC39" s="612"/>
      <c r="CD39" s="612"/>
      <c r="CE39" s="612"/>
      <c r="CF39" s="612"/>
      <c r="CG39" s="612"/>
      <c r="CH39" s="612"/>
      <c r="CI39" s="612"/>
      <c r="CJ39" s="612"/>
      <c r="CK39" s="612"/>
      <c r="CL39" s="612"/>
      <c r="CM39" s="612"/>
      <c r="CN39" s="175"/>
      <c r="CO39" s="611" t="str">
        <f t="shared" si="3"/>
        <v/>
      </c>
      <c r="CP39" s="611"/>
      <c r="CQ39" s="612" t="str">
        <f>IF('各会計、関係団体の財政状況及び健全化判断比率'!BS12="","",'各会計、関係団体の財政状況及び健全化判断比率'!BS12)</f>
        <v/>
      </c>
      <c r="CR39" s="612"/>
      <c r="CS39" s="612"/>
      <c r="CT39" s="612"/>
      <c r="CU39" s="612"/>
      <c r="CV39" s="612"/>
      <c r="CW39" s="612"/>
      <c r="CX39" s="612"/>
      <c r="CY39" s="612"/>
      <c r="CZ39" s="612"/>
      <c r="DA39" s="612"/>
      <c r="DB39" s="612"/>
      <c r="DC39" s="612"/>
      <c r="DD39" s="612"/>
      <c r="DE39" s="612"/>
      <c r="DG39" s="613" t="str">
        <f>IF('各会計、関係団体の財政状況及び健全化判断比率'!BR12="","",'各会計、関係団体の財政状況及び健全化判断比率'!BR12)</f>
        <v/>
      </c>
      <c r="DH39" s="613"/>
      <c r="DI39" s="180"/>
    </row>
    <row r="40" spans="1:113" ht="32.25" customHeight="1" x14ac:dyDescent="0.2">
      <c r="A40" s="175"/>
      <c r="B40" s="202"/>
      <c r="C40" s="611" t="str">
        <f t="shared" si="5"/>
        <v/>
      </c>
      <c r="D40" s="611"/>
      <c r="E40" s="612" t="str">
        <f>IF('各会計、関係団体の財政状況及び健全化判断比率'!B13="","",'各会計、関係団体の財政状況及び健全化判断比率'!B13)</f>
        <v/>
      </c>
      <c r="F40" s="612"/>
      <c r="G40" s="612"/>
      <c r="H40" s="612"/>
      <c r="I40" s="612"/>
      <c r="J40" s="612"/>
      <c r="K40" s="612"/>
      <c r="L40" s="612"/>
      <c r="M40" s="612"/>
      <c r="N40" s="612"/>
      <c r="O40" s="612"/>
      <c r="P40" s="612"/>
      <c r="Q40" s="612"/>
      <c r="R40" s="612"/>
      <c r="S40" s="612"/>
      <c r="T40" s="175"/>
      <c r="U40" s="611" t="str">
        <f t="shared" si="4"/>
        <v/>
      </c>
      <c r="V40" s="611"/>
      <c r="W40" s="612"/>
      <c r="X40" s="612"/>
      <c r="Y40" s="612"/>
      <c r="Z40" s="612"/>
      <c r="AA40" s="612"/>
      <c r="AB40" s="612"/>
      <c r="AC40" s="612"/>
      <c r="AD40" s="612"/>
      <c r="AE40" s="612"/>
      <c r="AF40" s="612"/>
      <c r="AG40" s="612"/>
      <c r="AH40" s="612"/>
      <c r="AI40" s="612"/>
      <c r="AJ40" s="612"/>
      <c r="AK40" s="612"/>
      <c r="AL40" s="175"/>
      <c r="AM40" s="611" t="str">
        <f t="shared" si="0"/>
        <v/>
      </c>
      <c r="AN40" s="611"/>
      <c r="AO40" s="612"/>
      <c r="AP40" s="612"/>
      <c r="AQ40" s="612"/>
      <c r="AR40" s="612"/>
      <c r="AS40" s="612"/>
      <c r="AT40" s="612"/>
      <c r="AU40" s="612"/>
      <c r="AV40" s="612"/>
      <c r="AW40" s="612"/>
      <c r="AX40" s="612"/>
      <c r="AY40" s="612"/>
      <c r="AZ40" s="612"/>
      <c r="BA40" s="612"/>
      <c r="BB40" s="612"/>
      <c r="BC40" s="612"/>
      <c r="BD40" s="175"/>
      <c r="BE40" s="611" t="str">
        <f t="shared" si="1"/>
        <v/>
      </c>
      <c r="BF40" s="611"/>
      <c r="BG40" s="612"/>
      <c r="BH40" s="612"/>
      <c r="BI40" s="612"/>
      <c r="BJ40" s="612"/>
      <c r="BK40" s="612"/>
      <c r="BL40" s="612"/>
      <c r="BM40" s="612"/>
      <c r="BN40" s="612"/>
      <c r="BO40" s="612"/>
      <c r="BP40" s="612"/>
      <c r="BQ40" s="612"/>
      <c r="BR40" s="612"/>
      <c r="BS40" s="612"/>
      <c r="BT40" s="612"/>
      <c r="BU40" s="612"/>
      <c r="BV40" s="175"/>
      <c r="BW40" s="611" t="str">
        <f t="shared" si="2"/>
        <v/>
      </c>
      <c r="BX40" s="611"/>
      <c r="BY40" s="612" t="str">
        <f>IF('各会計、関係団体の財政状況及び健全化判断比率'!B74="","",'各会計、関係団体の財政状況及び健全化判断比率'!B74)</f>
        <v/>
      </c>
      <c r="BZ40" s="612"/>
      <c r="CA40" s="612"/>
      <c r="CB40" s="612"/>
      <c r="CC40" s="612"/>
      <c r="CD40" s="612"/>
      <c r="CE40" s="612"/>
      <c r="CF40" s="612"/>
      <c r="CG40" s="612"/>
      <c r="CH40" s="612"/>
      <c r="CI40" s="612"/>
      <c r="CJ40" s="612"/>
      <c r="CK40" s="612"/>
      <c r="CL40" s="612"/>
      <c r="CM40" s="612"/>
      <c r="CN40" s="175"/>
      <c r="CO40" s="611" t="str">
        <f t="shared" si="3"/>
        <v/>
      </c>
      <c r="CP40" s="611"/>
      <c r="CQ40" s="612" t="str">
        <f>IF('各会計、関係団体の財政状況及び健全化判断比率'!BS13="","",'各会計、関係団体の財政状況及び健全化判断比率'!BS13)</f>
        <v/>
      </c>
      <c r="CR40" s="612"/>
      <c r="CS40" s="612"/>
      <c r="CT40" s="612"/>
      <c r="CU40" s="612"/>
      <c r="CV40" s="612"/>
      <c r="CW40" s="612"/>
      <c r="CX40" s="612"/>
      <c r="CY40" s="612"/>
      <c r="CZ40" s="612"/>
      <c r="DA40" s="612"/>
      <c r="DB40" s="612"/>
      <c r="DC40" s="612"/>
      <c r="DD40" s="612"/>
      <c r="DE40" s="612"/>
      <c r="DG40" s="613" t="str">
        <f>IF('各会計、関係団体の財政状況及び健全化判断比率'!BR13="","",'各会計、関係団体の財政状況及び健全化判断比率'!BR13)</f>
        <v/>
      </c>
      <c r="DH40" s="613"/>
      <c r="DI40" s="180"/>
    </row>
    <row r="41" spans="1:113" ht="32.25" customHeight="1" x14ac:dyDescent="0.2">
      <c r="A41" s="175"/>
      <c r="B41" s="202"/>
      <c r="C41" s="611" t="str">
        <f t="shared" si="5"/>
        <v/>
      </c>
      <c r="D41" s="611"/>
      <c r="E41" s="612" t="str">
        <f>IF('各会計、関係団体の財政状況及び健全化判断比率'!B14="","",'各会計、関係団体の財政状況及び健全化判断比率'!B14)</f>
        <v/>
      </c>
      <c r="F41" s="612"/>
      <c r="G41" s="612"/>
      <c r="H41" s="612"/>
      <c r="I41" s="612"/>
      <c r="J41" s="612"/>
      <c r="K41" s="612"/>
      <c r="L41" s="612"/>
      <c r="M41" s="612"/>
      <c r="N41" s="612"/>
      <c r="O41" s="612"/>
      <c r="P41" s="612"/>
      <c r="Q41" s="612"/>
      <c r="R41" s="612"/>
      <c r="S41" s="612"/>
      <c r="T41" s="175"/>
      <c r="U41" s="611" t="str">
        <f t="shared" si="4"/>
        <v/>
      </c>
      <c r="V41" s="611"/>
      <c r="W41" s="612"/>
      <c r="X41" s="612"/>
      <c r="Y41" s="612"/>
      <c r="Z41" s="612"/>
      <c r="AA41" s="612"/>
      <c r="AB41" s="612"/>
      <c r="AC41" s="612"/>
      <c r="AD41" s="612"/>
      <c r="AE41" s="612"/>
      <c r="AF41" s="612"/>
      <c r="AG41" s="612"/>
      <c r="AH41" s="612"/>
      <c r="AI41" s="612"/>
      <c r="AJ41" s="612"/>
      <c r="AK41" s="612"/>
      <c r="AL41" s="175"/>
      <c r="AM41" s="611" t="str">
        <f t="shared" si="0"/>
        <v/>
      </c>
      <c r="AN41" s="611"/>
      <c r="AO41" s="612"/>
      <c r="AP41" s="612"/>
      <c r="AQ41" s="612"/>
      <c r="AR41" s="612"/>
      <c r="AS41" s="612"/>
      <c r="AT41" s="612"/>
      <c r="AU41" s="612"/>
      <c r="AV41" s="612"/>
      <c r="AW41" s="612"/>
      <c r="AX41" s="612"/>
      <c r="AY41" s="612"/>
      <c r="AZ41" s="612"/>
      <c r="BA41" s="612"/>
      <c r="BB41" s="612"/>
      <c r="BC41" s="612"/>
      <c r="BD41" s="175"/>
      <c r="BE41" s="611" t="str">
        <f t="shared" si="1"/>
        <v/>
      </c>
      <c r="BF41" s="611"/>
      <c r="BG41" s="612"/>
      <c r="BH41" s="612"/>
      <c r="BI41" s="612"/>
      <c r="BJ41" s="612"/>
      <c r="BK41" s="612"/>
      <c r="BL41" s="612"/>
      <c r="BM41" s="612"/>
      <c r="BN41" s="612"/>
      <c r="BO41" s="612"/>
      <c r="BP41" s="612"/>
      <c r="BQ41" s="612"/>
      <c r="BR41" s="612"/>
      <c r="BS41" s="612"/>
      <c r="BT41" s="612"/>
      <c r="BU41" s="612"/>
      <c r="BV41" s="175"/>
      <c r="BW41" s="611" t="str">
        <f t="shared" si="2"/>
        <v/>
      </c>
      <c r="BX41" s="611"/>
      <c r="BY41" s="612" t="str">
        <f>IF('各会計、関係団体の財政状況及び健全化判断比率'!B75="","",'各会計、関係団体の財政状況及び健全化判断比率'!B75)</f>
        <v/>
      </c>
      <c r="BZ41" s="612"/>
      <c r="CA41" s="612"/>
      <c r="CB41" s="612"/>
      <c r="CC41" s="612"/>
      <c r="CD41" s="612"/>
      <c r="CE41" s="612"/>
      <c r="CF41" s="612"/>
      <c r="CG41" s="612"/>
      <c r="CH41" s="612"/>
      <c r="CI41" s="612"/>
      <c r="CJ41" s="612"/>
      <c r="CK41" s="612"/>
      <c r="CL41" s="612"/>
      <c r="CM41" s="612"/>
      <c r="CN41" s="175"/>
      <c r="CO41" s="611" t="str">
        <f t="shared" si="3"/>
        <v/>
      </c>
      <c r="CP41" s="611"/>
      <c r="CQ41" s="612" t="str">
        <f>IF('各会計、関係団体の財政状況及び健全化判断比率'!BS14="","",'各会計、関係団体の財政状況及び健全化判断比率'!BS14)</f>
        <v/>
      </c>
      <c r="CR41" s="612"/>
      <c r="CS41" s="612"/>
      <c r="CT41" s="612"/>
      <c r="CU41" s="612"/>
      <c r="CV41" s="612"/>
      <c r="CW41" s="612"/>
      <c r="CX41" s="612"/>
      <c r="CY41" s="612"/>
      <c r="CZ41" s="612"/>
      <c r="DA41" s="612"/>
      <c r="DB41" s="612"/>
      <c r="DC41" s="612"/>
      <c r="DD41" s="612"/>
      <c r="DE41" s="612"/>
      <c r="DG41" s="613" t="str">
        <f>IF('各会計、関係団体の財政状況及び健全化判断比率'!BR14="","",'各会計、関係団体の財政状況及び健全化判断比率'!BR14)</f>
        <v/>
      </c>
      <c r="DH41" s="613"/>
      <c r="DI41" s="180"/>
    </row>
    <row r="42" spans="1:113" ht="32.25" customHeight="1" x14ac:dyDescent="0.2">
      <c r="B42" s="202"/>
      <c r="C42" s="611" t="str">
        <f t="shared" si="5"/>
        <v/>
      </c>
      <c r="D42" s="611"/>
      <c r="E42" s="612" t="str">
        <f>IF('各会計、関係団体の財政状況及び健全化判断比率'!B15="","",'各会計、関係団体の財政状況及び健全化判断比率'!B15)</f>
        <v/>
      </c>
      <c r="F42" s="612"/>
      <c r="G42" s="612"/>
      <c r="H42" s="612"/>
      <c r="I42" s="612"/>
      <c r="J42" s="612"/>
      <c r="K42" s="612"/>
      <c r="L42" s="612"/>
      <c r="M42" s="612"/>
      <c r="N42" s="612"/>
      <c r="O42" s="612"/>
      <c r="P42" s="612"/>
      <c r="Q42" s="612"/>
      <c r="R42" s="612"/>
      <c r="S42" s="612"/>
      <c r="T42" s="175"/>
      <c r="U42" s="611" t="str">
        <f t="shared" si="4"/>
        <v/>
      </c>
      <c r="V42" s="611"/>
      <c r="W42" s="612"/>
      <c r="X42" s="612"/>
      <c r="Y42" s="612"/>
      <c r="Z42" s="612"/>
      <c r="AA42" s="612"/>
      <c r="AB42" s="612"/>
      <c r="AC42" s="612"/>
      <c r="AD42" s="612"/>
      <c r="AE42" s="612"/>
      <c r="AF42" s="612"/>
      <c r="AG42" s="612"/>
      <c r="AH42" s="612"/>
      <c r="AI42" s="612"/>
      <c r="AJ42" s="612"/>
      <c r="AK42" s="612"/>
      <c r="AL42" s="175"/>
      <c r="AM42" s="611" t="str">
        <f t="shared" si="0"/>
        <v/>
      </c>
      <c r="AN42" s="611"/>
      <c r="AO42" s="612"/>
      <c r="AP42" s="612"/>
      <c r="AQ42" s="612"/>
      <c r="AR42" s="612"/>
      <c r="AS42" s="612"/>
      <c r="AT42" s="612"/>
      <c r="AU42" s="612"/>
      <c r="AV42" s="612"/>
      <c r="AW42" s="612"/>
      <c r="AX42" s="612"/>
      <c r="AY42" s="612"/>
      <c r="AZ42" s="612"/>
      <c r="BA42" s="612"/>
      <c r="BB42" s="612"/>
      <c r="BC42" s="612"/>
      <c r="BD42" s="175"/>
      <c r="BE42" s="611" t="str">
        <f t="shared" si="1"/>
        <v/>
      </c>
      <c r="BF42" s="611"/>
      <c r="BG42" s="612"/>
      <c r="BH42" s="612"/>
      <c r="BI42" s="612"/>
      <c r="BJ42" s="612"/>
      <c r="BK42" s="612"/>
      <c r="BL42" s="612"/>
      <c r="BM42" s="612"/>
      <c r="BN42" s="612"/>
      <c r="BO42" s="612"/>
      <c r="BP42" s="612"/>
      <c r="BQ42" s="612"/>
      <c r="BR42" s="612"/>
      <c r="BS42" s="612"/>
      <c r="BT42" s="612"/>
      <c r="BU42" s="612"/>
      <c r="BV42" s="175"/>
      <c r="BW42" s="611" t="str">
        <f t="shared" si="2"/>
        <v/>
      </c>
      <c r="BX42" s="611"/>
      <c r="BY42" s="612" t="str">
        <f>IF('各会計、関係団体の財政状況及び健全化判断比率'!B76="","",'各会計、関係団体の財政状況及び健全化判断比率'!B76)</f>
        <v/>
      </c>
      <c r="BZ42" s="612"/>
      <c r="CA42" s="612"/>
      <c r="CB42" s="612"/>
      <c r="CC42" s="612"/>
      <c r="CD42" s="612"/>
      <c r="CE42" s="612"/>
      <c r="CF42" s="612"/>
      <c r="CG42" s="612"/>
      <c r="CH42" s="612"/>
      <c r="CI42" s="612"/>
      <c r="CJ42" s="612"/>
      <c r="CK42" s="612"/>
      <c r="CL42" s="612"/>
      <c r="CM42" s="612"/>
      <c r="CN42" s="175"/>
      <c r="CO42" s="611" t="str">
        <f t="shared" si="3"/>
        <v/>
      </c>
      <c r="CP42" s="611"/>
      <c r="CQ42" s="612" t="str">
        <f>IF('各会計、関係団体の財政状況及び健全化判断比率'!BS15="","",'各会計、関係団体の財政状況及び健全化判断比率'!BS15)</f>
        <v/>
      </c>
      <c r="CR42" s="612"/>
      <c r="CS42" s="612"/>
      <c r="CT42" s="612"/>
      <c r="CU42" s="612"/>
      <c r="CV42" s="612"/>
      <c r="CW42" s="612"/>
      <c r="CX42" s="612"/>
      <c r="CY42" s="612"/>
      <c r="CZ42" s="612"/>
      <c r="DA42" s="612"/>
      <c r="DB42" s="612"/>
      <c r="DC42" s="612"/>
      <c r="DD42" s="612"/>
      <c r="DE42" s="612"/>
      <c r="DG42" s="613" t="str">
        <f>IF('各会計、関係団体の財政状況及び健全化判断比率'!BR15="","",'各会計、関係団体の財政状況及び健全化判断比率'!BR15)</f>
        <v/>
      </c>
      <c r="DH42" s="613"/>
      <c r="DI42" s="180"/>
    </row>
    <row r="43" spans="1:113" ht="32.25" customHeight="1" x14ac:dyDescent="0.2">
      <c r="B43" s="202"/>
      <c r="C43" s="611" t="str">
        <f t="shared" si="5"/>
        <v/>
      </c>
      <c r="D43" s="611"/>
      <c r="E43" s="612" t="str">
        <f>IF('各会計、関係団体の財政状況及び健全化判断比率'!B16="","",'各会計、関係団体の財政状況及び健全化判断比率'!B16)</f>
        <v/>
      </c>
      <c r="F43" s="612"/>
      <c r="G43" s="612"/>
      <c r="H43" s="612"/>
      <c r="I43" s="612"/>
      <c r="J43" s="612"/>
      <c r="K43" s="612"/>
      <c r="L43" s="612"/>
      <c r="M43" s="612"/>
      <c r="N43" s="612"/>
      <c r="O43" s="612"/>
      <c r="P43" s="612"/>
      <c r="Q43" s="612"/>
      <c r="R43" s="612"/>
      <c r="S43" s="612"/>
      <c r="T43" s="175"/>
      <c r="U43" s="611" t="str">
        <f t="shared" si="4"/>
        <v/>
      </c>
      <c r="V43" s="611"/>
      <c r="W43" s="612"/>
      <c r="X43" s="612"/>
      <c r="Y43" s="612"/>
      <c r="Z43" s="612"/>
      <c r="AA43" s="612"/>
      <c r="AB43" s="612"/>
      <c r="AC43" s="612"/>
      <c r="AD43" s="612"/>
      <c r="AE43" s="612"/>
      <c r="AF43" s="612"/>
      <c r="AG43" s="612"/>
      <c r="AH43" s="612"/>
      <c r="AI43" s="612"/>
      <c r="AJ43" s="612"/>
      <c r="AK43" s="612"/>
      <c r="AL43" s="175"/>
      <c r="AM43" s="611" t="str">
        <f t="shared" si="0"/>
        <v/>
      </c>
      <c r="AN43" s="611"/>
      <c r="AO43" s="612"/>
      <c r="AP43" s="612"/>
      <c r="AQ43" s="612"/>
      <c r="AR43" s="612"/>
      <c r="AS43" s="612"/>
      <c r="AT43" s="612"/>
      <c r="AU43" s="612"/>
      <c r="AV43" s="612"/>
      <c r="AW43" s="612"/>
      <c r="AX43" s="612"/>
      <c r="AY43" s="612"/>
      <c r="AZ43" s="612"/>
      <c r="BA43" s="612"/>
      <c r="BB43" s="612"/>
      <c r="BC43" s="612"/>
      <c r="BD43" s="175"/>
      <c r="BE43" s="611" t="str">
        <f t="shared" si="1"/>
        <v/>
      </c>
      <c r="BF43" s="611"/>
      <c r="BG43" s="612"/>
      <c r="BH43" s="612"/>
      <c r="BI43" s="612"/>
      <c r="BJ43" s="612"/>
      <c r="BK43" s="612"/>
      <c r="BL43" s="612"/>
      <c r="BM43" s="612"/>
      <c r="BN43" s="612"/>
      <c r="BO43" s="612"/>
      <c r="BP43" s="612"/>
      <c r="BQ43" s="612"/>
      <c r="BR43" s="612"/>
      <c r="BS43" s="612"/>
      <c r="BT43" s="612"/>
      <c r="BU43" s="612"/>
      <c r="BV43" s="175"/>
      <c r="BW43" s="611" t="str">
        <f t="shared" si="2"/>
        <v/>
      </c>
      <c r="BX43" s="611"/>
      <c r="BY43" s="612" t="str">
        <f>IF('各会計、関係団体の財政状況及び健全化判断比率'!B77="","",'各会計、関係団体の財政状況及び健全化判断比率'!B77)</f>
        <v/>
      </c>
      <c r="BZ43" s="612"/>
      <c r="CA43" s="612"/>
      <c r="CB43" s="612"/>
      <c r="CC43" s="612"/>
      <c r="CD43" s="612"/>
      <c r="CE43" s="612"/>
      <c r="CF43" s="612"/>
      <c r="CG43" s="612"/>
      <c r="CH43" s="612"/>
      <c r="CI43" s="612"/>
      <c r="CJ43" s="612"/>
      <c r="CK43" s="612"/>
      <c r="CL43" s="612"/>
      <c r="CM43" s="612"/>
      <c r="CN43" s="175"/>
      <c r="CO43" s="611" t="str">
        <f t="shared" si="3"/>
        <v/>
      </c>
      <c r="CP43" s="611"/>
      <c r="CQ43" s="612" t="str">
        <f>IF('各会計、関係団体の財政状況及び健全化判断比率'!BS16="","",'各会計、関係団体の財政状況及び健全化判断比率'!BS16)</f>
        <v/>
      </c>
      <c r="CR43" s="612"/>
      <c r="CS43" s="612"/>
      <c r="CT43" s="612"/>
      <c r="CU43" s="612"/>
      <c r="CV43" s="612"/>
      <c r="CW43" s="612"/>
      <c r="CX43" s="612"/>
      <c r="CY43" s="612"/>
      <c r="CZ43" s="612"/>
      <c r="DA43" s="612"/>
      <c r="DB43" s="612"/>
      <c r="DC43" s="612"/>
      <c r="DD43" s="612"/>
      <c r="DE43" s="612"/>
      <c r="DG43" s="613" t="str">
        <f>IF('各会計、関係団体の財政状況及び健全化判断比率'!BR16="","",'各会計、関係団体の財政状況及び健全化判断比率'!BR16)</f>
        <v/>
      </c>
      <c r="DH43" s="613"/>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4" t="s">
        <v>194</v>
      </c>
      <c r="F46" s="614"/>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c r="BT46" s="614"/>
      <c r="BU46" s="614"/>
      <c r="BV46" s="614"/>
      <c r="BW46" s="614"/>
      <c r="BX46" s="614"/>
      <c r="BY46" s="614"/>
      <c r="BZ46" s="614"/>
      <c r="CA46" s="614"/>
      <c r="CB46" s="614"/>
      <c r="CC46" s="614"/>
      <c r="CD46" s="614"/>
      <c r="CE46" s="614"/>
      <c r="CF46" s="614"/>
      <c r="CG46" s="614"/>
      <c r="CH46" s="614"/>
      <c r="CI46" s="614"/>
      <c r="CJ46" s="614"/>
      <c r="CK46" s="614"/>
      <c r="CL46" s="614"/>
      <c r="CM46" s="614"/>
      <c r="CN46" s="614"/>
      <c r="CO46" s="614"/>
      <c r="CP46" s="614"/>
      <c r="CQ46" s="614"/>
      <c r="CR46" s="614"/>
      <c r="CS46" s="614"/>
      <c r="CT46" s="614"/>
      <c r="CU46" s="614"/>
      <c r="CV46" s="614"/>
      <c r="CW46" s="614"/>
      <c r="CX46" s="614"/>
      <c r="CY46" s="614"/>
      <c r="CZ46" s="614"/>
      <c r="DA46" s="614"/>
      <c r="DB46" s="614"/>
      <c r="DC46" s="614"/>
      <c r="DD46" s="614"/>
      <c r="DE46" s="614"/>
      <c r="DF46" s="614"/>
      <c r="DG46" s="614"/>
      <c r="DH46" s="614"/>
      <c r="DI46" s="614"/>
    </row>
    <row r="47" spans="1:113" x14ac:dyDescent="0.2">
      <c r="E47" s="614" t="s">
        <v>195</v>
      </c>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c r="BT47" s="614"/>
      <c r="BU47" s="614"/>
      <c r="BV47" s="614"/>
      <c r="BW47" s="614"/>
      <c r="BX47" s="614"/>
      <c r="BY47" s="614"/>
      <c r="BZ47" s="614"/>
      <c r="CA47" s="614"/>
      <c r="CB47" s="614"/>
      <c r="CC47" s="614"/>
      <c r="CD47" s="614"/>
      <c r="CE47" s="614"/>
      <c r="CF47" s="614"/>
      <c r="CG47" s="614"/>
      <c r="CH47" s="614"/>
      <c r="CI47" s="614"/>
      <c r="CJ47" s="614"/>
      <c r="CK47" s="614"/>
      <c r="CL47" s="614"/>
      <c r="CM47" s="614"/>
      <c r="CN47" s="614"/>
      <c r="CO47" s="614"/>
      <c r="CP47" s="614"/>
      <c r="CQ47" s="614"/>
      <c r="CR47" s="614"/>
      <c r="CS47" s="614"/>
      <c r="CT47" s="614"/>
      <c r="CU47" s="614"/>
      <c r="CV47" s="614"/>
      <c r="CW47" s="614"/>
      <c r="CX47" s="614"/>
      <c r="CY47" s="614"/>
      <c r="CZ47" s="614"/>
      <c r="DA47" s="614"/>
      <c r="DB47" s="614"/>
      <c r="DC47" s="614"/>
      <c r="DD47" s="614"/>
      <c r="DE47" s="614"/>
      <c r="DF47" s="614"/>
      <c r="DG47" s="614"/>
      <c r="DH47" s="614"/>
      <c r="DI47" s="614"/>
    </row>
    <row r="48" spans="1:113" x14ac:dyDescent="0.2">
      <c r="E48" s="614" t="s">
        <v>196</v>
      </c>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c r="BT48" s="614"/>
      <c r="BU48" s="614"/>
      <c r="BV48" s="614"/>
      <c r="BW48" s="614"/>
      <c r="BX48" s="614"/>
      <c r="BY48" s="614"/>
      <c r="BZ48" s="614"/>
      <c r="CA48" s="614"/>
      <c r="CB48" s="614"/>
      <c r="CC48" s="614"/>
      <c r="CD48" s="614"/>
      <c r="CE48" s="614"/>
      <c r="CF48" s="614"/>
      <c r="CG48" s="614"/>
      <c r="CH48" s="614"/>
      <c r="CI48" s="614"/>
      <c r="CJ48" s="614"/>
      <c r="CK48" s="614"/>
      <c r="CL48" s="614"/>
      <c r="CM48" s="614"/>
      <c r="CN48" s="614"/>
      <c r="CO48" s="614"/>
      <c r="CP48" s="614"/>
      <c r="CQ48" s="614"/>
      <c r="CR48" s="614"/>
      <c r="CS48" s="614"/>
      <c r="CT48" s="614"/>
      <c r="CU48" s="614"/>
      <c r="CV48" s="614"/>
      <c r="CW48" s="614"/>
      <c r="CX48" s="614"/>
      <c r="CY48" s="614"/>
      <c r="CZ48" s="614"/>
      <c r="DA48" s="614"/>
      <c r="DB48" s="614"/>
      <c r="DC48" s="614"/>
      <c r="DD48" s="614"/>
      <c r="DE48" s="614"/>
      <c r="DF48" s="614"/>
      <c r="DG48" s="614"/>
      <c r="DH48" s="614"/>
      <c r="DI48" s="614"/>
    </row>
    <row r="49" spans="5:113" x14ac:dyDescent="0.2">
      <c r="E49" s="615" t="s">
        <v>197</v>
      </c>
      <c r="F49" s="615"/>
      <c r="G49" s="615"/>
      <c r="H49" s="615"/>
      <c r="I49" s="615"/>
      <c r="J49" s="615"/>
      <c r="K49" s="615"/>
      <c r="L49" s="615"/>
      <c r="M49" s="615"/>
      <c r="N49" s="615"/>
      <c r="O49" s="615"/>
      <c r="P49" s="615"/>
      <c r="Q49" s="615"/>
      <c r="R49" s="615"/>
      <c r="S49" s="615"/>
      <c r="T49" s="615"/>
      <c r="U49" s="615"/>
      <c r="V49" s="615"/>
      <c r="W49" s="615"/>
      <c r="X49" s="615"/>
      <c r="Y49" s="615"/>
      <c r="Z49" s="615"/>
      <c r="AA49" s="615"/>
      <c r="AB49" s="615"/>
      <c r="AC49" s="615"/>
      <c r="AD49" s="615"/>
      <c r="AE49" s="615"/>
      <c r="AF49" s="615"/>
      <c r="AG49" s="615"/>
      <c r="AH49" s="615"/>
      <c r="AI49" s="615"/>
      <c r="AJ49" s="615"/>
      <c r="AK49" s="615"/>
      <c r="AL49" s="615"/>
      <c r="AM49" s="615"/>
      <c r="AN49" s="615"/>
      <c r="AO49" s="615"/>
      <c r="AP49" s="615"/>
      <c r="AQ49" s="615"/>
      <c r="AR49" s="615"/>
      <c r="AS49" s="615"/>
      <c r="AT49" s="615"/>
      <c r="AU49" s="615"/>
      <c r="AV49" s="615"/>
      <c r="AW49" s="615"/>
      <c r="AX49" s="615"/>
      <c r="AY49" s="615"/>
      <c r="AZ49" s="615"/>
      <c r="BA49" s="615"/>
      <c r="BB49" s="615"/>
      <c r="BC49" s="615"/>
      <c r="BD49" s="615"/>
      <c r="BE49" s="615"/>
      <c r="BF49" s="615"/>
      <c r="BG49" s="615"/>
      <c r="BH49" s="615"/>
      <c r="BI49" s="615"/>
      <c r="BJ49" s="615"/>
      <c r="BK49" s="615"/>
      <c r="BL49" s="615"/>
      <c r="BM49" s="615"/>
      <c r="BN49" s="615"/>
      <c r="BO49" s="615"/>
      <c r="BP49" s="615"/>
      <c r="BQ49" s="615"/>
      <c r="BR49" s="615"/>
      <c r="BS49" s="615"/>
      <c r="BT49" s="615"/>
      <c r="BU49" s="615"/>
      <c r="BV49" s="615"/>
      <c r="BW49" s="615"/>
      <c r="BX49" s="615"/>
      <c r="BY49" s="615"/>
      <c r="BZ49" s="615"/>
      <c r="CA49" s="615"/>
      <c r="CB49" s="615"/>
      <c r="CC49" s="615"/>
      <c r="CD49" s="615"/>
      <c r="CE49" s="615"/>
      <c r="CF49" s="615"/>
      <c r="CG49" s="615"/>
      <c r="CH49" s="615"/>
      <c r="CI49" s="615"/>
      <c r="CJ49" s="615"/>
      <c r="CK49" s="615"/>
      <c r="CL49" s="615"/>
      <c r="CM49" s="615"/>
      <c r="CN49" s="615"/>
      <c r="CO49" s="615"/>
      <c r="CP49" s="615"/>
      <c r="CQ49" s="615"/>
      <c r="CR49" s="615"/>
      <c r="CS49" s="615"/>
      <c r="CT49" s="615"/>
      <c r="CU49" s="615"/>
      <c r="CV49" s="615"/>
      <c r="CW49" s="615"/>
      <c r="CX49" s="615"/>
      <c r="CY49" s="615"/>
      <c r="CZ49" s="615"/>
      <c r="DA49" s="615"/>
      <c r="DB49" s="615"/>
      <c r="DC49" s="615"/>
      <c r="DD49" s="615"/>
      <c r="DE49" s="615"/>
      <c r="DF49" s="615"/>
      <c r="DG49" s="615"/>
      <c r="DH49" s="615"/>
      <c r="DI49" s="615"/>
    </row>
    <row r="50" spans="5:113" x14ac:dyDescent="0.2">
      <c r="E50" s="614" t="s">
        <v>198</v>
      </c>
      <c r="F50" s="614"/>
      <c r="G50" s="614"/>
      <c r="H50" s="614"/>
      <c r="I50" s="614"/>
      <c r="J50" s="614"/>
      <c r="K50" s="614"/>
      <c r="L50" s="614"/>
      <c r="M50" s="614"/>
      <c r="N50" s="614"/>
      <c r="O50" s="614"/>
      <c r="P50" s="614"/>
      <c r="Q50" s="614"/>
      <c r="R50" s="614"/>
      <c r="S50" s="614"/>
      <c r="T50" s="614"/>
      <c r="U50" s="614"/>
      <c r="V50" s="614"/>
      <c r="W50" s="614"/>
      <c r="X50" s="614"/>
      <c r="Y50" s="614"/>
      <c r="Z50" s="614"/>
      <c r="AA50" s="614"/>
      <c r="AB50" s="614"/>
      <c r="AC50" s="614"/>
      <c r="AD50" s="614"/>
      <c r="AE50" s="614"/>
      <c r="AF50" s="614"/>
      <c r="AG50" s="614"/>
      <c r="AH50" s="614"/>
      <c r="AI50" s="614"/>
      <c r="AJ50" s="614"/>
      <c r="AK50" s="614"/>
      <c r="AL50" s="614"/>
      <c r="AM50" s="614"/>
      <c r="AN50" s="614"/>
      <c r="AO50" s="614"/>
      <c r="AP50" s="614"/>
      <c r="AQ50" s="614"/>
      <c r="AR50" s="614"/>
      <c r="AS50" s="614"/>
      <c r="AT50" s="614"/>
      <c r="AU50" s="614"/>
      <c r="AV50" s="614"/>
      <c r="AW50" s="614"/>
      <c r="AX50" s="614"/>
      <c r="AY50" s="614"/>
      <c r="AZ50" s="614"/>
      <c r="BA50" s="614"/>
      <c r="BB50" s="614"/>
      <c r="BC50" s="614"/>
      <c r="BD50" s="614"/>
      <c r="BE50" s="614"/>
      <c r="BF50" s="614"/>
      <c r="BG50" s="614"/>
      <c r="BH50" s="614"/>
      <c r="BI50" s="614"/>
      <c r="BJ50" s="614"/>
      <c r="BK50" s="614"/>
      <c r="BL50" s="614"/>
      <c r="BM50" s="614"/>
      <c r="BN50" s="614"/>
      <c r="BO50" s="614"/>
      <c r="BP50" s="614"/>
      <c r="BQ50" s="614"/>
      <c r="BR50" s="614"/>
      <c r="BS50" s="614"/>
      <c r="BT50" s="614"/>
      <c r="BU50" s="614"/>
      <c r="BV50" s="614"/>
      <c r="BW50" s="614"/>
      <c r="BX50" s="614"/>
      <c r="BY50" s="614"/>
      <c r="BZ50" s="614"/>
      <c r="CA50" s="614"/>
      <c r="CB50" s="614"/>
      <c r="CC50" s="614"/>
      <c r="CD50" s="614"/>
      <c r="CE50" s="614"/>
      <c r="CF50" s="614"/>
      <c r="CG50" s="614"/>
      <c r="CH50" s="614"/>
      <c r="CI50" s="614"/>
      <c r="CJ50" s="614"/>
      <c r="CK50" s="614"/>
      <c r="CL50" s="614"/>
      <c r="CM50" s="614"/>
      <c r="CN50" s="614"/>
      <c r="CO50" s="614"/>
      <c r="CP50" s="614"/>
      <c r="CQ50" s="614"/>
      <c r="CR50" s="614"/>
      <c r="CS50" s="614"/>
      <c r="CT50" s="614"/>
      <c r="CU50" s="614"/>
      <c r="CV50" s="614"/>
      <c r="CW50" s="614"/>
      <c r="CX50" s="614"/>
      <c r="CY50" s="614"/>
      <c r="CZ50" s="614"/>
      <c r="DA50" s="614"/>
      <c r="DB50" s="614"/>
      <c r="DC50" s="614"/>
      <c r="DD50" s="614"/>
      <c r="DE50" s="614"/>
      <c r="DF50" s="614"/>
      <c r="DG50" s="614"/>
      <c r="DH50" s="614"/>
      <c r="DI50" s="614"/>
    </row>
    <row r="51" spans="5:113" x14ac:dyDescent="0.2">
      <c r="E51" s="614" t="s">
        <v>199</v>
      </c>
      <c r="F51" s="614"/>
      <c r="G51" s="614"/>
      <c r="H51" s="614"/>
      <c r="I51" s="614"/>
      <c r="J51" s="614"/>
      <c r="K51" s="614"/>
      <c r="L51" s="614"/>
      <c r="M51" s="614"/>
      <c r="N51" s="614"/>
      <c r="O51" s="614"/>
      <c r="P51" s="614"/>
      <c r="Q51" s="614"/>
      <c r="R51" s="614"/>
      <c r="S51" s="614"/>
      <c r="T51" s="614"/>
      <c r="U51" s="614"/>
      <c r="V51" s="614"/>
      <c r="W51" s="614"/>
      <c r="X51" s="614"/>
      <c r="Y51" s="614"/>
      <c r="Z51" s="614"/>
      <c r="AA51" s="614"/>
      <c r="AB51" s="614"/>
      <c r="AC51" s="614"/>
      <c r="AD51" s="614"/>
      <c r="AE51" s="614"/>
      <c r="AF51" s="614"/>
      <c r="AG51" s="614"/>
      <c r="AH51" s="614"/>
      <c r="AI51" s="614"/>
      <c r="AJ51" s="614"/>
      <c r="AK51" s="614"/>
      <c r="AL51" s="614"/>
      <c r="AM51" s="614"/>
      <c r="AN51" s="614"/>
      <c r="AO51" s="614"/>
      <c r="AP51" s="614"/>
      <c r="AQ51" s="614"/>
      <c r="AR51" s="614"/>
      <c r="AS51" s="614"/>
      <c r="AT51" s="614"/>
      <c r="AU51" s="614"/>
      <c r="AV51" s="614"/>
      <c r="AW51" s="614"/>
      <c r="AX51" s="614"/>
      <c r="AY51" s="614"/>
      <c r="AZ51" s="614"/>
      <c r="BA51" s="614"/>
      <c r="BB51" s="614"/>
      <c r="BC51" s="614"/>
      <c r="BD51" s="614"/>
      <c r="BE51" s="614"/>
      <c r="BF51" s="614"/>
      <c r="BG51" s="614"/>
      <c r="BH51" s="614"/>
      <c r="BI51" s="614"/>
      <c r="BJ51" s="614"/>
      <c r="BK51" s="614"/>
      <c r="BL51" s="614"/>
      <c r="BM51" s="614"/>
      <c r="BN51" s="614"/>
      <c r="BO51" s="614"/>
      <c r="BP51" s="614"/>
      <c r="BQ51" s="614"/>
      <c r="BR51" s="614"/>
      <c r="BS51" s="614"/>
      <c r="BT51" s="614"/>
      <c r="BU51" s="614"/>
      <c r="BV51" s="614"/>
      <c r="BW51" s="614"/>
      <c r="BX51" s="614"/>
      <c r="BY51" s="614"/>
      <c r="BZ51" s="614"/>
      <c r="CA51" s="614"/>
      <c r="CB51" s="614"/>
      <c r="CC51" s="614"/>
      <c r="CD51" s="614"/>
      <c r="CE51" s="614"/>
      <c r="CF51" s="614"/>
      <c r="CG51" s="614"/>
      <c r="CH51" s="614"/>
      <c r="CI51" s="614"/>
      <c r="CJ51" s="614"/>
      <c r="CK51" s="614"/>
      <c r="CL51" s="614"/>
      <c r="CM51" s="614"/>
      <c r="CN51" s="614"/>
      <c r="CO51" s="614"/>
      <c r="CP51" s="614"/>
      <c r="CQ51" s="614"/>
      <c r="CR51" s="614"/>
      <c r="CS51" s="614"/>
      <c r="CT51" s="614"/>
      <c r="CU51" s="614"/>
      <c r="CV51" s="614"/>
      <c r="CW51" s="614"/>
      <c r="CX51" s="614"/>
      <c r="CY51" s="614"/>
      <c r="CZ51" s="614"/>
      <c r="DA51" s="614"/>
      <c r="DB51" s="614"/>
      <c r="DC51" s="614"/>
      <c r="DD51" s="614"/>
      <c r="DE51" s="614"/>
      <c r="DF51" s="614"/>
      <c r="DG51" s="614"/>
      <c r="DH51" s="614"/>
      <c r="DI51" s="614"/>
    </row>
    <row r="52" spans="5:113" x14ac:dyDescent="0.2">
      <c r="E52" s="614" t="s">
        <v>200</v>
      </c>
      <c r="F52" s="614"/>
      <c r="G52" s="614"/>
      <c r="H52" s="614"/>
      <c r="I52" s="614"/>
      <c r="J52" s="614"/>
      <c r="K52" s="614"/>
      <c r="L52" s="614"/>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c r="AP52" s="614"/>
      <c r="AQ52" s="614"/>
      <c r="AR52" s="614"/>
      <c r="AS52" s="614"/>
      <c r="AT52" s="614"/>
      <c r="AU52" s="614"/>
      <c r="AV52" s="614"/>
      <c r="AW52" s="614"/>
      <c r="AX52" s="614"/>
      <c r="AY52" s="614"/>
      <c r="AZ52" s="614"/>
      <c r="BA52" s="614"/>
      <c r="BB52" s="614"/>
      <c r="BC52" s="614"/>
      <c r="BD52" s="614"/>
      <c r="BE52" s="614"/>
      <c r="BF52" s="614"/>
      <c r="BG52" s="614"/>
      <c r="BH52" s="614"/>
      <c r="BI52" s="614"/>
      <c r="BJ52" s="614"/>
      <c r="BK52" s="614"/>
      <c r="BL52" s="614"/>
      <c r="BM52" s="614"/>
      <c r="BN52" s="614"/>
      <c r="BO52" s="614"/>
      <c r="BP52" s="614"/>
      <c r="BQ52" s="614"/>
      <c r="BR52" s="614"/>
      <c r="BS52" s="614"/>
      <c r="BT52" s="614"/>
      <c r="BU52" s="614"/>
      <c r="BV52" s="614"/>
      <c r="BW52" s="614"/>
      <c r="BX52" s="614"/>
      <c r="BY52" s="614"/>
      <c r="BZ52" s="614"/>
      <c r="CA52" s="614"/>
      <c r="CB52" s="614"/>
      <c r="CC52" s="614"/>
      <c r="CD52" s="614"/>
      <c r="CE52" s="614"/>
      <c r="CF52" s="614"/>
      <c r="CG52" s="614"/>
      <c r="CH52" s="614"/>
      <c r="CI52" s="614"/>
      <c r="CJ52" s="614"/>
      <c r="CK52" s="614"/>
      <c r="CL52" s="614"/>
      <c r="CM52" s="614"/>
      <c r="CN52" s="614"/>
      <c r="CO52" s="614"/>
      <c r="CP52" s="614"/>
      <c r="CQ52" s="614"/>
      <c r="CR52" s="614"/>
      <c r="CS52" s="614"/>
      <c r="CT52" s="614"/>
      <c r="CU52" s="614"/>
      <c r="CV52" s="614"/>
      <c r="CW52" s="614"/>
      <c r="CX52" s="614"/>
      <c r="CY52" s="614"/>
      <c r="CZ52" s="614"/>
      <c r="DA52" s="614"/>
      <c r="DB52" s="614"/>
      <c r="DC52" s="614"/>
      <c r="DD52" s="614"/>
      <c r="DE52" s="614"/>
      <c r="DF52" s="614"/>
      <c r="DG52" s="614"/>
      <c r="DH52" s="614"/>
      <c r="DI52" s="614"/>
    </row>
    <row r="53" spans="5:113" x14ac:dyDescent="0.2">
      <c r="E53" s="614" t="s">
        <v>201</v>
      </c>
      <c r="F53" s="614"/>
      <c r="G53" s="614"/>
      <c r="H53" s="614"/>
      <c r="I53" s="614"/>
      <c r="J53" s="614"/>
      <c r="K53" s="614"/>
      <c r="L53" s="614"/>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14"/>
      <c r="BQ53" s="614"/>
      <c r="BR53" s="614"/>
      <c r="BS53" s="614"/>
      <c r="BT53" s="614"/>
      <c r="BU53" s="614"/>
      <c r="BV53" s="614"/>
      <c r="BW53" s="614"/>
      <c r="BX53" s="614"/>
      <c r="BY53" s="614"/>
      <c r="BZ53" s="614"/>
      <c r="CA53" s="614"/>
      <c r="CB53" s="614"/>
      <c r="CC53" s="614"/>
      <c r="CD53" s="614"/>
      <c r="CE53" s="614"/>
      <c r="CF53" s="614"/>
      <c r="CG53" s="614"/>
      <c r="CH53" s="614"/>
      <c r="CI53" s="614"/>
      <c r="CJ53" s="614"/>
      <c r="CK53" s="614"/>
      <c r="CL53" s="614"/>
      <c r="CM53" s="614"/>
      <c r="CN53" s="614"/>
      <c r="CO53" s="614"/>
      <c r="CP53" s="614"/>
      <c r="CQ53" s="614"/>
      <c r="CR53" s="614"/>
      <c r="CS53" s="614"/>
      <c r="CT53" s="614"/>
      <c r="CU53" s="614"/>
      <c r="CV53" s="614"/>
      <c r="CW53" s="614"/>
      <c r="CX53" s="614"/>
      <c r="CY53" s="614"/>
      <c r="CZ53" s="614"/>
      <c r="DA53" s="614"/>
      <c r="DB53" s="614"/>
      <c r="DC53" s="614"/>
      <c r="DD53" s="614"/>
      <c r="DE53" s="614"/>
      <c r="DF53" s="614"/>
      <c r="DG53" s="614"/>
      <c r="DH53" s="614"/>
      <c r="DI53" s="614"/>
    </row>
    <row r="54" spans="5:113" x14ac:dyDescent="0.2"/>
    <row r="55" spans="5:113" x14ac:dyDescent="0.2"/>
    <row r="56" spans="5:113" x14ac:dyDescent="0.2"/>
  </sheetData>
  <sheetProtection algorithmName="SHA-512" hashValue="bGP+0kd+xHqIJ//If1CthOjXayWM252R/T6fLRlmrXwVcrANmMrzALcMLBYhBmRWr6YnCCqDPQ05eSIbjL8VqA==" saltValue="TO+UUkC+zjiWc4uWEiP4X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3" t="s">
        <v>529</v>
      </c>
      <c r="D34" s="1163"/>
      <c r="E34" s="1164"/>
      <c r="F34" s="32">
        <v>2.81</v>
      </c>
      <c r="G34" s="33">
        <v>6.88</v>
      </c>
      <c r="H34" s="33">
        <v>5.54</v>
      </c>
      <c r="I34" s="33">
        <v>5.21</v>
      </c>
      <c r="J34" s="34">
        <v>5.17</v>
      </c>
      <c r="K34" s="22"/>
      <c r="L34" s="22"/>
      <c r="M34" s="22"/>
      <c r="N34" s="22"/>
      <c r="O34" s="22"/>
      <c r="P34" s="22"/>
    </row>
    <row r="35" spans="1:16" ht="39" customHeight="1" x14ac:dyDescent="0.2">
      <c r="A35" s="22"/>
      <c r="B35" s="35"/>
      <c r="C35" s="1159" t="s">
        <v>530</v>
      </c>
      <c r="D35" s="1159"/>
      <c r="E35" s="1160"/>
      <c r="F35" s="36">
        <v>0</v>
      </c>
      <c r="G35" s="37">
        <v>0.38</v>
      </c>
      <c r="H35" s="37">
        <v>0.62</v>
      </c>
      <c r="I35" s="37">
        <v>0.66</v>
      </c>
      <c r="J35" s="38">
        <v>0.4</v>
      </c>
      <c r="K35" s="22"/>
      <c r="L35" s="22"/>
      <c r="M35" s="22"/>
      <c r="N35" s="22"/>
      <c r="O35" s="22"/>
      <c r="P35" s="22"/>
    </row>
    <row r="36" spans="1:16" ht="39" customHeight="1" x14ac:dyDescent="0.2">
      <c r="A36" s="22"/>
      <c r="B36" s="35"/>
      <c r="C36" s="1159" t="s">
        <v>531</v>
      </c>
      <c r="D36" s="1159"/>
      <c r="E36" s="1160"/>
      <c r="F36" s="36">
        <v>0.2</v>
      </c>
      <c r="G36" s="37">
        <v>0.41</v>
      </c>
      <c r="H36" s="37">
        <v>0.34</v>
      </c>
      <c r="I36" s="37">
        <v>0.28000000000000003</v>
      </c>
      <c r="J36" s="38">
        <v>0.33</v>
      </c>
      <c r="K36" s="22"/>
      <c r="L36" s="22"/>
      <c r="M36" s="22"/>
      <c r="N36" s="22"/>
      <c r="O36" s="22"/>
      <c r="P36" s="22"/>
    </row>
    <row r="37" spans="1:16" ht="39" customHeight="1" x14ac:dyDescent="0.2">
      <c r="A37" s="22"/>
      <c r="B37" s="35"/>
      <c r="C37" s="1159" t="s">
        <v>532</v>
      </c>
      <c r="D37" s="1159"/>
      <c r="E37" s="1160"/>
      <c r="F37" s="36" t="s">
        <v>486</v>
      </c>
      <c r="G37" s="37">
        <v>0.2</v>
      </c>
      <c r="H37" s="37">
        <v>0.22</v>
      </c>
      <c r="I37" s="37">
        <v>0.26</v>
      </c>
      <c r="J37" s="38">
        <v>0.28999999999999998</v>
      </c>
      <c r="K37" s="22"/>
      <c r="L37" s="22"/>
      <c r="M37" s="22"/>
      <c r="N37" s="22"/>
      <c r="O37" s="22"/>
      <c r="P37" s="22"/>
    </row>
    <row r="38" spans="1:16" ht="39" customHeight="1" x14ac:dyDescent="0.2">
      <c r="A38" s="22"/>
      <c r="B38" s="35"/>
      <c r="C38" s="1159" t="s">
        <v>533</v>
      </c>
      <c r="D38" s="1159"/>
      <c r="E38" s="1160"/>
      <c r="F38" s="36">
        <v>0.01</v>
      </c>
      <c r="G38" s="37">
        <v>0.01</v>
      </c>
      <c r="H38" s="37">
        <v>0.01</v>
      </c>
      <c r="I38" s="37">
        <v>0.01</v>
      </c>
      <c r="J38" s="38">
        <v>0.01</v>
      </c>
      <c r="K38" s="22"/>
      <c r="L38" s="22"/>
      <c r="M38" s="22"/>
      <c r="N38" s="22"/>
      <c r="O38" s="22"/>
      <c r="P38" s="22"/>
    </row>
    <row r="39" spans="1:16" ht="39" customHeight="1" x14ac:dyDescent="0.2">
      <c r="A39" s="22"/>
      <c r="B39" s="35"/>
      <c r="C39" s="1159" t="s">
        <v>534</v>
      </c>
      <c r="D39" s="1159"/>
      <c r="E39" s="1160"/>
      <c r="F39" s="36">
        <v>0</v>
      </c>
      <c r="G39" s="37">
        <v>0</v>
      </c>
      <c r="H39" s="37">
        <v>0</v>
      </c>
      <c r="I39" s="37">
        <v>0</v>
      </c>
      <c r="J39" s="38">
        <v>0</v>
      </c>
      <c r="K39" s="22"/>
      <c r="L39" s="22"/>
      <c r="M39" s="22"/>
      <c r="N39" s="22"/>
      <c r="O39" s="22"/>
      <c r="P39" s="22"/>
    </row>
    <row r="40" spans="1:16" ht="39" customHeight="1" x14ac:dyDescent="0.2">
      <c r="A40" s="22"/>
      <c r="B40" s="35"/>
      <c r="C40" s="1159"/>
      <c r="D40" s="1159"/>
      <c r="E40" s="1160"/>
      <c r="F40" s="36"/>
      <c r="G40" s="37"/>
      <c r="H40" s="37"/>
      <c r="I40" s="37"/>
      <c r="J40" s="38"/>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535</v>
      </c>
      <c r="D42" s="1159"/>
      <c r="E42" s="1160"/>
      <c r="F42" s="36" t="s">
        <v>486</v>
      </c>
      <c r="G42" s="37" t="s">
        <v>486</v>
      </c>
      <c r="H42" s="37" t="s">
        <v>486</v>
      </c>
      <c r="I42" s="37" t="s">
        <v>486</v>
      </c>
      <c r="J42" s="38" t="s">
        <v>486</v>
      </c>
      <c r="K42" s="22"/>
      <c r="L42" s="22"/>
      <c r="M42" s="22"/>
      <c r="N42" s="22"/>
      <c r="O42" s="22"/>
      <c r="P42" s="22"/>
    </row>
    <row r="43" spans="1:16" ht="39" customHeight="1" thickBot="1" x14ac:dyDescent="0.25">
      <c r="A43" s="22"/>
      <c r="B43" s="40"/>
      <c r="C43" s="1161" t="s">
        <v>536</v>
      </c>
      <c r="D43" s="1161"/>
      <c r="E43" s="1162"/>
      <c r="F43" s="41">
        <v>0.55000000000000004</v>
      </c>
      <c r="G43" s="42">
        <v>0</v>
      </c>
      <c r="H43" s="42">
        <v>0</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xUQlJfxW5NIBGdUemgHQ4DBQ3TvKwrqWagucHhd72vVK6G7NCKL4bgJHaM+KmD1oCanTiHKGASO9UOU6ZQViQ==" saltValue="kDCzQO0pEdKQIbOhwKDd0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5" t="s">
        <v>9</v>
      </c>
      <c r="C45" s="1166"/>
      <c r="D45" s="56"/>
      <c r="E45" s="1171" t="s">
        <v>10</v>
      </c>
      <c r="F45" s="1171"/>
      <c r="G45" s="1171"/>
      <c r="H45" s="1171"/>
      <c r="I45" s="1171"/>
      <c r="J45" s="1172"/>
      <c r="K45" s="57">
        <v>3930</v>
      </c>
      <c r="L45" s="58">
        <v>3722</v>
      </c>
      <c r="M45" s="58">
        <v>3708</v>
      </c>
      <c r="N45" s="58">
        <v>3728</v>
      </c>
      <c r="O45" s="59">
        <v>3577</v>
      </c>
      <c r="P45" s="46"/>
      <c r="Q45" s="46"/>
      <c r="R45" s="46"/>
      <c r="S45" s="46"/>
      <c r="T45" s="46"/>
      <c r="U45" s="46"/>
    </row>
    <row r="46" spans="1:21" ht="30.75" customHeight="1" x14ac:dyDescent="0.2">
      <c r="A46" s="46"/>
      <c r="B46" s="1167"/>
      <c r="C46" s="1168"/>
      <c r="D46" s="60"/>
      <c r="E46" s="1173" t="s">
        <v>11</v>
      </c>
      <c r="F46" s="1173"/>
      <c r="G46" s="1173"/>
      <c r="H46" s="1173"/>
      <c r="I46" s="1173"/>
      <c r="J46" s="1174"/>
      <c r="K46" s="61" t="s">
        <v>486</v>
      </c>
      <c r="L46" s="62" t="s">
        <v>486</v>
      </c>
      <c r="M46" s="62" t="s">
        <v>486</v>
      </c>
      <c r="N46" s="62" t="s">
        <v>486</v>
      </c>
      <c r="O46" s="63" t="s">
        <v>486</v>
      </c>
      <c r="P46" s="46"/>
      <c r="Q46" s="46"/>
      <c r="R46" s="46"/>
      <c r="S46" s="46"/>
      <c r="T46" s="46"/>
      <c r="U46" s="46"/>
    </row>
    <row r="47" spans="1:21" ht="30.75" customHeight="1" x14ac:dyDescent="0.2">
      <c r="A47" s="46"/>
      <c r="B47" s="1167"/>
      <c r="C47" s="1168"/>
      <c r="D47" s="60"/>
      <c r="E47" s="1173" t="s">
        <v>12</v>
      </c>
      <c r="F47" s="1173"/>
      <c r="G47" s="1173"/>
      <c r="H47" s="1173"/>
      <c r="I47" s="1173"/>
      <c r="J47" s="1174"/>
      <c r="K47" s="61" t="s">
        <v>486</v>
      </c>
      <c r="L47" s="62" t="s">
        <v>486</v>
      </c>
      <c r="M47" s="62" t="s">
        <v>486</v>
      </c>
      <c r="N47" s="62" t="s">
        <v>486</v>
      </c>
      <c r="O47" s="63" t="s">
        <v>486</v>
      </c>
      <c r="P47" s="46"/>
      <c r="Q47" s="46"/>
      <c r="R47" s="46"/>
      <c r="S47" s="46"/>
      <c r="T47" s="46"/>
      <c r="U47" s="46"/>
    </row>
    <row r="48" spans="1:21" ht="30.75" customHeight="1" x14ac:dyDescent="0.2">
      <c r="A48" s="46"/>
      <c r="B48" s="1167"/>
      <c r="C48" s="1168"/>
      <c r="D48" s="60"/>
      <c r="E48" s="1173" t="s">
        <v>13</v>
      </c>
      <c r="F48" s="1173"/>
      <c r="G48" s="1173"/>
      <c r="H48" s="1173"/>
      <c r="I48" s="1173"/>
      <c r="J48" s="1174"/>
      <c r="K48" s="61">
        <v>548</v>
      </c>
      <c r="L48" s="62">
        <v>564</v>
      </c>
      <c r="M48" s="62">
        <v>560</v>
      </c>
      <c r="N48" s="62">
        <v>395</v>
      </c>
      <c r="O48" s="63">
        <v>383</v>
      </c>
      <c r="P48" s="46"/>
      <c r="Q48" s="46"/>
      <c r="R48" s="46"/>
      <c r="S48" s="46"/>
      <c r="T48" s="46"/>
      <c r="U48" s="46"/>
    </row>
    <row r="49" spans="1:21" ht="30.75" customHeight="1" x14ac:dyDescent="0.2">
      <c r="A49" s="46"/>
      <c r="B49" s="1167"/>
      <c r="C49" s="1168"/>
      <c r="D49" s="60"/>
      <c r="E49" s="1173" t="s">
        <v>14</v>
      </c>
      <c r="F49" s="1173"/>
      <c r="G49" s="1173"/>
      <c r="H49" s="1173"/>
      <c r="I49" s="1173"/>
      <c r="J49" s="1174"/>
      <c r="K49" s="61">
        <v>186</v>
      </c>
      <c r="L49" s="62">
        <v>154</v>
      </c>
      <c r="M49" s="62">
        <v>133</v>
      </c>
      <c r="N49" s="62">
        <v>132</v>
      </c>
      <c r="O49" s="63">
        <v>131</v>
      </c>
      <c r="P49" s="46"/>
      <c r="Q49" s="46"/>
      <c r="R49" s="46"/>
      <c r="S49" s="46"/>
      <c r="T49" s="46"/>
      <c r="U49" s="46"/>
    </row>
    <row r="50" spans="1:21" ht="30.75" customHeight="1" x14ac:dyDescent="0.2">
      <c r="A50" s="46"/>
      <c r="B50" s="1167"/>
      <c r="C50" s="1168"/>
      <c r="D50" s="60"/>
      <c r="E50" s="1173" t="s">
        <v>15</v>
      </c>
      <c r="F50" s="1173"/>
      <c r="G50" s="1173"/>
      <c r="H50" s="1173"/>
      <c r="I50" s="1173"/>
      <c r="J50" s="1174"/>
      <c r="K50" s="61">
        <v>418</v>
      </c>
      <c r="L50" s="62">
        <v>279</v>
      </c>
      <c r="M50" s="62">
        <v>122</v>
      </c>
      <c r="N50" s="62">
        <v>232</v>
      </c>
      <c r="O50" s="63">
        <v>98</v>
      </c>
      <c r="P50" s="46"/>
      <c r="Q50" s="46"/>
      <c r="R50" s="46"/>
      <c r="S50" s="46"/>
      <c r="T50" s="46"/>
      <c r="U50" s="46"/>
    </row>
    <row r="51" spans="1:21" ht="30.75" customHeight="1" x14ac:dyDescent="0.2">
      <c r="A51" s="46"/>
      <c r="B51" s="1169"/>
      <c r="C51" s="1170"/>
      <c r="D51" s="64"/>
      <c r="E51" s="1173" t="s">
        <v>16</v>
      </c>
      <c r="F51" s="1173"/>
      <c r="G51" s="1173"/>
      <c r="H51" s="1173"/>
      <c r="I51" s="1173"/>
      <c r="J51" s="1174"/>
      <c r="K51" s="61" t="s">
        <v>486</v>
      </c>
      <c r="L51" s="62" t="s">
        <v>486</v>
      </c>
      <c r="M51" s="62" t="s">
        <v>486</v>
      </c>
      <c r="N51" s="62" t="s">
        <v>486</v>
      </c>
      <c r="O51" s="63" t="s">
        <v>486</v>
      </c>
      <c r="P51" s="46"/>
      <c r="Q51" s="46"/>
      <c r="R51" s="46"/>
      <c r="S51" s="46"/>
      <c r="T51" s="46"/>
      <c r="U51" s="46"/>
    </row>
    <row r="52" spans="1:21" ht="30.75" customHeight="1" x14ac:dyDescent="0.2">
      <c r="A52" s="46"/>
      <c r="B52" s="1175" t="s">
        <v>17</v>
      </c>
      <c r="C52" s="1176"/>
      <c r="D52" s="64"/>
      <c r="E52" s="1173" t="s">
        <v>18</v>
      </c>
      <c r="F52" s="1173"/>
      <c r="G52" s="1173"/>
      <c r="H52" s="1173"/>
      <c r="I52" s="1173"/>
      <c r="J52" s="1174"/>
      <c r="K52" s="61">
        <v>4709</v>
      </c>
      <c r="L52" s="62">
        <v>4328</v>
      </c>
      <c r="M52" s="62">
        <v>4342</v>
      </c>
      <c r="N52" s="62">
        <v>3847</v>
      </c>
      <c r="O52" s="63">
        <v>3955</v>
      </c>
      <c r="P52" s="46"/>
      <c r="Q52" s="46"/>
      <c r="R52" s="46"/>
      <c r="S52" s="46"/>
      <c r="T52" s="46"/>
      <c r="U52" s="46"/>
    </row>
    <row r="53" spans="1:21" ht="30.75" customHeight="1" thickBot="1" x14ac:dyDescent="0.25">
      <c r="A53" s="46"/>
      <c r="B53" s="1177" t="s">
        <v>19</v>
      </c>
      <c r="C53" s="1178"/>
      <c r="D53" s="65"/>
      <c r="E53" s="1179" t="s">
        <v>20</v>
      </c>
      <c r="F53" s="1179"/>
      <c r="G53" s="1179"/>
      <c r="H53" s="1179"/>
      <c r="I53" s="1179"/>
      <c r="J53" s="1180"/>
      <c r="K53" s="66">
        <v>373</v>
      </c>
      <c r="L53" s="67">
        <v>391</v>
      </c>
      <c r="M53" s="67">
        <v>181</v>
      </c>
      <c r="N53" s="67">
        <v>640</v>
      </c>
      <c r="O53" s="68">
        <v>234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81" t="s">
        <v>24</v>
      </c>
      <c r="C58" s="1182"/>
      <c r="D58" s="1187" t="s">
        <v>25</v>
      </c>
      <c r="E58" s="1188"/>
      <c r="F58" s="1188"/>
      <c r="G58" s="1188"/>
      <c r="H58" s="1188"/>
      <c r="I58" s="1188"/>
      <c r="J58" s="1189"/>
      <c r="K58" s="81"/>
      <c r="L58" s="82"/>
      <c r="M58" s="82"/>
      <c r="N58" s="82"/>
      <c r="O58" s="83"/>
    </row>
    <row r="59" spans="1:21" ht="31.5" customHeight="1" x14ac:dyDescent="0.2">
      <c r="B59" s="1183"/>
      <c r="C59" s="1184"/>
      <c r="D59" s="1190" t="s">
        <v>26</v>
      </c>
      <c r="E59" s="1191"/>
      <c r="F59" s="1191"/>
      <c r="G59" s="1191"/>
      <c r="H59" s="1191"/>
      <c r="I59" s="1191"/>
      <c r="J59" s="1192"/>
      <c r="K59" s="84"/>
      <c r="L59" s="85"/>
      <c r="M59" s="85"/>
      <c r="N59" s="85"/>
      <c r="O59" s="86"/>
    </row>
    <row r="60" spans="1:21" ht="31.5" customHeight="1" thickBot="1" x14ac:dyDescent="0.25">
      <c r="B60" s="1185"/>
      <c r="C60" s="1186"/>
      <c r="D60" s="1193" t="s">
        <v>27</v>
      </c>
      <c r="E60" s="1194"/>
      <c r="F60" s="1194"/>
      <c r="G60" s="1194"/>
      <c r="H60" s="1194"/>
      <c r="I60" s="1194"/>
      <c r="J60" s="1195"/>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zij7wNbZDBAeaE9geluPJ7rqhF/7YNxyjnpZHZ9WcEI+mKq2UE3pX4e9DgvuQRfLTSI0G4sO6gzsS+xKdBvnAQ==" saltValue="bj1WJfnYdQXCA5QHjlnuJ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96" t="s">
        <v>30</v>
      </c>
      <c r="C41" s="1197"/>
      <c r="D41" s="103"/>
      <c r="E41" s="1202" t="s">
        <v>31</v>
      </c>
      <c r="F41" s="1202"/>
      <c r="G41" s="1202"/>
      <c r="H41" s="1203"/>
      <c r="I41" s="342">
        <v>36309</v>
      </c>
      <c r="J41" s="343">
        <v>34366</v>
      </c>
      <c r="K41" s="343">
        <v>31051</v>
      </c>
      <c r="L41" s="343">
        <v>28133</v>
      </c>
      <c r="M41" s="344">
        <v>25256</v>
      </c>
    </row>
    <row r="42" spans="2:13" ht="27.75" customHeight="1" x14ac:dyDescent="0.2">
      <c r="B42" s="1198"/>
      <c r="C42" s="1199"/>
      <c r="D42" s="104"/>
      <c r="E42" s="1204" t="s">
        <v>32</v>
      </c>
      <c r="F42" s="1204"/>
      <c r="G42" s="1204"/>
      <c r="H42" s="1205"/>
      <c r="I42" s="345">
        <v>1740</v>
      </c>
      <c r="J42" s="346">
        <v>1550</v>
      </c>
      <c r="K42" s="346">
        <v>1397</v>
      </c>
      <c r="L42" s="346">
        <v>1077</v>
      </c>
      <c r="M42" s="347">
        <v>1930</v>
      </c>
    </row>
    <row r="43" spans="2:13" ht="27.75" customHeight="1" x14ac:dyDescent="0.2">
      <c r="B43" s="1198"/>
      <c r="C43" s="1199"/>
      <c r="D43" s="104"/>
      <c r="E43" s="1204" t="s">
        <v>33</v>
      </c>
      <c r="F43" s="1204"/>
      <c r="G43" s="1204"/>
      <c r="H43" s="1205"/>
      <c r="I43" s="345">
        <v>6005</v>
      </c>
      <c r="J43" s="346">
        <v>6336</v>
      </c>
      <c r="K43" s="346">
        <v>6357</v>
      </c>
      <c r="L43" s="346">
        <v>5879</v>
      </c>
      <c r="M43" s="347">
        <v>5093</v>
      </c>
    </row>
    <row r="44" spans="2:13" ht="27.75" customHeight="1" x14ac:dyDescent="0.2">
      <c r="B44" s="1198"/>
      <c r="C44" s="1199"/>
      <c r="D44" s="104"/>
      <c r="E44" s="1204" t="s">
        <v>34</v>
      </c>
      <c r="F44" s="1204"/>
      <c r="G44" s="1204"/>
      <c r="H44" s="1205"/>
      <c r="I44" s="345">
        <v>942</v>
      </c>
      <c r="J44" s="346">
        <v>790</v>
      </c>
      <c r="K44" s="346">
        <v>665</v>
      </c>
      <c r="L44" s="346">
        <v>535</v>
      </c>
      <c r="M44" s="347">
        <v>403</v>
      </c>
    </row>
    <row r="45" spans="2:13" ht="27.75" customHeight="1" x14ac:dyDescent="0.2">
      <c r="B45" s="1198"/>
      <c r="C45" s="1199"/>
      <c r="D45" s="104"/>
      <c r="E45" s="1204" t="s">
        <v>35</v>
      </c>
      <c r="F45" s="1204"/>
      <c r="G45" s="1204"/>
      <c r="H45" s="1205"/>
      <c r="I45" s="345">
        <v>8571</v>
      </c>
      <c r="J45" s="346">
        <v>9053</v>
      </c>
      <c r="K45" s="346">
        <v>8968</v>
      </c>
      <c r="L45" s="346">
        <v>8745</v>
      </c>
      <c r="M45" s="347">
        <v>9166</v>
      </c>
    </row>
    <row r="46" spans="2:13" ht="27.75" customHeight="1" x14ac:dyDescent="0.2">
      <c r="B46" s="1198"/>
      <c r="C46" s="1199"/>
      <c r="D46" s="105"/>
      <c r="E46" s="1204" t="s">
        <v>36</v>
      </c>
      <c r="F46" s="1204"/>
      <c r="G46" s="1204"/>
      <c r="H46" s="1205"/>
      <c r="I46" s="345">
        <v>6</v>
      </c>
      <c r="J46" s="346">
        <v>4</v>
      </c>
      <c r="K46" s="346">
        <v>2</v>
      </c>
      <c r="L46" s="346" t="s">
        <v>486</v>
      </c>
      <c r="M46" s="347" t="s">
        <v>486</v>
      </c>
    </row>
    <row r="47" spans="2:13" ht="27.75" customHeight="1" x14ac:dyDescent="0.2">
      <c r="B47" s="1198"/>
      <c r="C47" s="1199"/>
      <c r="D47" s="106"/>
      <c r="E47" s="1206" t="s">
        <v>37</v>
      </c>
      <c r="F47" s="1207"/>
      <c r="G47" s="1207"/>
      <c r="H47" s="1208"/>
      <c r="I47" s="345" t="s">
        <v>486</v>
      </c>
      <c r="J47" s="346" t="s">
        <v>486</v>
      </c>
      <c r="K47" s="346" t="s">
        <v>486</v>
      </c>
      <c r="L47" s="346" t="s">
        <v>486</v>
      </c>
      <c r="M47" s="347" t="s">
        <v>486</v>
      </c>
    </row>
    <row r="48" spans="2:13" ht="27.75" customHeight="1" x14ac:dyDescent="0.2">
      <c r="B48" s="1198"/>
      <c r="C48" s="1199"/>
      <c r="D48" s="104"/>
      <c r="E48" s="1204" t="s">
        <v>38</v>
      </c>
      <c r="F48" s="1204"/>
      <c r="G48" s="1204"/>
      <c r="H48" s="1205"/>
      <c r="I48" s="345" t="s">
        <v>486</v>
      </c>
      <c r="J48" s="346" t="s">
        <v>486</v>
      </c>
      <c r="K48" s="346" t="s">
        <v>486</v>
      </c>
      <c r="L48" s="346" t="s">
        <v>486</v>
      </c>
      <c r="M48" s="347" t="s">
        <v>486</v>
      </c>
    </row>
    <row r="49" spans="2:13" ht="27.75" customHeight="1" x14ac:dyDescent="0.2">
      <c r="B49" s="1200"/>
      <c r="C49" s="1201"/>
      <c r="D49" s="104"/>
      <c r="E49" s="1204" t="s">
        <v>39</v>
      </c>
      <c r="F49" s="1204"/>
      <c r="G49" s="1204"/>
      <c r="H49" s="1205"/>
      <c r="I49" s="345" t="s">
        <v>486</v>
      </c>
      <c r="J49" s="346" t="s">
        <v>486</v>
      </c>
      <c r="K49" s="346" t="s">
        <v>486</v>
      </c>
      <c r="L49" s="346" t="s">
        <v>486</v>
      </c>
      <c r="M49" s="347" t="s">
        <v>486</v>
      </c>
    </row>
    <row r="50" spans="2:13" ht="27.75" customHeight="1" x14ac:dyDescent="0.2">
      <c r="B50" s="1209" t="s">
        <v>40</v>
      </c>
      <c r="C50" s="1210"/>
      <c r="D50" s="107"/>
      <c r="E50" s="1204" t="s">
        <v>41</v>
      </c>
      <c r="F50" s="1204"/>
      <c r="G50" s="1204"/>
      <c r="H50" s="1205"/>
      <c r="I50" s="345">
        <v>15013</v>
      </c>
      <c r="J50" s="346">
        <v>15897</v>
      </c>
      <c r="K50" s="346">
        <v>18153</v>
      </c>
      <c r="L50" s="346">
        <v>20150</v>
      </c>
      <c r="M50" s="347">
        <v>21407</v>
      </c>
    </row>
    <row r="51" spans="2:13" ht="27.75" customHeight="1" x14ac:dyDescent="0.2">
      <c r="B51" s="1198"/>
      <c r="C51" s="1199"/>
      <c r="D51" s="104"/>
      <c r="E51" s="1204" t="s">
        <v>42</v>
      </c>
      <c r="F51" s="1204"/>
      <c r="G51" s="1204"/>
      <c r="H51" s="1205"/>
      <c r="I51" s="345">
        <v>20345</v>
      </c>
      <c r="J51" s="346">
        <v>20291</v>
      </c>
      <c r="K51" s="346">
        <v>17632</v>
      </c>
      <c r="L51" s="346">
        <v>16494</v>
      </c>
      <c r="M51" s="347">
        <v>13845</v>
      </c>
    </row>
    <row r="52" spans="2:13" ht="27.75" customHeight="1" x14ac:dyDescent="0.2">
      <c r="B52" s="1200"/>
      <c r="C52" s="1201"/>
      <c r="D52" s="104"/>
      <c r="E52" s="1204" t="s">
        <v>43</v>
      </c>
      <c r="F52" s="1204"/>
      <c r="G52" s="1204"/>
      <c r="H52" s="1205"/>
      <c r="I52" s="345">
        <v>15623</v>
      </c>
      <c r="J52" s="346">
        <v>14359</v>
      </c>
      <c r="K52" s="346">
        <v>12681</v>
      </c>
      <c r="L52" s="346">
        <v>11181</v>
      </c>
      <c r="M52" s="347">
        <v>9843</v>
      </c>
    </row>
    <row r="53" spans="2:13" ht="27.75" customHeight="1" thickBot="1" x14ac:dyDescent="0.25">
      <c r="B53" s="1211" t="s">
        <v>19</v>
      </c>
      <c r="C53" s="1212"/>
      <c r="D53" s="108"/>
      <c r="E53" s="1213" t="s">
        <v>44</v>
      </c>
      <c r="F53" s="1213"/>
      <c r="G53" s="1213"/>
      <c r="H53" s="1214"/>
      <c r="I53" s="348">
        <v>2593</v>
      </c>
      <c r="J53" s="349">
        <v>1553</v>
      </c>
      <c r="K53" s="349">
        <v>-26</v>
      </c>
      <c r="L53" s="349">
        <v>-3457</v>
      </c>
      <c r="M53" s="350">
        <v>-3248</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K37uQ7Gmjzvz58Nfuyjk5s2Ayc8hjpxvd93V1zyfj1U8HfRKXRr+GS8M4Q1vy8MVsY5IkhOYwkL1yntoOf6QXA==" saltValue="a8NWY+x0TzxiF5pAkoZc6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3" t="s">
        <v>46</v>
      </c>
      <c r="D55" s="1223"/>
      <c r="E55" s="1224"/>
      <c r="F55" s="120">
        <v>5564</v>
      </c>
      <c r="G55" s="120">
        <v>6159</v>
      </c>
      <c r="H55" s="121">
        <v>6679</v>
      </c>
    </row>
    <row r="56" spans="2:8" ht="52.5" customHeight="1" x14ac:dyDescent="0.2">
      <c r="B56" s="122"/>
      <c r="C56" s="1225" t="s">
        <v>47</v>
      </c>
      <c r="D56" s="1225"/>
      <c r="E56" s="1226"/>
      <c r="F56" s="123" t="s">
        <v>486</v>
      </c>
      <c r="G56" s="123" t="s">
        <v>486</v>
      </c>
      <c r="H56" s="124" t="s">
        <v>486</v>
      </c>
    </row>
    <row r="57" spans="2:8" ht="53.25" customHeight="1" x14ac:dyDescent="0.2">
      <c r="B57" s="122"/>
      <c r="C57" s="1227" t="s">
        <v>48</v>
      </c>
      <c r="D57" s="1227"/>
      <c r="E57" s="1228"/>
      <c r="F57" s="125">
        <v>11819</v>
      </c>
      <c r="G57" s="125">
        <v>13124</v>
      </c>
      <c r="H57" s="126">
        <v>13812</v>
      </c>
    </row>
    <row r="58" spans="2:8" ht="45.75" customHeight="1" x14ac:dyDescent="0.2">
      <c r="B58" s="127"/>
      <c r="C58" s="1215" t="s">
        <v>542</v>
      </c>
      <c r="D58" s="1216"/>
      <c r="E58" s="1217"/>
      <c r="F58" s="128">
        <v>4087</v>
      </c>
      <c r="G58" s="128">
        <v>4684</v>
      </c>
      <c r="H58" s="129">
        <v>5000</v>
      </c>
    </row>
    <row r="59" spans="2:8" ht="45.75" customHeight="1" x14ac:dyDescent="0.2">
      <c r="B59" s="127"/>
      <c r="C59" s="1215" t="s">
        <v>543</v>
      </c>
      <c r="D59" s="1216"/>
      <c r="E59" s="1217"/>
      <c r="F59" s="128">
        <v>2544</v>
      </c>
      <c r="G59" s="128">
        <v>2751</v>
      </c>
      <c r="H59" s="129">
        <v>3019</v>
      </c>
    </row>
    <row r="60" spans="2:8" ht="45.75" customHeight="1" x14ac:dyDescent="0.2">
      <c r="B60" s="127"/>
      <c r="C60" s="1215" t="s">
        <v>544</v>
      </c>
      <c r="D60" s="1216"/>
      <c r="E60" s="1217"/>
      <c r="F60" s="128">
        <v>2391</v>
      </c>
      <c r="G60" s="128">
        <v>2895</v>
      </c>
      <c r="H60" s="129">
        <v>3008</v>
      </c>
    </row>
    <row r="61" spans="2:8" ht="45.75" customHeight="1" x14ac:dyDescent="0.2">
      <c r="B61" s="127"/>
      <c r="C61" s="1215" t="s">
        <v>545</v>
      </c>
      <c r="D61" s="1216"/>
      <c r="E61" s="1217"/>
      <c r="F61" s="128">
        <v>2454</v>
      </c>
      <c r="G61" s="128">
        <v>2454</v>
      </c>
      <c r="H61" s="129">
        <v>2454</v>
      </c>
    </row>
    <row r="62" spans="2:8" ht="45.75" customHeight="1" thickBot="1" x14ac:dyDescent="0.25">
      <c r="B62" s="130"/>
      <c r="C62" s="1218" t="s">
        <v>546</v>
      </c>
      <c r="D62" s="1219"/>
      <c r="E62" s="1220"/>
      <c r="F62" s="131">
        <v>272</v>
      </c>
      <c r="G62" s="131">
        <v>269</v>
      </c>
      <c r="H62" s="132">
        <v>266</v>
      </c>
    </row>
    <row r="63" spans="2:8" ht="52.5" customHeight="1" thickBot="1" x14ac:dyDescent="0.25">
      <c r="B63" s="133"/>
      <c r="C63" s="1221" t="s">
        <v>49</v>
      </c>
      <c r="D63" s="1221"/>
      <c r="E63" s="1222"/>
      <c r="F63" s="134">
        <v>17383</v>
      </c>
      <c r="G63" s="134">
        <v>19283</v>
      </c>
      <c r="H63" s="135">
        <v>20491</v>
      </c>
    </row>
    <row r="64" spans="2:8" ht="13.2" x14ac:dyDescent="0.2"/>
  </sheetData>
  <sheetProtection algorithmName="SHA-512" hashValue="gGPb5k3wL9C1hH/aA1yd9zdjuGpNZPJq8ClUO4utRPfbcyEGhz0UK6BWcKw7SkdjmpOCiUimGB/PwWIMSNBBjg==" saltValue="3R1k2VBBnNZDSIcOj2ALo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FA14-07CE-4237-959F-39B28A5D8E74}">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29" t="s">
        <v>562</v>
      </c>
      <c r="AO43" s="1230"/>
      <c r="AP43" s="1230"/>
      <c r="AQ43" s="1230"/>
      <c r="AR43" s="1230"/>
      <c r="AS43" s="1230"/>
      <c r="AT43" s="1230"/>
      <c r="AU43" s="1230"/>
      <c r="AV43" s="1230"/>
      <c r="AW43" s="1230"/>
      <c r="AX43" s="1230"/>
      <c r="AY43" s="1230"/>
      <c r="AZ43" s="1230"/>
      <c r="BA43" s="1230"/>
      <c r="BB43" s="1230"/>
      <c r="BC43" s="1230"/>
      <c r="BD43" s="1230"/>
      <c r="BE43" s="1230"/>
      <c r="BF43" s="1230"/>
      <c r="BG43" s="1230"/>
      <c r="BH43" s="1230"/>
      <c r="BI43" s="1230"/>
      <c r="BJ43" s="1230"/>
      <c r="BK43" s="1230"/>
      <c r="BL43" s="1230"/>
      <c r="BM43" s="1230"/>
      <c r="BN43" s="1230"/>
      <c r="BO43" s="1230"/>
      <c r="BP43" s="1230"/>
      <c r="BQ43" s="1230"/>
      <c r="BR43" s="1230"/>
      <c r="BS43" s="1230"/>
      <c r="BT43" s="1230"/>
      <c r="BU43" s="1230"/>
      <c r="BV43" s="1230"/>
      <c r="BW43" s="1230"/>
      <c r="BX43" s="1230"/>
      <c r="BY43" s="1230"/>
      <c r="BZ43" s="1230"/>
      <c r="CA43" s="1230"/>
      <c r="CB43" s="1230"/>
      <c r="CC43" s="1230"/>
      <c r="CD43" s="1230"/>
      <c r="CE43" s="1230"/>
      <c r="CF43" s="1230"/>
      <c r="CG43" s="1230"/>
      <c r="CH43" s="1230"/>
      <c r="CI43" s="1230"/>
      <c r="CJ43" s="1230"/>
      <c r="CK43" s="1230"/>
      <c r="CL43" s="1230"/>
      <c r="CM43" s="1230"/>
      <c r="CN43" s="1230"/>
      <c r="CO43" s="1230"/>
      <c r="CP43" s="1230"/>
      <c r="CQ43" s="1230"/>
      <c r="CR43" s="1230"/>
      <c r="CS43" s="1230"/>
      <c r="CT43" s="1230"/>
      <c r="CU43" s="1230"/>
      <c r="CV43" s="1230"/>
      <c r="CW43" s="1230"/>
      <c r="CX43" s="1230"/>
      <c r="CY43" s="1230"/>
      <c r="CZ43" s="1230"/>
      <c r="DA43" s="1230"/>
      <c r="DB43" s="1230"/>
      <c r="DC43" s="1231"/>
    </row>
    <row r="44" spans="2:109" ht="13.2" x14ac:dyDescent="0.2">
      <c r="B44" s="259"/>
      <c r="AN44" s="1232"/>
      <c r="AO44" s="1233"/>
      <c r="AP44" s="1233"/>
      <c r="AQ44" s="1233"/>
      <c r="AR44" s="1233"/>
      <c r="AS44" s="1233"/>
      <c r="AT44" s="1233"/>
      <c r="AU44" s="1233"/>
      <c r="AV44" s="1233"/>
      <c r="AW44" s="1233"/>
      <c r="AX44" s="1233"/>
      <c r="AY44" s="1233"/>
      <c r="AZ44" s="1233"/>
      <c r="BA44" s="1233"/>
      <c r="BB44" s="1233"/>
      <c r="BC44" s="1233"/>
      <c r="BD44" s="1233"/>
      <c r="BE44" s="1233"/>
      <c r="BF44" s="1233"/>
      <c r="BG44" s="1233"/>
      <c r="BH44" s="1233"/>
      <c r="BI44" s="1233"/>
      <c r="BJ44" s="1233"/>
      <c r="BK44" s="1233"/>
      <c r="BL44" s="1233"/>
      <c r="BM44" s="1233"/>
      <c r="BN44" s="1233"/>
      <c r="BO44" s="1233"/>
      <c r="BP44" s="1233"/>
      <c r="BQ44" s="1233"/>
      <c r="BR44" s="1233"/>
      <c r="BS44" s="1233"/>
      <c r="BT44" s="1233"/>
      <c r="BU44" s="1233"/>
      <c r="BV44" s="1233"/>
      <c r="BW44" s="1233"/>
      <c r="BX44" s="1233"/>
      <c r="BY44" s="1233"/>
      <c r="BZ44" s="1233"/>
      <c r="CA44" s="1233"/>
      <c r="CB44" s="1233"/>
      <c r="CC44" s="1233"/>
      <c r="CD44" s="1233"/>
      <c r="CE44" s="1233"/>
      <c r="CF44" s="1233"/>
      <c r="CG44" s="1233"/>
      <c r="CH44" s="1233"/>
      <c r="CI44" s="1233"/>
      <c r="CJ44" s="1233"/>
      <c r="CK44" s="1233"/>
      <c r="CL44" s="1233"/>
      <c r="CM44" s="1233"/>
      <c r="CN44" s="1233"/>
      <c r="CO44" s="1233"/>
      <c r="CP44" s="1233"/>
      <c r="CQ44" s="1233"/>
      <c r="CR44" s="1233"/>
      <c r="CS44" s="1233"/>
      <c r="CT44" s="1233"/>
      <c r="CU44" s="1233"/>
      <c r="CV44" s="1233"/>
      <c r="CW44" s="1233"/>
      <c r="CX44" s="1233"/>
      <c r="CY44" s="1233"/>
      <c r="CZ44" s="1233"/>
      <c r="DA44" s="1233"/>
      <c r="DB44" s="1233"/>
      <c r="DC44" s="1234"/>
    </row>
    <row r="45" spans="2:109" ht="13.2" x14ac:dyDescent="0.2">
      <c r="B45" s="259"/>
      <c r="AN45" s="1232"/>
      <c r="AO45" s="1233"/>
      <c r="AP45" s="1233"/>
      <c r="AQ45" s="1233"/>
      <c r="AR45" s="1233"/>
      <c r="AS45" s="1233"/>
      <c r="AT45" s="1233"/>
      <c r="AU45" s="1233"/>
      <c r="AV45" s="1233"/>
      <c r="AW45" s="1233"/>
      <c r="AX45" s="1233"/>
      <c r="AY45" s="1233"/>
      <c r="AZ45" s="1233"/>
      <c r="BA45" s="1233"/>
      <c r="BB45" s="1233"/>
      <c r="BC45" s="1233"/>
      <c r="BD45" s="1233"/>
      <c r="BE45" s="1233"/>
      <c r="BF45" s="1233"/>
      <c r="BG45" s="1233"/>
      <c r="BH45" s="1233"/>
      <c r="BI45" s="1233"/>
      <c r="BJ45" s="1233"/>
      <c r="BK45" s="1233"/>
      <c r="BL45" s="1233"/>
      <c r="BM45" s="1233"/>
      <c r="BN45" s="1233"/>
      <c r="BO45" s="1233"/>
      <c r="BP45" s="1233"/>
      <c r="BQ45" s="1233"/>
      <c r="BR45" s="1233"/>
      <c r="BS45" s="1233"/>
      <c r="BT45" s="1233"/>
      <c r="BU45" s="1233"/>
      <c r="BV45" s="1233"/>
      <c r="BW45" s="1233"/>
      <c r="BX45" s="1233"/>
      <c r="BY45" s="1233"/>
      <c r="BZ45" s="1233"/>
      <c r="CA45" s="1233"/>
      <c r="CB45" s="1233"/>
      <c r="CC45" s="1233"/>
      <c r="CD45" s="1233"/>
      <c r="CE45" s="1233"/>
      <c r="CF45" s="1233"/>
      <c r="CG45" s="1233"/>
      <c r="CH45" s="1233"/>
      <c r="CI45" s="1233"/>
      <c r="CJ45" s="1233"/>
      <c r="CK45" s="1233"/>
      <c r="CL45" s="1233"/>
      <c r="CM45" s="1233"/>
      <c r="CN45" s="1233"/>
      <c r="CO45" s="1233"/>
      <c r="CP45" s="1233"/>
      <c r="CQ45" s="1233"/>
      <c r="CR45" s="1233"/>
      <c r="CS45" s="1233"/>
      <c r="CT45" s="1233"/>
      <c r="CU45" s="1233"/>
      <c r="CV45" s="1233"/>
      <c r="CW45" s="1233"/>
      <c r="CX45" s="1233"/>
      <c r="CY45" s="1233"/>
      <c r="CZ45" s="1233"/>
      <c r="DA45" s="1233"/>
      <c r="DB45" s="1233"/>
      <c r="DC45" s="1234"/>
    </row>
    <row r="46" spans="2:109" ht="13.2" x14ac:dyDescent="0.2">
      <c r="B46" s="259"/>
      <c r="AN46" s="1232"/>
      <c r="AO46" s="1233"/>
      <c r="AP46" s="1233"/>
      <c r="AQ46" s="1233"/>
      <c r="AR46" s="1233"/>
      <c r="AS46" s="1233"/>
      <c r="AT46" s="1233"/>
      <c r="AU46" s="1233"/>
      <c r="AV46" s="1233"/>
      <c r="AW46" s="1233"/>
      <c r="AX46" s="1233"/>
      <c r="AY46" s="1233"/>
      <c r="AZ46" s="1233"/>
      <c r="BA46" s="1233"/>
      <c r="BB46" s="1233"/>
      <c r="BC46" s="1233"/>
      <c r="BD46" s="1233"/>
      <c r="BE46" s="1233"/>
      <c r="BF46" s="1233"/>
      <c r="BG46" s="1233"/>
      <c r="BH46" s="1233"/>
      <c r="BI46" s="1233"/>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4"/>
    </row>
    <row r="47" spans="2:109" ht="13.2" x14ac:dyDescent="0.2">
      <c r="B47" s="259"/>
      <c r="AN47" s="1235"/>
      <c r="AO47" s="1236"/>
      <c r="AP47" s="1236"/>
      <c r="AQ47" s="1236"/>
      <c r="AR47" s="1236"/>
      <c r="AS47" s="1236"/>
      <c r="AT47" s="1236"/>
      <c r="AU47" s="1236"/>
      <c r="AV47" s="1236"/>
      <c r="AW47" s="1236"/>
      <c r="AX47" s="1236"/>
      <c r="AY47" s="1236"/>
      <c r="AZ47" s="1236"/>
      <c r="BA47" s="1236"/>
      <c r="BB47" s="1236"/>
      <c r="BC47" s="1236"/>
      <c r="BD47" s="1236"/>
      <c r="BE47" s="1236"/>
      <c r="BF47" s="1236"/>
      <c r="BG47" s="1236"/>
      <c r="BH47" s="1236"/>
      <c r="BI47" s="1236"/>
      <c r="BJ47" s="1236"/>
      <c r="BK47" s="1236"/>
      <c r="BL47" s="1236"/>
      <c r="BM47" s="1236"/>
      <c r="BN47" s="1236"/>
      <c r="BO47" s="1236"/>
      <c r="BP47" s="1236"/>
      <c r="BQ47" s="1236"/>
      <c r="BR47" s="1236"/>
      <c r="BS47" s="1236"/>
      <c r="BT47" s="1236"/>
      <c r="BU47" s="1236"/>
      <c r="BV47" s="1236"/>
      <c r="BW47" s="1236"/>
      <c r="BX47" s="1236"/>
      <c r="BY47" s="1236"/>
      <c r="BZ47" s="1236"/>
      <c r="CA47" s="1236"/>
      <c r="CB47" s="1236"/>
      <c r="CC47" s="1236"/>
      <c r="CD47" s="1236"/>
      <c r="CE47" s="1236"/>
      <c r="CF47" s="1236"/>
      <c r="CG47" s="1236"/>
      <c r="CH47" s="1236"/>
      <c r="CI47" s="1236"/>
      <c r="CJ47" s="1236"/>
      <c r="CK47" s="1236"/>
      <c r="CL47" s="1236"/>
      <c r="CM47" s="1236"/>
      <c r="CN47" s="1236"/>
      <c r="CO47" s="1236"/>
      <c r="CP47" s="1236"/>
      <c r="CQ47" s="1236"/>
      <c r="CR47" s="1236"/>
      <c r="CS47" s="1236"/>
      <c r="CT47" s="1236"/>
      <c r="CU47" s="1236"/>
      <c r="CV47" s="1236"/>
      <c r="CW47" s="1236"/>
      <c r="CX47" s="1236"/>
      <c r="CY47" s="1236"/>
      <c r="CZ47" s="1236"/>
      <c r="DA47" s="1236"/>
      <c r="DB47" s="1236"/>
      <c r="DC47" s="1237"/>
    </row>
    <row r="48" spans="2:109" ht="13.2" x14ac:dyDescent="0.2">
      <c r="B48" s="259"/>
      <c r="H48" s="359"/>
      <c r="I48" s="359"/>
      <c r="J48" s="359"/>
      <c r="AN48" s="360"/>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563</v>
      </c>
    </row>
    <row r="50" spans="1:109" ht="13.2" x14ac:dyDescent="0.2">
      <c r="B50" s="259"/>
      <c r="G50" s="1238"/>
      <c r="H50" s="1238"/>
      <c r="I50" s="1238"/>
      <c r="J50" s="1238"/>
      <c r="K50" s="361"/>
      <c r="L50" s="361"/>
      <c r="M50" s="362"/>
      <c r="N50" s="362"/>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42" t="s">
        <v>524</v>
      </c>
      <c r="BQ50" s="1242"/>
      <c r="BR50" s="1242"/>
      <c r="BS50" s="1242"/>
      <c r="BT50" s="1242"/>
      <c r="BU50" s="1242"/>
      <c r="BV50" s="1242"/>
      <c r="BW50" s="1242"/>
      <c r="BX50" s="1242" t="s">
        <v>525</v>
      </c>
      <c r="BY50" s="1242"/>
      <c r="BZ50" s="1242"/>
      <c r="CA50" s="1242"/>
      <c r="CB50" s="1242"/>
      <c r="CC50" s="1242"/>
      <c r="CD50" s="1242"/>
      <c r="CE50" s="1242"/>
      <c r="CF50" s="1242" t="s">
        <v>526</v>
      </c>
      <c r="CG50" s="1242"/>
      <c r="CH50" s="1242"/>
      <c r="CI50" s="1242"/>
      <c r="CJ50" s="1242"/>
      <c r="CK50" s="1242"/>
      <c r="CL50" s="1242"/>
      <c r="CM50" s="1242"/>
      <c r="CN50" s="1242" t="s">
        <v>527</v>
      </c>
      <c r="CO50" s="1242"/>
      <c r="CP50" s="1242"/>
      <c r="CQ50" s="1242"/>
      <c r="CR50" s="1242"/>
      <c r="CS50" s="1242"/>
      <c r="CT50" s="1242"/>
      <c r="CU50" s="1242"/>
      <c r="CV50" s="1242" t="s">
        <v>528</v>
      </c>
      <c r="CW50" s="1242"/>
      <c r="CX50" s="1242"/>
      <c r="CY50" s="1242"/>
      <c r="CZ50" s="1242"/>
      <c r="DA50" s="1242"/>
      <c r="DB50" s="1242"/>
      <c r="DC50" s="1242"/>
    </row>
    <row r="51" spans="1:109" ht="13.5" customHeight="1" x14ac:dyDescent="0.2">
      <c r="B51" s="259"/>
      <c r="G51" s="1248"/>
      <c r="H51" s="1248"/>
      <c r="I51" s="1246"/>
      <c r="J51" s="1246"/>
      <c r="K51" s="1244"/>
      <c r="L51" s="1244"/>
      <c r="M51" s="1244"/>
      <c r="N51" s="1244"/>
      <c r="AM51" s="359"/>
      <c r="AN51" s="1245" t="s">
        <v>564</v>
      </c>
      <c r="AO51" s="1245"/>
      <c r="AP51" s="1245"/>
      <c r="AQ51" s="1245"/>
      <c r="AR51" s="1245"/>
      <c r="AS51" s="1245"/>
      <c r="AT51" s="1245"/>
      <c r="AU51" s="1245"/>
      <c r="AV51" s="1245"/>
      <c r="AW51" s="1245"/>
      <c r="AX51" s="1245"/>
      <c r="AY51" s="1245"/>
      <c r="AZ51" s="1245"/>
      <c r="BA51" s="1245"/>
      <c r="BB51" s="1245" t="s">
        <v>565</v>
      </c>
      <c r="BC51" s="1245"/>
      <c r="BD51" s="1245"/>
      <c r="BE51" s="1245"/>
      <c r="BF51" s="1245"/>
      <c r="BG51" s="1245"/>
      <c r="BH51" s="1245"/>
      <c r="BI51" s="1245"/>
      <c r="BJ51" s="1245"/>
      <c r="BK51" s="1245"/>
      <c r="BL51" s="1245"/>
      <c r="BM51" s="1245"/>
      <c r="BN51" s="1245"/>
      <c r="BO51" s="1245"/>
      <c r="BP51" s="1243">
        <v>6.8</v>
      </c>
      <c r="BQ51" s="1243"/>
      <c r="BR51" s="1243"/>
      <c r="BS51" s="1243"/>
      <c r="BT51" s="1243"/>
      <c r="BU51" s="1243"/>
      <c r="BV51" s="1243"/>
      <c r="BW51" s="1243"/>
      <c r="BX51" s="1243">
        <v>4</v>
      </c>
      <c r="BY51" s="1243"/>
      <c r="BZ51" s="1243"/>
      <c r="CA51" s="1243"/>
      <c r="CB51" s="1243"/>
      <c r="CC51" s="1243"/>
      <c r="CD51" s="1243"/>
      <c r="CE51" s="1243"/>
      <c r="CF51" s="1243"/>
      <c r="CG51" s="1243"/>
      <c r="CH51" s="1243"/>
      <c r="CI51" s="1243"/>
      <c r="CJ51" s="1243"/>
      <c r="CK51" s="1243"/>
      <c r="CL51" s="1243"/>
      <c r="CM51" s="1243"/>
      <c r="CN51" s="1243"/>
      <c r="CO51" s="1243"/>
      <c r="CP51" s="1243"/>
      <c r="CQ51" s="1243"/>
      <c r="CR51" s="1243"/>
      <c r="CS51" s="1243"/>
      <c r="CT51" s="1243"/>
      <c r="CU51" s="1243"/>
      <c r="CV51" s="1243"/>
      <c r="CW51" s="1243"/>
      <c r="CX51" s="1243"/>
      <c r="CY51" s="1243"/>
      <c r="CZ51" s="1243"/>
      <c r="DA51" s="1243"/>
      <c r="DB51" s="1243"/>
      <c r="DC51" s="1243"/>
    </row>
    <row r="52" spans="1:109" ht="13.2" x14ac:dyDescent="0.2">
      <c r="B52" s="259"/>
      <c r="G52" s="1248"/>
      <c r="H52" s="1248"/>
      <c r="I52" s="1246"/>
      <c r="J52" s="1246"/>
      <c r="K52" s="1244"/>
      <c r="L52" s="1244"/>
      <c r="M52" s="1244"/>
      <c r="N52" s="1244"/>
      <c r="AM52" s="359"/>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43"/>
      <c r="BQ52" s="1243"/>
      <c r="BR52" s="1243"/>
      <c r="BS52" s="1243"/>
      <c r="BT52" s="1243"/>
      <c r="BU52" s="1243"/>
      <c r="BV52" s="1243"/>
      <c r="BW52" s="1243"/>
      <c r="BX52" s="1243"/>
      <c r="BY52" s="1243"/>
      <c r="BZ52" s="1243"/>
      <c r="CA52" s="1243"/>
      <c r="CB52" s="1243"/>
      <c r="CC52" s="1243"/>
      <c r="CD52" s="1243"/>
      <c r="CE52" s="1243"/>
      <c r="CF52" s="1243"/>
      <c r="CG52" s="1243"/>
      <c r="CH52" s="1243"/>
      <c r="CI52" s="1243"/>
      <c r="CJ52" s="1243"/>
      <c r="CK52" s="1243"/>
      <c r="CL52" s="1243"/>
      <c r="CM52" s="1243"/>
      <c r="CN52" s="1243"/>
      <c r="CO52" s="1243"/>
      <c r="CP52" s="1243"/>
      <c r="CQ52" s="1243"/>
      <c r="CR52" s="1243"/>
      <c r="CS52" s="1243"/>
      <c r="CT52" s="1243"/>
      <c r="CU52" s="1243"/>
      <c r="CV52" s="1243"/>
      <c r="CW52" s="1243"/>
      <c r="CX52" s="1243"/>
      <c r="CY52" s="1243"/>
      <c r="CZ52" s="1243"/>
      <c r="DA52" s="1243"/>
      <c r="DB52" s="1243"/>
      <c r="DC52" s="1243"/>
    </row>
    <row r="53" spans="1:109" ht="13.2" x14ac:dyDescent="0.2">
      <c r="A53" s="358"/>
      <c r="B53" s="259"/>
      <c r="G53" s="1248"/>
      <c r="H53" s="1248"/>
      <c r="I53" s="1238"/>
      <c r="J53" s="1238"/>
      <c r="K53" s="1244"/>
      <c r="L53" s="1244"/>
      <c r="M53" s="1244"/>
      <c r="N53" s="1244"/>
      <c r="AM53" s="359"/>
      <c r="AN53" s="1245"/>
      <c r="AO53" s="1245"/>
      <c r="AP53" s="1245"/>
      <c r="AQ53" s="1245"/>
      <c r="AR53" s="1245"/>
      <c r="AS53" s="1245"/>
      <c r="AT53" s="1245"/>
      <c r="AU53" s="1245"/>
      <c r="AV53" s="1245"/>
      <c r="AW53" s="1245"/>
      <c r="AX53" s="1245"/>
      <c r="AY53" s="1245"/>
      <c r="AZ53" s="1245"/>
      <c r="BA53" s="1245"/>
      <c r="BB53" s="1245" t="s">
        <v>566</v>
      </c>
      <c r="BC53" s="1245"/>
      <c r="BD53" s="1245"/>
      <c r="BE53" s="1245"/>
      <c r="BF53" s="1245"/>
      <c r="BG53" s="1245"/>
      <c r="BH53" s="1245"/>
      <c r="BI53" s="1245"/>
      <c r="BJ53" s="1245"/>
      <c r="BK53" s="1245"/>
      <c r="BL53" s="1245"/>
      <c r="BM53" s="1245"/>
      <c r="BN53" s="1245"/>
      <c r="BO53" s="1245"/>
      <c r="BP53" s="1243">
        <v>61.8</v>
      </c>
      <c r="BQ53" s="1243"/>
      <c r="BR53" s="1243"/>
      <c r="BS53" s="1243"/>
      <c r="BT53" s="1243"/>
      <c r="BU53" s="1243"/>
      <c r="BV53" s="1243"/>
      <c r="BW53" s="1243"/>
      <c r="BX53" s="1243">
        <v>62.8</v>
      </c>
      <c r="BY53" s="1243"/>
      <c r="BZ53" s="1243"/>
      <c r="CA53" s="1243"/>
      <c r="CB53" s="1243"/>
      <c r="CC53" s="1243"/>
      <c r="CD53" s="1243"/>
      <c r="CE53" s="1243"/>
      <c r="CF53" s="1243">
        <v>63.8</v>
      </c>
      <c r="CG53" s="1243"/>
      <c r="CH53" s="1243"/>
      <c r="CI53" s="1243"/>
      <c r="CJ53" s="1243"/>
      <c r="CK53" s="1243"/>
      <c r="CL53" s="1243"/>
      <c r="CM53" s="1243"/>
      <c r="CN53" s="1243">
        <v>64.599999999999994</v>
      </c>
      <c r="CO53" s="1243"/>
      <c r="CP53" s="1243"/>
      <c r="CQ53" s="1243"/>
      <c r="CR53" s="1243"/>
      <c r="CS53" s="1243"/>
      <c r="CT53" s="1243"/>
      <c r="CU53" s="1243"/>
      <c r="CV53" s="1243">
        <v>65.099999999999994</v>
      </c>
      <c r="CW53" s="1243"/>
      <c r="CX53" s="1243"/>
      <c r="CY53" s="1243"/>
      <c r="CZ53" s="1243"/>
      <c r="DA53" s="1243"/>
      <c r="DB53" s="1243"/>
      <c r="DC53" s="1243"/>
    </row>
    <row r="54" spans="1:109" ht="13.2" x14ac:dyDescent="0.2">
      <c r="A54" s="358"/>
      <c r="B54" s="259"/>
      <c r="G54" s="1248"/>
      <c r="H54" s="1248"/>
      <c r="I54" s="1238"/>
      <c r="J54" s="1238"/>
      <c r="K54" s="1244"/>
      <c r="L54" s="1244"/>
      <c r="M54" s="1244"/>
      <c r="N54" s="1244"/>
      <c r="AM54" s="359"/>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43"/>
      <c r="BQ54" s="1243"/>
      <c r="BR54" s="1243"/>
      <c r="BS54" s="1243"/>
      <c r="BT54" s="1243"/>
      <c r="BU54" s="1243"/>
      <c r="BV54" s="1243"/>
      <c r="BW54" s="1243"/>
      <c r="BX54" s="1243"/>
      <c r="BY54" s="1243"/>
      <c r="BZ54" s="1243"/>
      <c r="CA54" s="1243"/>
      <c r="CB54" s="1243"/>
      <c r="CC54" s="1243"/>
      <c r="CD54" s="1243"/>
      <c r="CE54" s="1243"/>
      <c r="CF54" s="1243"/>
      <c r="CG54" s="1243"/>
      <c r="CH54" s="1243"/>
      <c r="CI54" s="1243"/>
      <c r="CJ54" s="1243"/>
      <c r="CK54" s="1243"/>
      <c r="CL54" s="1243"/>
      <c r="CM54" s="1243"/>
      <c r="CN54" s="1243"/>
      <c r="CO54" s="1243"/>
      <c r="CP54" s="1243"/>
      <c r="CQ54" s="1243"/>
      <c r="CR54" s="1243"/>
      <c r="CS54" s="1243"/>
      <c r="CT54" s="1243"/>
      <c r="CU54" s="1243"/>
      <c r="CV54" s="1243"/>
      <c r="CW54" s="1243"/>
      <c r="CX54" s="1243"/>
      <c r="CY54" s="1243"/>
      <c r="CZ54" s="1243"/>
      <c r="DA54" s="1243"/>
      <c r="DB54" s="1243"/>
      <c r="DC54" s="1243"/>
    </row>
    <row r="55" spans="1:109" ht="13.2" x14ac:dyDescent="0.2">
      <c r="A55" s="358"/>
      <c r="B55" s="259"/>
      <c r="G55" s="1238"/>
      <c r="H55" s="1238"/>
      <c r="I55" s="1238"/>
      <c r="J55" s="1238"/>
      <c r="K55" s="1244"/>
      <c r="L55" s="1244"/>
      <c r="M55" s="1244"/>
      <c r="N55" s="1244"/>
      <c r="AN55" s="1242" t="s">
        <v>567</v>
      </c>
      <c r="AO55" s="1242"/>
      <c r="AP55" s="1242"/>
      <c r="AQ55" s="1242"/>
      <c r="AR55" s="1242"/>
      <c r="AS55" s="1242"/>
      <c r="AT55" s="1242"/>
      <c r="AU55" s="1242"/>
      <c r="AV55" s="1242"/>
      <c r="AW55" s="1242"/>
      <c r="AX55" s="1242"/>
      <c r="AY55" s="1242"/>
      <c r="AZ55" s="1242"/>
      <c r="BA55" s="1242"/>
      <c r="BB55" s="1245" t="s">
        <v>565</v>
      </c>
      <c r="BC55" s="1245"/>
      <c r="BD55" s="1245"/>
      <c r="BE55" s="1245"/>
      <c r="BF55" s="1245"/>
      <c r="BG55" s="1245"/>
      <c r="BH55" s="1245"/>
      <c r="BI55" s="1245"/>
      <c r="BJ55" s="1245"/>
      <c r="BK55" s="1245"/>
      <c r="BL55" s="1245"/>
      <c r="BM55" s="1245"/>
      <c r="BN55" s="1245"/>
      <c r="BO55" s="1245"/>
      <c r="BP55" s="1243">
        <v>20</v>
      </c>
      <c r="BQ55" s="1243"/>
      <c r="BR55" s="1243"/>
      <c r="BS55" s="1243"/>
      <c r="BT55" s="1243"/>
      <c r="BU55" s="1243"/>
      <c r="BV55" s="1243"/>
      <c r="BW55" s="1243"/>
      <c r="BX55" s="1243">
        <v>14.7</v>
      </c>
      <c r="BY55" s="1243"/>
      <c r="BZ55" s="1243"/>
      <c r="CA55" s="1243"/>
      <c r="CB55" s="1243"/>
      <c r="CC55" s="1243"/>
      <c r="CD55" s="1243"/>
      <c r="CE55" s="1243"/>
      <c r="CF55" s="1243">
        <v>5</v>
      </c>
      <c r="CG55" s="1243"/>
      <c r="CH55" s="1243"/>
      <c r="CI55" s="1243"/>
      <c r="CJ55" s="1243"/>
      <c r="CK55" s="1243"/>
      <c r="CL55" s="1243"/>
      <c r="CM55" s="1243"/>
      <c r="CN55" s="1243">
        <v>0.1</v>
      </c>
      <c r="CO55" s="1243"/>
      <c r="CP55" s="1243"/>
      <c r="CQ55" s="1243"/>
      <c r="CR55" s="1243"/>
      <c r="CS55" s="1243"/>
      <c r="CT55" s="1243"/>
      <c r="CU55" s="1243"/>
      <c r="CV55" s="1243">
        <v>0</v>
      </c>
      <c r="CW55" s="1243"/>
      <c r="CX55" s="1243"/>
      <c r="CY55" s="1243"/>
      <c r="CZ55" s="1243"/>
      <c r="DA55" s="1243"/>
      <c r="DB55" s="1243"/>
      <c r="DC55" s="1243"/>
    </row>
    <row r="56" spans="1:109" ht="13.2" x14ac:dyDescent="0.2">
      <c r="A56" s="358"/>
      <c r="B56" s="259"/>
      <c r="G56" s="1238"/>
      <c r="H56" s="1238"/>
      <c r="I56" s="1238"/>
      <c r="J56" s="1238"/>
      <c r="K56" s="1244"/>
      <c r="L56" s="1244"/>
      <c r="M56" s="1244"/>
      <c r="N56" s="1244"/>
      <c r="AN56" s="1242"/>
      <c r="AO56" s="1242"/>
      <c r="AP56" s="1242"/>
      <c r="AQ56" s="1242"/>
      <c r="AR56" s="1242"/>
      <c r="AS56" s="1242"/>
      <c r="AT56" s="1242"/>
      <c r="AU56" s="1242"/>
      <c r="AV56" s="1242"/>
      <c r="AW56" s="1242"/>
      <c r="AX56" s="1242"/>
      <c r="AY56" s="1242"/>
      <c r="AZ56" s="1242"/>
      <c r="BA56" s="1242"/>
      <c r="BB56" s="1245"/>
      <c r="BC56" s="1245"/>
      <c r="BD56" s="1245"/>
      <c r="BE56" s="1245"/>
      <c r="BF56" s="1245"/>
      <c r="BG56" s="1245"/>
      <c r="BH56" s="1245"/>
      <c r="BI56" s="1245"/>
      <c r="BJ56" s="1245"/>
      <c r="BK56" s="1245"/>
      <c r="BL56" s="1245"/>
      <c r="BM56" s="1245"/>
      <c r="BN56" s="1245"/>
      <c r="BO56" s="1245"/>
      <c r="BP56" s="1243"/>
      <c r="BQ56" s="1243"/>
      <c r="BR56" s="1243"/>
      <c r="BS56" s="1243"/>
      <c r="BT56" s="1243"/>
      <c r="BU56" s="1243"/>
      <c r="BV56" s="1243"/>
      <c r="BW56" s="1243"/>
      <c r="BX56" s="1243"/>
      <c r="BY56" s="1243"/>
      <c r="BZ56" s="1243"/>
      <c r="CA56" s="1243"/>
      <c r="CB56" s="1243"/>
      <c r="CC56" s="1243"/>
      <c r="CD56" s="1243"/>
      <c r="CE56" s="1243"/>
      <c r="CF56" s="1243"/>
      <c r="CG56" s="1243"/>
      <c r="CH56" s="1243"/>
      <c r="CI56" s="1243"/>
      <c r="CJ56" s="1243"/>
      <c r="CK56" s="1243"/>
      <c r="CL56" s="1243"/>
      <c r="CM56" s="1243"/>
      <c r="CN56" s="1243"/>
      <c r="CO56" s="1243"/>
      <c r="CP56" s="1243"/>
      <c r="CQ56" s="1243"/>
      <c r="CR56" s="1243"/>
      <c r="CS56" s="1243"/>
      <c r="CT56" s="1243"/>
      <c r="CU56" s="1243"/>
      <c r="CV56" s="1243"/>
      <c r="CW56" s="1243"/>
      <c r="CX56" s="1243"/>
      <c r="CY56" s="1243"/>
      <c r="CZ56" s="1243"/>
      <c r="DA56" s="1243"/>
      <c r="DB56" s="1243"/>
      <c r="DC56" s="1243"/>
    </row>
    <row r="57" spans="1:109" s="358" customFormat="1" ht="13.2" x14ac:dyDescent="0.2">
      <c r="B57" s="363"/>
      <c r="G57" s="1238"/>
      <c r="H57" s="1238"/>
      <c r="I57" s="1247"/>
      <c r="J57" s="1247"/>
      <c r="K57" s="1244"/>
      <c r="L57" s="1244"/>
      <c r="M57" s="1244"/>
      <c r="N57" s="1244"/>
      <c r="AM57" s="255"/>
      <c r="AN57" s="1242"/>
      <c r="AO57" s="1242"/>
      <c r="AP57" s="1242"/>
      <c r="AQ57" s="1242"/>
      <c r="AR57" s="1242"/>
      <c r="AS57" s="1242"/>
      <c r="AT57" s="1242"/>
      <c r="AU57" s="1242"/>
      <c r="AV57" s="1242"/>
      <c r="AW57" s="1242"/>
      <c r="AX57" s="1242"/>
      <c r="AY57" s="1242"/>
      <c r="AZ57" s="1242"/>
      <c r="BA57" s="1242"/>
      <c r="BB57" s="1245" t="s">
        <v>566</v>
      </c>
      <c r="BC57" s="1245"/>
      <c r="BD57" s="1245"/>
      <c r="BE57" s="1245"/>
      <c r="BF57" s="1245"/>
      <c r="BG57" s="1245"/>
      <c r="BH57" s="1245"/>
      <c r="BI57" s="1245"/>
      <c r="BJ57" s="1245"/>
      <c r="BK57" s="1245"/>
      <c r="BL57" s="1245"/>
      <c r="BM57" s="1245"/>
      <c r="BN57" s="1245"/>
      <c r="BO57" s="1245"/>
      <c r="BP57" s="1243">
        <v>61.4</v>
      </c>
      <c r="BQ57" s="1243"/>
      <c r="BR57" s="1243"/>
      <c r="BS57" s="1243"/>
      <c r="BT57" s="1243"/>
      <c r="BU57" s="1243"/>
      <c r="BV57" s="1243"/>
      <c r="BW57" s="1243"/>
      <c r="BX57" s="1243">
        <v>62.7</v>
      </c>
      <c r="BY57" s="1243"/>
      <c r="BZ57" s="1243"/>
      <c r="CA57" s="1243"/>
      <c r="CB57" s="1243"/>
      <c r="CC57" s="1243"/>
      <c r="CD57" s="1243"/>
      <c r="CE57" s="1243"/>
      <c r="CF57" s="1243">
        <v>62.1</v>
      </c>
      <c r="CG57" s="1243"/>
      <c r="CH57" s="1243"/>
      <c r="CI57" s="1243"/>
      <c r="CJ57" s="1243"/>
      <c r="CK57" s="1243"/>
      <c r="CL57" s="1243"/>
      <c r="CM57" s="1243"/>
      <c r="CN57" s="1243">
        <v>62.9</v>
      </c>
      <c r="CO57" s="1243"/>
      <c r="CP57" s="1243"/>
      <c r="CQ57" s="1243"/>
      <c r="CR57" s="1243"/>
      <c r="CS57" s="1243"/>
      <c r="CT57" s="1243"/>
      <c r="CU57" s="1243"/>
      <c r="CV57" s="1243">
        <v>64.2</v>
      </c>
      <c r="CW57" s="1243"/>
      <c r="CX57" s="1243"/>
      <c r="CY57" s="1243"/>
      <c r="CZ57" s="1243"/>
      <c r="DA57" s="1243"/>
      <c r="DB57" s="1243"/>
      <c r="DC57" s="1243"/>
      <c r="DD57" s="364"/>
      <c r="DE57" s="363"/>
    </row>
    <row r="58" spans="1:109" s="358" customFormat="1" ht="13.2" x14ac:dyDescent="0.2">
      <c r="A58" s="255"/>
      <c r="B58" s="363"/>
      <c r="G58" s="1238"/>
      <c r="H58" s="1238"/>
      <c r="I58" s="1247"/>
      <c r="J58" s="1247"/>
      <c r="K58" s="1244"/>
      <c r="L58" s="1244"/>
      <c r="M58" s="1244"/>
      <c r="N58" s="1244"/>
      <c r="AM58" s="255"/>
      <c r="AN58" s="1242"/>
      <c r="AO58" s="1242"/>
      <c r="AP58" s="1242"/>
      <c r="AQ58" s="1242"/>
      <c r="AR58" s="1242"/>
      <c r="AS58" s="1242"/>
      <c r="AT58" s="1242"/>
      <c r="AU58" s="1242"/>
      <c r="AV58" s="1242"/>
      <c r="AW58" s="1242"/>
      <c r="AX58" s="1242"/>
      <c r="AY58" s="1242"/>
      <c r="AZ58" s="1242"/>
      <c r="BA58" s="1242"/>
      <c r="BB58" s="1245"/>
      <c r="BC58" s="1245"/>
      <c r="BD58" s="1245"/>
      <c r="BE58" s="1245"/>
      <c r="BF58" s="1245"/>
      <c r="BG58" s="1245"/>
      <c r="BH58" s="1245"/>
      <c r="BI58" s="1245"/>
      <c r="BJ58" s="1245"/>
      <c r="BK58" s="1245"/>
      <c r="BL58" s="1245"/>
      <c r="BM58" s="1245"/>
      <c r="BN58" s="1245"/>
      <c r="BO58" s="1245"/>
      <c r="BP58" s="1243"/>
      <c r="BQ58" s="1243"/>
      <c r="BR58" s="1243"/>
      <c r="BS58" s="1243"/>
      <c r="BT58" s="1243"/>
      <c r="BU58" s="1243"/>
      <c r="BV58" s="1243"/>
      <c r="BW58" s="1243"/>
      <c r="BX58" s="1243"/>
      <c r="BY58" s="1243"/>
      <c r="BZ58" s="1243"/>
      <c r="CA58" s="1243"/>
      <c r="CB58" s="1243"/>
      <c r="CC58" s="1243"/>
      <c r="CD58" s="1243"/>
      <c r="CE58" s="1243"/>
      <c r="CF58" s="1243"/>
      <c r="CG58" s="1243"/>
      <c r="CH58" s="1243"/>
      <c r="CI58" s="1243"/>
      <c r="CJ58" s="1243"/>
      <c r="CK58" s="1243"/>
      <c r="CL58" s="1243"/>
      <c r="CM58" s="1243"/>
      <c r="CN58" s="1243"/>
      <c r="CO58" s="1243"/>
      <c r="CP58" s="1243"/>
      <c r="CQ58" s="1243"/>
      <c r="CR58" s="1243"/>
      <c r="CS58" s="1243"/>
      <c r="CT58" s="1243"/>
      <c r="CU58" s="1243"/>
      <c r="CV58" s="1243"/>
      <c r="CW58" s="1243"/>
      <c r="CX58" s="1243"/>
      <c r="CY58" s="1243"/>
      <c r="CZ58" s="1243"/>
      <c r="DA58" s="1243"/>
      <c r="DB58" s="1243"/>
      <c r="DC58" s="1243"/>
      <c r="DD58" s="364"/>
      <c r="DE58" s="363"/>
    </row>
    <row r="59" spans="1:109" s="358" customFormat="1" ht="13.2" x14ac:dyDescent="0.2">
      <c r="A59" s="255"/>
      <c r="B59" s="363"/>
      <c r="K59" s="365"/>
      <c r="L59" s="365"/>
      <c r="M59" s="365"/>
      <c r="N59" s="365"/>
      <c r="AQ59" s="365"/>
      <c r="AR59" s="365"/>
      <c r="AS59" s="365"/>
      <c r="AT59" s="365"/>
      <c r="BC59" s="365"/>
      <c r="BD59" s="365"/>
      <c r="BE59" s="365"/>
      <c r="BF59" s="365"/>
      <c r="BO59" s="365"/>
      <c r="BP59" s="365"/>
      <c r="BQ59" s="365"/>
      <c r="BR59" s="365"/>
      <c r="CA59" s="365"/>
      <c r="CB59" s="365"/>
      <c r="CC59" s="365"/>
      <c r="CD59" s="365"/>
      <c r="CM59" s="365"/>
      <c r="CN59" s="365"/>
      <c r="CO59" s="365"/>
      <c r="CP59" s="365"/>
      <c r="CY59" s="365"/>
      <c r="CZ59" s="365"/>
      <c r="DA59" s="365"/>
      <c r="DB59" s="365"/>
      <c r="DC59" s="365"/>
      <c r="DD59" s="364"/>
      <c r="DE59" s="363"/>
    </row>
    <row r="60" spans="1:109" s="358" customFormat="1" ht="13.2" x14ac:dyDescent="0.2">
      <c r="A60" s="255"/>
      <c r="B60" s="363"/>
      <c r="K60" s="365"/>
      <c r="L60" s="365"/>
      <c r="M60" s="365"/>
      <c r="N60" s="365"/>
      <c r="AQ60" s="365"/>
      <c r="AR60" s="365"/>
      <c r="AS60" s="365"/>
      <c r="AT60" s="365"/>
      <c r="BC60" s="365"/>
      <c r="BD60" s="365"/>
      <c r="BE60" s="365"/>
      <c r="BF60" s="365"/>
      <c r="BO60" s="365"/>
      <c r="BP60" s="365"/>
      <c r="BQ60" s="365"/>
      <c r="BR60" s="365"/>
      <c r="CA60" s="365"/>
      <c r="CB60" s="365"/>
      <c r="CC60" s="365"/>
      <c r="CD60" s="365"/>
      <c r="CM60" s="365"/>
      <c r="CN60" s="365"/>
      <c r="CO60" s="365"/>
      <c r="CP60" s="365"/>
      <c r="CY60" s="365"/>
      <c r="CZ60" s="365"/>
      <c r="DA60" s="365"/>
      <c r="DB60" s="365"/>
      <c r="DC60" s="365"/>
      <c r="DD60" s="364"/>
      <c r="DE60" s="363"/>
    </row>
    <row r="61" spans="1:109" s="358" customFormat="1" ht="13.2" x14ac:dyDescent="0.2">
      <c r="A61" s="255"/>
      <c r="B61" s="366"/>
      <c r="C61" s="367"/>
      <c r="D61" s="367"/>
      <c r="E61" s="367"/>
      <c r="F61" s="367"/>
      <c r="G61" s="367"/>
      <c r="H61" s="367"/>
      <c r="I61" s="367"/>
      <c r="J61" s="367"/>
      <c r="K61" s="367"/>
      <c r="L61" s="367"/>
      <c r="M61" s="368"/>
      <c r="N61" s="368"/>
      <c r="O61" s="367"/>
      <c r="P61" s="367"/>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8"/>
      <c r="AT61" s="368"/>
      <c r="AU61" s="367"/>
      <c r="AV61" s="367"/>
      <c r="AW61" s="367"/>
      <c r="AX61" s="367"/>
      <c r="AY61" s="367"/>
      <c r="AZ61" s="367"/>
      <c r="BA61" s="367"/>
      <c r="BB61" s="367"/>
      <c r="BC61" s="367"/>
      <c r="BD61" s="367"/>
      <c r="BE61" s="368"/>
      <c r="BF61" s="368"/>
      <c r="BG61" s="367"/>
      <c r="BH61" s="367"/>
      <c r="BI61" s="367"/>
      <c r="BJ61" s="367"/>
      <c r="BK61" s="367"/>
      <c r="BL61" s="367"/>
      <c r="BM61" s="367"/>
      <c r="BN61" s="367"/>
      <c r="BO61" s="367"/>
      <c r="BP61" s="367"/>
      <c r="BQ61" s="368"/>
      <c r="BR61" s="368"/>
      <c r="BS61" s="367"/>
      <c r="BT61" s="367"/>
      <c r="BU61" s="367"/>
      <c r="BV61" s="367"/>
      <c r="BW61" s="367"/>
      <c r="BX61" s="367"/>
      <c r="BY61" s="367"/>
      <c r="BZ61" s="367"/>
      <c r="CA61" s="367"/>
      <c r="CB61" s="367"/>
      <c r="CC61" s="368"/>
      <c r="CD61" s="368"/>
      <c r="CE61" s="367"/>
      <c r="CF61" s="367"/>
      <c r="CG61" s="367"/>
      <c r="CH61" s="367"/>
      <c r="CI61" s="367"/>
      <c r="CJ61" s="367"/>
      <c r="CK61" s="367"/>
      <c r="CL61" s="367"/>
      <c r="CM61" s="367"/>
      <c r="CN61" s="367"/>
      <c r="CO61" s="368"/>
      <c r="CP61" s="368"/>
      <c r="CQ61" s="367"/>
      <c r="CR61" s="367"/>
      <c r="CS61" s="367"/>
      <c r="CT61" s="367"/>
      <c r="CU61" s="367"/>
      <c r="CV61" s="367"/>
      <c r="CW61" s="367"/>
      <c r="CX61" s="367"/>
      <c r="CY61" s="367"/>
      <c r="CZ61" s="367"/>
      <c r="DA61" s="368"/>
      <c r="DB61" s="368"/>
      <c r="DC61" s="368"/>
      <c r="DD61" s="369"/>
      <c r="DE61" s="363"/>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568</v>
      </c>
    </row>
    <row r="64" spans="1:109" ht="13.2" x14ac:dyDescent="0.2">
      <c r="B64" s="259"/>
      <c r="G64" s="357"/>
      <c r="I64" s="370"/>
      <c r="J64" s="370"/>
      <c r="K64" s="370"/>
      <c r="L64" s="370"/>
      <c r="M64" s="370"/>
      <c r="N64" s="371"/>
      <c r="AM64" s="357"/>
      <c r="AN64" s="357" t="s">
        <v>561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29" t="s">
        <v>569</v>
      </c>
      <c r="AO65" s="1249"/>
      <c r="AP65" s="1249"/>
      <c r="AQ65" s="1249"/>
      <c r="AR65" s="1249"/>
      <c r="AS65" s="1249"/>
      <c r="AT65" s="1249"/>
      <c r="AU65" s="1249"/>
      <c r="AV65" s="1249"/>
      <c r="AW65" s="1249"/>
      <c r="AX65" s="1249"/>
      <c r="AY65" s="1249"/>
      <c r="AZ65" s="1249"/>
      <c r="BA65" s="1249"/>
      <c r="BB65" s="1249"/>
      <c r="BC65" s="1249"/>
      <c r="BD65" s="1249"/>
      <c r="BE65" s="1249"/>
      <c r="BF65" s="1249"/>
      <c r="BG65" s="1249"/>
      <c r="BH65" s="1249"/>
      <c r="BI65" s="1249"/>
      <c r="BJ65" s="1249"/>
      <c r="BK65" s="1249"/>
      <c r="BL65" s="1249"/>
      <c r="BM65" s="1249"/>
      <c r="BN65" s="1249"/>
      <c r="BO65" s="1249"/>
      <c r="BP65" s="1249"/>
      <c r="BQ65" s="1249"/>
      <c r="BR65" s="1249"/>
      <c r="BS65" s="1249"/>
      <c r="BT65" s="1249"/>
      <c r="BU65" s="1249"/>
      <c r="BV65" s="1249"/>
      <c r="BW65" s="1249"/>
      <c r="BX65" s="1249"/>
      <c r="BY65" s="1249"/>
      <c r="BZ65" s="1249"/>
      <c r="CA65" s="1249"/>
      <c r="CB65" s="1249"/>
      <c r="CC65" s="1249"/>
      <c r="CD65" s="1249"/>
      <c r="CE65" s="1249"/>
      <c r="CF65" s="1249"/>
      <c r="CG65" s="1249"/>
      <c r="CH65" s="1249"/>
      <c r="CI65" s="1249"/>
      <c r="CJ65" s="1249"/>
      <c r="CK65" s="1249"/>
      <c r="CL65" s="1249"/>
      <c r="CM65" s="1249"/>
      <c r="CN65" s="1249"/>
      <c r="CO65" s="1249"/>
      <c r="CP65" s="1249"/>
      <c r="CQ65" s="1249"/>
      <c r="CR65" s="1249"/>
      <c r="CS65" s="1249"/>
      <c r="CT65" s="1249"/>
      <c r="CU65" s="1249"/>
      <c r="CV65" s="1249"/>
      <c r="CW65" s="1249"/>
      <c r="CX65" s="1249"/>
      <c r="CY65" s="1249"/>
      <c r="CZ65" s="1249"/>
      <c r="DA65" s="1249"/>
      <c r="DB65" s="1249"/>
      <c r="DC65" s="1250"/>
    </row>
    <row r="66" spans="2:107" ht="13.2" x14ac:dyDescent="0.2">
      <c r="B66" s="259"/>
      <c r="AN66" s="1251"/>
      <c r="AO66" s="1252"/>
      <c r="AP66" s="1252"/>
      <c r="AQ66" s="1252"/>
      <c r="AR66" s="1252"/>
      <c r="AS66" s="1252"/>
      <c r="AT66" s="1252"/>
      <c r="AU66" s="1252"/>
      <c r="AV66" s="1252"/>
      <c r="AW66" s="1252"/>
      <c r="AX66" s="1252"/>
      <c r="AY66" s="1252"/>
      <c r="AZ66" s="1252"/>
      <c r="BA66" s="1252"/>
      <c r="BB66" s="1252"/>
      <c r="BC66" s="1252"/>
      <c r="BD66" s="1252"/>
      <c r="BE66" s="1252"/>
      <c r="BF66" s="1252"/>
      <c r="BG66" s="1252"/>
      <c r="BH66" s="1252"/>
      <c r="BI66" s="1252"/>
      <c r="BJ66" s="1252"/>
      <c r="BK66" s="1252"/>
      <c r="BL66" s="1252"/>
      <c r="BM66" s="1252"/>
      <c r="BN66" s="1252"/>
      <c r="BO66" s="1252"/>
      <c r="BP66" s="1252"/>
      <c r="BQ66" s="1252"/>
      <c r="BR66" s="1252"/>
      <c r="BS66" s="1252"/>
      <c r="BT66" s="1252"/>
      <c r="BU66" s="1252"/>
      <c r="BV66" s="1252"/>
      <c r="BW66" s="1252"/>
      <c r="BX66" s="1252"/>
      <c r="BY66" s="1252"/>
      <c r="BZ66" s="1252"/>
      <c r="CA66" s="1252"/>
      <c r="CB66" s="1252"/>
      <c r="CC66" s="1252"/>
      <c r="CD66" s="1252"/>
      <c r="CE66" s="1252"/>
      <c r="CF66" s="1252"/>
      <c r="CG66" s="1252"/>
      <c r="CH66" s="1252"/>
      <c r="CI66" s="1252"/>
      <c r="CJ66" s="1252"/>
      <c r="CK66" s="1252"/>
      <c r="CL66" s="1252"/>
      <c r="CM66" s="1252"/>
      <c r="CN66" s="1252"/>
      <c r="CO66" s="1252"/>
      <c r="CP66" s="1252"/>
      <c r="CQ66" s="1252"/>
      <c r="CR66" s="1252"/>
      <c r="CS66" s="1252"/>
      <c r="CT66" s="1252"/>
      <c r="CU66" s="1252"/>
      <c r="CV66" s="1252"/>
      <c r="CW66" s="1252"/>
      <c r="CX66" s="1252"/>
      <c r="CY66" s="1252"/>
      <c r="CZ66" s="1252"/>
      <c r="DA66" s="1252"/>
      <c r="DB66" s="1252"/>
      <c r="DC66" s="1253"/>
    </row>
    <row r="67" spans="2:107" ht="13.2" x14ac:dyDescent="0.2">
      <c r="B67" s="259"/>
      <c r="AN67" s="1251"/>
      <c r="AO67" s="1252"/>
      <c r="AP67" s="1252"/>
      <c r="AQ67" s="1252"/>
      <c r="AR67" s="1252"/>
      <c r="AS67" s="1252"/>
      <c r="AT67" s="1252"/>
      <c r="AU67" s="1252"/>
      <c r="AV67" s="1252"/>
      <c r="AW67" s="1252"/>
      <c r="AX67" s="1252"/>
      <c r="AY67" s="1252"/>
      <c r="AZ67" s="1252"/>
      <c r="BA67" s="1252"/>
      <c r="BB67" s="1252"/>
      <c r="BC67" s="1252"/>
      <c r="BD67" s="1252"/>
      <c r="BE67" s="1252"/>
      <c r="BF67" s="1252"/>
      <c r="BG67" s="1252"/>
      <c r="BH67" s="1252"/>
      <c r="BI67" s="1252"/>
      <c r="BJ67" s="1252"/>
      <c r="BK67" s="1252"/>
      <c r="BL67" s="1252"/>
      <c r="BM67" s="1252"/>
      <c r="BN67" s="1252"/>
      <c r="BO67" s="1252"/>
      <c r="BP67" s="1252"/>
      <c r="BQ67" s="1252"/>
      <c r="BR67" s="1252"/>
      <c r="BS67" s="1252"/>
      <c r="BT67" s="1252"/>
      <c r="BU67" s="1252"/>
      <c r="BV67" s="1252"/>
      <c r="BW67" s="1252"/>
      <c r="BX67" s="1252"/>
      <c r="BY67" s="1252"/>
      <c r="BZ67" s="1252"/>
      <c r="CA67" s="1252"/>
      <c r="CB67" s="1252"/>
      <c r="CC67" s="1252"/>
      <c r="CD67" s="1252"/>
      <c r="CE67" s="1252"/>
      <c r="CF67" s="1252"/>
      <c r="CG67" s="1252"/>
      <c r="CH67" s="1252"/>
      <c r="CI67" s="1252"/>
      <c r="CJ67" s="1252"/>
      <c r="CK67" s="1252"/>
      <c r="CL67" s="1252"/>
      <c r="CM67" s="1252"/>
      <c r="CN67" s="1252"/>
      <c r="CO67" s="1252"/>
      <c r="CP67" s="1252"/>
      <c r="CQ67" s="1252"/>
      <c r="CR67" s="1252"/>
      <c r="CS67" s="1252"/>
      <c r="CT67" s="1252"/>
      <c r="CU67" s="1252"/>
      <c r="CV67" s="1252"/>
      <c r="CW67" s="1252"/>
      <c r="CX67" s="1252"/>
      <c r="CY67" s="1252"/>
      <c r="CZ67" s="1252"/>
      <c r="DA67" s="1252"/>
      <c r="DB67" s="1252"/>
      <c r="DC67" s="1253"/>
    </row>
    <row r="68" spans="2:107" ht="13.2" x14ac:dyDescent="0.2">
      <c r="B68" s="259"/>
      <c r="AN68" s="1251"/>
      <c r="AO68" s="1252"/>
      <c r="AP68" s="1252"/>
      <c r="AQ68" s="1252"/>
      <c r="AR68" s="1252"/>
      <c r="AS68" s="1252"/>
      <c r="AT68" s="1252"/>
      <c r="AU68" s="1252"/>
      <c r="AV68" s="1252"/>
      <c r="AW68" s="1252"/>
      <c r="AX68" s="1252"/>
      <c r="AY68" s="1252"/>
      <c r="AZ68" s="1252"/>
      <c r="BA68" s="1252"/>
      <c r="BB68" s="1252"/>
      <c r="BC68" s="1252"/>
      <c r="BD68" s="1252"/>
      <c r="BE68" s="1252"/>
      <c r="BF68" s="1252"/>
      <c r="BG68" s="1252"/>
      <c r="BH68" s="1252"/>
      <c r="BI68" s="1252"/>
      <c r="BJ68" s="1252"/>
      <c r="BK68" s="1252"/>
      <c r="BL68" s="1252"/>
      <c r="BM68" s="1252"/>
      <c r="BN68" s="1252"/>
      <c r="BO68" s="1252"/>
      <c r="BP68" s="1252"/>
      <c r="BQ68" s="1252"/>
      <c r="BR68" s="1252"/>
      <c r="BS68" s="1252"/>
      <c r="BT68" s="1252"/>
      <c r="BU68" s="1252"/>
      <c r="BV68" s="1252"/>
      <c r="BW68" s="1252"/>
      <c r="BX68" s="1252"/>
      <c r="BY68" s="1252"/>
      <c r="BZ68" s="1252"/>
      <c r="CA68" s="1252"/>
      <c r="CB68" s="1252"/>
      <c r="CC68" s="1252"/>
      <c r="CD68" s="1252"/>
      <c r="CE68" s="1252"/>
      <c r="CF68" s="1252"/>
      <c r="CG68" s="1252"/>
      <c r="CH68" s="1252"/>
      <c r="CI68" s="1252"/>
      <c r="CJ68" s="1252"/>
      <c r="CK68" s="1252"/>
      <c r="CL68" s="1252"/>
      <c r="CM68" s="1252"/>
      <c r="CN68" s="1252"/>
      <c r="CO68" s="1252"/>
      <c r="CP68" s="1252"/>
      <c r="CQ68" s="1252"/>
      <c r="CR68" s="1252"/>
      <c r="CS68" s="1252"/>
      <c r="CT68" s="1252"/>
      <c r="CU68" s="1252"/>
      <c r="CV68" s="1252"/>
      <c r="CW68" s="1252"/>
      <c r="CX68" s="1252"/>
      <c r="CY68" s="1252"/>
      <c r="CZ68" s="1252"/>
      <c r="DA68" s="1252"/>
      <c r="DB68" s="1252"/>
      <c r="DC68" s="1253"/>
    </row>
    <row r="69" spans="2:107" ht="13.2" x14ac:dyDescent="0.2">
      <c r="B69" s="259"/>
      <c r="AN69" s="1254"/>
      <c r="AO69" s="1255"/>
      <c r="AP69" s="1255"/>
      <c r="AQ69" s="1255"/>
      <c r="AR69" s="1255"/>
      <c r="AS69" s="1255"/>
      <c r="AT69" s="1255"/>
      <c r="AU69" s="1255"/>
      <c r="AV69" s="1255"/>
      <c r="AW69" s="1255"/>
      <c r="AX69" s="1255"/>
      <c r="AY69" s="1255"/>
      <c r="AZ69" s="1255"/>
      <c r="BA69" s="1255"/>
      <c r="BB69" s="1255"/>
      <c r="BC69" s="1255"/>
      <c r="BD69" s="1255"/>
      <c r="BE69" s="1255"/>
      <c r="BF69" s="1255"/>
      <c r="BG69" s="1255"/>
      <c r="BH69" s="1255"/>
      <c r="BI69" s="1255"/>
      <c r="BJ69" s="1255"/>
      <c r="BK69" s="1255"/>
      <c r="BL69" s="1255"/>
      <c r="BM69" s="1255"/>
      <c r="BN69" s="1255"/>
      <c r="BO69" s="1255"/>
      <c r="BP69" s="1255"/>
      <c r="BQ69" s="1255"/>
      <c r="BR69" s="1255"/>
      <c r="BS69" s="1255"/>
      <c r="BT69" s="1255"/>
      <c r="BU69" s="1255"/>
      <c r="BV69" s="1255"/>
      <c r="BW69" s="1255"/>
      <c r="BX69" s="1255"/>
      <c r="BY69" s="1255"/>
      <c r="BZ69" s="1255"/>
      <c r="CA69" s="1255"/>
      <c r="CB69" s="1255"/>
      <c r="CC69" s="1255"/>
      <c r="CD69" s="1255"/>
      <c r="CE69" s="1255"/>
      <c r="CF69" s="1255"/>
      <c r="CG69" s="1255"/>
      <c r="CH69" s="1255"/>
      <c r="CI69" s="1255"/>
      <c r="CJ69" s="1255"/>
      <c r="CK69" s="1255"/>
      <c r="CL69" s="1255"/>
      <c r="CM69" s="1255"/>
      <c r="CN69" s="1255"/>
      <c r="CO69" s="1255"/>
      <c r="CP69" s="1255"/>
      <c r="CQ69" s="1255"/>
      <c r="CR69" s="1255"/>
      <c r="CS69" s="1255"/>
      <c r="CT69" s="1255"/>
      <c r="CU69" s="1255"/>
      <c r="CV69" s="1255"/>
      <c r="CW69" s="1255"/>
      <c r="CX69" s="1255"/>
      <c r="CY69" s="1255"/>
      <c r="CZ69" s="1255"/>
      <c r="DA69" s="1255"/>
      <c r="DB69" s="1255"/>
      <c r="DC69" s="1256"/>
    </row>
    <row r="70" spans="2:107" ht="13.2" x14ac:dyDescent="0.2">
      <c r="B70" s="259"/>
      <c r="H70" s="372"/>
      <c r="I70" s="372"/>
      <c r="J70" s="373"/>
      <c r="K70" s="373"/>
      <c r="L70" s="374"/>
      <c r="M70" s="373"/>
      <c r="N70" s="374"/>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5"/>
      <c r="I71" s="376"/>
      <c r="J71" s="373"/>
      <c r="K71" s="373"/>
      <c r="L71" s="374"/>
      <c r="M71" s="373"/>
      <c r="N71" s="374"/>
      <c r="AM71" s="375"/>
      <c r="AN71" s="255" t="s">
        <v>563</v>
      </c>
    </row>
    <row r="72" spans="2:107" ht="13.2" x14ac:dyDescent="0.2">
      <c r="B72" s="259"/>
      <c r="G72" s="1238"/>
      <c r="H72" s="1238"/>
      <c r="I72" s="1238"/>
      <c r="J72" s="1238"/>
      <c r="K72" s="361"/>
      <c r="L72" s="361"/>
      <c r="M72" s="362"/>
      <c r="N72" s="362"/>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42" t="s">
        <v>524</v>
      </c>
      <c r="BQ72" s="1242"/>
      <c r="BR72" s="1242"/>
      <c r="BS72" s="1242"/>
      <c r="BT72" s="1242"/>
      <c r="BU72" s="1242"/>
      <c r="BV72" s="1242"/>
      <c r="BW72" s="1242"/>
      <c r="BX72" s="1242" t="s">
        <v>525</v>
      </c>
      <c r="BY72" s="1242"/>
      <c r="BZ72" s="1242"/>
      <c r="CA72" s="1242"/>
      <c r="CB72" s="1242"/>
      <c r="CC72" s="1242"/>
      <c r="CD72" s="1242"/>
      <c r="CE72" s="1242"/>
      <c r="CF72" s="1242" t="s">
        <v>526</v>
      </c>
      <c r="CG72" s="1242"/>
      <c r="CH72" s="1242"/>
      <c r="CI72" s="1242"/>
      <c r="CJ72" s="1242"/>
      <c r="CK72" s="1242"/>
      <c r="CL72" s="1242"/>
      <c r="CM72" s="1242"/>
      <c r="CN72" s="1242" t="s">
        <v>527</v>
      </c>
      <c r="CO72" s="1242"/>
      <c r="CP72" s="1242"/>
      <c r="CQ72" s="1242"/>
      <c r="CR72" s="1242"/>
      <c r="CS72" s="1242"/>
      <c r="CT72" s="1242"/>
      <c r="CU72" s="1242"/>
      <c r="CV72" s="1242" t="s">
        <v>528</v>
      </c>
      <c r="CW72" s="1242"/>
      <c r="CX72" s="1242"/>
      <c r="CY72" s="1242"/>
      <c r="CZ72" s="1242"/>
      <c r="DA72" s="1242"/>
      <c r="DB72" s="1242"/>
      <c r="DC72" s="1242"/>
    </row>
    <row r="73" spans="2:107" ht="13.2" x14ac:dyDescent="0.2">
      <c r="B73" s="259"/>
      <c r="G73" s="1248"/>
      <c r="H73" s="1248"/>
      <c r="I73" s="1248"/>
      <c r="J73" s="1248"/>
      <c r="K73" s="1257"/>
      <c r="L73" s="1257"/>
      <c r="M73" s="1257"/>
      <c r="N73" s="1257"/>
      <c r="AM73" s="359"/>
      <c r="AN73" s="1245" t="s">
        <v>564</v>
      </c>
      <c r="AO73" s="1245"/>
      <c r="AP73" s="1245"/>
      <c r="AQ73" s="1245"/>
      <c r="AR73" s="1245"/>
      <c r="AS73" s="1245"/>
      <c r="AT73" s="1245"/>
      <c r="AU73" s="1245"/>
      <c r="AV73" s="1245"/>
      <c r="AW73" s="1245"/>
      <c r="AX73" s="1245"/>
      <c r="AY73" s="1245"/>
      <c r="AZ73" s="1245"/>
      <c r="BA73" s="1245"/>
      <c r="BB73" s="1245" t="s">
        <v>565</v>
      </c>
      <c r="BC73" s="1245"/>
      <c r="BD73" s="1245"/>
      <c r="BE73" s="1245"/>
      <c r="BF73" s="1245"/>
      <c r="BG73" s="1245"/>
      <c r="BH73" s="1245"/>
      <c r="BI73" s="1245"/>
      <c r="BJ73" s="1245"/>
      <c r="BK73" s="1245"/>
      <c r="BL73" s="1245"/>
      <c r="BM73" s="1245"/>
      <c r="BN73" s="1245"/>
      <c r="BO73" s="1245"/>
      <c r="BP73" s="1243">
        <v>6.8</v>
      </c>
      <c r="BQ73" s="1243"/>
      <c r="BR73" s="1243"/>
      <c r="BS73" s="1243"/>
      <c r="BT73" s="1243"/>
      <c r="BU73" s="1243"/>
      <c r="BV73" s="1243"/>
      <c r="BW73" s="1243"/>
      <c r="BX73" s="1243">
        <v>4</v>
      </c>
      <c r="BY73" s="1243"/>
      <c r="BZ73" s="1243"/>
      <c r="CA73" s="1243"/>
      <c r="CB73" s="1243"/>
      <c r="CC73" s="1243"/>
      <c r="CD73" s="1243"/>
      <c r="CE73" s="1243"/>
      <c r="CF73" s="1243"/>
      <c r="CG73" s="1243"/>
      <c r="CH73" s="1243"/>
      <c r="CI73" s="1243"/>
      <c r="CJ73" s="1243"/>
      <c r="CK73" s="1243"/>
      <c r="CL73" s="1243"/>
      <c r="CM73" s="1243"/>
      <c r="CN73" s="1243"/>
      <c r="CO73" s="1243"/>
      <c r="CP73" s="1243"/>
      <c r="CQ73" s="1243"/>
      <c r="CR73" s="1243"/>
      <c r="CS73" s="1243"/>
      <c r="CT73" s="1243"/>
      <c r="CU73" s="1243"/>
      <c r="CV73" s="1243"/>
      <c r="CW73" s="1243"/>
      <c r="CX73" s="1243"/>
      <c r="CY73" s="1243"/>
      <c r="CZ73" s="1243"/>
      <c r="DA73" s="1243"/>
      <c r="DB73" s="1243"/>
      <c r="DC73" s="1243"/>
    </row>
    <row r="74" spans="2:107" ht="13.2" x14ac:dyDescent="0.2">
      <c r="B74" s="259"/>
      <c r="G74" s="1248"/>
      <c r="H74" s="1248"/>
      <c r="I74" s="1248"/>
      <c r="J74" s="1248"/>
      <c r="K74" s="1257"/>
      <c r="L74" s="1257"/>
      <c r="M74" s="1257"/>
      <c r="N74" s="1257"/>
      <c r="AM74" s="359"/>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43"/>
      <c r="BQ74" s="1243"/>
      <c r="BR74" s="1243"/>
      <c r="BS74" s="1243"/>
      <c r="BT74" s="1243"/>
      <c r="BU74" s="1243"/>
      <c r="BV74" s="1243"/>
      <c r="BW74" s="1243"/>
      <c r="BX74" s="1243"/>
      <c r="BY74" s="1243"/>
      <c r="BZ74" s="1243"/>
      <c r="CA74" s="1243"/>
      <c r="CB74" s="1243"/>
      <c r="CC74" s="1243"/>
      <c r="CD74" s="1243"/>
      <c r="CE74" s="1243"/>
      <c r="CF74" s="1243"/>
      <c r="CG74" s="1243"/>
      <c r="CH74" s="1243"/>
      <c r="CI74" s="1243"/>
      <c r="CJ74" s="1243"/>
      <c r="CK74" s="1243"/>
      <c r="CL74" s="1243"/>
      <c r="CM74" s="1243"/>
      <c r="CN74" s="1243"/>
      <c r="CO74" s="1243"/>
      <c r="CP74" s="1243"/>
      <c r="CQ74" s="1243"/>
      <c r="CR74" s="1243"/>
      <c r="CS74" s="1243"/>
      <c r="CT74" s="1243"/>
      <c r="CU74" s="1243"/>
      <c r="CV74" s="1243"/>
      <c r="CW74" s="1243"/>
      <c r="CX74" s="1243"/>
      <c r="CY74" s="1243"/>
      <c r="CZ74" s="1243"/>
      <c r="DA74" s="1243"/>
      <c r="DB74" s="1243"/>
      <c r="DC74" s="1243"/>
    </row>
    <row r="75" spans="2:107" ht="13.2" x14ac:dyDescent="0.2">
      <c r="B75" s="259"/>
      <c r="G75" s="1248"/>
      <c r="H75" s="1248"/>
      <c r="I75" s="1238"/>
      <c r="J75" s="1238"/>
      <c r="K75" s="1244"/>
      <c r="L75" s="1244"/>
      <c r="M75" s="1244"/>
      <c r="N75" s="1244"/>
      <c r="AM75" s="359"/>
      <c r="AN75" s="1245"/>
      <c r="AO75" s="1245"/>
      <c r="AP75" s="1245"/>
      <c r="AQ75" s="1245"/>
      <c r="AR75" s="1245"/>
      <c r="AS75" s="1245"/>
      <c r="AT75" s="1245"/>
      <c r="AU75" s="1245"/>
      <c r="AV75" s="1245"/>
      <c r="AW75" s="1245"/>
      <c r="AX75" s="1245"/>
      <c r="AY75" s="1245"/>
      <c r="AZ75" s="1245"/>
      <c r="BA75" s="1245"/>
      <c r="BB75" s="1245" t="s">
        <v>570</v>
      </c>
      <c r="BC75" s="1245"/>
      <c r="BD75" s="1245"/>
      <c r="BE75" s="1245"/>
      <c r="BF75" s="1245"/>
      <c r="BG75" s="1245"/>
      <c r="BH75" s="1245"/>
      <c r="BI75" s="1245"/>
      <c r="BJ75" s="1245"/>
      <c r="BK75" s="1245"/>
      <c r="BL75" s="1245"/>
      <c r="BM75" s="1245"/>
      <c r="BN75" s="1245"/>
      <c r="BO75" s="1245"/>
      <c r="BP75" s="1243">
        <v>1.4</v>
      </c>
      <c r="BQ75" s="1243"/>
      <c r="BR75" s="1243"/>
      <c r="BS75" s="1243"/>
      <c r="BT75" s="1243"/>
      <c r="BU75" s="1243"/>
      <c r="BV75" s="1243"/>
      <c r="BW75" s="1243"/>
      <c r="BX75" s="1243">
        <v>1</v>
      </c>
      <c r="BY75" s="1243"/>
      <c r="BZ75" s="1243"/>
      <c r="CA75" s="1243"/>
      <c r="CB75" s="1243"/>
      <c r="CC75" s="1243"/>
      <c r="CD75" s="1243"/>
      <c r="CE75" s="1243"/>
      <c r="CF75" s="1243">
        <v>0.8</v>
      </c>
      <c r="CG75" s="1243"/>
      <c r="CH75" s="1243"/>
      <c r="CI75" s="1243"/>
      <c r="CJ75" s="1243"/>
      <c r="CK75" s="1243"/>
      <c r="CL75" s="1243"/>
      <c r="CM75" s="1243"/>
      <c r="CN75" s="1243">
        <v>1</v>
      </c>
      <c r="CO75" s="1243"/>
      <c r="CP75" s="1243"/>
      <c r="CQ75" s="1243"/>
      <c r="CR75" s="1243"/>
      <c r="CS75" s="1243"/>
      <c r="CT75" s="1243"/>
      <c r="CU75" s="1243"/>
      <c r="CV75" s="1243">
        <v>0.8</v>
      </c>
      <c r="CW75" s="1243"/>
      <c r="CX75" s="1243"/>
      <c r="CY75" s="1243"/>
      <c r="CZ75" s="1243"/>
      <c r="DA75" s="1243"/>
      <c r="DB75" s="1243"/>
      <c r="DC75" s="1243"/>
    </row>
    <row r="76" spans="2:107" ht="13.2" x14ac:dyDescent="0.2">
      <c r="B76" s="259"/>
      <c r="G76" s="1248"/>
      <c r="H76" s="1248"/>
      <c r="I76" s="1238"/>
      <c r="J76" s="1238"/>
      <c r="K76" s="1244"/>
      <c r="L76" s="1244"/>
      <c r="M76" s="1244"/>
      <c r="N76" s="1244"/>
      <c r="AM76" s="359"/>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43"/>
      <c r="BQ76" s="1243"/>
      <c r="BR76" s="1243"/>
      <c r="BS76" s="1243"/>
      <c r="BT76" s="1243"/>
      <c r="BU76" s="1243"/>
      <c r="BV76" s="1243"/>
      <c r="BW76" s="1243"/>
      <c r="BX76" s="1243"/>
      <c r="BY76" s="1243"/>
      <c r="BZ76" s="1243"/>
      <c r="CA76" s="1243"/>
      <c r="CB76" s="1243"/>
      <c r="CC76" s="1243"/>
      <c r="CD76" s="1243"/>
      <c r="CE76" s="1243"/>
      <c r="CF76" s="1243"/>
      <c r="CG76" s="1243"/>
      <c r="CH76" s="1243"/>
      <c r="CI76" s="1243"/>
      <c r="CJ76" s="1243"/>
      <c r="CK76" s="1243"/>
      <c r="CL76" s="1243"/>
      <c r="CM76" s="1243"/>
      <c r="CN76" s="1243"/>
      <c r="CO76" s="1243"/>
      <c r="CP76" s="1243"/>
      <c r="CQ76" s="1243"/>
      <c r="CR76" s="1243"/>
      <c r="CS76" s="1243"/>
      <c r="CT76" s="1243"/>
      <c r="CU76" s="1243"/>
      <c r="CV76" s="1243"/>
      <c r="CW76" s="1243"/>
      <c r="CX76" s="1243"/>
      <c r="CY76" s="1243"/>
      <c r="CZ76" s="1243"/>
      <c r="DA76" s="1243"/>
      <c r="DB76" s="1243"/>
      <c r="DC76" s="1243"/>
    </row>
    <row r="77" spans="2:107" ht="13.2" x14ac:dyDescent="0.2">
      <c r="B77" s="259"/>
      <c r="G77" s="1238"/>
      <c r="H77" s="1238"/>
      <c r="I77" s="1238"/>
      <c r="J77" s="1238"/>
      <c r="K77" s="1257"/>
      <c r="L77" s="1257"/>
      <c r="M77" s="1257"/>
      <c r="N77" s="1257"/>
      <c r="AN77" s="1242" t="s">
        <v>567</v>
      </c>
      <c r="AO77" s="1242"/>
      <c r="AP77" s="1242"/>
      <c r="AQ77" s="1242"/>
      <c r="AR77" s="1242"/>
      <c r="AS77" s="1242"/>
      <c r="AT77" s="1242"/>
      <c r="AU77" s="1242"/>
      <c r="AV77" s="1242"/>
      <c r="AW77" s="1242"/>
      <c r="AX77" s="1242"/>
      <c r="AY77" s="1242"/>
      <c r="AZ77" s="1242"/>
      <c r="BA77" s="1242"/>
      <c r="BB77" s="1245" t="s">
        <v>565</v>
      </c>
      <c r="BC77" s="1245"/>
      <c r="BD77" s="1245"/>
      <c r="BE77" s="1245"/>
      <c r="BF77" s="1245"/>
      <c r="BG77" s="1245"/>
      <c r="BH77" s="1245"/>
      <c r="BI77" s="1245"/>
      <c r="BJ77" s="1245"/>
      <c r="BK77" s="1245"/>
      <c r="BL77" s="1245"/>
      <c r="BM77" s="1245"/>
      <c r="BN77" s="1245"/>
      <c r="BO77" s="1245"/>
      <c r="BP77" s="1243">
        <v>20</v>
      </c>
      <c r="BQ77" s="1243"/>
      <c r="BR77" s="1243"/>
      <c r="BS77" s="1243"/>
      <c r="BT77" s="1243"/>
      <c r="BU77" s="1243"/>
      <c r="BV77" s="1243"/>
      <c r="BW77" s="1243"/>
      <c r="BX77" s="1243">
        <v>14.7</v>
      </c>
      <c r="BY77" s="1243"/>
      <c r="BZ77" s="1243"/>
      <c r="CA77" s="1243"/>
      <c r="CB77" s="1243"/>
      <c r="CC77" s="1243"/>
      <c r="CD77" s="1243"/>
      <c r="CE77" s="1243"/>
      <c r="CF77" s="1243">
        <v>5</v>
      </c>
      <c r="CG77" s="1243"/>
      <c r="CH77" s="1243"/>
      <c r="CI77" s="1243"/>
      <c r="CJ77" s="1243"/>
      <c r="CK77" s="1243"/>
      <c r="CL77" s="1243"/>
      <c r="CM77" s="1243"/>
      <c r="CN77" s="1243">
        <v>0.1</v>
      </c>
      <c r="CO77" s="1243"/>
      <c r="CP77" s="1243"/>
      <c r="CQ77" s="1243"/>
      <c r="CR77" s="1243"/>
      <c r="CS77" s="1243"/>
      <c r="CT77" s="1243"/>
      <c r="CU77" s="1243"/>
      <c r="CV77" s="1243">
        <v>0</v>
      </c>
      <c r="CW77" s="1243"/>
      <c r="CX77" s="1243"/>
      <c r="CY77" s="1243"/>
      <c r="CZ77" s="1243"/>
      <c r="DA77" s="1243"/>
      <c r="DB77" s="1243"/>
      <c r="DC77" s="1243"/>
    </row>
    <row r="78" spans="2:107" ht="13.2" x14ac:dyDescent="0.2">
      <c r="B78" s="259"/>
      <c r="G78" s="1238"/>
      <c r="H78" s="1238"/>
      <c r="I78" s="1238"/>
      <c r="J78" s="1238"/>
      <c r="K78" s="1257"/>
      <c r="L78" s="1257"/>
      <c r="M78" s="1257"/>
      <c r="N78" s="1257"/>
      <c r="AN78" s="1242"/>
      <c r="AO78" s="1242"/>
      <c r="AP78" s="1242"/>
      <c r="AQ78" s="1242"/>
      <c r="AR78" s="1242"/>
      <c r="AS78" s="1242"/>
      <c r="AT78" s="1242"/>
      <c r="AU78" s="1242"/>
      <c r="AV78" s="1242"/>
      <c r="AW78" s="1242"/>
      <c r="AX78" s="1242"/>
      <c r="AY78" s="1242"/>
      <c r="AZ78" s="1242"/>
      <c r="BA78" s="1242"/>
      <c r="BB78" s="1245"/>
      <c r="BC78" s="1245"/>
      <c r="BD78" s="1245"/>
      <c r="BE78" s="1245"/>
      <c r="BF78" s="1245"/>
      <c r="BG78" s="1245"/>
      <c r="BH78" s="1245"/>
      <c r="BI78" s="1245"/>
      <c r="BJ78" s="1245"/>
      <c r="BK78" s="1245"/>
      <c r="BL78" s="1245"/>
      <c r="BM78" s="1245"/>
      <c r="BN78" s="1245"/>
      <c r="BO78" s="1245"/>
      <c r="BP78" s="1243"/>
      <c r="BQ78" s="1243"/>
      <c r="BR78" s="1243"/>
      <c r="BS78" s="1243"/>
      <c r="BT78" s="1243"/>
      <c r="BU78" s="1243"/>
      <c r="BV78" s="1243"/>
      <c r="BW78" s="1243"/>
      <c r="BX78" s="1243"/>
      <c r="BY78" s="1243"/>
      <c r="BZ78" s="1243"/>
      <c r="CA78" s="1243"/>
      <c r="CB78" s="1243"/>
      <c r="CC78" s="1243"/>
      <c r="CD78" s="1243"/>
      <c r="CE78" s="1243"/>
      <c r="CF78" s="1243"/>
      <c r="CG78" s="1243"/>
      <c r="CH78" s="1243"/>
      <c r="CI78" s="1243"/>
      <c r="CJ78" s="1243"/>
      <c r="CK78" s="1243"/>
      <c r="CL78" s="1243"/>
      <c r="CM78" s="1243"/>
      <c r="CN78" s="1243"/>
      <c r="CO78" s="1243"/>
      <c r="CP78" s="1243"/>
      <c r="CQ78" s="1243"/>
      <c r="CR78" s="1243"/>
      <c r="CS78" s="1243"/>
      <c r="CT78" s="1243"/>
      <c r="CU78" s="1243"/>
      <c r="CV78" s="1243"/>
      <c r="CW78" s="1243"/>
      <c r="CX78" s="1243"/>
      <c r="CY78" s="1243"/>
      <c r="CZ78" s="1243"/>
      <c r="DA78" s="1243"/>
      <c r="DB78" s="1243"/>
      <c r="DC78" s="1243"/>
    </row>
    <row r="79" spans="2:107" ht="13.2" x14ac:dyDescent="0.2">
      <c r="B79" s="259"/>
      <c r="G79" s="1238"/>
      <c r="H79" s="1238"/>
      <c r="I79" s="1247"/>
      <c r="J79" s="1247"/>
      <c r="K79" s="1258"/>
      <c r="L79" s="1258"/>
      <c r="M79" s="1258"/>
      <c r="N79" s="1258"/>
      <c r="AN79" s="1242"/>
      <c r="AO79" s="1242"/>
      <c r="AP79" s="1242"/>
      <c r="AQ79" s="1242"/>
      <c r="AR79" s="1242"/>
      <c r="AS79" s="1242"/>
      <c r="AT79" s="1242"/>
      <c r="AU79" s="1242"/>
      <c r="AV79" s="1242"/>
      <c r="AW79" s="1242"/>
      <c r="AX79" s="1242"/>
      <c r="AY79" s="1242"/>
      <c r="AZ79" s="1242"/>
      <c r="BA79" s="1242"/>
      <c r="BB79" s="1245" t="s">
        <v>570</v>
      </c>
      <c r="BC79" s="1245"/>
      <c r="BD79" s="1245"/>
      <c r="BE79" s="1245"/>
      <c r="BF79" s="1245"/>
      <c r="BG79" s="1245"/>
      <c r="BH79" s="1245"/>
      <c r="BI79" s="1245"/>
      <c r="BJ79" s="1245"/>
      <c r="BK79" s="1245"/>
      <c r="BL79" s="1245"/>
      <c r="BM79" s="1245"/>
      <c r="BN79" s="1245"/>
      <c r="BO79" s="1245"/>
      <c r="BP79" s="1243">
        <v>4.3</v>
      </c>
      <c r="BQ79" s="1243"/>
      <c r="BR79" s="1243"/>
      <c r="BS79" s="1243"/>
      <c r="BT79" s="1243"/>
      <c r="BU79" s="1243"/>
      <c r="BV79" s="1243"/>
      <c r="BW79" s="1243"/>
      <c r="BX79" s="1243">
        <v>4.0999999999999996</v>
      </c>
      <c r="BY79" s="1243"/>
      <c r="BZ79" s="1243"/>
      <c r="CA79" s="1243"/>
      <c r="CB79" s="1243"/>
      <c r="CC79" s="1243"/>
      <c r="CD79" s="1243"/>
      <c r="CE79" s="1243"/>
      <c r="CF79" s="1243">
        <v>3.6</v>
      </c>
      <c r="CG79" s="1243"/>
      <c r="CH79" s="1243"/>
      <c r="CI79" s="1243"/>
      <c r="CJ79" s="1243"/>
      <c r="CK79" s="1243"/>
      <c r="CL79" s="1243"/>
      <c r="CM79" s="1243"/>
      <c r="CN79" s="1243">
        <v>3.6</v>
      </c>
      <c r="CO79" s="1243"/>
      <c r="CP79" s="1243"/>
      <c r="CQ79" s="1243"/>
      <c r="CR79" s="1243"/>
      <c r="CS79" s="1243"/>
      <c r="CT79" s="1243"/>
      <c r="CU79" s="1243"/>
      <c r="CV79" s="1243">
        <v>3.7</v>
      </c>
      <c r="CW79" s="1243"/>
      <c r="CX79" s="1243"/>
      <c r="CY79" s="1243"/>
      <c r="CZ79" s="1243"/>
      <c r="DA79" s="1243"/>
      <c r="DB79" s="1243"/>
      <c r="DC79" s="1243"/>
    </row>
    <row r="80" spans="2:107" ht="13.2" x14ac:dyDescent="0.2">
      <c r="B80" s="259"/>
      <c r="G80" s="1238"/>
      <c r="H80" s="1238"/>
      <c r="I80" s="1247"/>
      <c r="J80" s="1247"/>
      <c r="K80" s="1258"/>
      <c r="L80" s="1258"/>
      <c r="M80" s="1258"/>
      <c r="N80" s="1258"/>
      <c r="AN80" s="1242"/>
      <c r="AO80" s="1242"/>
      <c r="AP80" s="1242"/>
      <c r="AQ80" s="1242"/>
      <c r="AR80" s="1242"/>
      <c r="AS80" s="1242"/>
      <c r="AT80" s="1242"/>
      <c r="AU80" s="1242"/>
      <c r="AV80" s="1242"/>
      <c r="AW80" s="1242"/>
      <c r="AX80" s="1242"/>
      <c r="AY80" s="1242"/>
      <c r="AZ80" s="1242"/>
      <c r="BA80" s="1242"/>
      <c r="BB80" s="1245"/>
      <c r="BC80" s="1245"/>
      <c r="BD80" s="1245"/>
      <c r="BE80" s="1245"/>
      <c r="BF80" s="1245"/>
      <c r="BG80" s="1245"/>
      <c r="BH80" s="1245"/>
      <c r="BI80" s="1245"/>
      <c r="BJ80" s="1245"/>
      <c r="BK80" s="1245"/>
      <c r="BL80" s="1245"/>
      <c r="BM80" s="1245"/>
      <c r="BN80" s="1245"/>
      <c r="BO80" s="1245"/>
      <c r="BP80" s="1243"/>
      <c r="BQ80" s="1243"/>
      <c r="BR80" s="1243"/>
      <c r="BS80" s="1243"/>
      <c r="BT80" s="1243"/>
      <c r="BU80" s="1243"/>
      <c r="BV80" s="1243"/>
      <c r="BW80" s="1243"/>
      <c r="BX80" s="1243"/>
      <c r="BY80" s="1243"/>
      <c r="BZ80" s="1243"/>
      <c r="CA80" s="1243"/>
      <c r="CB80" s="1243"/>
      <c r="CC80" s="1243"/>
      <c r="CD80" s="1243"/>
      <c r="CE80" s="1243"/>
      <c r="CF80" s="1243"/>
      <c r="CG80" s="1243"/>
      <c r="CH80" s="1243"/>
      <c r="CI80" s="1243"/>
      <c r="CJ80" s="1243"/>
      <c r="CK80" s="1243"/>
      <c r="CL80" s="1243"/>
      <c r="CM80" s="1243"/>
      <c r="CN80" s="1243"/>
      <c r="CO80" s="1243"/>
      <c r="CP80" s="1243"/>
      <c r="CQ80" s="1243"/>
      <c r="CR80" s="1243"/>
      <c r="CS80" s="1243"/>
      <c r="CT80" s="1243"/>
      <c r="CU80" s="1243"/>
      <c r="CV80" s="1243"/>
      <c r="CW80" s="1243"/>
      <c r="CX80" s="1243"/>
      <c r="CY80" s="1243"/>
      <c r="CZ80" s="1243"/>
      <c r="DA80" s="1243"/>
      <c r="DB80" s="1243"/>
      <c r="DC80" s="1243"/>
    </row>
    <row r="81" spans="2:109" ht="13.2" x14ac:dyDescent="0.2">
      <c r="B81" s="259"/>
    </row>
    <row r="82" spans="2:109" ht="16.2" x14ac:dyDescent="0.2">
      <c r="B82" s="259"/>
      <c r="K82" s="377"/>
      <c r="L82" s="377"/>
      <c r="M82" s="377"/>
      <c r="N82" s="377"/>
      <c r="AQ82" s="377"/>
      <c r="AR82" s="377"/>
      <c r="AS82" s="377"/>
      <c r="AT82" s="377"/>
      <c r="BC82" s="377"/>
      <c r="BD82" s="377"/>
      <c r="BE82" s="377"/>
      <c r="BF82" s="377"/>
      <c r="BO82" s="377"/>
      <c r="BP82" s="377"/>
      <c r="BQ82" s="377"/>
      <c r="BR82" s="377"/>
      <c r="CA82" s="377"/>
      <c r="CB82" s="377"/>
      <c r="CC82" s="377"/>
      <c r="CD82" s="377"/>
      <c r="CM82" s="377"/>
      <c r="CN82" s="377"/>
      <c r="CO82" s="377"/>
      <c r="CP82" s="377"/>
      <c r="CY82" s="377"/>
      <c r="CZ82" s="377"/>
      <c r="DA82" s="377"/>
      <c r="DB82" s="377"/>
      <c r="DC82" s="377"/>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IMsMNi+/SHpLFMG/9R4LYo4P2IEd2BptwupcB1CRk6APcyDSdO4VU4XCGfpKKChZD/GOApp54KB19afoWktdAQ==" saltValue="l2cClwVTzczxLpvIi+w7c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AE4C0-A32C-4B2D-A4E7-9BDBA34326C8}">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AzpsBCtBJXGb4P9EjdyHVkv14Jg5XiyCP2LQd4a8iQul++PPM08TCO+N25zUdxAyzWsQfXp+vQRENEh2GM7wRg==" saltValue="IUWi5NCuWD55OaL/jnFLP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DA332-AC8B-4EE1-9703-6A472AFD36B3}">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DEMfudgL82FV2aMt4TbMtL67KCjuqYzDDmuu/Q3iPLLtmQcNvtCGN4/e+ZCI0tolUrG7BSHQ4Uc3clFY1H0pVQ==" saltValue="PMNLBQq8QuYFkv5Gw4Xk/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33469</v>
      </c>
      <c r="E3" s="154"/>
      <c r="F3" s="155">
        <v>51043</v>
      </c>
      <c r="G3" s="156"/>
      <c r="H3" s="157"/>
    </row>
    <row r="4" spans="1:8" x14ac:dyDescent="0.2">
      <c r="A4" s="158"/>
      <c r="B4" s="159"/>
      <c r="C4" s="160"/>
      <c r="D4" s="161">
        <v>26386</v>
      </c>
      <c r="E4" s="162"/>
      <c r="F4" s="163">
        <v>23378</v>
      </c>
      <c r="G4" s="164"/>
      <c r="H4" s="165"/>
    </row>
    <row r="5" spans="1:8" x14ac:dyDescent="0.2">
      <c r="A5" s="146" t="s">
        <v>518</v>
      </c>
      <c r="B5" s="151"/>
      <c r="C5" s="152"/>
      <c r="D5" s="153">
        <v>23167</v>
      </c>
      <c r="E5" s="154"/>
      <c r="F5" s="155">
        <v>42898</v>
      </c>
      <c r="G5" s="156"/>
      <c r="H5" s="157"/>
    </row>
    <row r="6" spans="1:8" x14ac:dyDescent="0.2">
      <c r="A6" s="158"/>
      <c r="B6" s="159"/>
      <c r="C6" s="160"/>
      <c r="D6" s="161">
        <v>17983</v>
      </c>
      <c r="E6" s="162"/>
      <c r="F6" s="163">
        <v>21022</v>
      </c>
      <c r="G6" s="164"/>
      <c r="H6" s="165"/>
    </row>
    <row r="7" spans="1:8" x14ac:dyDescent="0.2">
      <c r="A7" s="146" t="s">
        <v>519</v>
      </c>
      <c r="B7" s="151"/>
      <c r="C7" s="152"/>
      <c r="D7" s="153">
        <v>21997</v>
      </c>
      <c r="E7" s="154"/>
      <c r="F7" s="155">
        <v>38566</v>
      </c>
      <c r="G7" s="156"/>
      <c r="H7" s="157"/>
    </row>
    <row r="8" spans="1:8" x14ac:dyDescent="0.2">
      <c r="A8" s="158"/>
      <c r="B8" s="159"/>
      <c r="C8" s="160"/>
      <c r="D8" s="161">
        <v>16716</v>
      </c>
      <c r="E8" s="162"/>
      <c r="F8" s="163">
        <v>24059</v>
      </c>
      <c r="G8" s="164"/>
      <c r="H8" s="165"/>
    </row>
    <row r="9" spans="1:8" x14ac:dyDescent="0.2">
      <c r="A9" s="146" t="s">
        <v>520</v>
      </c>
      <c r="B9" s="151"/>
      <c r="C9" s="152"/>
      <c r="D9" s="153">
        <v>21328</v>
      </c>
      <c r="E9" s="154"/>
      <c r="F9" s="155">
        <v>35156</v>
      </c>
      <c r="G9" s="156"/>
      <c r="H9" s="157"/>
    </row>
    <row r="10" spans="1:8" x14ac:dyDescent="0.2">
      <c r="A10" s="158"/>
      <c r="B10" s="159"/>
      <c r="C10" s="160"/>
      <c r="D10" s="161">
        <v>18719</v>
      </c>
      <c r="E10" s="162"/>
      <c r="F10" s="163">
        <v>22430</v>
      </c>
      <c r="G10" s="164"/>
      <c r="H10" s="165"/>
    </row>
    <row r="11" spans="1:8" x14ac:dyDescent="0.2">
      <c r="A11" s="146" t="s">
        <v>521</v>
      </c>
      <c r="B11" s="151"/>
      <c r="C11" s="152"/>
      <c r="D11" s="153">
        <v>22324</v>
      </c>
      <c r="E11" s="154"/>
      <c r="F11" s="155">
        <v>37029</v>
      </c>
      <c r="G11" s="156"/>
      <c r="H11" s="157"/>
    </row>
    <row r="12" spans="1:8" x14ac:dyDescent="0.2">
      <c r="A12" s="158"/>
      <c r="B12" s="159"/>
      <c r="C12" s="166"/>
      <c r="D12" s="161">
        <v>20308</v>
      </c>
      <c r="E12" s="162"/>
      <c r="F12" s="163">
        <v>23232</v>
      </c>
      <c r="G12" s="164"/>
      <c r="H12" s="165"/>
    </row>
    <row r="13" spans="1:8" x14ac:dyDescent="0.2">
      <c r="A13" s="146"/>
      <c r="B13" s="151"/>
      <c r="C13" s="152"/>
      <c r="D13" s="153">
        <v>24457</v>
      </c>
      <c r="E13" s="154"/>
      <c r="F13" s="155">
        <v>40938</v>
      </c>
      <c r="G13" s="167"/>
      <c r="H13" s="157"/>
    </row>
    <row r="14" spans="1:8" x14ac:dyDescent="0.2">
      <c r="A14" s="158"/>
      <c r="B14" s="159"/>
      <c r="C14" s="160"/>
      <c r="D14" s="161">
        <v>20022</v>
      </c>
      <c r="E14" s="162"/>
      <c r="F14" s="163">
        <v>22824</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2.81</v>
      </c>
      <c r="C19" s="168">
        <f>ROUND(VALUE(SUBSTITUTE(実質収支比率等に係る経年分析!G$48,"▲","-")),2)</f>
        <v>6.89</v>
      </c>
      <c r="D19" s="168">
        <f>ROUND(VALUE(SUBSTITUTE(実質収支比率等に係る経年分析!H$48,"▲","-")),2)</f>
        <v>5.55</v>
      </c>
      <c r="E19" s="168">
        <f>ROUND(VALUE(SUBSTITUTE(実質収支比率等に係る経年分析!I$48,"▲","-")),2)</f>
        <v>5.22</v>
      </c>
      <c r="F19" s="168">
        <f>ROUND(VALUE(SUBSTITUTE(実質収支比率等に係る経年分析!J$48,"▲","-")),2)</f>
        <v>5.17</v>
      </c>
    </row>
    <row r="20" spans="1:11" x14ac:dyDescent="0.2">
      <c r="A20" s="168" t="s">
        <v>53</v>
      </c>
      <c r="B20" s="168">
        <f>ROUND(VALUE(SUBSTITUTE(実質収支比率等に係る経年分析!F$47,"▲","-")),2)</f>
        <v>10.84</v>
      </c>
      <c r="C20" s="168">
        <f>ROUND(VALUE(SUBSTITUTE(実質収支比率等に係る経年分析!G$47,"▲","-")),2)</f>
        <v>11.99</v>
      </c>
      <c r="D20" s="168">
        <f>ROUND(VALUE(SUBSTITUTE(実質収支比率等に係る経年分析!H$47,"▲","-")),2)</f>
        <v>14.13</v>
      </c>
      <c r="E20" s="168">
        <f>ROUND(VALUE(SUBSTITUTE(実質収支比率等に係る経年分析!I$47,"▲","-")),2)</f>
        <v>14.63</v>
      </c>
      <c r="F20" s="168">
        <f>ROUND(VALUE(SUBSTITUTE(実質収支比率等に係る経年分析!J$47,"▲","-")),2)</f>
        <v>15.24</v>
      </c>
    </row>
    <row r="21" spans="1:11" x14ac:dyDescent="0.2">
      <c r="A21" s="168" t="s">
        <v>54</v>
      </c>
      <c r="B21" s="168">
        <f>IF(ISNUMBER(VALUE(SUBSTITUTE(実質収支比率等に係る経年分析!F$49,"▲","-"))),ROUND(VALUE(SUBSTITUTE(実質収支比率等に係る経年分析!F$49,"▲","-")),2),NA())</f>
        <v>0.85</v>
      </c>
      <c r="C21" s="168">
        <f>IF(ISNUMBER(VALUE(SUBSTITUTE(実質収支比率等に係る経年分析!G$49,"▲","-"))),ROUND(VALUE(SUBSTITUTE(実質収支比率等に係る経年分析!G$49,"▲","-")),2),NA())</f>
        <v>5.39</v>
      </c>
      <c r="D21" s="168">
        <f>IF(ISNUMBER(VALUE(SUBSTITUTE(実質収支比率等に係る経年分析!H$49,"▲","-"))),ROUND(VALUE(SUBSTITUTE(実質収支比率等に係る経年分析!H$49,"▲","-")),2),NA())</f>
        <v>1.9</v>
      </c>
      <c r="E21" s="168">
        <f>IF(ISNUMBER(VALUE(SUBSTITUTE(実質収支比率等に係る経年分析!I$49,"▲","-"))),ROUND(VALUE(SUBSTITUTE(実質収支比率等に係る経年分析!I$49,"▲","-")),2),NA())</f>
        <v>1.43</v>
      </c>
      <c r="F21" s="168">
        <f>IF(ISNUMBER(VALUE(SUBSTITUTE(実質収支比率等に係る経年分析!J$49,"▲","-"))),ROUND(VALUE(SUBSTITUTE(実質収支比率等に係る経年分析!J$49,"▲","-")),2),NA())</f>
        <v>2.4</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0.55000000000000004</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0</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介護サービス事業特別会計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0.01</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0.01</v>
      </c>
    </row>
    <row r="33" spans="1:16" x14ac:dyDescent="0.2">
      <c r="A33" s="169" t="str">
        <f>IF(連結実質赤字比率に係る赤字・黒字の構成分析!C$37="",NA(),連結実質赤字比率に係る赤字・黒字の構成分析!C$37)</f>
        <v>下水道事業会計</v>
      </c>
      <c r="B33" s="169" t="e">
        <f>IF(ROUND(VALUE(SUBSTITUTE(連結実質赤字比率に係る赤字・黒字の構成分析!F$37,"▲", "-")), 2) &lt; 0, ABS(ROUND(VALUE(SUBSTITUTE(連結実質赤字比率に係る赤字・黒字の構成分析!F$37,"▲", "-")), 2)), NA())</f>
        <v>#VALUE!</v>
      </c>
      <c r="C33" s="169" t="e">
        <f>IF(ROUND(VALUE(SUBSTITUTE(連結実質赤字比率に係る赤字・黒字の構成分析!F$37,"▲", "-")), 2) &gt;= 0, ABS(ROUND(VALUE(SUBSTITUTE(連結実質赤字比率に係る赤字・黒字の構成分析!F$37,"▲", "-")), 2)), NA())</f>
        <v>#VALUE!</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0.2</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0.26</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0.28999999999999998</v>
      </c>
    </row>
    <row r="34" spans="1:16" x14ac:dyDescent="0.2">
      <c r="A34" s="169" t="str">
        <f>IF(連結実質赤字比率に係る赤字・黒字の構成分析!C$36="",NA(),連結実質赤字比率に係る赤字・黒字の構成分析!C$36)</f>
        <v>国民健康保険事業特別会計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0.41</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0.34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0.28000000000000003</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0.33</v>
      </c>
    </row>
    <row r="35" spans="1:16" x14ac:dyDescent="0.2">
      <c r="A35" s="169" t="str">
        <f>IF(連結実質赤字比率に係る赤字・黒字の構成分析!C$35="",NA(),連結実質赤字比率に係る赤字・黒字の構成分析!C$35)</f>
        <v>介護保険事業特別会計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0.38</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0.62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0.66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0.4</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2.81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6.88</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5.54</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5.21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5.17</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4709</v>
      </c>
      <c r="E42" s="170"/>
      <c r="F42" s="170"/>
      <c r="G42" s="170">
        <f>'実質公債費比率（分子）の構造'!L$52</f>
        <v>4328</v>
      </c>
      <c r="H42" s="170"/>
      <c r="I42" s="170"/>
      <c r="J42" s="170">
        <f>'実質公債費比率（分子）の構造'!M$52</f>
        <v>4342</v>
      </c>
      <c r="K42" s="170"/>
      <c r="L42" s="170"/>
      <c r="M42" s="170">
        <f>'実質公債費比率（分子）の構造'!N$52</f>
        <v>3847</v>
      </c>
      <c r="N42" s="170"/>
      <c r="O42" s="170"/>
      <c r="P42" s="170">
        <f>'実質公債費比率（分子）の構造'!O$52</f>
        <v>3955</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418</v>
      </c>
      <c r="C44" s="170"/>
      <c r="D44" s="170"/>
      <c r="E44" s="170">
        <f>'実質公債費比率（分子）の構造'!L$50</f>
        <v>279</v>
      </c>
      <c r="F44" s="170"/>
      <c r="G44" s="170"/>
      <c r="H44" s="170">
        <f>'実質公債費比率（分子）の構造'!M$50</f>
        <v>122</v>
      </c>
      <c r="I44" s="170"/>
      <c r="J44" s="170"/>
      <c r="K44" s="170">
        <f>'実質公債費比率（分子）の構造'!N$50</f>
        <v>232</v>
      </c>
      <c r="L44" s="170"/>
      <c r="M44" s="170"/>
      <c r="N44" s="170">
        <f>'実質公債費比率（分子）の構造'!O$50</f>
        <v>98</v>
      </c>
      <c r="O44" s="170"/>
      <c r="P44" s="170"/>
    </row>
    <row r="45" spans="1:16" x14ac:dyDescent="0.2">
      <c r="A45" s="170" t="s">
        <v>63</v>
      </c>
      <c r="B45" s="170">
        <f>'実質公債費比率（分子）の構造'!K$49</f>
        <v>186</v>
      </c>
      <c r="C45" s="170"/>
      <c r="D45" s="170"/>
      <c r="E45" s="170">
        <f>'実質公債費比率（分子）の構造'!L$49</f>
        <v>154</v>
      </c>
      <c r="F45" s="170"/>
      <c r="G45" s="170"/>
      <c r="H45" s="170">
        <f>'実質公債費比率（分子）の構造'!M$49</f>
        <v>133</v>
      </c>
      <c r="I45" s="170"/>
      <c r="J45" s="170"/>
      <c r="K45" s="170">
        <f>'実質公債費比率（分子）の構造'!N$49</f>
        <v>132</v>
      </c>
      <c r="L45" s="170"/>
      <c r="M45" s="170"/>
      <c r="N45" s="170">
        <f>'実質公債費比率（分子）の構造'!O$49</f>
        <v>131</v>
      </c>
      <c r="O45" s="170"/>
      <c r="P45" s="170"/>
    </row>
    <row r="46" spans="1:16" x14ac:dyDescent="0.2">
      <c r="A46" s="170" t="s">
        <v>64</v>
      </c>
      <c r="B46" s="170">
        <f>'実質公債費比率（分子）の構造'!K$48</f>
        <v>548</v>
      </c>
      <c r="C46" s="170"/>
      <c r="D46" s="170"/>
      <c r="E46" s="170">
        <f>'実質公債費比率（分子）の構造'!L$48</f>
        <v>564</v>
      </c>
      <c r="F46" s="170"/>
      <c r="G46" s="170"/>
      <c r="H46" s="170">
        <f>'実質公債費比率（分子）の構造'!M$48</f>
        <v>560</v>
      </c>
      <c r="I46" s="170"/>
      <c r="J46" s="170"/>
      <c r="K46" s="170">
        <f>'実質公債費比率（分子）の構造'!N$48</f>
        <v>395</v>
      </c>
      <c r="L46" s="170"/>
      <c r="M46" s="170"/>
      <c r="N46" s="170">
        <f>'実質公債費比率（分子）の構造'!O$48</f>
        <v>383</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3930</v>
      </c>
      <c r="C49" s="170"/>
      <c r="D49" s="170"/>
      <c r="E49" s="170">
        <f>'実質公債費比率（分子）の構造'!L$45</f>
        <v>3722</v>
      </c>
      <c r="F49" s="170"/>
      <c r="G49" s="170"/>
      <c r="H49" s="170">
        <f>'実質公債費比率（分子）の構造'!M$45</f>
        <v>3708</v>
      </c>
      <c r="I49" s="170"/>
      <c r="J49" s="170"/>
      <c r="K49" s="170">
        <f>'実質公債費比率（分子）の構造'!N$45</f>
        <v>3728</v>
      </c>
      <c r="L49" s="170"/>
      <c r="M49" s="170"/>
      <c r="N49" s="170">
        <f>'実質公債費比率（分子）の構造'!O$45</f>
        <v>3577</v>
      </c>
      <c r="O49" s="170"/>
      <c r="P49" s="170"/>
    </row>
    <row r="50" spans="1:16" x14ac:dyDescent="0.2">
      <c r="A50" s="170" t="s">
        <v>67</v>
      </c>
      <c r="B50" s="170" t="e">
        <f>NA()</f>
        <v>#N/A</v>
      </c>
      <c r="C50" s="170">
        <f>IF(ISNUMBER('実質公債費比率（分子）の構造'!K$53),'実質公債費比率（分子）の構造'!K$53,NA())</f>
        <v>373</v>
      </c>
      <c r="D50" s="170" t="e">
        <f>NA()</f>
        <v>#N/A</v>
      </c>
      <c r="E50" s="170" t="e">
        <f>NA()</f>
        <v>#N/A</v>
      </c>
      <c r="F50" s="170">
        <f>IF(ISNUMBER('実質公債費比率（分子）の構造'!L$53),'実質公債費比率（分子）の構造'!L$53,NA())</f>
        <v>391</v>
      </c>
      <c r="G50" s="170" t="e">
        <f>NA()</f>
        <v>#N/A</v>
      </c>
      <c r="H50" s="170" t="e">
        <f>NA()</f>
        <v>#N/A</v>
      </c>
      <c r="I50" s="170">
        <f>IF(ISNUMBER('実質公債費比率（分子）の構造'!M$53),'実質公債費比率（分子）の構造'!M$53,NA())</f>
        <v>181</v>
      </c>
      <c r="J50" s="170" t="e">
        <f>NA()</f>
        <v>#N/A</v>
      </c>
      <c r="K50" s="170" t="e">
        <f>NA()</f>
        <v>#N/A</v>
      </c>
      <c r="L50" s="170">
        <f>IF(ISNUMBER('実質公債費比率（分子）の構造'!N$53),'実質公債費比率（分子）の構造'!N$53,NA())</f>
        <v>640</v>
      </c>
      <c r="M50" s="170" t="e">
        <f>NA()</f>
        <v>#N/A</v>
      </c>
      <c r="N50" s="170" t="e">
        <f>NA()</f>
        <v>#N/A</v>
      </c>
      <c r="O50" s="170">
        <f>IF(ISNUMBER('実質公債費比率（分子）の構造'!O$53),'実質公債費比率（分子）の構造'!O$53,NA())</f>
        <v>234</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15623</v>
      </c>
      <c r="E56" s="169"/>
      <c r="F56" s="169"/>
      <c r="G56" s="169">
        <f>'将来負担比率（分子）の構造'!J$52</f>
        <v>14359</v>
      </c>
      <c r="H56" s="169"/>
      <c r="I56" s="169"/>
      <c r="J56" s="169">
        <f>'将来負担比率（分子）の構造'!K$52</f>
        <v>12681</v>
      </c>
      <c r="K56" s="169"/>
      <c r="L56" s="169"/>
      <c r="M56" s="169">
        <f>'将来負担比率（分子）の構造'!L$52</f>
        <v>11181</v>
      </c>
      <c r="N56" s="169"/>
      <c r="O56" s="169"/>
      <c r="P56" s="169">
        <f>'将来負担比率（分子）の構造'!M$52</f>
        <v>9843</v>
      </c>
    </row>
    <row r="57" spans="1:16" x14ac:dyDescent="0.2">
      <c r="A57" s="169" t="s">
        <v>42</v>
      </c>
      <c r="B57" s="169"/>
      <c r="C57" s="169"/>
      <c r="D57" s="169">
        <f>'将来負担比率（分子）の構造'!I$51</f>
        <v>20345</v>
      </c>
      <c r="E57" s="169"/>
      <c r="F57" s="169"/>
      <c r="G57" s="169">
        <f>'将来負担比率（分子）の構造'!J$51</f>
        <v>20291</v>
      </c>
      <c r="H57" s="169"/>
      <c r="I57" s="169"/>
      <c r="J57" s="169">
        <f>'将来負担比率（分子）の構造'!K$51</f>
        <v>17632</v>
      </c>
      <c r="K57" s="169"/>
      <c r="L57" s="169"/>
      <c r="M57" s="169">
        <f>'将来負担比率（分子）の構造'!L$51</f>
        <v>16494</v>
      </c>
      <c r="N57" s="169"/>
      <c r="O57" s="169"/>
      <c r="P57" s="169">
        <f>'将来負担比率（分子）の構造'!M$51</f>
        <v>13845</v>
      </c>
    </row>
    <row r="58" spans="1:16" x14ac:dyDescent="0.2">
      <c r="A58" s="169" t="s">
        <v>41</v>
      </c>
      <c r="B58" s="169"/>
      <c r="C58" s="169"/>
      <c r="D58" s="169">
        <f>'将来負担比率（分子）の構造'!I$50</f>
        <v>15013</v>
      </c>
      <c r="E58" s="169"/>
      <c r="F58" s="169"/>
      <c r="G58" s="169">
        <f>'将来負担比率（分子）の構造'!J$50</f>
        <v>15897</v>
      </c>
      <c r="H58" s="169"/>
      <c r="I58" s="169"/>
      <c r="J58" s="169">
        <f>'将来負担比率（分子）の構造'!K$50</f>
        <v>18153</v>
      </c>
      <c r="K58" s="169"/>
      <c r="L58" s="169"/>
      <c r="M58" s="169">
        <f>'将来負担比率（分子）の構造'!L$50</f>
        <v>20150</v>
      </c>
      <c r="N58" s="169"/>
      <c r="O58" s="169"/>
      <c r="P58" s="169">
        <f>'将来負担比率（分子）の構造'!M$50</f>
        <v>21407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f>'将来負担比率（分子）の構造'!I$46</f>
        <v>6</v>
      </c>
      <c r="C61" s="169"/>
      <c r="D61" s="169"/>
      <c r="E61" s="169">
        <f>'将来負担比率（分子）の構造'!J$46</f>
        <v>4</v>
      </c>
      <c r="F61" s="169"/>
      <c r="G61" s="169"/>
      <c r="H61" s="169">
        <f>'将来負担比率（分子）の構造'!K$46</f>
        <v>2</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8571</v>
      </c>
      <c r="C62" s="169"/>
      <c r="D62" s="169"/>
      <c r="E62" s="169">
        <f>'将来負担比率（分子）の構造'!J$45</f>
        <v>9053</v>
      </c>
      <c r="F62" s="169"/>
      <c r="G62" s="169"/>
      <c r="H62" s="169">
        <f>'将来負担比率（分子）の構造'!K$45</f>
        <v>8968</v>
      </c>
      <c r="I62" s="169"/>
      <c r="J62" s="169"/>
      <c r="K62" s="169">
        <f>'将来負担比率（分子）の構造'!L$45</f>
        <v>8745</v>
      </c>
      <c r="L62" s="169"/>
      <c r="M62" s="169"/>
      <c r="N62" s="169">
        <f>'将来負担比率（分子）の構造'!M$45</f>
        <v>9166</v>
      </c>
      <c r="O62" s="169"/>
      <c r="P62" s="169"/>
    </row>
    <row r="63" spans="1:16" x14ac:dyDescent="0.2">
      <c r="A63" s="169" t="s">
        <v>34</v>
      </c>
      <c r="B63" s="169">
        <f>'将来負担比率（分子）の構造'!I$44</f>
        <v>942</v>
      </c>
      <c r="C63" s="169"/>
      <c r="D63" s="169"/>
      <c r="E63" s="169">
        <f>'将来負担比率（分子）の構造'!J$44</f>
        <v>790</v>
      </c>
      <c r="F63" s="169"/>
      <c r="G63" s="169"/>
      <c r="H63" s="169">
        <f>'将来負担比率（分子）の構造'!K$44</f>
        <v>665</v>
      </c>
      <c r="I63" s="169"/>
      <c r="J63" s="169"/>
      <c r="K63" s="169">
        <f>'将来負担比率（分子）の構造'!L$44</f>
        <v>535</v>
      </c>
      <c r="L63" s="169"/>
      <c r="M63" s="169"/>
      <c r="N63" s="169">
        <f>'将来負担比率（分子）の構造'!M$44</f>
        <v>403</v>
      </c>
      <c r="O63" s="169"/>
      <c r="P63" s="169"/>
    </row>
    <row r="64" spans="1:16" x14ac:dyDescent="0.2">
      <c r="A64" s="169" t="s">
        <v>33</v>
      </c>
      <c r="B64" s="169">
        <f>'将来負担比率（分子）の構造'!I$43</f>
        <v>6005</v>
      </c>
      <c r="C64" s="169"/>
      <c r="D64" s="169"/>
      <c r="E64" s="169">
        <f>'将来負担比率（分子）の構造'!J$43</f>
        <v>6336</v>
      </c>
      <c r="F64" s="169"/>
      <c r="G64" s="169"/>
      <c r="H64" s="169">
        <f>'将来負担比率（分子）の構造'!K$43</f>
        <v>6357</v>
      </c>
      <c r="I64" s="169"/>
      <c r="J64" s="169"/>
      <c r="K64" s="169">
        <f>'将来負担比率（分子）の構造'!L$43</f>
        <v>5879</v>
      </c>
      <c r="L64" s="169"/>
      <c r="M64" s="169"/>
      <c r="N64" s="169">
        <f>'将来負担比率（分子）の構造'!M$43</f>
        <v>5093</v>
      </c>
      <c r="O64" s="169"/>
      <c r="P64" s="169"/>
    </row>
    <row r="65" spans="1:16" x14ac:dyDescent="0.2">
      <c r="A65" s="169" t="s">
        <v>32</v>
      </c>
      <c r="B65" s="169">
        <f>'将来負担比率（分子）の構造'!I$42</f>
        <v>1740</v>
      </c>
      <c r="C65" s="169"/>
      <c r="D65" s="169"/>
      <c r="E65" s="169">
        <f>'将来負担比率（分子）の構造'!J$42</f>
        <v>1550</v>
      </c>
      <c r="F65" s="169"/>
      <c r="G65" s="169"/>
      <c r="H65" s="169">
        <f>'将来負担比率（分子）の構造'!K$42</f>
        <v>1397</v>
      </c>
      <c r="I65" s="169"/>
      <c r="J65" s="169"/>
      <c r="K65" s="169">
        <f>'将来負担比率（分子）の構造'!L$42</f>
        <v>1077</v>
      </c>
      <c r="L65" s="169"/>
      <c r="M65" s="169"/>
      <c r="N65" s="169">
        <f>'将来負担比率（分子）の構造'!M$42</f>
        <v>1930</v>
      </c>
      <c r="O65" s="169"/>
      <c r="P65" s="169"/>
    </row>
    <row r="66" spans="1:16" x14ac:dyDescent="0.2">
      <c r="A66" s="169" t="s">
        <v>31</v>
      </c>
      <c r="B66" s="169">
        <f>'将来負担比率（分子）の構造'!I$41</f>
        <v>36309</v>
      </c>
      <c r="C66" s="169"/>
      <c r="D66" s="169"/>
      <c r="E66" s="169">
        <f>'将来負担比率（分子）の構造'!J$41</f>
        <v>34366</v>
      </c>
      <c r="F66" s="169"/>
      <c r="G66" s="169"/>
      <c r="H66" s="169">
        <f>'将来負担比率（分子）の構造'!K$41</f>
        <v>31051</v>
      </c>
      <c r="I66" s="169"/>
      <c r="J66" s="169"/>
      <c r="K66" s="169">
        <f>'将来負担比率（分子）の構造'!L$41</f>
        <v>28133</v>
      </c>
      <c r="L66" s="169"/>
      <c r="M66" s="169"/>
      <c r="N66" s="169">
        <f>'将来負担比率（分子）の構造'!M$41</f>
        <v>25256</v>
      </c>
      <c r="O66" s="169"/>
      <c r="P66" s="169"/>
    </row>
    <row r="67" spans="1:16" x14ac:dyDescent="0.2">
      <c r="A67" s="169" t="s">
        <v>71</v>
      </c>
      <c r="B67" s="169" t="e">
        <f>NA()</f>
        <v>#N/A</v>
      </c>
      <c r="C67" s="169">
        <f>IF(ISNUMBER('将来負担比率（分子）の構造'!I$53), IF('将来負担比率（分子）の構造'!I$53 &lt; 0, 0, '将来負担比率（分子）の構造'!I$53), NA())</f>
        <v>2593</v>
      </c>
      <c r="D67" s="169" t="e">
        <f>NA()</f>
        <v>#N/A</v>
      </c>
      <c r="E67" s="169" t="e">
        <f>NA()</f>
        <v>#N/A</v>
      </c>
      <c r="F67" s="169">
        <f>IF(ISNUMBER('将来負担比率（分子）の構造'!J$53), IF('将来負担比率（分子）の構造'!J$53 &lt; 0, 0, '将来負担比率（分子）の構造'!J$53), NA())</f>
        <v>1553</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5564</v>
      </c>
      <c r="C72" s="173">
        <f>基金残高に係る経年分析!G55</f>
        <v>6159</v>
      </c>
      <c r="D72" s="173">
        <f>基金残高に係る経年分析!H55</f>
        <v>6679</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11819</v>
      </c>
      <c r="C74" s="173">
        <f>基金残高に係る経年分析!G57</f>
        <v>13124</v>
      </c>
      <c r="D74" s="173">
        <f>基金残高に係る経年分析!H57</f>
        <v>13812</v>
      </c>
    </row>
  </sheetData>
  <sheetProtection algorithmName="SHA-512" hashValue="B8NtGTKKpS2vq8x82iE6CDxz+u6oztnrhZkiQUnF8Yc45l7qcpjM47hZgxWBFy/8UVafIz/YhD2wok5QC66Piw==" saltValue="CFZ59oS2jWaEtYitMEBRL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6" t="s">
        <v>202</v>
      </c>
      <c r="DI1" s="617"/>
      <c r="DJ1" s="617"/>
      <c r="DK1" s="617"/>
      <c r="DL1" s="617"/>
      <c r="DM1" s="617"/>
      <c r="DN1" s="618"/>
      <c r="DO1" s="208"/>
      <c r="DP1" s="616" t="s">
        <v>203</v>
      </c>
      <c r="DQ1" s="617"/>
      <c r="DR1" s="617"/>
      <c r="DS1" s="617"/>
      <c r="DT1" s="617"/>
      <c r="DU1" s="617"/>
      <c r="DV1" s="617"/>
      <c r="DW1" s="617"/>
      <c r="DX1" s="617"/>
      <c r="DY1" s="617"/>
      <c r="DZ1" s="617"/>
      <c r="EA1" s="617"/>
      <c r="EB1" s="617"/>
      <c r="EC1" s="618"/>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9" t="s">
        <v>205</v>
      </c>
      <c r="C3" s="620"/>
      <c r="D3" s="620"/>
      <c r="E3" s="620"/>
      <c r="F3" s="620"/>
      <c r="G3" s="620"/>
      <c r="H3" s="620"/>
      <c r="I3" s="620"/>
      <c r="J3" s="620"/>
      <c r="K3" s="620"/>
      <c r="L3" s="620"/>
      <c r="M3" s="620"/>
      <c r="N3" s="620"/>
      <c r="O3" s="620"/>
      <c r="P3" s="620"/>
      <c r="Q3" s="620"/>
      <c r="R3" s="620"/>
      <c r="S3" s="620"/>
      <c r="T3" s="620"/>
      <c r="U3" s="620"/>
      <c r="V3" s="620"/>
      <c r="W3" s="620"/>
      <c r="X3" s="620"/>
      <c r="Y3" s="620"/>
      <c r="Z3" s="620"/>
      <c r="AA3" s="620"/>
      <c r="AB3" s="620"/>
      <c r="AC3" s="620"/>
      <c r="AD3" s="620"/>
      <c r="AE3" s="620"/>
      <c r="AF3" s="620"/>
      <c r="AG3" s="620"/>
      <c r="AH3" s="620"/>
      <c r="AI3" s="620"/>
      <c r="AJ3" s="620"/>
      <c r="AK3" s="620"/>
      <c r="AL3" s="620"/>
      <c r="AM3" s="620"/>
      <c r="AN3" s="620"/>
      <c r="AO3" s="620"/>
      <c r="AP3" s="619" t="s">
        <v>206</v>
      </c>
      <c r="AQ3" s="620"/>
      <c r="AR3" s="620"/>
      <c r="AS3" s="620"/>
      <c r="AT3" s="620"/>
      <c r="AU3" s="620"/>
      <c r="AV3" s="620"/>
      <c r="AW3" s="620"/>
      <c r="AX3" s="620"/>
      <c r="AY3" s="620"/>
      <c r="AZ3" s="620"/>
      <c r="BA3" s="620"/>
      <c r="BB3" s="620"/>
      <c r="BC3" s="620"/>
      <c r="BD3" s="620"/>
      <c r="BE3" s="620"/>
      <c r="BF3" s="620"/>
      <c r="BG3" s="620"/>
      <c r="BH3" s="620"/>
      <c r="BI3" s="620"/>
      <c r="BJ3" s="620"/>
      <c r="BK3" s="620"/>
      <c r="BL3" s="620"/>
      <c r="BM3" s="620"/>
      <c r="BN3" s="620"/>
      <c r="BO3" s="620"/>
      <c r="BP3" s="620"/>
      <c r="BQ3" s="620"/>
      <c r="BR3" s="620"/>
      <c r="BS3" s="620"/>
      <c r="BT3" s="620"/>
      <c r="BU3" s="620"/>
      <c r="BV3" s="620"/>
      <c r="BW3" s="620"/>
      <c r="BX3" s="620"/>
      <c r="BY3" s="620"/>
      <c r="BZ3" s="620"/>
      <c r="CA3" s="620"/>
      <c r="CB3" s="621"/>
      <c r="CD3" s="619" t="s">
        <v>207</v>
      </c>
      <c r="CE3" s="620"/>
      <c r="CF3" s="620"/>
      <c r="CG3" s="620"/>
      <c r="CH3" s="620"/>
      <c r="CI3" s="620"/>
      <c r="CJ3" s="620"/>
      <c r="CK3" s="620"/>
      <c r="CL3" s="620"/>
      <c r="CM3" s="620"/>
      <c r="CN3" s="620"/>
      <c r="CO3" s="620"/>
      <c r="CP3" s="620"/>
      <c r="CQ3" s="620"/>
      <c r="CR3" s="620"/>
      <c r="CS3" s="620"/>
      <c r="CT3" s="620"/>
      <c r="CU3" s="620"/>
      <c r="CV3" s="620"/>
      <c r="CW3" s="620"/>
      <c r="CX3" s="620"/>
      <c r="CY3" s="620"/>
      <c r="CZ3" s="620"/>
      <c r="DA3" s="620"/>
      <c r="DB3" s="620"/>
      <c r="DC3" s="620"/>
      <c r="DD3" s="620"/>
      <c r="DE3" s="620"/>
      <c r="DF3" s="620"/>
      <c r="DG3" s="620"/>
      <c r="DH3" s="620"/>
      <c r="DI3" s="620"/>
      <c r="DJ3" s="620"/>
      <c r="DK3" s="620"/>
      <c r="DL3" s="620"/>
      <c r="DM3" s="620"/>
      <c r="DN3" s="620"/>
      <c r="DO3" s="620"/>
      <c r="DP3" s="620"/>
      <c r="DQ3" s="620"/>
      <c r="DR3" s="620"/>
      <c r="DS3" s="620"/>
      <c r="DT3" s="620"/>
      <c r="DU3" s="620"/>
      <c r="DV3" s="620"/>
      <c r="DW3" s="620"/>
      <c r="DX3" s="620"/>
      <c r="DY3" s="620"/>
      <c r="DZ3" s="620"/>
      <c r="EA3" s="620"/>
      <c r="EB3" s="620"/>
      <c r="EC3" s="621"/>
    </row>
    <row r="4" spans="2:143" ht="11.25" customHeight="1" x14ac:dyDescent="0.2">
      <c r="B4" s="619" t="s">
        <v>1</v>
      </c>
      <c r="C4" s="620"/>
      <c r="D4" s="620"/>
      <c r="E4" s="620"/>
      <c r="F4" s="620"/>
      <c r="G4" s="620"/>
      <c r="H4" s="620"/>
      <c r="I4" s="620"/>
      <c r="J4" s="620"/>
      <c r="K4" s="620"/>
      <c r="L4" s="620"/>
      <c r="M4" s="620"/>
      <c r="N4" s="620"/>
      <c r="O4" s="620"/>
      <c r="P4" s="620"/>
      <c r="Q4" s="621"/>
      <c r="R4" s="619" t="s">
        <v>208</v>
      </c>
      <c r="S4" s="620"/>
      <c r="T4" s="620"/>
      <c r="U4" s="620"/>
      <c r="V4" s="620"/>
      <c r="W4" s="620"/>
      <c r="X4" s="620"/>
      <c r="Y4" s="621"/>
      <c r="Z4" s="619" t="s">
        <v>209</v>
      </c>
      <c r="AA4" s="620"/>
      <c r="AB4" s="620"/>
      <c r="AC4" s="621"/>
      <c r="AD4" s="619" t="s">
        <v>210</v>
      </c>
      <c r="AE4" s="620"/>
      <c r="AF4" s="620"/>
      <c r="AG4" s="620"/>
      <c r="AH4" s="620"/>
      <c r="AI4" s="620"/>
      <c r="AJ4" s="620"/>
      <c r="AK4" s="621"/>
      <c r="AL4" s="619" t="s">
        <v>209</v>
      </c>
      <c r="AM4" s="620"/>
      <c r="AN4" s="620"/>
      <c r="AO4" s="621"/>
      <c r="AP4" s="622" t="s">
        <v>211</v>
      </c>
      <c r="AQ4" s="622"/>
      <c r="AR4" s="622"/>
      <c r="AS4" s="622"/>
      <c r="AT4" s="622"/>
      <c r="AU4" s="622"/>
      <c r="AV4" s="622"/>
      <c r="AW4" s="622"/>
      <c r="AX4" s="622"/>
      <c r="AY4" s="622"/>
      <c r="AZ4" s="622"/>
      <c r="BA4" s="622"/>
      <c r="BB4" s="622"/>
      <c r="BC4" s="622"/>
      <c r="BD4" s="622"/>
      <c r="BE4" s="622"/>
      <c r="BF4" s="622"/>
      <c r="BG4" s="622" t="s">
        <v>212</v>
      </c>
      <c r="BH4" s="622"/>
      <c r="BI4" s="622"/>
      <c r="BJ4" s="622"/>
      <c r="BK4" s="622"/>
      <c r="BL4" s="622"/>
      <c r="BM4" s="622"/>
      <c r="BN4" s="622"/>
      <c r="BO4" s="622" t="s">
        <v>209</v>
      </c>
      <c r="BP4" s="622"/>
      <c r="BQ4" s="622"/>
      <c r="BR4" s="622"/>
      <c r="BS4" s="622" t="s">
        <v>213</v>
      </c>
      <c r="BT4" s="622"/>
      <c r="BU4" s="622"/>
      <c r="BV4" s="622"/>
      <c r="BW4" s="622"/>
      <c r="BX4" s="622"/>
      <c r="BY4" s="622"/>
      <c r="BZ4" s="622"/>
      <c r="CA4" s="622"/>
      <c r="CB4" s="622"/>
      <c r="CD4" s="619" t="s">
        <v>214</v>
      </c>
      <c r="CE4" s="620"/>
      <c r="CF4" s="620"/>
      <c r="CG4" s="620"/>
      <c r="CH4" s="620"/>
      <c r="CI4" s="620"/>
      <c r="CJ4" s="620"/>
      <c r="CK4" s="620"/>
      <c r="CL4" s="620"/>
      <c r="CM4" s="620"/>
      <c r="CN4" s="620"/>
      <c r="CO4" s="620"/>
      <c r="CP4" s="620"/>
      <c r="CQ4" s="620"/>
      <c r="CR4" s="620"/>
      <c r="CS4" s="620"/>
      <c r="CT4" s="620"/>
      <c r="CU4" s="620"/>
      <c r="CV4" s="620"/>
      <c r="CW4" s="620"/>
      <c r="CX4" s="620"/>
      <c r="CY4" s="620"/>
      <c r="CZ4" s="620"/>
      <c r="DA4" s="620"/>
      <c r="DB4" s="620"/>
      <c r="DC4" s="620"/>
      <c r="DD4" s="620"/>
      <c r="DE4" s="620"/>
      <c r="DF4" s="620"/>
      <c r="DG4" s="620"/>
      <c r="DH4" s="620"/>
      <c r="DI4" s="620"/>
      <c r="DJ4" s="620"/>
      <c r="DK4" s="620"/>
      <c r="DL4" s="620"/>
      <c r="DM4" s="620"/>
      <c r="DN4" s="620"/>
      <c r="DO4" s="620"/>
      <c r="DP4" s="620"/>
      <c r="DQ4" s="620"/>
      <c r="DR4" s="620"/>
      <c r="DS4" s="620"/>
      <c r="DT4" s="620"/>
      <c r="DU4" s="620"/>
      <c r="DV4" s="620"/>
      <c r="DW4" s="620"/>
      <c r="DX4" s="620"/>
      <c r="DY4" s="620"/>
      <c r="DZ4" s="620"/>
      <c r="EA4" s="620"/>
      <c r="EB4" s="620"/>
      <c r="EC4" s="621"/>
    </row>
    <row r="5" spans="2:143" ht="11.25" customHeight="1" x14ac:dyDescent="0.2">
      <c r="B5" s="623" t="s">
        <v>215</v>
      </c>
      <c r="C5" s="624"/>
      <c r="D5" s="624"/>
      <c r="E5" s="624"/>
      <c r="F5" s="624"/>
      <c r="G5" s="624"/>
      <c r="H5" s="624"/>
      <c r="I5" s="624"/>
      <c r="J5" s="624"/>
      <c r="K5" s="624"/>
      <c r="L5" s="624"/>
      <c r="M5" s="624"/>
      <c r="N5" s="624"/>
      <c r="O5" s="624"/>
      <c r="P5" s="624"/>
      <c r="Q5" s="625"/>
      <c r="R5" s="626">
        <v>40610540</v>
      </c>
      <c r="S5" s="627"/>
      <c r="T5" s="627"/>
      <c r="U5" s="627"/>
      <c r="V5" s="627"/>
      <c r="W5" s="627"/>
      <c r="X5" s="627"/>
      <c r="Y5" s="628"/>
      <c r="Z5" s="629">
        <v>50.7</v>
      </c>
      <c r="AA5" s="629"/>
      <c r="AB5" s="629"/>
      <c r="AC5" s="629"/>
      <c r="AD5" s="630">
        <v>37766330</v>
      </c>
      <c r="AE5" s="630"/>
      <c r="AF5" s="630"/>
      <c r="AG5" s="630"/>
      <c r="AH5" s="630"/>
      <c r="AI5" s="630"/>
      <c r="AJ5" s="630"/>
      <c r="AK5" s="630"/>
      <c r="AL5" s="631">
        <v>84.5</v>
      </c>
      <c r="AM5" s="632"/>
      <c r="AN5" s="632"/>
      <c r="AO5" s="633"/>
      <c r="AP5" s="623" t="s">
        <v>216</v>
      </c>
      <c r="AQ5" s="624"/>
      <c r="AR5" s="624"/>
      <c r="AS5" s="624"/>
      <c r="AT5" s="624"/>
      <c r="AU5" s="624"/>
      <c r="AV5" s="624"/>
      <c r="AW5" s="624"/>
      <c r="AX5" s="624"/>
      <c r="AY5" s="624"/>
      <c r="AZ5" s="624"/>
      <c r="BA5" s="624"/>
      <c r="BB5" s="624"/>
      <c r="BC5" s="624"/>
      <c r="BD5" s="624"/>
      <c r="BE5" s="624"/>
      <c r="BF5" s="625"/>
      <c r="BG5" s="637">
        <v>37327547</v>
      </c>
      <c r="BH5" s="638"/>
      <c r="BI5" s="638"/>
      <c r="BJ5" s="638"/>
      <c r="BK5" s="638"/>
      <c r="BL5" s="638"/>
      <c r="BM5" s="638"/>
      <c r="BN5" s="639"/>
      <c r="BO5" s="640">
        <v>91.9</v>
      </c>
      <c r="BP5" s="640"/>
      <c r="BQ5" s="640"/>
      <c r="BR5" s="640"/>
      <c r="BS5" s="641">
        <v>200524</v>
      </c>
      <c r="BT5" s="641"/>
      <c r="BU5" s="641"/>
      <c r="BV5" s="641"/>
      <c r="BW5" s="641"/>
      <c r="BX5" s="641"/>
      <c r="BY5" s="641"/>
      <c r="BZ5" s="641"/>
      <c r="CA5" s="641"/>
      <c r="CB5" s="645"/>
      <c r="CD5" s="619" t="s">
        <v>211</v>
      </c>
      <c r="CE5" s="620"/>
      <c r="CF5" s="620"/>
      <c r="CG5" s="620"/>
      <c r="CH5" s="620"/>
      <c r="CI5" s="620"/>
      <c r="CJ5" s="620"/>
      <c r="CK5" s="620"/>
      <c r="CL5" s="620"/>
      <c r="CM5" s="620"/>
      <c r="CN5" s="620"/>
      <c r="CO5" s="620"/>
      <c r="CP5" s="620"/>
      <c r="CQ5" s="621"/>
      <c r="CR5" s="619" t="s">
        <v>217</v>
      </c>
      <c r="CS5" s="620"/>
      <c r="CT5" s="620"/>
      <c r="CU5" s="620"/>
      <c r="CV5" s="620"/>
      <c r="CW5" s="620"/>
      <c r="CX5" s="620"/>
      <c r="CY5" s="621"/>
      <c r="CZ5" s="619" t="s">
        <v>209</v>
      </c>
      <c r="DA5" s="620"/>
      <c r="DB5" s="620"/>
      <c r="DC5" s="621"/>
      <c r="DD5" s="619" t="s">
        <v>218</v>
      </c>
      <c r="DE5" s="620"/>
      <c r="DF5" s="620"/>
      <c r="DG5" s="620"/>
      <c r="DH5" s="620"/>
      <c r="DI5" s="620"/>
      <c r="DJ5" s="620"/>
      <c r="DK5" s="620"/>
      <c r="DL5" s="620"/>
      <c r="DM5" s="620"/>
      <c r="DN5" s="620"/>
      <c r="DO5" s="620"/>
      <c r="DP5" s="621"/>
      <c r="DQ5" s="619" t="s">
        <v>219</v>
      </c>
      <c r="DR5" s="620"/>
      <c r="DS5" s="620"/>
      <c r="DT5" s="620"/>
      <c r="DU5" s="620"/>
      <c r="DV5" s="620"/>
      <c r="DW5" s="620"/>
      <c r="DX5" s="620"/>
      <c r="DY5" s="620"/>
      <c r="DZ5" s="620"/>
      <c r="EA5" s="620"/>
      <c r="EB5" s="620"/>
      <c r="EC5" s="621"/>
    </row>
    <row r="6" spans="2:143" ht="11.25" customHeight="1" x14ac:dyDescent="0.2">
      <c r="B6" s="634" t="s">
        <v>220</v>
      </c>
      <c r="C6" s="635"/>
      <c r="D6" s="635"/>
      <c r="E6" s="635"/>
      <c r="F6" s="635"/>
      <c r="G6" s="635"/>
      <c r="H6" s="635"/>
      <c r="I6" s="635"/>
      <c r="J6" s="635"/>
      <c r="K6" s="635"/>
      <c r="L6" s="635"/>
      <c r="M6" s="635"/>
      <c r="N6" s="635"/>
      <c r="O6" s="635"/>
      <c r="P6" s="635"/>
      <c r="Q6" s="636"/>
      <c r="R6" s="637">
        <v>284003</v>
      </c>
      <c r="S6" s="638"/>
      <c r="T6" s="638"/>
      <c r="U6" s="638"/>
      <c r="V6" s="638"/>
      <c r="W6" s="638"/>
      <c r="X6" s="638"/>
      <c r="Y6" s="639"/>
      <c r="Z6" s="640">
        <v>0.4</v>
      </c>
      <c r="AA6" s="640"/>
      <c r="AB6" s="640"/>
      <c r="AC6" s="640"/>
      <c r="AD6" s="641">
        <v>284003</v>
      </c>
      <c r="AE6" s="641"/>
      <c r="AF6" s="641"/>
      <c r="AG6" s="641"/>
      <c r="AH6" s="641"/>
      <c r="AI6" s="641"/>
      <c r="AJ6" s="641"/>
      <c r="AK6" s="641"/>
      <c r="AL6" s="642">
        <v>0.6</v>
      </c>
      <c r="AM6" s="643"/>
      <c r="AN6" s="643"/>
      <c r="AO6" s="644"/>
      <c r="AP6" s="634" t="s">
        <v>221</v>
      </c>
      <c r="AQ6" s="635"/>
      <c r="AR6" s="635"/>
      <c r="AS6" s="635"/>
      <c r="AT6" s="635"/>
      <c r="AU6" s="635"/>
      <c r="AV6" s="635"/>
      <c r="AW6" s="635"/>
      <c r="AX6" s="635"/>
      <c r="AY6" s="635"/>
      <c r="AZ6" s="635"/>
      <c r="BA6" s="635"/>
      <c r="BB6" s="635"/>
      <c r="BC6" s="635"/>
      <c r="BD6" s="635"/>
      <c r="BE6" s="635"/>
      <c r="BF6" s="636"/>
      <c r="BG6" s="637">
        <v>37327547</v>
      </c>
      <c r="BH6" s="638"/>
      <c r="BI6" s="638"/>
      <c r="BJ6" s="638"/>
      <c r="BK6" s="638"/>
      <c r="BL6" s="638"/>
      <c r="BM6" s="638"/>
      <c r="BN6" s="639"/>
      <c r="BO6" s="640">
        <v>91.9</v>
      </c>
      <c r="BP6" s="640"/>
      <c r="BQ6" s="640"/>
      <c r="BR6" s="640"/>
      <c r="BS6" s="641">
        <v>200524</v>
      </c>
      <c r="BT6" s="641"/>
      <c r="BU6" s="641"/>
      <c r="BV6" s="641"/>
      <c r="BW6" s="641"/>
      <c r="BX6" s="641"/>
      <c r="BY6" s="641"/>
      <c r="BZ6" s="641"/>
      <c r="CA6" s="641"/>
      <c r="CB6" s="645"/>
      <c r="CD6" s="623" t="s">
        <v>222</v>
      </c>
      <c r="CE6" s="624"/>
      <c r="CF6" s="624"/>
      <c r="CG6" s="624"/>
      <c r="CH6" s="624"/>
      <c r="CI6" s="624"/>
      <c r="CJ6" s="624"/>
      <c r="CK6" s="624"/>
      <c r="CL6" s="624"/>
      <c r="CM6" s="624"/>
      <c r="CN6" s="624"/>
      <c r="CO6" s="624"/>
      <c r="CP6" s="624"/>
      <c r="CQ6" s="625"/>
      <c r="CR6" s="637">
        <v>501261</v>
      </c>
      <c r="CS6" s="638"/>
      <c r="CT6" s="638"/>
      <c r="CU6" s="638"/>
      <c r="CV6" s="638"/>
      <c r="CW6" s="638"/>
      <c r="CX6" s="638"/>
      <c r="CY6" s="639"/>
      <c r="CZ6" s="631">
        <v>0.6</v>
      </c>
      <c r="DA6" s="632"/>
      <c r="DB6" s="632"/>
      <c r="DC6" s="648"/>
      <c r="DD6" s="646" t="s">
        <v>122</v>
      </c>
      <c r="DE6" s="638"/>
      <c r="DF6" s="638"/>
      <c r="DG6" s="638"/>
      <c r="DH6" s="638"/>
      <c r="DI6" s="638"/>
      <c r="DJ6" s="638"/>
      <c r="DK6" s="638"/>
      <c r="DL6" s="638"/>
      <c r="DM6" s="638"/>
      <c r="DN6" s="638"/>
      <c r="DO6" s="638"/>
      <c r="DP6" s="639"/>
      <c r="DQ6" s="646">
        <v>501200</v>
      </c>
      <c r="DR6" s="638"/>
      <c r="DS6" s="638"/>
      <c r="DT6" s="638"/>
      <c r="DU6" s="638"/>
      <c r="DV6" s="638"/>
      <c r="DW6" s="638"/>
      <c r="DX6" s="638"/>
      <c r="DY6" s="638"/>
      <c r="DZ6" s="638"/>
      <c r="EA6" s="638"/>
      <c r="EB6" s="638"/>
      <c r="EC6" s="647"/>
    </row>
    <row r="7" spans="2:143" ht="11.25" customHeight="1" x14ac:dyDescent="0.2">
      <c r="B7" s="634" t="s">
        <v>223</v>
      </c>
      <c r="C7" s="635"/>
      <c r="D7" s="635"/>
      <c r="E7" s="635"/>
      <c r="F7" s="635"/>
      <c r="G7" s="635"/>
      <c r="H7" s="635"/>
      <c r="I7" s="635"/>
      <c r="J7" s="635"/>
      <c r="K7" s="635"/>
      <c r="L7" s="635"/>
      <c r="M7" s="635"/>
      <c r="N7" s="635"/>
      <c r="O7" s="635"/>
      <c r="P7" s="635"/>
      <c r="Q7" s="636"/>
      <c r="R7" s="637">
        <v>79335</v>
      </c>
      <c r="S7" s="638"/>
      <c r="T7" s="638"/>
      <c r="U7" s="638"/>
      <c r="V7" s="638"/>
      <c r="W7" s="638"/>
      <c r="X7" s="638"/>
      <c r="Y7" s="639"/>
      <c r="Z7" s="640">
        <v>0.1</v>
      </c>
      <c r="AA7" s="640"/>
      <c r="AB7" s="640"/>
      <c r="AC7" s="640"/>
      <c r="AD7" s="641">
        <v>79335</v>
      </c>
      <c r="AE7" s="641"/>
      <c r="AF7" s="641"/>
      <c r="AG7" s="641"/>
      <c r="AH7" s="641"/>
      <c r="AI7" s="641"/>
      <c r="AJ7" s="641"/>
      <c r="AK7" s="641"/>
      <c r="AL7" s="642">
        <v>0.2</v>
      </c>
      <c r="AM7" s="643"/>
      <c r="AN7" s="643"/>
      <c r="AO7" s="644"/>
      <c r="AP7" s="634" t="s">
        <v>224</v>
      </c>
      <c r="AQ7" s="635"/>
      <c r="AR7" s="635"/>
      <c r="AS7" s="635"/>
      <c r="AT7" s="635"/>
      <c r="AU7" s="635"/>
      <c r="AV7" s="635"/>
      <c r="AW7" s="635"/>
      <c r="AX7" s="635"/>
      <c r="AY7" s="635"/>
      <c r="AZ7" s="635"/>
      <c r="BA7" s="635"/>
      <c r="BB7" s="635"/>
      <c r="BC7" s="635"/>
      <c r="BD7" s="635"/>
      <c r="BE7" s="635"/>
      <c r="BF7" s="636"/>
      <c r="BG7" s="637">
        <v>21245795</v>
      </c>
      <c r="BH7" s="638"/>
      <c r="BI7" s="638"/>
      <c r="BJ7" s="638"/>
      <c r="BK7" s="638"/>
      <c r="BL7" s="638"/>
      <c r="BM7" s="638"/>
      <c r="BN7" s="639"/>
      <c r="BO7" s="640">
        <v>52.3</v>
      </c>
      <c r="BP7" s="640"/>
      <c r="BQ7" s="640"/>
      <c r="BR7" s="640"/>
      <c r="BS7" s="641">
        <v>200524</v>
      </c>
      <c r="BT7" s="641"/>
      <c r="BU7" s="641"/>
      <c r="BV7" s="641"/>
      <c r="BW7" s="641"/>
      <c r="BX7" s="641"/>
      <c r="BY7" s="641"/>
      <c r="BZ7" s="641"/>
      <c r="CA7" s="641"/>
      <c r="CB7" s="645"/>
      <c r="CD7" s="634" t="s">
        <v>225</v>
      </c>
      <c r="CE7" s="635"/>
      <c r="CF7" s="635"/>
      <c r="CG7" s="635"/>
      <c r="CH7" s="635"/>
      <c r="CI7" s="635"/>
      <c r="CJ7" s="635"/>
      <c r="CK7" s="635"/>
      <c r="CL7" s="635"/>
      <c r="CM7" s="635"/>
      <c r="CN7" s="635"/>
      <c r="CO7" s="635"/>
      <c r="CP7" s="635"/>
      <c r="CQ7" s="636"/>
      <c r="CR7" s="637">
        <v>9056852</v>
      </c>
      <c r="CS7" s="638"/>
      <c r="CT7" s="638"/>
      <c r="CU7" s="638"/>
      <c r="CV7" s="638"/>
      <c r="CW7" s="638"/>
      <c r="CX7" s="638"/>
      <c r="CY7" s="639"/>
      <c r="CZ7" s="640">
        <v>11.7</v>
      </c>
      <c r="DA7" s="640"/>
      <c r="DB7" s="640"/>
      <c r="DC7" s="640"/>
      <c r="DD7" s="646">
        <v>624014</v>
      </c>
      <c r="DE7" s="638"/>
      <c r="DF7" s="638"/>
      <c r="DG7" s="638"/>
      <c r="DH7" s="638"/>
      <c r="DI7" s="638"/>
      <c r="DJ7" s="638"/>
      <c r="DK7" s="638"/>
      <c r="DL7" s="638"/>
      <c r="DM7" s="638"/>
      <c r="DN7" s="638"/>
      <c r="DO7" s="638"/>
      <c r="DP7" s="639"/>
      <c r="DQ7" s="646">
        <v>7806314</v>
      </c>
      <c r="DR7" s="638"/>
      <c r="DS7" s="638"/>
      <c r="DT7" s="638"/>
      <c r="DU7" s="638"/>
      <c r="DV7" s="638"/>
      <c r="DW7" s="638"/>
      <c r="DX7" s="638"/>
      <c r="DY7" s="638"/>
      <c r="DZ7" s="638"/>
      <c r="EA7" s="638"/>
      <c r="EB7" s="638"/>
      <c r="EC7" s="647"/>
    </row>
    <row r="8" spans="2:143" ht="11.25" customHeight="1" x14ac:dyDescent="0.2">
      <c r="B8" s="634" t="s">
        <v>226</v>
      </c>
      <c r="C8" s="635"/>
      <c r="D8" s="635"/>
      <c r="E8" s="635"/>
      <c r="F8" s="635"/>
      <c r="G8" s="635"/>
      <c r="H8" s="635"/>
      <c r="I8" s="635"/>
      <c r="J8" s="635"/>
      <c r="K8" s="635"/>
      <c r="L8" s="635"/>
      <c r="M8" s="635"/>
      <c r="N8" s="635"/>
      <c r="O8" s="635"/>
      <c r="P8" s="635"/>
      <c r="Q8" s="636"/>
      <c r="R8" s="637">
        <v>422112</v>
      </c>
      <c r="S8" s="638"/>
      <c r="T8" s="638"/>
      <c r="U8" s="638"/>
      <c r="V8" s="638"/>
      <c r="W8" s="638"/>
      <c r="X8" s="638"/>
      <c r="Y8" s="639"/>
      <c r="Z8" s="640">
        <v>0.5</v>
      </c>
      <c r="AA8" s="640"/>
      <c r="AB8" s="640"/>
      <c r="AC8" s="640"/>
      <c r="AD8" s="641">
        <v>422112</v>
      </c>
      <c r="AE8" s="641"/>
      <c r="AF8" s="641"/>
      <c r="AG8" s="641"/>
      <c r="AH8" s="641"/>
      <c r="AI8" s="641"/>
      <c r="AJ8" s="641"/>
      <c r="AK8" s="641"/>
      <c r="AL8" s="642">
        <v>0.9</v>
      </c>
      <c r="AM8" s="643"/>
      <c r="AN8" s="643"/>
      <c r="AO8" s="644"/>
      <c r="AP8" s="634" t="s">
        <v>227</v>
      </c>
      <c r="AQ8" s="635"/>
      <c r="AR8" s="635"/>
      <c r="AS8" s="635"/>
      <c r="AT8" s="635"/>
      <c r="AU8" s="635"/>
      <c r="AV8" s="635"/>
      <c r="AW8" s="635"/>
      <c r="AX8" s="635"/>
      <c r="AY8" s="635"/>
      <c r="AZ8" s="635"/>
      <c r="BA8" s="635"/>
      <c r="BB8" s="635"/>
      <c r="BC8" s="635"/>
      <c r="BD8" s="635"/>
      <c r="BE8" s="635"/>
      <c r="BF8" s="636"/>
      <c r="BG8" s="637">
        <v>370232</v>
      </c>
      <c r="BH8" s="638"/>
      <c r="BI8" s="638"/>
      <c r="BJ8" s="638"/>
      <c r="BK8" s="638"/>
      <c r="BL8" s="638"/>
      <c r="BM8" s="638"/>
      <c r="BN8" s="639"/>
      <c r="BO8" s="640">
        <v>0.9</v>
      </c>
      <c r="BP8" s="640"/>
      <c r="BQ8" s="640"/>
      <c r="BR8" s="640"/>
      <c r="BS8" s="641" t="s">
        <v>122</v>
      </c>
      <c r="BT8" s="641"/>
      <c r="BU8" s="641"/>
      <c r="BV8" s="641"/>
      <c r="BW8" s="641"/>
      <c r="BX8" s="641"/>
      <c r="BY8" s="641"/>
      <c r="BZ8" s="641"/>
      <c r="CA8" s="641"/>
      <c r="CB8" s="645"/>
      <c r="CD8" s="634" t="s">
        <v>228</v>
      </c>
      <c r="CE8" s="635"/>
      <c r="CF8" s="635"/>
      <c r="CG8" s="635"/>
      <c r="CH8" s="635"/>
      <c r="CI8" s="635"/>
      <c r="CJ8" s="635"/>
      <c r="CK8" s="635"/>
      <c r="CL8" s="635"/>
      <c r="CM8" s="635"/>
      <c r="CN8" s="635"/>
      <c r="CO8" s="635"/>
      <c r="CP8" s="635"/>
      <c r="CQ8" s="636"/>
      <c r="CR8" s="637">
        <v>41714489</v>
      </c>
      <c r="CS8" s="638"/>
      <c r="CT8" s="638"/>
      <c r="CU8" s="638"/>
      <c r="CV8" s="638"/>
      <c r="CW8" s="638"/>
      <c r="CX8" s="638"/>
      <c r="CY8" s="639"/>
      <c r="CZ8" s="640">
        <v>53.7</v>
      </c>
      <c r="DA8" s="640"/>
      <c r="DB8" s="640"/>
      <c r="DC8" s="640"/>
      <c r="DD8" s="646">
        <v>650639</v>
      </c>
      <c r="DE8" s="638"/>
      <c r="DF8" s="638"/>
      <c r="DG8" s="638"/>
      <c r="DH8" s="638"/>
      <c r="DI8" s="638"/>
      <c r="DJ8" s="638"/>
      <c r="DK8" s="638"/>
      <c r="DL8" s="638"/>
      <c r="DM8" s="638"/>
      <c r="DN8" s="638"/>
      <c r="DO8" s="638"/>
      <c r="DP8" s="639"/>
      <c r="DQ8" s="646">
        <v>21489439</v>
      </c>
      <c r="DR8" s="638"/>
      <c r="DS8" s="638"/>
      <c r="DT8" s="638"/>
      <c r="DU8" s="638"/>
      <c r="DV8" s="638"/>
      <c r="DW8" s="638"/>
      <c r="DX8" s="638"/>
      <c r="DY8" s="638"/>
      <c r="DZ8" s="638"/>
      <c r="EA8" s="638"/>
      <c r="EB8" s="638"/>
      <c r="EC8" s="647"/>
    </row>
    <row r="9" spans="2:143" ht="11.25" customHeight="1" x14ac:dyDescent="0.2">
      <c r="B9" s="634" t="s">
        <v>229</v>
      </c>
      <c r="C9" s="635"/>
      <c r="D9" s="635"/>
      <c r="E9" s="635"/>
      <c r="F9" s="635"/>
      <c r="G9" s="635"/>
      <c r="H9" s="635"/>
      <c r="I9" s="635"/>
      <c r="J9" s="635"/>
      <c r="K9" s="635"/>
      <c r="L9" s="635"/>
      <c r="M9" s="635"/>
      <c r="N9" s="635"/>
      <c r="O9" s="635"/>
      <c r="P9" s="635"/>
      <c r="Q9" s="636"/>
      <c r="R9" s="637">
        <v>453489</v>
      </c>
      <c r="S9" s="638"/>
      <c r="T9" s="638"/>
      <c r="U9" s="638"/>
      <c r="V9" s="638"/>
      <c r="W9" s="638"/>
      <c r="X9" s="638"/>
      <c r="Y9" s="639"/>
      <c r="Z9" s="640">
        <v>0.6</v>
      </c>
      <c r="AA9" s="640"/>
      <c r="AB9" s="640"/>
      <c r="AC9" s="640"/>
      <c r="AD9" s="641">
        <v>453489</v>
      </c>
      <c r="AE9" s="641"/>
      <c r="AF9" s="641"/>
      <c r="AG9" s="641"/>
      <c r="AH9" s="641"/>
      <c r="AI9" s="641"/>
      <c r="AJ9" s="641"/>
      <c r="AK9" s="641"/>
      <c r="AL9" s="642">
        <v>1</v>
      </c>
      <c r="AM9" s="643"/>
      <c r="AN9" s="643"/>
      <c r="AO9" s="644"/>
      <c r="AP9" s="634" t="s">
        <v>230</v>
      </c>
      <c r="AQ9" s="635"/>
      <c r="AR9" s="635"/>
      <c r="AS9" s="635"/>
      <c r="AT9" s="635"/>
      <c r="AU9" s="635"/>
      <c r="AV9" s="635"/>
      <c r="AW9" s="635"/>
      <c r="AX9" s="635"/>
      <c r="AY9" s="635"/>
      <c r="AZ9" s="635"/>
      <c r="BA9" s="635"/>
      <c r="BB9" s="635"/>
      <c r="BC9" s="635"/>
      <c r="BD9" s="635"/>
      <c r="BE9" s="635"/>
      <c r="BF9" s="636"/>
      <c r="BG9" s="637">
        <v>19261568</v>
      </c>
      <c r="BH9" s="638"/>
      <c r="BI9" s="638"/>
      <c r="BJ9" s="638"/>
      <c r="BK9" s="638"/>
      <c r="BL9" s="638"/>
      <c r="BM9" s="638"/>
      <c r="BN9" s="639"/>
      <c r="BO9" s="640">
        <v>47.4</v>
      </c>
      <c r="BP9" s="640"/>
      <c r="BQ9" s="640"/>
      <c r="BR9" s="640"/>
      <c r="BS9" s="641" t="s">
        <v>122</v>
      </c>
      <c r="BT9" s="641"/>
      <c r="BU9" s="641"/>
      <c r="BV9" s="641"/>
      <c r="BW9" s="641"/>
      <c r="BX9" s="641"/>
      <c r="BY9" s="641"/>
      <c r="BZ9" s="641"/>
      <c r="CA9" s="641"/>
      <c r="CB9" s="645"/>
      <c r="CD9" s="634" t="s">
        <v>231</v>
      </c>
      <c r="CE9" s="635"/>
      <c r="CF9" s="635"/>
      <c r="CG9" s="635"/>
      <c r="CH9" s="635"/>
      <c r="CI9" s="635"/>
      <c r="CJ9" s="635"/>
      <c r="CK9" s="635"/>
      <c r="CL9" s="635"/>
      <c r="CM9" s="635"/>
      <c r="CN9" s="635"/>
      <c r="CO9" s="635"/>
      <c r="CP9" s="635"/>
      <c r="CQ9" s="636"/>
      <c r="CR9" s="637">
        <v>4808005</v>
      </c>
      <c r="CS9" s="638"/>
      <c r="CT9" s="638"/>
      <c r="CU9" s="638"/>
      <c r="CV9" s="638"/>
      <c r="CW9" s="638"/>
      <c r="CX9" s="638"/>
      <c r="CY9" s="639"/>
      <c r="CZ9" s="640">
        <v>6.2</v>
      </c>
      <c r="DA9" s="640"/>
      <c r="DB9" s="640"/>
      <c r="DC9" s="640"/>
      <c r="DD9" s="646">
        <v>1897</v>
      </c>
      <c r="DE9" s="638"/>
      <c r="DF9" s="638"/>
      <c r="DG9" s="638"/>
      <c r="DH9" s="638"/>
      <c r="DI9" s="638"/>
      <c r="DJ9" s="638"/>
      <c r="DK9" s="638"/>
      <c r="DL9" s="638"/>
      <c r="DM9" s="638"/>
      <c r="DN9" s="638"/>
      <c r="DO9" s="638"/>
      <c r="DP9" s="639"/>
      <c r="DQ9" s="646">
        <v>3133884</v>
      </c>
      <c r="DR9" s="638"/>
      <c r="DS9" s="638"/>
      <c r="DT9" s="638"/>
      <c r="DU9" s="638"/>
      <c r="DV9" s="638"/>
      <c r="DW9" s="638"/>
      <c r="DX9" s="638"/>
      <c r="DY9" s="638"/>
      <c r="DZ9" s="638"/>
      <c r="EA9" s="638"/>
      <c r="EB9" s="638"/>
      <c r="EC9" s="647"/>
    </row>
    <row r="10" spans="2:143" ht="11.25" customHeight="1" x14ac:dyDescent="0.2">
      <c r="B10" s="634" t="s">
        <v>232</v>
      </c>
      <c r="C10" s="635"/>
      <c r="D10" s="635"/>
      <c r="E10" s="635"/>
      <c r="F10" s="635"/>
      <c r="G10" s="635"/>
      <c r="H10" s="635"/>
      <c r="I10" s="635"/>
      <c r="J10" s="635"/>
      <c r="K10" s="635"/>
      <c r="L10" s="635"/>
      <c r="M10" s="635"/>
      <c r="N10" s="635"/>
      <c r="O10" s="635"/>
      <c r="P10" s="635"/>
      <c r="Q10" s="636"/>
      <c r="R10" s="637" t="s">
        <v>122</v>
      </c>
      <c r="S10" s="638"/>
      <c r="T10" s="638"/>
      <c r="U10" s="638"/>
      <c r="V10" s="638"/>
      <c r="W10" s="638"/>
      <c r="X10" s="638"/>
      <c r="Y10" s="639"/>
      <c r="Z10" s="640" t="s">
        <v>122</v>
      </c>
      <c r="AA10" s="640"/>
      <c r="AB10" s="640"/>
      <c r="AC10" s="640"/>
      <c r="AD10" s="641" t="s">
        <v>122</v>
      </c>
      <c r="AE10" s="641"/>
      <c r="AF10" s="641"/>
      <c r="AG10" s="641"/>
      <c r="AH10" s="641"/>
      <c r="AI10" s="641"/>
      <c r="AJ10" s="641"/>
      <c r="AK10" s="641"/>
      <c r="AL10" s="642" t="s">
        <v>122</v>
      </c>
      <c r="AM10" s="643"/>
      <c r="AN10" s="643"/>
      <c r="AO10" s="644"/>
      <c r="AP10" s="634" t="s">
        <v>233</v>
      </c>
      <c r="AQ10" s="635"/>
      <c r="AR10" s="635"/>
      <c r="AS10" s="635"/>
      <c r="AT10" s="635"/>
      <c r="AU10" s="635"/>
      <c r="AV10" s="635"/>
      <c r="AW10" s="635"/>
      <c r="AX10" s="635"/>
      <c r="AY10" s="635"/>
      <c r="AZ10" s="635"/>
      <c r="BA10" s="635"/>
      <c r="BB10" s="635"/>
      <c r="BC10" s="635"/>
      <c r="BD10" s="635"/>
      <c r="BE10" s="635"/>
      <c r="BF10" s="636"/>
      <c r="BG10" s="637">
        <v>472570</v>
      </c>
      <c r="BH10" s="638"/>
      <c r="BI10" s="638"/>
      <c r="BJ10" s="638"/>
      <c r="BK10" s="638"/>
      <c r="BL10" s="638"/>
      <c r="BM10" s="638"/>
      <c r="BN10" s="639"/>
      <c r="BO10" s="640">
        <v>1.2</v>
      </c>
      <c r="BP10" s="640"/>
      <c r="BQ10" s="640"/>
      <c r="BR10" s="640"/>
      <c r="BS10" s="641" t="s">
        <v>122</v>
      </c>
      <c r="BT10" s="641"/>
      <c r="BU10" s="641"/>
      <c r="BV10" s="641"/>
      <c r="BW10" s="641"/>
      <c r="BX10" s="641"/>
      <c r="BY10" s="641"/>
      <c r="BZ10" s="641"/>
      <c r="CA10" s="641"/>
      <c r="CB10" s="645"/>
      <c r="CD10" s="634" t="s">
        <v>234</v>
      </c>
      <c r="CE10" s="635"/>
      <c r="CF10" s="635"/>
      <c r="CG10" s="635"/>
      <c r="CH10" s="635"/>
      <c r="CI10" s="635"/>
      <c r="CJ10" s="635"/>
      <c r="CK10" s="635"/>
      <c r="CL10" s="635"/>
      <c r="CM10" s="635"/>
      <c r="CN10" s="635"/>
      <c r="CO10" s="635"/>
      <c r="CP10" s="635"/>
      <c r="CQ10" s="636"/>
      <c r="CR10" s="637">
        <v>131793</v>
      </c>
      <c r="CS10" s="638"/>
      <c r="CT10" s="638"/>
      <c r="CU10" s="638"/>
      <c r="CV10" s="638"/>
      <c r="CW10" s="638"/>
      <c r="CX10" s="638"/>
      <c r="CY10" s="639"/>
      <c r="CZ10" s="640">
        <v>0.2</v>
      </c>
      <c r="DA10" s="640"/>
      <c r="DB10" s="640"/>
      <c r="DC10" s="640"/>
      <c r="DD10" s="646" t="s">
        <v>122</v>
      </c>
      <c r="DE10" s="638"/>
      <c r="DF10" s="638"/>
      <c r="DG10" s="638"/>
      <c r="DH10" s="638"/>
      <c r="DI10" s="638"/>
      <c r="DJ10" s="638"/>
      <c r="DK10" s="638"/>
      <c r="DL10" s="638"/>
      <c r="DM10" s="638"/>
      <c r="DN10" s="638"/>
      <c r="DO10" s="638"/>
      <c r="DP10" s="639"/>
      <c r="DQ10" s="646">
        <v>106098</v>
      </c>
      <c r="DR10" s="638"/>
      <c r="DS10" s="638"/>
      <c r="DT10" s="638"/>
      <c r="DU10" s="638"/>
      <c r="DV10" s="638"/>
      <c r="DW10" s="638"/>
      <c r="DX10" s="638"/>
      <c r="DY10" s="638"/>
      <c r="DZ10" s="638"/>
      <c r="EA10" s="638"/>
      <c r="EB10" s="638"/>
      <c r="EC10" s="647"/>
    </row>
    <row r="11" spans="2:143" ht="11.25" customHeight="1" x14ac:dyDescent="0.2">
      <c r="B11" s="634" t="s">
        <v>235</v>
      </c>
      <c r="C11" s="635"/>
      <c r="D11" s="635"/>
      <c r="E11" s="635"/>
      <c r="F11" s="635"/>
      <c r="G11" s="635"/>
      <c r="H11" s="635"/>
      <c r="I11" s="635"/>
      <c r="J11" s="635"/>
      <c r="K11" s="635"/>
      <c r="L11" s="635"/>
      <c r="M11" s="635"/>
      <c r="N11" s="635"/>
      <c r="O11" s="635"/>
      <c r="P11" s="635"/>
      <c r="Q11" s="636"/>
      <c r="R11" s="637">
        <v>4514248</v>
      </c>
      <c r="S11" s="638"/>
      <c r="T11" s="638"/>
      <c r="U11" s="638"/>
      <c r="V11" s="638"/>
      <c r="W11" s="638"/>
      <c r="X11" s="638"/>
      <c r="Y11" s="639"/>
      <c r="Z11" s="642">
        <v>5.6</v>
      </c>
      <c r="AA11" s="643"/>
      <c r="AB11" s="643"/>
      <c r="AC11" s="649"/>
      <c r="AD11" s="646">
        <v>4514248</v>
      </c>
      <c r="AE11" s="638"/>
      <c r="AF11" s="638"/>
      <c r="AG11" s="638"/>
      <c r="AH11" s="638"/>
      <c r="AI11" s="638"/>
      <c r="AJ11" s="638"/>
      <c r="AK11" s="639"/>
      <c r="AL11" s="642">
        <v>10.1</v>
      </c>
      <c r="AM11" s="643"/>
      <c r="AN11" s="643"/>
      <c r="AO11" s="644"/>
      <c r="AP11" s="634" t="s">
        <v>236</v>
      </c>
      <c r="AQ11" s="635"/>
      <c r="AR11" s="635"/>
      <c r="AS11" s="635"/>
      <c r="AT11" s="635"/>
      <c r="AU11" s="635"/>
      <c r="AV11" s="635"/>
      <c r="AW11" s="635"/>
      <c r="AX11" s="635"/>
      <c r="AY11" s="635"/>
      <c r="AZ11" s="635"/>
      <c r="BA11" s="635"/>
      <c r="BB11" s="635"/>
      <c r="BC11" s="635"/>
      <c r="BD11" s="635"/>
      <c r="BE11" s="635"/>
      <c r="BF11" s="636"/>
      <c r="BG11" s="637">
        <v>1141425</v>
      </c>
      <c r="BH11" s="638"/>
      <c r="BI11" s="638"/>
      <c r="BJ11" s="638"/>
      <c r="BK11" s="638"/>
      <c r="BL11" s="638"/>
      <c r="BM11" s="638"/>
      <c r="BN11" s="639"/>
      <c r="BO11" s="640">
        <v>2.8</v>
      </c>
      <c r="BP11" s="640"/>
      <c r="BQ11" s="640"/>
      <c r="BR11" s="640"/>
      <c r="BS11" s="641">
        <v>200524</v>
      </c>
      <c r="BT11" s="641"/>
      <c r="BU11" s="641"/>
      <c r="BV11" s="641"/>
      <c r="BW11" s="641"/>
      <c r="BX11" s="641"/>
      <c r="BY11" s="641"/>
      <c r="BZ11" s="641"/>
      <c r="CA11" s="641"/>
      <c r="CB11" s="645"/>
      <c r="CD11" s="634" t="s">
        <v>237</v>
      </c>
      <c r="CE11" s="635"/>
      <c r="CF11" s="635"/>
      <c r="CG11" s="635"/>
      <c r="CH11" s="635"/>
      <c r="CI11" s="635"/>
      <c r="CJ11" s="635"/>
      <c r="CK11" s="635"/>
      <c r="CL11" s="635"/>
      <c r="CM11" s="635"/>
      <c r="CN11" s="635"/>
      <c r="CO11" s="635"/>
      <c r="CP11" s="635"/>
      <c r="CQ11" s="636"/>
      <c r="CR11" s="637">
        <v>233229</v>
      </c>
      <c r="CS11" s="638"/>
      <c r="CT11" s="638"/>
      <c r="CU11" s="638"/>
      <c r="CV11" s="638"/>
      <c r="CW11" s="638"/>
      <c r="CX11" s="638"/>
      <c r="CY11" s="639"/>
      <c r="CZ11" s="640">
        <v>0.3</v>
      </c>
      <c r="DA11" s="640"/>
      <c r="DB11" s="640"/>
      <c r="DC11" s="640"/>
      <c r="DD11" s="646">
        <v>73148</v>
      </c>
      <c r="DE11" s="638"/>
      <c r="DF11" s="638"/>
      <c r="DG11" s="638"/>
      <c r="DH11" s="638"/>
      <c r="DI11" s="638"/>
      <c r="DJ11" s="638"/>
      <c r="DK11" s="638"/>
      <c r="DL11" s="638"/>
      <c r="DM11" s="638"/>
      <c r="DN11" s="638"/>
      <c r="DO11" s="638"/>
      <c r="DP11" s="639"/>
      <c r="DQ11" s="646">
        <v>164860</v>
      </c>
      <c r="DR11" s="638"/>
      <c r="DS11" s="638"/>
      <c r="DT11" s="638"/>
      <c r="DU11" s="638"/>
      <c r="DV11" s="638"/>
      <c r="DW11" s="638"/>
      <c r="DX11" s="638"/>
      <c r="DY11" s="638"/>
      <c r="DZ11" s="638"/>
      <c r="EA11" s="638"/>
      <c r="EB11" s="638"/>
      <c r="EC11" s="647"/>
    </row>
    <row r="12" spans="2:143" ht="11.25" customHeight="1" x14ac:dyDescent="0.2">
      <c r="B12" s="634" t="s">
        <v>238</v>
      </c>
      <c r="C12" s="635"/>
      <c r="D12" s="635"/>
      <c r="E12" s="635"/>
      <c r="F12" s="635"/>
      <c r="G12" s="635"/>
      <c r="H12" s="635"/>
      <c r="I12" s="635"/>
      <c r="J12" s="635"/>
      <c r="K12" s="635"/>
      <c r="L12" s="635"/>
      <c r="M12" s="635"/>
      <c r="N12" s="635"/>
      <c r="O12" s="635"/>
      <c r="P12" s="635"/>
      <c r="Q12" s="636"/>
      <c r="R12" s="637" t="s">
        <v>122</v>
      </c>
      <c r="S12" s="638"/>
      <c r="T12" s="638"/>
      <c r="U12" s="638"/>
      <c r="V12" s="638"/>
      <c r="W12" s="638"/>
      <c r="X12" s="638"/>
      <c r="Y12" s="639"/>
      <c r="Z12" s="640" t="s">
        <v>122</v>
      </c>
      <c r="AA12" s="640"/>
      <c r="AB12" s="640"/>
      <c r="AC12" s="640"/>
      <c r="AD12" s="641" t="s">
        <v>122</v>
      </c>
      <c r="AE12" s="641"/>
      <c r="AF12" s="641"/>
      <c r="AG12" s="641"/>
      <c r="AH12" s="641"/>
      <c r="AI12" s="641"/>
      <c r="AJ12" s="641"/>
      <c r="AK12" s="641"/>
      <c r="AL12" s="642" t="s">
        <v>122</v>
      </c>
      <c r="AM12" s="643"/>
      <c r="AN12" s="643"/>
      <c r="AO12" s="644"/>
      <c r="AP12" s="634" t="s">
        <v>239</v>
      </c>
      <c r="AQ12" s="635"/>
      <c r="AR12" s="635"/>
      <c r="AS12" s="635"/>
      <c r="AT12" s="635"/>
      <c r="AU12" s="635"/>
      <c r="AV12" s="635"/>
      <c r="AW12" s="635"/>
      <c r="AX12" s="635"/>
      <c r="AY12" s="635"/>
      <c r="AZ12" s="635"/>
      <c r="BA12" s="635"/>
      <c r="BB12" s="635"/>
      <c r="BC12" s="635"/>
      <c r="BD12" s="635"/>
      <c r="BE12" s="635"/>
      <c r="BF12" s="636"/>
      <c r="BG12" s="637">
        <v>15129225</v>
      </c>
      <c r="BH12" s="638"/>
      <c r="BI12" s="638"/>
      <c r="BJ12" s="638"/>
      <c r="BK12" s="638"/>
      <c r="BL12" s="638"/>
      <c r="BM12" s="638"/>
      <c r="BN12" s="639"/>
      <c r="BO12" s="640">
        <v>37.299999999999997</v>
      </c>
      <c r="BP12" s="640"/>
      <c r="BQ12" s="640"/>
      <c r="BR12" s="640"/>
      <c r="BS12" s="641" t="s">
        <v>122</v>
      </c>
      <c r="BT12" s="641"/>
      <c r="BU12" s="641"/>
      <c r="BV12" s="641"/>
      <c r="BW12" s="641"/>
      <c r="BX12" s="641"/>
      <c r="BY12" s="641"/>
      <c r="BZ12" s="641"/>
      <c r="CA12" s="641"/>
      <c r="CB12" s="645"/>
      <c r="CD12" s="634" t="s">
        <v>240</v>
      </c>
      <c r="CE12" s="635"/>
      <c r="CF12" s="635"/>
      <c r="CG12" s="635"/>
      <c r="CH12" s="635"/>
      <c r="CI12" s="635"/>
      <c r="CJ12" s="635"/>
      <c r="CK12" s="635"/>
      <c r="CL12" s="635"/>
      <c r="CM12" s="635"/>
      <c r="CN12" s="635"/>
      <c r="CO12" s="635"/>
      <c r="CP12" s="635"/>
      <c r="CQ12" s="636"/>
      <c r="CR12" s="637">
        <v>686224</v>
      </c>
      <c r="CS12" s="638"/>
      <c r="CT12" s="638"/>
      <c r="CU12" s="638"/>
      <c r="CV12" s="638"/>
      <c r="CW12" s="638"/>
      <c r="CX12" s="638"/>
      <c r="CY12" s="639"/>
      <c r="CZ12" s="640">
        <v>0.9</v>
      </c>
      <c r="DA12" s="640"/>
      <c r="DB12" s="640"/>
      <c r="DC12" s="640"/>
      <c r="DD12" s="646">
        <v>213606</v>
      </c>
      <c r="DE12" s="638"/>
      <c r="DF12" s="638"/>
      <c r="DG12" s="638"/>
      <c r="DH12" s="638"/>
      <c r="DI12" s="638"/>
      <c r="DJ12" s="638"/>
      <c r="DK12" s="638"/>
      <c r="DL12" s="638"/>
      <c r="DM12" s="638"/>
      <c r="DN12" s="638"/>
      <c r="DO12" s="638"/>
      <c r="DP12" s="639"/>
      <c r="DQ12" s="646">
        <v>453823</v>
      </c>
      <c r="DR12" s="638"/>
      <c r="DS12" s="638"/>
      <c r="DT12" s="638"/>
      <c r="DU12" s="638"/>
      <c r="DV12" s="638"/>
      <c r="DW12" s="638"/>
      <c r="DX12" s="638"/>
      <c r="DY12" s="638"/>
      <c r="DZ12" s="638"/>
      <c r="EA12" s="638"/>
      <c r="EB12" s="638"/>
      <c r="EC12" s="647"/>
    </row>
    <row r="13" spans="2:143" ht="11.25" customHeight="1" x14ac:dyDescent="0.2">
      <c r="B13" s="634" t="s">
        <v>241</v>
      </c>
      <c r="C13" s="635"/>
      <c r="D13" s="635"/>
      <c r="E13" s="635"/>
      <c r="F13" s="635"/>
      <c r="G13" s="635"/>
      <c r="H13" s="635"/>
      <c r="I13" s="635"/>
      <c r="J13" s="635"/>
      <c r="K13" s="635"/>
      <c r="L13" s="635"/>
      <c r="M13" s="635"/>
      <c r="N13" s="635"/>
      <c r="O13" s="635"/>
      <c r="P13" s="635"/>
      <c r="Q13" s="636"/>
      <c r="R13" s="637" t="s">
        <v>122</v>
      </c>
      <c r="S13" s="638"/>
      <c r="T13" s="638"/>
      <c r="U13" s="638"/>
      <c r="V13" s="638"/>
      <c r="W13" s="638"/>
      <c r="X13" s="638"/>
      <c r="Y13" s="639"/>
      <c r="Z13" s="640" t="s">
        <v>122</v>
      </c>
      <c r="AA13" s="640"/>
      <c r="AB13" s="640"/>
      <c r="AC13" s="640"/>
      <c r="AD13" s="641" t="s">
        <v>122</v>
      </c>
      <c r="AE13" s="641"/>
      <c r="AF13" s="641"/>
      <c r="AG13" s="641"/>
      <c r="AH13" s="641"/>
      <c r="AI13" s="641"/>
      <c r="AJ13" s="641"/>
      <c r="AK13" s="641"/>
      <c r="AL13" s="642" t="s">
        <v>122</v>
      </c>
      <c r="AM13" s="643"/>
      <c r="AN13" s="643"/>
      <c r="AO13" s="644"/>
      <c r="AP13" s="634" t="s">
        <v>242</v>
      </c>
      <c r="AQ13" s="635"/>
      <c r="AR13" s="635"/>
      <c r="AS13" s="635"/>
      <c r="AT13" s="635"/>
      <c r="AU13" s="635"/>
      <c r="AV13" s="635"/>
      <c r="AW13" s="635"/>
      <c r="AX13" s="635"/>
      <c r="AY13" s="635"/>
      <c r="AZ13" s="635"/>
      <c r="BA13" s="635"/>
      <c r="BB13" s="635"/>
      <c r="BC13" s="635"/>
      <c r="BD13" s="635"/>
      <c r="BE13" s="635"/>
      <c r="BF13" s="636"/>
      <c r="BG13" s="637">
        <v>14826616</v>
      </c>
      <c r="BH13" s="638"/>
      <c r="BI13" s="638"/>
      <c r="BJ13" s="638"/>
      <c r="BK13" s="638"/>
      <c r="BL13" s="638"/>
      <c r="BM13" s="638"/>
      <c r="BN13" s="639"/>
      <c r="BO13" s="640">
        <v>36.5</v>
      </c>
      <c r="BP13" s="640"/>
      <c r="BQ13" s="640"/>
      <c r="BR13" s="640"/>
      <c r="BS13" s="641" t="s">
        <v>122</v>
      </c>
      <c r="BT13" s="641"/>
      <c r="BU13" s="641"/>
      <c r="BV13" s="641"/>
      <c r="BW13" s="641"/>
      <c r="BX13" s="641"/>
      <c r="BY13" s="641"/>
      <c r="BZ13" s="641"/>
      <c r="CA13" s="641"/>
      <c r="CB13" s="645"/>
      <c r="CD13" s="634" t="s">
        <v>243</v>
      </c>
      <c r="CE13" s="635"/>
      <c r="CF13" s="635"/>
      <c r="CG13" s="635"/>
      <c r="CH13" s="635"/>
      <c r="CI13" s="635"/>
      <c r="CJ13" s="635"/>
      <c r="CK13" s="635"/>
      <c r="CL13" s="635"/>
      <c r="CM13" s="635"/>
      <c r="CN13" s="635"/>
      <c r="CO13" s="635"/>
      <c r="CP13" s="635"/>
      <c r="CQ13" s="636"/>
      <c r="CR13" s="637">
        <v>4849480</v>
      </c>
      <c r="CS13" s="638"/>
      <c r="CT13" s="638"/>
      <c r="CU13" s="638"/>
      <c r="CV13" s="638"/>
      <c r="CW13" s="638"/>
      <c r="CX13" s="638"/>
      <c r="CY13" s="639"/>
      <c r="CZ13" s="640">
        <v>6.2</v>
      </c>
      <c r="DA13" s="640"/>
      <c r="DB13" s="640"/>
      <c r="DC13" s="640"/>
      <c r="DD13" s="646">
        <v>1298108</v>
      </c>
      <c r="DE13" s="638"/>
      <c r="DF13" s="638"/>
      <c r="DG13" s="638"/>
      <c r="DH13" s="638"/>
      <c r="DI13" s="638"/>
      <c r="DJ13" s="638"/>
      <c r="DK13" s="638"/>
      <c r="DL13" s="638"/>
      <c r="DM13" s="638"/>
      <c r="DN13" s="638"/>
      <c r="DO13" s="638"/>
      <c r="DP13" s="639"/>
      <c r="DQ13" s="646">
        <v>4324629</v>
      </c>
      <c r="DR13" s="638"/>
      <c r="DS13" s="638"/>
      <c r="DT13" s="638"/>
      <c r="DU13" s="638"/>
      <c r="DV13" s="638"/>
      <c r="DW13" s="638"/>
      <c r="DX13" s="638"/>
      <c r="DY13" s="638"/>
      <c r="DZ13" s="638"/>
      <c r="EA13" s="638"/>
      <c r="EB13" s="638"/>
      <c r="EC13" s="647"/>
    </row>
    <row r="14" spans="2:143" ht="11.25" customHeight="1" x14ac:dyDescent="0.2">
      <c r="B14" s="634" t="s">
        <v>244</v>
      </c>
      <c r="C14" s="635"/>
      <c r="D14" s="635"/>
      <c r="E14" s="635"/>
      <c r="F14" s="635"/>
      <c r="G14" s="635"/>
      <c r="H14" s="635"/>
      <c r="I14" s="635"/>
      <c r="J14" s="635"/>
      <c r="K14" s="635"/>
      <c r="L14" s="635"/>
      <c r="M14" s="635"/>
      <c r="N14" s="635"/>
      <c r="O14" s="635"/>
      <c r="P14" s="635"/>
      <c r="Q14" s="636"/>
      <c r="R14" s="637">
        <v>2088</v>
      </c>
      <c r="S14" s="638"/>
      <c r="T14" s="638"/>
      <c r="U14" s="638"/>
      <c r="V14" s="638"/>
      <c r="W14" s="638"/>
      <c r="X14" s="638"/>
      <c r="Y14" s="639"/>
      <c r="Z14" s="640">
        <v>0</v>
      </c>
      <c r="AA14" s="640"/>
      <c r="AB14" s="640"/>
      <c r="AC14" s="640"/>
      <c r="AD14" s="641">
        <v>2088</v>
      </c>
      <c r="AE14" s="641"/>
      <c r="AF14" s="641"/>
      <c r="AG14" s="641"/>
      <c r="AH14" s="641"/>
      <c r="AI14" s="641"/>
      <c r="AJ14" s="641"/>
      <c r="AK14" s="641"/>
      <c r="AL14" s="642">
        <v>0</v>
      </c>
      <c r="AM14" s="643"/>
      <c r="AN14" s="643"/>
      <c r="AO14" s="644"/>
      <c r="AP14" s="634" t="s">
        <v>245</v>
      </c>
      <c r="AQ14" s="635"/>
      <c r="AR14" s="635"/>
      <c r="AS14" s="635"/>
      <c r="AT14" s="635"/>
      <c r="AU14" s="635"/>
      <c r="AV14" s="635"/>
      <c r="AW14" s="635"/>
      <c r="AX14" s="635"/>
      <c r="AY14" s="635"/>
      <c r="AZ14" s="635"/>
      <c r="BA14" s="635"/>
      <c r="BB14" s="635"/>
      <c r="BC14" s="635"/>
      <c r="BD14" s="635"/>
      <c r="BE14" s="635"/>
      <c r="BF14" s="636"/>
      <c r="BG14" s="637">
        <v>118332</v>
      </c>
      <c r="BH14" s="638"/>
      <c r="BI14" s="638"/>
      <c r="BJ14" s="638"/>
      <c r="BK14" s="638"/>
      <c r="BL14" s="638"/>
      <c r="BM14" s="638"/>
      <c r="BN14" s="639"/>
      <c r="BO14" s="640">
        <v>0.3</v>
      </c>
      <c r="BP14" s="640"/>
      <c r="BQ14" s="640"/>
      <c r="BR14" s="640"/>
      <c r="BS14" s="641" t="s">
        <v>122</v>
      </c>
      <c r="BT14" s="641"/>
      <c r="BU14" s="641"/>
      <c r="BV14" s="641"/>
      <c r="BW14" s="641"/>
      <c r="BX14" s="641"/>
      <c r="BY14" s="641"/>
      <c r="BZ14" s="641"/>
      <c r="CA14" s="641"/>
      <c r="CB14" s="645"/>
      <c r="CD14" s="634" t="s">
        <v>246</v>
      </c>
      <c r="CE14" s="635"/>
      <c r="CF14" s="635"/>
      <c r="CG14" s="635"/>
      <c r="CH14" s="635"/>
      <c r="CI14" s="635"/>
      <c r="CJ14" s="635"/>
      <c r="CK14" s="635"/>
      <c r="CL14" s="635"/>
      <c r="CM14" s="635"/>
      <c r="CN14" s="635"/>
      <c r="CO14" s="635"/>
      <c r="CP14" s="635"/>
      <c r="CQ14" s="636"/>
      <c r="CR14" s="637">
        <v>2225030</v>
      </c>
      <c r="CS14" s="638"/>
      <c r="CT14" s="638"/>
      <c r="CU14" s="638"/>
      <c r="CV14" s="638"/>
      <c r="CW14" s="638"/>
      <c r="CX14" s="638"/>
      <c r="CY14" s="639"/>
      <c r="CZ14" s="640">
        <v>2.9</v>
      </c>
      <c r="DA14" s="640"/>
      <c r="DB14" s="640"/>
      <c r="DC14" s="640"/>
      <c r="DD14" s="646">
        <v>41521</v>
      </c>
      <c r="DE14" s="638"/>
      <c r="DF14" s="638"/>
      <c r="DG14" s="638"/>
      <c r="DH14" s="638"/>
      <c r="DI14" s="638"/>
      <c r="DJ14" s="638"/>
      <c r="DK14" s="638"/>
      <c r="DL14" s="638"/>
      <c r="DM14" s="638"/>
      <c r="DN14" s="638"/>
      <c r="DO14" s="638"/>
      <c r="DP14" s="639"/>
      <c r="DQ14" s="646">
        <v>1924387</v>
      </c>
      <c r="DR14" s="638"/>
      <c r="DS14" s="638"/>
      <c r="DT14" s="638"/>
      <c r="DU14" s="638"/>
      <c r="DV14" s="638"/>
      <c r="DW14" s="638"/>
      <c r="DX14" s="638"/>
      <c r="DY14" s="638"/>
      <c r="DZ14" s="638"/>
      <c r="EA14" s="638"/>
      <c r="EB14" s="638"/>
      <c r="EC14" s="647"/>
    </row>
    <row r="15" spans="2:143" ht="11.25" customHeight="1" x14ac:dyDescent="0.2">
      <c r="B15" s="634" t="s">
        <v>247</v>
      </c>
      <c r="C15" s="635"/>
      <c r="D15" s="635"/>
      <c r="E15" s="635"/>
      <c r="F15" s="635"/>
      <c r="G15" s="635"/>
      <c r="H15" s="635"/>
      <c r="I15" s="635"/>
      <c r="J15" s="635"/>
      <c r="K15" s="635"/>
      <c r="L15" s="635"/>
      <c r="M15" s="635"/>
      <c r="N15" s="635"/>
      <c r="O15" s="635"/>
      <c r="P15" s="635"/>
      <c r="Q15" s="636"/>
      <c r="R15" s="637" t="s">
        <v>122</v>
      </c>
      <c r="S15" s="638"/>
      <c r="T15" s="638"/>
      <c r="U15" s="638"/>
      <c r="V15" s="638"/>
      <c r="W15" s="638"/>
      <c r="X15" s="638"/>
      <c r="Y15" s="639"/>
      <c r="Z15" s="640" t="s">
        <v>122</v>
      </c>
      <c r="AA15" s="640"/>
      <c r="AB15" s="640"/>
      <c r="AC15" s="640"/>
      <c r="AD15" s="641" t="s">
        <v>122</v>
      </c>
      <c r="AE15" s="641"/>
      <c r="AF15" s="641"/>
      <c r="AG15" s="641"/>
      <c r="AH15" s="641"/>
      <c r="AI15" s="641"/>
      <c r="AJ15" s="641"/>
      <c r="AK15" s="641"/>
      <c r="AL15" s="642" t="s">
        <v>122</v>
      </c>
      <c r="AM15" s="643"/>
      <c r="AN15" s="643"/>
      <c r="AO15" s="644"/>
      <c r="AP15" s="634" t="s">
        <v>248</v>
      </c>
      <c r="AQ15" s="635"/>
      <c r="AR15" s="635"/>
      <c r="AS15" s="635"/>
      <c r="AT15" s="635"/>
      <c r="AU15" s="635"/>
      <c r="AV15" s="635"/>
      <c r="AW15" s="635"/>
      <c r="AX15" s="635"/>
      <c r="AY15" s="635"/>
      <c r="AZ15" s="635"/>
      <c r="BA15" s="635"/>
      <c r="BB15" s="635"/>
      <c r="BC15" s="635"/>
      <c r="BD15" s="635"/>
      <c r="BE15" s="635"/>
      <c r="BF15" s="636"/>
      <c r="BG15" s="637">
        <v>834195</v>
      </c>
      <c r="BH15" s="638"/>
      <c r="BI15" s="638"/>
      <c r="BJ15" s="638"/>
      <c r="BK15" s="638"/>
      <c r="BL15" s="638"/>
      <c r="BM15" s="638"/>
      <c r="BN15" s="639"/>
      <c r="BO15" s="640">
        <v>2.1</v>
      </c>
      <c r="BP15" s="640"/>
      <c r="BQ15" s="640"/>
      <c r="BR15" s="640"/>
      <c r="BS15" s="641" t="s">
        <v>122</v>
      </c>
      <c r="BT15" s="641"/>
      <c r="BU15" s="641"/>
      <c r="BV15" s="641"/>
      <c r="BW15" s="641"/>
      <c r="BX15" s="641"/>
      <c r="BY15" s="641"/>
      <c r="BZ15" s="641"/>
      <c r="CA15" s="641"/>
      <c r="CB15" s="645"/>
      <c r="CD15" s="634" t="s">
        <v>249</v>
      </c>
      <c r="CE15" s="635"/>
      <c r="CF15" s="635"/>
      <c r="CG15" s="635"/>
      <c r="CH15" s="635"/>
      <c r="CI15" s="635"/>
      <c r="CJ15" s="635"/>
      <c r="CK15" s="635"/>
      <c r="CL15" s="635"/>
      <c r="CM15" s="635"/>
      <c r="CN15" s="635"/>
      <c r="CO15" s="635"/>
      <c r="CP15" s="635"/>
      <c r="CQ15" s="636"/>
      <c r="CR15" s="637">
        <v>9467535</v>
      </c>
      <c r="CS15" s="638"/>
      <c r="CT15" s="638"/>
      <c r="CU15" s="638"/>
      <c r="CV15" s="638"/>
      <c r="CW15" s="638"/>
      <c r="CX15" s="638"/>
      <c r="CY15" s="639"/>
      <c r="CZ15" s="640">
        <v>12.2</v>
      </c>
      <c r="DA15" s="640"/>
      <c r="DB15" s="640"/>
      <c r="DC15" s="640"/>
      <c r="DD15" s="646">
        <v>1337619</v>
      </c>
      <c r="DE15" s="638"/>
      <c r="DF15" s="638"/>
      <c r="DG15" s="638"/>
      <c r="DH15" s="638"/>
      <c r="DI15" s="638"/>
      <c r="DJ15" s="638"/>
      <c r="DK15" s="638"/>
      <c r="DL15" s="638"/>
      <c r="DM15" s="638"/>
      <c r="DN15" s="638"/>
      <c r="DO15" s="638"/>
      <c r="DP15" s="639"/>
      <c r="DQ15" s="646">
        <v>6708772</v>
      </c>
      <c r="DR15" s="638"/>
      <c r="DS15" s="638"/>
      <c r="DT15" s="638"/>
      <c r="DU15" s="638"/>
      <c r="DV15" s="638"/>
      <c r="DW15" s="638"/>
      <c r="DX15" s="638"/>
      <c r="DY15" s="638"/>
      <c r="DZ15" s="638"/>
      <c r="EA15" s="638"/>
      <c r="EB15" s="638"/>
      <c r="EC15" s="647"/>
    </row>
    <row r="16" spans="2:143" ht="11.25" customHeight="1" x14ac:dyDescent="0.2">
      <c r="B16" s="634" t="s">
        <v>250</v>
      </c>
      <c r="C16" s="635"/>
      <c r="D16" s="635"/>
      <c r="E16" s="635"/>
      <c r="F16" s="635"/>
      <c r="G16" s="635"/>
      <c r="H16" s="635"/>
      <c r="I16" s="635"/>
      <c r="J16" s="635"/>
      <c r="K16" s="635"/>
      <c r="L16" s="635"/>
      <c r="M16" s="635"/>
      <c r="N16" s="635"/>
      <c r="O16" s="635"/>
      <c r="P16" s="635"/>
      <c r="Q16" s="636"/>
      <c r="R16" s="637">
        <v>78118</v>
      </c>
      <c r="S16" s="638"/>
      <c r="T16" s="638"/>
      <c r="U16" s="638"/>
      <c r="V16" s="638"/>
      <c r="W16" s="638"/>
      <c r="X16" s="638"/>
      <c r="Y16" s="639"/>
      <c r="Z16" s="640">
        <v>0.1</v>
      </c>
      <c r="AA16" s="640"/>
      <c r="AB16" s="640"/>
      <c r="AC16" s="640"/>
      <c r="AD16" s="641">
        <v>78118</v>
      </c>
      <c r="AE16" s="641"/>
      <c r="AF16" s="641"/>
      <c r="AG16" s="641"/>
      <c r="AH16" s="641"/>
      <c r="AI16" s="641"/>
      <c r="AJ16" s="641"/>
      <c r="AK16" s="641"/>
      <c r="AL16" s="642">
        <v>0.2</v>
      </c>
      <c r="AM16" s="643"/>
      <c r="AN16" s="643"/>
      <c r="AO16" s="644"/>
      <c r="AP16" s="634" t="s">
        <v>251</v>
      </c>
      <c r="AQ16" s="635"/>
      <c r="AR16" s="635"/>
      <c r="AS16" s="635"/>
      <c r="AT16" s="635"/>
      <c r="AU16" s="635"/>
      <c r="AV16" s="635"/>
      <c r="AW16" s="635"/>
      <c r="AX16" s="635"/>
      <c r="AY16" s="635"/>
      <c r="AZ16" s="635"/>
      <c r="BA16" s="635"/>
      <c r="BB16" s="635"/>
      <c r="BC16" s="635"/>
      <c r="BD16" s="635"/>
      <c r="BE16" s="635"/>
      <c r="BF16" s="636"/>
      <c r="BG16" s="637" t="s">
        <v>122</v>
      </c>
      <c r="BH16" s="638"/>
      <c r="BI16" s="638"/>
      <c r="BJ16" s="638"/>
      <c r="BK16" s="638"/>
      <c r="BL16" s="638"/>
      <c r="BM16" s="638"/>
      <c r="BN16" s="639"/>
      <c r="BO16" s="640" t="s">
        <v>122</v>
      </c>
      <c r="BP16" s="640"/>
      <c r="BQ16" s="640"/>
      <c r="BR16" s="640"/>
      <c r="BS16" s="641" t="s">
        <v>122</v>
      </c>
      <c r="BT16" s="641"/>
      <c r="BU16" s="641"/>
      <c r="BV16" s="641"/>
      <c r="BW16" s="641"/>
      <c r="BX16" s="641"/>
      <c r="BY16" s="641"/>
      <c r="BZ16" s="641"/>
      <c r="CA16" s="641"/>
      <c r="CB16" s="645"/>
      <c r="CD16" s="634" t="s">
        <v>252</v>
      </c>
      <c r="CE16" s="635"/>
      <c r="CF16" s="635"/>
      <c r="CG16" s="635"/>
      <c r="CH16" s="635"/>
      <c r="CI16" s="635"/>
      <c r="CJ16" s="635"/>
      <c r="CK16" s="635"/>
      <c r="CL16" s="635"/>
      <c r="CM16" s="635"/>
      <c r="CN16" s="635"/>
      <c r="CO16" s="635"/>
      <c r="CP16" s="635"/>
      <c r="CQ16" s="636"/>
      <c r="CR16" s="637" t="s">
        <v>122</v>
      </c>
      <c r="CS16" s="638"/>
      <c r="CT16" s="638"/>
      <c r="CU16" s="638"/>
      <c r="CV16" s="638"/>
      <c r="CW16" s="638"/>
      <c r="CX16" s="638"/>
      <c r="CY16" s="639"/>
      <c r="CZ16" s="640" t="s">
        <v>122</v>
      </c>
      <c r="DA16" s="640"/>
      <c r="DB16" s="640"/>
      <c r="DC16" s="640"/>
      <c r="DD16" s="646" t="s">
        <v>122</v>
      </c>
      <c r="DE16" s="638"/>
      <c r="DF16" s="638"/>
      <c r="DG16" s="638"/>
      <c r="DH16" s="638"/>
      <c r="DI16" s="638"/>
      <c r="DJ16" s="638"/>
      <c r="DK16" s="638"/>
      <c r="DL16" s="638"/>
      <c r="DM16" s="638"/>
      <c r="DN16" s="638"/>
      <c r="DO16" s="638"/>
      <c r="DP16" s="639"/>
      <c r="DQ16" s="646" t="s">
        <v>122</v>
      </c>
      <c r="DR16" s="638"/>
      <c r="DS16" s="638"/>
      <c r="DT16" s="638"/>
      <c r="DU16" s="638"/>
      <c r="DV16" s="638"/>
      <c r="DW16" s="638"/>
      <c r="DX16" s="638"/>
      <c r="DY16" s="638"/>
      <c r="DZ16" s="638"/>
      <c r="EA16" s="638"/>
      <c r="EB16" s="638"/>
      <c r="EC16" s="647"/>
    </row>
    <row r="17" spans="2:133" ht="11.25" customHeight="1" x14ac:dyDescent="0.2">
      <c r="B17" s="634" t="s">
        <v>253</v>
      </c>
      <c r="C17" s="635"/>
      <c r="D17" s="635"/>
      <c r="E17" s="635"/>
      <c r="F17" s="635"/>
      <c r="G17" s="635"/>
      <c r="H17" s="635"/>
      <c r="I17" s="635"/>
      <c r="J17" s="635"/>
      <c r="K17" s="635"/>
      <c r="L17" s="635"/>
      <c r="M17" s="635"/>
      <c r="N17" s="635"/>
      <c r="O17" s="635"/>
      <c r="P17" s="635"/>
      <c r="Q17" s="636"/>
      <c r="R17" s="637">
        <v>646402</v>
      </c>
      <c r="S17" s="638"/>
      <c r="T17" s="638"/>
      <c r="U17" s="638"/>
      <c r="V17" s="638"/>
      <c r="W17" s="638"/>
      <c r="X17" s="638"/>
      <c r="Y17" s="639"/>
      <c r="Z17" s="640">
        <v>0.8</v>
      </c>
      <c r="AA17" s="640"/>
      <c r="AB17" s="640"/>
      <c r="AC17" s="640"/>
      <c r="AD17" s="641">
        <v>646402</v>
      </c>
      <c r="AE17" s="641"/>
      <c r="AF17" s="641"/>
      <c r="AG17" s="641"/>
      <c r="AH17" s="641"/>
      <c r="AI17" s="641"/>
      <c r="AJ17" s="641"/>
      <c r="AK17" s="641"/>
      <c r="AL17" s="642">
        <v>1.4</v>
      </c>
      <c r="AM17" s="643"/>
      <c r="AN17" s="643"/>
      <c r="AO17" s="644"/>
      <c r="AP17" s="634" t="s">
        <v>254</v>
      </c>
      <c r="AQ17" s="635"/>
      <c r="AR17" s="635"/>
      <c r="AS17" s="635"/>
      <c r="AT17" s="635"/>
      <c r="AU17" s="635"/>
      <c r="AV17" s="635"/>
      <c r="AW17" s="635"/>
      <c r="AX17" s="635"/>
      <c r="AY17" s="635"/>
      <c r="AZ17" s="635"/>
      <c r="BA17" s="635"/>
      <c r="BB17" s="635"/>
      <c r="BC17" s="635"/>
      <c r="BD17" s="635"/>
      <c r="BE17" s="635"/>
      <c r="BF17" s="636"/>
      <c r="BG17" s="637" t="s">
        <v>122</v>
      </c>
      <c r="BH17" s="638"/>
      <c r="BI17" s="638"/>
      <c r="BJ17" s="638"/>
      <c r="BK17" s="638"/>
      <c r="BL17" s="638"/>
      <c r="BM17" s="638"/>
      <c r="BN17" s="639"/>
      <c r="BO17" s="640" t="s">
        <v>122</v>
      </c>
      <c r="BP17" s="640"/>
      <c r="BQ17" s="640"/>
      <c r="BR17" s="640"/>
      <c r="BS17" s="641" t="s">
        <v>122</v>
      </c>
      <c r="BT17" s="641"/>
      <c r="BU17" s="641"/>
      <c r="BV17" s="641"/>
      <c r="BW17" s="641"/>
      <c r="BX17" s="641"/>
      <c r="BY17" s="641"/>
      <c r="BZ17" s="641"/>
      <c r="CA17" s="641"/>
      <c r="CB17" s="645"/>
      <c r="CD17" s="634" t="s">
        <v>255</v>
      </c>
      <c r="CE17" s="635"/>
      <c r="CF17" s="635"/>
      <c r="CG17" s="635"/>
      <c r="CH17" s="635"/>
      <c r="CI17" s="635"/>
      <c r="CJ17" s="635"/>
      <c r="CK17" s="635"/>
      <c r="CL17" s="635"/>
      <c r="CM17" s="635"/>
      <c r="CN17" s="635"/>
      <c r="CO17" s="635"/>
      <c r="CP17" s="635"/>
      <c r="CQ17" s="636"/>
      <c r="CR17" s="637">
        <v>4040190</v>
      </c>
      <c r="CS17" s="638"/>
      <c r="CT17" s="638"/>
      <c r="CU17" s="638"/>
      <c r="CV17" s="638"/>
      <c r="CW17" s="638"/>
      <c r="CX17" s="638"/>
      <c r="CY17" s="639"/>
      <c r="CZ17" s="640">
        <v>5.2</v>
      </c>
      <c r="DA17" s="640"/>
      <c r="DB17" s="640"/>
      <c r="DC17" s="640"/>
      <c r="DD17" s="646" t="s">
        <v>122</v>
      </c>
      <c r="DE17" s="638"/>
      <c r="DF17" s="638"/>
      <c r="DG17" s="638"/>
      <c r="DH17" s="638"/>
      <c r="DI17" s="638"/>
      <c r="DJ17" s="638"/>
      <c r="DK17" s="638"/>
      <c r="DL17" s="638"/>
      <c r="DM17" s="638"/>
      <c r="DN17" s="638"/>
      <c r="DO17" s="638"/>
      <c r="DP17" s="639"/>
      <c r="DQ17" s="646">
        <v>4026945</v>
      </c>
      <c r="DR17" s="638"/>
      <c r="DS17" s="638"/>
      <c r="DT17" s="638"/>
      <c r="DU17" s="638"/>
      <c r="DV17" s="638"/>
      <c r="DW17" s="638"/>
      <c r="DX17" s="638"/>
      <c r="DY17" s="638"/>
      <c r="DZ17" s="638"/>
      <c r="EA17" s="638"/>
      <c r="EB17" s="638"/>
      <c r="EC17" s="647"/>
    </row>
    <row r="18" spans="2:133" ht="11.25" customHeight="1" x14ac:dyDescent="0.2">
      <c r="B18" s="634" t="s">
        <v>256</v>
      </c>
      <c r="C18" s="635"/>
      <c r="D18" s="635"/>
      <c r="E18" s="635"/>
      <c r="F18" s="635"/>
      <c r="G18" s="635"/>
      <c r="H18" s="635"/>
      <c r="I18" s="635"/>
      <c r="J18" s="635"/>
      <c r="K18" s="635"/>
      <c r="L18" s="635"/>
      <c r="M18" s="635"/>
      <c r="N18" s="635"/>
      <c r="O18" s="635"/>
      <c r="P18" s="635"/>
      <c r="Q18" s="636"/>
      <c r="R18" s="637">
        <v>161292</v>
      </c>
      <c r="S18" s="638"/>
      <c r="T18" s="638"/>
      <c r="U18" s="638"/>
      <c r="V18" s="638"/>
      <c r="W18" s="638"/>
      <c r="X18" s="638"/>
      <c r="Y18" s="639"/>
      <c r="Z18" s="640">
        <v>0.2</v>
      </c>
      <c r="AA18" s="640"/>
      <c r="AB18" s="640"/>
      <c r="AC18" s="640"/>
      <c r="AD18" s="641">
        <v>161292</v>
      </c>
      <c r="AE18" s="641"/>
      <c r="AF18" s="641"/>
      <c r="AG18" s="641"/>
      <c r="AH18" s="641"/>
      <c r="AI18" s="641"/>
      <c r="AJ18" s="641"/>
      <c r="AK18" s="641"/>
      <c r="AL18" s="642">
        <v>0.4</v>
      </c>
      <c r="AM18" s="643"/>
      <c r="AN18" s="643"/>
      <c r="AO18" s="644"/>
      <c r="AP18" s="634" t="s">
        <v>257</v>
      </c>
      <c r="AQ18" s="635"/>
      <c r="AR18" s="635"/>
      <c r="AS18" s="635"/>
      <c r="AT18" s="635"/>
      <c r="AU18" s="635"/>
      <c r="AV18" s="635"/>
      <c r="AW18" s="635"/>
      <c r="AX18" s="635"/>
      <c r="AY18" s="635"/>
      <c r="AZ18" s="635"/>
      <c r="BA18" s="635"/>
      <c r="BB18" s="635"/>
      <c r="BC18" s="635"/>
      <c r="BD18" s="635"/>
      <c r="BE18" s="635"/>
      <c r="BF18" s="636"/>
      <c r="BG18" s="637" t="s">
        <v>122</v>
      </c>
      <c r="BH18" s="638"/>
      <c r="BI18" s="638"/>
      <c r="BJ18" s="638"/>
      <c r="BK18" s="638"/>
      <c r="BL18" s="638"/>
      <c r="BM18" s="638"/>
      <c r="BN18" s="639"/>
      <c r="BO18" s="640" t="s">
        <v>122</v>
      </c>
      <c r="BP18" s="640"/>
      <c r="BQ18" s="640"/>
      <c r="BR18" s="640"/>
      <c r="BS18" s="641" t="s">
        <v>122</v>
      </c>
      <c r="BT18" s="641"/>
      <c r="BU18" s="641"/>
      <c r="BV18" s="641"/>
      <c r="BW18" s="641"/>
      <c r="BX18" s="641"/>
      <c r="BY18" s="641"/>
      <c r="BZ18" s="641"/>
      <c r="CA18" s="641"/>
      <c r="CB18" s="645"/>
      <c r="CD18" s="634" t="s">
        <v>258</v>
      </c>
      <c r="CE18" s="635"/>
      <c r="CF18" s="635"/>
      <c r="CG18" s="635"/>
      <c r="CH18" s="635"/>
      <c r="CI18" s="635"/>
      <c r="CJ18" s="635"/>
      <c r="CK18" s="635"/>
      <c r="CL18" s="635"/>
      <c r="CM18" s="635"/>
      <c r="CN18" s="635"/>
      <c r="CO18" s="635"/>
      <c r="CP18" s="635"/>
      <c r="CQ18" s="636"/>
      <c r="CR18" s="637" t="s">
        <v>122</v>
      </c>
      <c r="CS18" s="638"/>
      <c r="CT18" s="638"/>
      <c r="CU18" s="638"/>
      <c r="CV18" s="638"/>
      <c r="CW18" s="638"/>
      <c r="CX18" s="638"/>
      <c r="CY18" s="639"/>
      <c r="CZ18" s="640" t="s">
        <v>122</v>
      </c>
      <c r="DA18" s="640"/>
      <c r="DB18" s="640"/>
      <c r="DC18" s="640"/>
      <c r="DD18" s="646" t="s">
        <v>122</v>
      </c>
      <c r="DE18" s="638"/>
      <c r="DF18" s="638"/>
      <c r="DG18" s="638"/>
      <c r="DH18" s="638"/>
      <c r="DI18" s="638"/>
      <c r="DJ18" s="638"/>
      <c r="DK18" s="638"/>
      <c r="DL18" s="638"/>
      <c r="DM18" s="638"/>
      <c r="DN18" s="638"/>
      <c r="DO18" s="638"/>
      <c r="DP18" s="639"/>
      <c r="DQ18" s="646" t="s">
        <v>122</v>
      </c>
      <c r="DR18" s="638"/>
      <c r="DS18" s="638"/>
      <c r="DT18" s="638"/>
      <c r="DU18" s="638"/>
      <c r="DV18" s="638"/>
      <c r="DW18" s="638"/>
      <c r="DX18" s="638"/>
      <c r="DY18" s="638"/>
      <c r="DZ18" s="638"/>
      <c r="EA18" s="638"/>
      <c r="EB18" s="638"/>
      <c r="EC18" s="647"/>
    </row>
    <row r="19" spans="2:133" ht="11.25" customHeight="1" x14ac:dyDescent="0.2">
      <c r="B19" s="634" t="s">
        <v>259</v>
      </c>
      <c r="C19" s="635"/>
      <c r="D19" s="635"/>
      <c r="E19" s="635"/>
      <c r="F19" s="635"/>
      <c r="G19" s="635"/>
      <c r="H19" s="635"/>
      <c r="I19" s="635"/>
      <c r="J19" s="635"/>
      <c r="K19" s="635"/>
      <c r="L19" s="635"/>
      <c r="M19" s="635"/>
      <c r="N19" s="635"/>
      <c r="O19" s="635"/>
      <c r="P19" s="635"/>
      <c r="Q19" s="636"/>
      <c r="R19" s="637">
        <v>160761</v>
      </c>
      <c r="S19" s="638"/>
      <c r="T19" s="638"/>
      <c r="U19" s="638"/>
      <c r="V19" s="638"/>
      <c r="W19" s="638"/>
      <c r="X19" s="638"/>
      <c r="Y19" s="639"/>
      <c r="Z19" s="640">
        <v>0.2</v>
      </c>
      <c r="AA19" s="640"/>
      <c r="AB19" s="640"/>
      <c r="AC19" s="640"/>
      <c r="AD19" s="641">
        <v>160761</v>
      </c>
      <c r="AE19" s="641"/>
      <c r="AF19" s="641"/>
      <c r="AG19" s="641"/>
      <c r="AH19" s="641"/>
      <c r="AI19" s="641"/>
      <c r="AJ19" s="641"/>
      <c r="AK19" s="641"/>
      <c r="AL19" s="642">
        <v>0.4</v>
      </c>
      <c r="AM19" s="643"/>
      <c r="AN19" s="643"/>
      <c r="AO19" s="644"/>
      <c r="AP19" s="634" t="s">
        <v>260</v>
      </c>
      <c r="AQ19" s="635"/>
      <c r="AR19" s="635"/>
      <c r="AS19" s="635"/>
      <c r="AT19" s="635"/>
      <c r="AU19" s="635"/>
      <c r="AV19" s="635"/>
      <c r="AW19" s="635"/>
      <c r="AX19" s="635"/>
      <c r="AY19" s="635"/>
      <c r="AZ19" s="635"/>
      <c r="BA19" s="635"/>
      <c r="BB19" s="635"/>
      <c r="BC19" s="635"/>
      <c r="BD19" s="635"/>
      <c r="BE19" s="635"/>
      <c r="BF19" s="636"/>
      <c r="BG19" s="637">
        <v>3282993</v>
      </c>
      <c r="BH19" s="638"/>
      <c r="BI19" s="638"/>
      <c r="BJ19" s="638"/>
      <c r="BK19" s="638"/>
      <c r="BL19" s="638"/>
      <c r="BM19" s="638"/>
      <c r="BN19" s="639"/>
      <c r="BO19" s="640">
        <v>8.1</v>
      </c>
      <c r="BP19" s="640"/>
      <c r="BQ19" s="640"/>
      <c r="BR19" s="640"/>
      <c r="BS19" s="641" t="s">
        <v>122</v>
      </c>
      <c r="BT19" s="641"/>
      <c r="BU19" s="641"/>
      <c r="BV19" s="641"/>
      <c r="BW19" s="641"/>
      <c r="BX19" s="641"/>
      <c r="BY19" s="641"/>
      <c r="BZ19" s="641"/>
      <c r="CA19" s="641"/>
      <c r="CB19" s="645"/>
      <c r="CD19" s="634" t="s">
        <v>261</v>
      </c>
      <c r="CE19" s="635"/>
      <c r="CF19" s="635"/>
      <c r="CG19" s="635"/>
      <c r="CH19" s="635"/>
      <c r="CI19" s="635"/>
      <c r="CJ19" s="635"/>
      <c r="CK19" s="635"/>
      <c r="CL19" s="635"/>
      <c r="CM19" s="635"/>
      <c r="CN19" s="635"/>
      <c r="CO19" s="635"/>
      <c r="CP19" s="635"/>
      <c r="CQ19" s="636"/>
      <c r="CR19" s="637" t="s">
        <v>122</v>
      </c>
      <c r="CS19" s="638"/>
      <c r="CT19" s="638"/>
      <c r="CU19" s="638"/>
      <c r="CV19" s="638"/>
      <c r="CW19" s="638"/>
      <c r="CX19" s="638"/>
      <c r="CY19" s="639"/>
      <c r="CZ19" s="640" t="s">
        <v>122</v>
      </c>
      <c r="DA19" s="640"/>
      <c r="DB19" s="640"/>
      <c r="DC19" s="640"/>
      <c r="DD19" s="646" t="s">
        <v>122</v>
      </c>
      <c r="DE19" s="638"/>
      <c r="DF19" s="638"/>
      <c r="DG19" s="638"/>
      <c r="DH19" s="638"/>
      <c r="DI19" s="638"/>
      <c r="DJ19" s="638"/>
      <c r="DK19" s="638"/>
      <c r="DL19" s="638"/>
      <c r="DM19" s="638"/>
      <c r="DN19" s="638"/>
      <c r="DO19" s="638"/>
      <c r="DP19" s="639"/>
      <c r="DQ19" s="646" t="s">
        <v>122</v>
      </c>
      <c r="DR19" s="638"/>
      <c r="DS19" s="638"/>
      <c r="DT19" s="638"/>
      <c r="DU19" s="638"/>
      <c r="DV19" s="638"/>
      <c r="DW19" s="638"/>
      <c r="DX19" s="638"/>
      <c r="DY19" s="638"/>
      <c r="DZ19" s="638"/>
      <c r="EA19" s="638"/>
      <c r="EB19" s="638"/>
      <c r="EC19" s="647"/>
    </row>
    <row r="20" spans="2:133" ht="11.25" customHeight="1" x14ac:dyDescent="0.2">
      <c r="B20" s="650" t="s">
        <v>262</v>
      </c>
      <c r="C20" s="651"/>
      <c r="D20" s="651"/>
      <c r="E20" s="651"/>
      <c r="F20" s="651"/>
      <c r="G20" s="651"/>
      <c r="H20" s="651"/>
      <c r="I20" s="651"/>
      <c r="J20" s="651"/>
      <c r="K20" s="651"/>
      <c r="L20" s="651"/>
      <c r="M20" s="651"/>
      <c r="N20" s="651"/>
      <c r="O20" s="651"/>
      <c r="P20" s="651"/>
      <c r="Q20" s="652"/>
      <c r="R20" s="637">
        <v>531</v>
      </c>
      <c r="S20" s="638"/>
      <c r="T20" s="638"/>
      <c r="U20" s="638"/>
      <c r="V20" s="638"/>
      <c r="W20" s="638"/>
      <c r="X20" s="638"/>
      <c r="Y20" s="639"/>
      <c r="Z20" s="640">
        <v>0</v>
      </c>
      <c r="AA20" s="640"/>
      <c r="AB20" s="640"/>
      <c r="AC20" s="640"/>
      <c r="AD20" s="641">
        <v>531</v>
      </c>
      <c r="AE20" s="641"/>
      <c r="AF20" s="641"/>
      <c r="AG20" s="641"/>
      <c r="AH20" s="641"/>
      <c r="AI20" s="641"/>
      <c r="AJ20" s="641"/>
      <c r="AK20" s="641"/>
      <c r="AL20" s="642">
        <v>0</v>
      </c>
      <c r="AM20" s="643"/>
      <c r="AN20" s="643"/>
      <c r="AO20" s="644"/>
      <c r="AP20" s="634" t="s">
        <v>263</v>
      </c>
      <c r="AQ20" s="635"/>
      <c r="AR20" s="635"/>
      <c r="AS20" s="635"/>
      <c r="AT20" s="635"/>
      <c r="AU20" s="635"/>
      <c r="AV20" s="635"/>
      <c r="AW20" s="635"/>
      <c r="AX20" s="635"/>
      <c r="AY20" s="635"/>
      <c r="AZ20" s="635"/>
      <c r="BA20" s="635"/>
      <c r="BB20" s="635"/>
      <c r="BC20" s="635"/>
      <c r="BD20" s="635"/>
      <c r="BE20" s="635"/>
      <c r="BF20" s="636"/>
      <c r="BG20" s="637">
        <v>3282993</v>
      </c>
      <c r="BH20" s="638"/>
      <c r="BI20" s="638"/>
      <c r="BJ20" s="638"/>
      <c r="BK20" s="638"/>
      <c r="BL20" s="638"/>
      <c r="BM20" s="638"/>
      <c r="BN20" s="639"/>
      <c r="BO20" s="640">
        <v>8.1</v>
      </c>
      <c r="BP20" s="640"/>
      <c r="BQ20" s="640"/>
      <c r="BR20" s="640"/>
      <c r="BS20" s="641" t="s">
        <v>122</v>
      </c>
      <c r="BT20" s="641"/>
      <c r="BU20" s="641"/>
      <c r="BV20" s="641"/>
      <c r="BW20" s="641"/>
      <c r="BX20" s="641"/>
      <c r="BY20" s="641"/>
      <c r="BZ20" s="641"/>
      <c r="CA20" s="641"/>
      <c r="CB20" s="645"/>
      <c r="CD20" s="634" t="s">
        <v>264</v>
      </c>
      <c r="CE20" s="635"/>
      <c r="CF20" s="635"/>
      <c r="CG20" s="635"/>
      <c r="CH20" s="635"/>
      <c r="CI20" s="635"/>
      <c r="CJ20" s="635"/>
      <c r="CK20" s="635"/>
      <c r="CL20" s="635"/>
      <c r="CM20" s="635"/>
      <c r="CN20" s="635"/>
      <c r="CO20" s="635"/>
      <c r="CP20" s="635"/>
      <c r="CQ20" s="636"/>
      <c r="CR20" s="637">
        <v>77714088</v>
      </c>
      <c r="CS20" s="638"/>
      <c r="CT20" s="638"/>
      <c r="CU20" s="638"/>
      <c r="CV20" s="638"/>
      <c r="CW20" s="638"/>
      <c r="CX20" s="638"/>
      <c r="CY20" s="639"/>
      <c r="CZ20" s="640">
        <v>100</v>
      </c>
      <c r="DA20" s="640"/>
      <c r="DB20" s="640"/>
      <c r="DC20" s="640"/>
      <c r="DD20" s="646">
        <v>4240552</v>
      </c>
      <c r="DE20" s="638"/>
      <c r="DF20" s="638"/>
      <c r="DG20" s="638"/>
      <c r="DH20" s="638"/>
      <c r="DI20" s="638"/>
      <c r="DJ20" s="638"/>
      <c r="DK20" s="638"/>
      <c r="DL20" s="638"/>
      <c r="DM20" s="638"/>
      <c r="DN20" s="638"/>
      <c r="DO20" s="638"/>
      <c r="DP20" s="639"/>
      <c r="DQ20" s="646">
        <v>50640351</v>
      </c>
      <c r="DR20" s="638"/>
      <c r="DS20" s="638"/>
      <c r="DT20" s="638"/>
      <c r="DU20" s="638"/>
      <c r="DV20" s="638"/>
      <c r="DW20" s="638"/>
      <c r="DX20" s="638"/>
      <c r="DY20" s="638"/>
      <c r="DZ20" s="638"/>
      <c r="EA20" s="638"/>
      <c r="EB20" s="638"/>
      <c r="EC20" s="647"/>
    </row>
    <row r="21" spans="2:133" ht="11.25" customHeight="1" x14ac:dyDescent="0.2">
      <c r="B21" s="634" t="s">
        <v>265</v>
      </c>
      <c r="C21" s="635"/>
      <c r="D21" s="635"/>
      <c r="E21" s="635"/>
      <c r="F21" s="635"/>
      <c r="G21" s="635"/>
      <c r="H21" s="635"/>
      <c r="I21" s="635"/>
      <c r="J21" s="635"/>
      <c r="K21" s="635"/>
      <c r="L21" s="635"/>
      <c r="M21" s="635"/>
      <c r="N21" s="635"/>
      <c r="O21" s="635"/>
      <c r="P21" s="635"/>
      <c r="Q21" s="636"/>
      <c r="R21" s="637">
        <v>28181</v>
      </c>
      <c r="S21" s="638"/>
      <c r="T21" s="638"/>
      <c r="U21" s="638"/>
      <c r="V21" s="638"/>
      <c r="W21" s="638"/>
      <c r="X21" s="638"/>
      <c r="Y21" s="639"/>
      <c r="Z21" s="640">
        <v>0</v>
      </c>
      <c r="AA21" s="640"/>
      <c r="AB21" s="640"/>
      <c r="AC21" s="640"/>
      <c r="AD21" s="641" t="s">
        <v>122</v>
      </c>
      <c r="AE21" s="641"/>
      <c r="AF21" s="641"/>
      <c r="AG21" s="641"/>
      <c r="AH21" s="641"/>
      <c r="AI21" s="641"/>
      <c r="AJ21" s="641"/>
      <c r="AK21" s="641"/>
      <c r="AL21" s="642" t="s">
        <v>122</v>
      </c>
      <c r="AM21" s="643"/>
      <c r="AN21" s="643"/>
      <c r="AO21" s="644"/>
      <c r="AP21" s="634" t="s">
        <v>266</v>
      </c>
      <c r="AQ21" s="653"/>
      <c r="AR21" s="653"/>
      <c r="AS21" s="653"/>
      <c r="AT21" s="653"/>
      <c r="AU21" s="653"/>
      <c r="AV21" s="653"/>
      <c r="AW21" s="653"/>
      <c r="AX21" s="653"/>
      <c r="AY21" s="653"/>
      <c r="AZ21" s="653"/>
      <c r="BA21" s="653"/>
      <c r="BB21" s="653"/>
      <c r="BC21" s="653"/>
      <c r="BD21" s="653"/>
      <c r="BE21" s="653"/>
      <c r="BF21" s="654"/>
      <c r="BG21" s="637">
        <v>2</v>
      </c>
      <c r="BH21" s="638"/>
      <c r="BI21" s="638"/>
      <c r="BJ21" s="638"/>
      <c r="BK21" s="638"/>
      <c r="BL21" s="638"/>
      <c r="BM21" s="638"/>
      <c r="BN21" s="639"/>
      <c r="BO21" s="640">
        <v>0</v>
      </c>
      <c r="BP21" s="640"/>
      <c r="BQ21" s="640"/>
      <c r="BR21" s="640"/>
      <c r="BS21" s="641" t="s">
        <v>122</v>
      </c>
      <c r="BT21" s="641"/>
      <c r="BU21" s="641"/>
      <c r="BV21" s="641"/>
      <c r="BW21" s="641"/>
      <c r="BX21" s="641"/>
      <c r="BY21" s="641"/>
      <c r="BZ21" s="641"/>
      <c r="CA21" s="641"/>
      <c r="CB21" s="645"/>
      <c r="CD21" s="658"/>
      <c r="CE21" s="659"/>
      <c r="CF21" s="659"/>
      <c r="CG21" s="659"/>
      <c r="CH21" s="659"/>
      <c r="CI21" s="659"/>
      <c r="CJ21" s="659"/>
      <c r="CK21" s="659"/>
      <c r="CL21" s="659"/>
      <c r="CM21" s="659"/>
      <c r="CN21" s="659"/>
      <c r="CO21" s="659"/>
      <c r="CP21" s="659"/>
      <c r="CQ21" s="660"/>
      <c r="CR21" s="661"/>
      <c r="CS21" s="656"/>
      <c r="CT21" s="656"/>
      <c r="CU21" s="656"/>
      <c r="CV21" s="656"/>
      <c r="CW21" s="656"/>
      <c r="CX21" s="656"/>
      <c r="CY21" s="662"/>
      <c r="CZ21" s="663"/>
      <c r="DA21" s="663"/>
      <c r="DB21" s="663"/>
      <c r="DC21" s="663"/>
      <c r="DD21" s="655"/>
      <c r="DE21" s="656"/>
      <c r="DF21" s="656"/>
      <c r="DG21" s="656"/>
      <c r="DH21" s="656"/>
      <c r="DI21" s="656"/>
      <c r="DJ21" s="656"/>
      <c r="DK21" s="656"/>
      <c r="DL21" s="656"/>
      <c r="DM21" s="656"/>
      <c r="DN21" s="656"/>
      <c r="DO21" s="656"/>
      <c r="DP21" s="662"/>
      <c r="DQ21" s="655"/>
      <c r="DR21" s="656"/>
      <c r="DS21" s="656"/>
      <c r="DT21" s="656"/>
      <c r="DU21" s="656"/>
      <c r="DV21" s="656"/>
      <c r="DW21" s="656"/>
      <c r="DX21" s="656"/>
      <c r="DY21" s="656"/>
      <c r="DZ21" s="656"/>
      <c r="EA21" s="656"/>
      <c r="EB21" s="656"/>
      <c r="EC21" s="657"/>
    </row>
    <row r="22" spans="2:133" ht="11.25" customHeight="1" x14ac:dyDescent="0.2">
      <c r="B22" s="634" t="s">
        <v>267</v>
      </c>
      <c r="C22" s="635"/>
      <c r="D22" s="635"/>
      <c r="E22" s="635"/>
      <c r="F22" s="635"/>
      <c r="G22" s="635"/>
      <c r="H22" s="635"/>
      <c r="I22" s="635"/>
      <c r="J22" s="635"/>
      <c r="K22" s="635"/>
      <c r="L22" s="635"/>
      <c r="M22" s="635"/>
      <c r="N22" s="635"/>
      <c r="O22" s="635"/>
      <c r="P22" s="635"/>
      <c r="Q22" s="636"/>
      <c r="R22" s="637" t="s">
        <v>122</v>
      </c>
      <c r="S22" s="638"/>
      <c r="T22" s="638"/>
      <c r="U22" s="638"/>
      <c r="V22" s="638"/>
      <c r="W22" s="638"/>
      <c r="X22" s="638"/>
      <c r="Y22" s="639"/>
      <c r="Z22" s="640" t="s">
        <v>122</v>
      </c>
      <c r="AA22" s="640"/>
      <c r="AB22" s="640"/>
      <c r="AC22" s="640"/>
      <c r="AD22" s="641" t="s">
        <v>122</v>
      </c>
      <c r="AE22" s="641"/>
      <c r="AF22" s="641"/>
      <c r="AG22" s="641"/>
      <c r="AH22" s="641"/>
      <c r="AI22" s="641"/>
      <c r="AJ22" s="641"/>
      <c r="AK22" s="641"/>
      <c r="AL22" s="642" t="s">
        <v>122</v>
      </c>
      <c r="AM22" s="643"/>
      <c r="AN22" s="643"/>
      <c r="AO22" s="644"/>
      <c r="AP22" s="634" t="s">
        <v>268</v>
      </c>
      <c r="AQ22" s="653"/>
      <c r="AR22" s="653"/>
      <c r="AS22" s="653"/>
      <c r="AT22" s="653"/>
      <c r="AU22" s="653"/>
      <c r="AV22" s="653"/>
      <c r="AW22" s="653"/>
      <c r="AX22" s="653"/>
      <c r="AY22" s="653"/>
      <c r="AZ22" s="653"/>
      <c r="BA22" s="653"/>
      <c r="BB22" s="653"/>
      <c r="BC22" s="653"/>
      <c r="BD22" s="653"/>
      <c r="BE22" s="653"/>
      <c r="BF22" s="654"/>
      <c r="BG22" s="637">
        <v>438781</v>
      </c>
      <c r="BH22" s="638"/>
      <c r="BI22" s="638"/>
      <c r="BJ22" s="638"/>
      <c r="BK22" s="638"/>
      <c r="BL22" s="638"/>
      <c r="BM22" s="638"/>
      <c r="BN22" s="639"/>
      <c r="BO22" s="640">
        <v>1.1000000000000001</v>
      </c>
      <c r="BP22" s="640"/>
      <c r="BQ22" s="640"/>
      <c r="BR22" s="640"/>
      <c r="BS22" s="641" t="s">
        <v>122</v>
      </c>
      <c r="BT22" s="641"/>
      <c r="BU22" s="641"/>
      <c r="BV22" s="641"/>
      <c r="BW22" s="641"/>
      <c r="BX22" s="641"/>
      <c r="BY22" s="641"/>
      <c r="BZ22" s="641"/>
      <c r="CA22" s="641"/>
      <c r="CB22" s="645"/>
      <c r="CD22" s="619" t="s">
        <v>269</v>
      </c>
      <c r="CE22" s="620"/>
      <c r="CF22" s="620"/>
      <c r="CG22" s="620"/>
      <c r="CH22" s="620"/>
      <c r="CI22" s="620"/>
      <c r="CJ22" s="620"/>
      <c r="CK22" s="620"/>
      <c r="CL22" s="620"/>
      <c r="CM22" s="620"/>
      <c r="CN22" s="620"/>
      <c r="CO22" s="620"/>
      <c r="CP22" s="620"/>
      <c r="CQ22" s="620"/>
      <c r="CR22" s="620"/>
      <c r="CS22" s="620"/>
      <c r="CT22" s="620"/>
      <c r="CU22" s="620"/>
      <c r="CV22" s="620"/>
      <c r="CW22" s="620"/>
      <c r="CX22" s="620"/>
      <c r="CY22" s="620"/>
      <c r="CZ22" s="620"/>
      <c r="DA22" s="620"/>
      <c r="DB22" s="620"/>
      <c r="DC22" s="620"/>
      <c r="DD22" s="620"/>
      <c r="DE22" s="620"/>
      <c r="DF22" s="620"/>
      <c r="DG22" s="620"/>
      <c r="DH22" s="620"/>
      <c r="DI22" s="620"/>
      <c r="DJ22" s="620"/>
      <c r="DK22" s="620"/>
      <c r="DL22" s="620"/>
      <c r="DM22" s="620"/>
      <c r="DN22" s="620"/>
      <c r="DO22" s="620"/>
      <c r="DP22" s="620"/>
      <c r="DQ22" s="620"/>
      <c r="DR22" s="620"/>
      <c r="DS22" s="620"/>
      <c r="DT22" s="620"/>
      <c r="DU22" s="620"/>
      <c r="DV22" s="620"/>
      <c r="DW22" s="620"/>
      <c r="DX22" s="620"/>
      <c r="DY22" s="620"/>
      <c r="DZ22" s="620"/>
      <c r="EA22" s="620"/>
      <c r="EB22" s="620"/>
      <c r="EC22" s="621"/>
    </row>
    <row r="23" spans="2:133" ht="11.25" customHeight="1" x14ac:dyDescent="0.2">
      <c r="B23" s="634" t="s">
        <v>270</v>
      </c>
      <c r="C23" s="635"/>
      <c r="D23" s="635"/>
      <c r="E23" s="635"/>
      <c r="F23" s="635"/>
      <c r="G23" s="635"/>
      <c r="H23" s="635"/>
      <c r="I23" s="635"/>
      <c r="J23" s="635"/>
      <c r="K23" s="635"/>
      <c r="L23" s="635"/>
      <c r="M23" s="635"/>
      <c r="N23" s="635"/>
      <c r="O23" s="635"/>
      <c r="P23" s="635"/>
      <c r="Q23" s="636"/>
      <c r="R23" s="637">
        <v>28181</v>
      </c>
      <c r="S23" s="638"/>
      <c r="T23" s="638"/>
      <c r="U23" s="638"/>
      <c r="V23" s="638"/>
      <c r="W23" s="638"/>
      <c r="X23" s="638"/>
      <c r="Y23" s="639"/>
      <c r="Z23" s="640">
        <v>0</v>
      </c>
      <c r="AA23" s="640"/>
      <c r="AB23" s="640"/>
      <c r="AC23" s="640"/>
      <c r="AD23" s="641" t="s">
        <v>122</v>
      </c>
      <c r="AE23" s="641"/>
      <c r="AF23" s="641"/>
      <c r="AG23" s="641"/>
      <c r="AH23" s="641"/>
      <c r="AI23" s="641"/>
      <c r="AJ23" s="641"/>
      <c r="AK23" s="641"/>
      <c r="AL23" s="642" t="s">
        <v>122</v>
      </c>
      <c r="AM23" s="643"/>
      <c r="AN23" s="643"/>
      <c r="AO23" s="644"/>
      <c r="AP23" s="634" t="s">
        <v>271</v>
      </c>
      <c r="AQ23" s="653"/>
      <c r="AR23" s="653"/>
      <c r="AS23" s="653"/>
      <c r="AT23" s="653"/>
      <c r="AU23" s="653"/>
      <c r="AV23" s="653"/>
      <c r="AW23" s="653"/>
      <c r="AX23" s="653"/>
      <c r="AY23" s="653"/>
      <c r="AZ23" s="653"/>
      <c r="BA23" s="653"/>
      <c r="BB23" s="653"/>
      <c r="BC23" s="653"/>
      <c r="BD23" s="653"/>
      <c r="BE23" s="653"/>
      <c r="BF23" s="654"/>
      <c r="BG23" s="637">
        <v>2844210</v>
      </c>
      <c r="BH23" s="638"/>
      <c r="BI23" s="638"/>
      <c r="BJ23" s="638"/>
      <c r="BK23" s="638"/>
      <c r="BL23" s="638"/>
      <c r="BM23" s="638"/>
      <c r="BN23" s="639"/>
      <c r="BO23" s="640">
        <v>7</v>
      </c>
      <c r="BP23" s="640"/>
      <c r="BQ23" s="640"/>
      <c r="BR23" s="640"/>
      <c r="BS23" s="641" t="s">
        <v>122</v>
      </c>
      <c r="BT23" s="641"/>
      <c r="BU23" s="641"/>
      <c r="BV23" s="641"/>
      <c r="BW23" s="641"/>
      <c r="BX23" s="641"/>
      <c r="BY23" s="641"/>
      <c r="BZ23" s="641"/>
      <c r="CA23" s="641"/>
      <c r="CB23" s="645"/>
      <c r="CD23" s="619" t="s">
        <v>211</v>
      </c>
      <c r="CE23" s="620"/>
      <c r="CF23" s="620"/>
      <c r="CG23" s="620"/>
      <c r="CH23" s="620"/>
      <c r="CI23" s="620"/>
      <c r="CJ23" s="620"/>
      <c r="CK23" s="620"/>
      <c r="CL23" s="620"/>
      <c r="CM23" s="620"/>
      <c r="CN23" s="620"/>
      <c r="CO23" s="620"/>
      <c r="CP23" s="620"/>
      <c r="CQ23" s="621"/>
      <c r="CR23" s="619" t="s">
        <v>272</v>
      </c>
      <c r="CS23" s="620"/>
      <c r="CT23" s="620"/>
      <c r="CU23" s="620"/>
      <c r="CV23" s="620"/>
      <c r="CW23" s="620"/>
      <c r="CX23" s="620"/>
      <c r="CY23" s="621"/>
      <c r="CZ23" s="619" t="s">
        <v>273</v>
      </c>
      <c r="DA23" s="620"/>
      <c r="DB23" s="620"/>
      <c r="DC23" s="621"/>
      <c r="DD23" s="619" t="s">
        <v>274</v>
      </c>
      <c r="DE23" s="620"/>
      <c r="DF23" s="620"/>
      <c r="DG23" s="620"/>
      <c r="DH23" s="620"/>
      <c r="DI23" s="620"/>
      <c r="DJ23" s="620"/>
      <c r="DK23" s="621"/>
      <c r="DL23" s="664" t="s">
        <v>275</v>
      </c>
      <c r="DM23" s="665"/>
      <c r="DN23" s="665"/>
      <c r="DO23" s="665"/>
      <c r="DP23" s="665"/>
      <c r="DQ23" s="665"/>
      <c r="DR23" s="665"/>
      <c r="DS23" s="665"/>
      <c r="DT23" s="665"/>
      <c r="DU23" s="665"/>
      <c r="DV23" s="666"/>
      <c r="DW23" s="619" t="s">
        <v>276</v>
      </c>
      <c r="DX23" s="620"/>
      <c r="DY23" s="620"/>
      <c r="DZ23" s="620"/>
      <c r="EA23" s="620"/>
      <c r="EB23" s="620"/>
      <c r="EC23" s="621"/>
    </row>
    <row r="24" spans="2:133" ht="11.25" customHeight="1" x14ac:dyDescent="0.2">
      <c r="B24" s="634" t="s">
        <v>277</v>
      </c>
      <c r="C24" s="635"/>
      <c r="D24" s="635"/>
      <c r="E24" s="635"/>
      <c r="F24" s="635"/>
      <c r="G24" s="635"/>
      <c r="H24" s="635"/>
      <c r="I24" s="635"/>
      <c r="J24" s="635"/>
      <c r="K24" s="635"/>
      <c r="L24" s="635"/>
      <c r="M24" s="635"/>
      <c r="N24" s="635"/>
      <c r="O24" s="635"/>
      <c r="P24" s="635"/>
      <c r="Q24" s="636"/>
      <c r="R24" s="637" t="s">
        <v>122</v>
      </c>
      <c r="S24" s="638"/>
      <c r="T24" s="638"/>
      <c r="U24" s="638"/>
      <c r="V24" s="638"/>
      <c r="W24" s="638"/>
      <c r="X24" s="638"/>
      <c r="Y24" s="639"/>
      <c r="Z24" s="640" t="s">
        <v>122</v>
      </c>
      <c r="AA24" s="640"/>
      <c r="AB24" s="640"/>
      <c r="AC24" s="640"/>
      <c r="AD24" s="641" t="s">
        <v>122</v>
      </c>
      <c r="AE24" s="641"/>
      <c r="AF24" s="641"/>
      <c r="AG24" s="641"/>
      <c r="AH24" s="641"/>
      <c r="AI24" s="641"/>
      <c r="AJ24" s="641"/>
      <c r="AK24" s="641"/>
      <c r="AL24" s="642" t="s">
        <v>122</v>
      </c>
      <c r="AM24" s="643"/>
      <c r="AN24" s="643"/>
      <c r="AO24" s="644"/>
      <c r="AP24" s="634" t="s">
        <v>278</v>
      </c>
      <c r="AQ24" s="653"/>
      <c r="AR24" s="653"/>
      <c r="AS24" s="653"/>
      <c r="AT24" s="653"/>
      <c r="AU24" s="653"/>
      <c r="AV24" s="653"/>
      <c r="AW24" s="653"/>
      <c r="AX24" s="653"/>
      <c r="AY24" s="653"/>
      <c r="AZ24" s="653"/>
      <c r="BA24" s="653"/>
      <c r="BB24" s="653"/>
      <c r="BC24" s="653"/>
      <c r="BD24" s="653"/>
      <c r="BE24" s="653"/>
      <c r="BF24" s="654"/>
      <c r="BG24" s="637" t="s">
        <v>122</v>
      </c>
      <c r="BH24" s="638"/>
      <c r="BI24" s="638"/>
      <c r="BJ24" s="638"/>
      <c r="BK24" s="638"/>
      <c r="BL24" s="638"/>
      <c r="BM24" s="638"/>
      <c r="BN24" s="639"/>
      <c r="BO24" s="640" t="s">
        <v>122</v>
      </c>
      <c r="BP24" s="640"/>
      <c r="BQ24" s="640"/>
      <c r="BR24" s="640"/>
      <c r="BS24" s="641" t="s">
        <v>122</v>
      </c>
      <c r="BT24" s="641"/>
      <c r="BU24" s="641"/>
      <c r="BV24" s="641"/>
      <c r="BW24" s="641"/>
      <c r="BX24" s="641"/>
      <c r="BY24" s="641"/>
      <c r="BZ24" s="641"/>
      <c r="CA24" s="641"/>
      <c r="CB24" s="645"/>
      <c r="CD24" s="623" t="s">
        <v>279</v>
      </c>
      <c r="CE24" s="624"/>
      <c r="CF24" s="624"/>
      <c r="CG24" s="624"/>
      <c r="CH24" s="624"/>
      <c r="CI24" s="624"/>
      <c r="CJ24" s="624"/>
      <c r="CK24" s="624"/>
      <c r="CL24" s="624"/>
      <c r="CM24" s="624"/>
      <c r="CN24" s="624"/>
      <c r="CO24" s="624"/>
      <c r="CP24" s="624"/>
      <c r="CQ24" s="625"/>
      <c r="CR24" s="626">
        <v>40309385</v>
      </c>
      <c r="CS24" s="627"/>
      <c r="CT24" s="627"/>
      <c r="CU24" s="627"/>
      <c r="CV24" s="627"/>
      <c r="CW24" s="627"/>
      <c r="CX24" s="627"/>
      <c r="CY24" s="628"/>
      <c r="CZ24" s="631">
        <v>51.9</v>
      </c>
      <c r="DA24" s="632"/>
      <c r="DB24" s="632"/>
      <c r="DC24" s="648"/>
      <c r="DD24" s="672">
        <v>22747751</v>
      </c>
      <c r="DE24" s="627"/>
      <c r="DF24" s="627"/>
      <c r="DG24" s="627"/>
      <c r="DH24" s="627"/>
      <c r="DI24" s="627"/>
      <c r="DJ24" s="627"/>
      <c r="DK24" s="628"/>
      <c r="DL24" s="672">
        <v>20325428</v>
      </c>
      <c r="DM24" s="627"/>
      <c r="DN24" s="627"/>
      <c r="DO24" s="627"/>
      <c r="DP24" s="627"/>
      <c r="DQ24" s="627"/>
      <c r="DR24" s="627"/>
      <c r="DS24" s="627"/>
      <c r="DT24" s="627"/>
      <c r="DU24" s="627"/>
      <c r="DV24" s="628"/>
      <c r="DW24" s="631">
        <v>45.5</v>
      </c>
      <c r="DX24" s="632"/>
      <c r="DY24" s="632"/>
      <c r="DZ24" s="632"/>
      <c r="EA24" s="632"/>
      <c r="EB24" s="632"/>
      <c r="EC24" s="633"/>
    </row>
    <row r="25" spans="2:133" ht="11.25" customHeight="1" x14ac:dyDescent="0.2">
      <c r="B25" s="634" t="s">
        <v>280</v>
      </c>
      <c r="C25" s="635"/>
      <c r="D25" s="635"/>
      <c r="E25" s="635"/>
      <c r="F25" s="635"/>
      <c r="G25" s="635"/>
      <c r="H25" s="635"/>
      <c r="I25" s="635"/>
      <c r="J25" s="635"/>
      <c r="K25" s="635"/>
      <c r="L25" s="635"/>
      <c r="M25" s="635"/>
      <c r="N25" s="635"/>
      <c r="O25" s="635"/>
      <c r="P25" s="635"/>
      <c r="Q25" s="636"/>
      <c r="R25" s="637">
        <v>47279808</v>
      </c>
      <c r="S25" s="638"/>
      <c r="T25" s="638"/>
      <c r="U25" s="638"/>
      <c r="V25" s="638"/>
      <c r="W25" s="638"/>
      <c r="X25" s="638"/>
      <c r="Y25" s="639"/>
      <c r="Z25" s="640">
        <v>59</v>
      </c>
      <c r="AA25" s="640"/>
      <c r="AB25" s="640"/>
      <c r="AC25" s="640"/>
      <c r="AD25" s="641">
        <v>44407417</v>
      </c>
      <c r="AE25" s="641"/>
      <c r="AF25" s="641"/>
      <c r="AG25" s="641"/>
      <c r="AH25" s="641"/>
      <c r="AI25" s="641"/>
      <c r="AJ25" s="641"/>
      <c r="AK25" s="641"/>
      <c r="AL25" s="642">
        <v>99.4</v>
      </c>
      <c r="AM25" s="643"/>
      <c r="AN25" s="643"/>
      <c r="AO25" s="644"/>
      <c r="AP25" s="634" t="s">
        <v>281</v>
      </c>
      <c r="AQ25" s="653"/>
      <c r="AR25" s="653"/>
      <c r="AS25" s="653"/>
      <c r="AT25" s="653"/>
      <c r="AU25" s="653"/>
      <c r="AV25" s="653"/>
      <c r="AW25" s="653"/>
      <c r="AX25" s="653"/>
      <c r="AY25" s="653"/>
      <c r="AZ25" s="653"/>
      <c r="BA25" s="653"/>
      <c r="BB25" s="653"/>
      <c r="BC25" s="653"/>
      <c r="BD25" s="653"/>
      <c r="BE25" s="653"/>
      <c r="BF25" s="654"/>
      <c r="BG25" s="637" t="s">
        <v>122</v>
      </c>
      <c r="BH25" s="638"/>
      <c r="BI25" s="638"/>
      <c r="BJ25" s="638"/>
      <c r="BK25" s="638"/>
      <c r="BL25" s="638"/>
      <c r="BM25" s="638"/>
      <c r="BN25" s="639"/>
      <c r="BO25" s="640" t="s">
        <v>122</v>
      </c>
      <c r="BP25" s="640"/>
      <c r="BQ25" s="640"/>
      <c r="BR25" s="640"/>
      <c r="BS25" s="641" t="s">
        <v>122</v>
      </c>
      <c r="BT25" s="641"/>
      <c r="BU25" s="641"/>
      <c r="BV25" s="641"/>
      <c r="BW25" s="641"/>
      <c r="BX25" s="641"/>
      <c r="BY25" s="641"/>
      <c r="BZ25" s="641"/>
      <c r="CA25" s="641"/>
      <c r="CB25" s="645"/>
      <c r="CD25" s="634" t="s">
        <v>282</v>
      </c>
      <c r="CE25" s="635"/>
      <c r="CF25" s="635"/>
      <c r="CG25" s="635"/>
      <c r="CH25" s="635"/>
      <c r="CI25" s="635"/>
      <c r="CJ25" s="635"/>
      <c r="CK25" s="635"/>
      <c r="CL25" s="635"/>
      <c r="CM25" s="635"/>
      <c r="CN25" s="635"/>
      <c r="CO25" s="635"/>
      <c r="CP25" s="635"/>
      <c r="CQ25" s="636"/>
      <c r="CR25" s="637">
        <v>10771246</v>
      </c>
      <c r="CS25" s="669"/>
      <c r="CT25" s="669"/>
      <c r="CU25" s="669"/>
      <c r="CV25" s="669"/>
      <c r="CW25" s="669"/>
      <c r="CX25" s="669"/>
      <c r="CY25" s="670"/>
      <c r="CZ25" s="642">
        <v>13.9</v>
      </c>
      <c r="DA25" s="667"/>
      <c r="DB25" s="667"/>
      <c r="DC25" s="671"/>
      <c r="DD25" s="646">
        <v>9633990</v>
      </c>
      <c r="DE25" s="669"/>
      <c r="DF25" s="669"/>
      <c r="DG25" s="669"/>
      <c r="DH25" s="669"/>
      <c r="DI25" s="669"/>
      <c r="DJ25" s="669"/>
      <c r="DK25" s="670"/>
      <c r="DL25" s="646">
        <v>9483057</v>
      </c>
      <c r="DM25" s="669"/>
      <c r="DN25" s="669"/>
      <c r="DO25" s="669"/>
      <c r="DP25" s="669"/>
      <c r="DQ25" s="669"/>
      <c r="DR25" s="669"/>
      <c r="DS25" s="669"/>
      <c r="DT25" s="669"/>
      <c r="DU25" s="669"/>
      <c r="DV25" s="670"/>
      <c r="DW25" s="642">
        <v>21.2</v>
      </c>
      <c r="DX25" s="667"/>
      <c r="DY25" s="667"/>
      <c r="DZ25" s="667"/>
      <c r="EA25" s="667"/>
      <c r="EB25" s="667"/>
      <c r="EC25" s="668"/>
    </row>
    <row r="26" spans="2:133" ht="11.25" customHeight="1" x14ac:dyDescent="0.2">
      <c r="B26" s="634" t="s">
        <v>283</v>
      </c>
      <c r="C26" s="635"/>
      <c r="D26" s="635"/>
      <c r="E26" s="635"/>
      <c r="F26" s="635"/>
      <c r="G26" s="635"/>
      <c r="H26" s="635"/>
      <c r="I26" s="635"/>
      <c r="J26" s="635"/>
      <c r="K26" s="635"/>
      <c r="L26" s="635"/>
      <c r="M26" s="635"/>
      <c r="N26" s="635"/>
      <c r="O26" s="635"/>
      <c r="P26" s="635"/>
      <c r="Q26" s="636"/>
      <c r="R26" s="637">
        <v>16614</v>
      </c>
      <c r="S26" s="638"/>
      <c r="T26" s="638"/>
      <c r="U26" s="638"/>
      <c r="V26" s="638"/>
      <c r="W26" s="638"/>
      <c r="X26" s="638"/>
      <c r="Y26" s="639"/>
      <c r="Z26" s="640">
        <v>0</v>
      </c>
      <c r="AA26" s="640"/>
      <c r="AB26" s="640"/>
      <c r="AC26" s="640"/>
      <c r="AD26" s="641">
        <v>16614</v>
      </c>
      <c r="AE26" s="641"/>
      <c r="AF26" s="641"/>
      <c r="AG26" s="641"/>
      <c r="AH26" s="641"/>
      <c r="AI26" s="641"/>
      <c r="AJ26" s="641"/>
      <c r="AK26" s="641"/>
      <c r="AL26" s="642">
        <v>0</v>
      </c>
      <c r="AM26" s="643"/>
      <c r="AN26" s="643"/>
      <c r="AO26" s="644"/>
      <c r="AP26" s="634" t="s">
        <v>284</v>
      </c>
      <c r="AQ26" s="653"/>
      <c r="AR26" s="653"/>
      <c r="AS26" s="653"/>
      <c r="AT26" s="653"/>
      <c r="AU26" s="653"/>
      <c r="AV26" s="653"/>
      <c r="AW26" s="653"/>
      <c r="AX26" s="653"/>
      <c r="AY26" s="653"/>
      <c r="AZ26" s="653"/>
      <c r="BA26" s="653"/>
      <c r="BB26" s="653"/>
      <c r="BC26" s="653"/>
      <c r="BD26" s="653"/>
      <c r="BE26" s="653"/>
      <c r="BF26" s="654"/>
      <c r="BG26" s="637" t="s">
        <v>122</v>
      </c>
      <c r="BH26" s="638"/>
      <c r="BI26" s="638"/>
      <c r="BJ26" s="638"/>
      <c r="BK26" s="638"/>
      <c r="BL26" s="638"/>
      <c r="BM26" s="638"/>
      <c r="BN26" s="639"/>
      <c r="BO26" s="640" t="s">
        <v>122</v>
      </c>
      <c r="BP26" s="640"/>
      <c r="BQ26" s="640"/>
      <c r="BR26" s="640"/>
      <c r="BS26" s="641" t="s">
        <v>122</v>
      </c>
      <c r="BT26" s="641"/>
      <c r="BU26" s="641"/>
      <c r="BV26" s="641"/>
      <c r="BW26" s="641"/>
      <c r="BX26" s="641"/>
      <c r="BY26" s="641"/>
      <c r="BZ26" s="641"/>
      <c r="CA26" s="641"/>
      <c r="CB26" s="645"/>
      <c r="CD26" s="634" t="s">
        <v>285</v>
      </c>
      <c r="CE26" s="635"/>
      <c r="CF26" s="635"/>
      <c r="CG26" s="635"/>
      <c r="CH26" s="635"/>
      <c r="CI26" s="635"/>
      <c r="CJ26" s="635"/>
      <c r="CK26" s="635"/>
      <c r="CL26" s="635"/>
      <c r="CM26" s="635"/>
      <c r="CN26" s="635"/>
      <c r="CO26" s="635"/>
      <c r="CP26" s="635"/>
      <c r="CQ26" s="636"/>
      <c r="CR26" s="637">
        <v>6625262</v>
      </c>
      <c r="CS26" s="638"/>
      <c r="CT26" s="638"/>
      <c r="CU26" s="638"/>
      <c r="CV26" s="638"/>
      <c r="CW26" s="638"/>
      <c r="CX26" s="638"/>
      <c r="CY26" s="639"/>
      <c r="CZ26" s="642">
        <v>8.5</v>
      </c>
      <c r="DA26" s="667"/>
      <c r="DB26" s="667"/>
      <c r="DC26" s="671"/>
      <c r="DD26" s="646">
        <v>5808852</v>
      </c>
      <c r="DE26" s="638"/>
      <c r="DF26" s="638"/>
      <c r="DG26" s="638"/>
      <c r="DH26" s="638"/>
      <c r="DI26" s="638"/>
      <c r="DJ26" s="638"/>
      <c r="DK26" s="639"/>
      <c r="DL26" s="646" t="s">
        <v>122</v>
      </c>
      <c r="DM26" s="638"/>
      <c r="DN26" s="638"/>
      <c r="DO26" s="638"/>
      <c r="DP26" s="638"/>
      <c r="DQ26" s="638"/>
      <c r="DR26" s="638"/>
      <c r="DS26" s="638"/>
      <c r="DT26" s="638"/>
      <c r="DU26" s="638"/>
      <c r="DV26" s="639"/>
      <c r="DW26" s="642" t="s">
        <v>122</v>
      </c>
      <c r="DX26" s="667"/>
      <c r="DY26" s="667"/>
      <c r="DZ26" s="667"/>
      <c r="EA26" s="667"/>
      <c r="EB26" s="667"/>
      <c r="EC26" s="668"/>
    </row>
    <row r="27" spans="2:133" ht="11.25" customHeight="1" x14ac:dyDescent="0.2">
      <c r="B27" s="634" t="s">
        <v>286</v>
      </c>
      <c r="C27" s="635"/>
      <c r="D27" s="635"/>
      <c r="E27" s="635"/>
      <c r="F27" s="635"/>
      <c r="G27" s="635"/>
      <c r="H27" s="635"/>
      <c r="I27" s="635"/>
      <c r="J27" s="635"/>
      <c r="K27" s="635"/>
      <c r="L27" s="635"/>
      <c r="M27" s="635"/>
      <c r="N27" s="635"/>
      <c r="O27" s="635"/>
      <c r="P27" s="635"/>
      <c r="Q27" s="636"/>
      <c r="R27" s="637">
        <v>443128</v>
      </c>
      <c r="S27" s="638"/>
      <c r="T27" s="638"/>
      <c r="U27" s="638"/>
      <c r="V27" s="638"/>
      <c r="W27" s="638"/>
      <c r="X27" s="638"/>
      <c r="Y27" s="639"/>
      <c r="Z27" s="640">
        <v>0.6</v>
      </c>
      <c r="AA27" s="640"/>
      <c r="AB27" s="640"/>
      <c r="AC27" s="640"/>
      <c r="AD27" s="641" t="s">
        <v>122</v>
      </c>
      <c r="AE27" s="641"/>
      <c r="AF27" s="641"/>
      <c r="AG27" s="641"/>
      <c r="AH27" s="641"/>
      <c r="AI27" s="641"/>
      <c r="AJ27" s="641"/>
      <c r="AK27" s="641"/>
      <c r="AL27" s="642" t="s">
        <v>122</v>
      </c>
      <c r="AM27" s="643"/>
      <c r="AN27" s="643"/>
      <c r="AO27" s="644"/>
      <c r="AP27" s="634" t="s">
        <v>287</v>
      </c>
      <c r="AQ27" s="635"/>
      <c r="AR27" s="635"/>
      <c r="AS27" s="635"/>
      <c r="AT27" s="635"/>
      <c r="AU27" s="635"/>
      <c r="AV27" s="635"/>
      <c r="AW27" s="635"/>
      <c r="AX27" s="635"/>
      <c r="AY27" s="635"/>
      <c r="AZ27" s="635"/>
      <c r="BA27" s="635"/>
      <c r="BB27" s="635"/>
      <c r="BC27" s="635"/>
      <c r="BD27" s="635"/>
      <c r="BE27" s="635"/>
      <c r="BF27" s="636"/>
      <c r="BG27" s="637">
        <v>40610540</v>
      </c>
      <c r="BH27" s="638"/>
      <c r="BI27" s="638"/>
      <c r="BJ27" s="638"/>
      <c r="BK27" s="638"/>
      <c r="BL27" s="638"/>
      <c r="BM27" s="638"/>
      <c r="BN27" s="639"/>
      <c r="BO27" s="640">
        <v>100</v>
      </c>
      <c r="BP27" s="640"/>
      <c r="BQ27" s="640"/>
      <c r="BR27" s="640"/>
      <c r="BS27" s="641">
        <v>200524</v>
      </c>
      <c r="BT27" s="641"/>
      <c r="BU27" s="641"/>
      <c r="BV27" s="641"/>
      <c r="BW27" s="641"/>
      <c r="BX27" s="641"/>
      <c r="BY27" s="641"/>
      <c r="BZ27" s="641"/>
      <c r="CA27" s="641"/>
      <c r="CB27" s="645"/>
      <c r="CD27" s="634" t="s">
        <v>288</v>
      </c>
      <c r="CE27" s="635"/>
      <c r="CF27" s="635"/>
      <c r="CG27" s="635"/>
      <c r="CH27" s="635"/>
      <c r="CI27" s="635"/>
      <c r="CJ27" s="635"/>
      <c r="CK27" s="635"/>
      <c r="CL27" s="635"/>
      <c r="CM27" s="635"/>
      <c r="CN27" s="635"/>
      <c r="CO27" s="635"/>
      <c r="CP27" s="635"/>
      <c r="CQ27" s="636"/>
      <c r="CR27" s="637">
        <v>25497949</v>
      </c>
      <c r="CS27" s="669"/>
      <c r="CT27" s="669"/>
      <c r="CU27" s="669"/>
      <c r="CV27" s="669"/>
      <c r="CW27" s="669"/>
      <c r="CX27" s="669"/>
      <c r="CY27" s="670"/>
      <c r="CZ27" s="642">
        <v>32.799999999999997</v>
      </c>
      <c r="DA27" s="667"/>
      <c r="DB27" s="667"/>
      <c r="DC27" s="671"/>
      <c r="DD27" s="646">
        <v>9086816</v>
      </c>
      <c r="DE27" s="669"/>
      <c r="DF27" s="669"/>
      <c r="DG27" s="669"/>
      <c r="DH27" s="669"/>
      <c r="DI27" s="669"/>
      <c r="DJ27" s="669"/>
      <c r="DK27" s="670"/>
      <c r="DL27" s="646">
        <v>7278386</v>
      </c>
      <c r="DM27" s="669"/>
      <c r="DN27" s="669"/>
      <c r="DO27" s="669"/>
      <c r="DP27" s="669"/>
      <c r="DQ27" s="669"/>
      <c r="DR27" s="669"/>
      <c r="DS27" s="669"/>
      <c r="DT27" s="669"/>
      <c r="DU27" s="669"/>
      <c r="DV27" s="670"/>
      <c r="DW27" s="642">
        <v>16.3</v>
      </c>
      <c r="DX27" s="667"/>
      <c r="DY27" s="667"/>
      <c r="DZ27" s="667"/>
      <c r="EA27" s="667"/>
      <c r="EB27" s="667"/>
      <c r="EC27" s="668"/>
    </row>
    <row r="28" spans="2:133" ht="11.25" customHeight="1" x14ac:dyDescent="0.2">
      <c r="B28" s="634" t="s">
        <v>289</v>
      </c>
      <c r="C28" s="635"/>
      <c r="D28" s="635"/>
      <c r="E28" s="635"/>
      <c r="F28" s="635"/>
      <c r="G28" s="635"/>
      <c r="H28" s="635"/>
      <c r="I28" s="635"/>
      <c r="J28" s="635"/>
      <c r="K28" s="635"/>
      <c r="L28" s="635"/>
      <c r="M28" s="635"/>
      <c r="N28" s="635"/>
      <c r="O28" s="635"/>
      <c r="P28" s="635"/>
      <c r="Q28" s="636"/>
      <c r="R28" s="637">
        <v>845944</v>
      </c>
      <c r="S28" s="638"/>
      <c r="T28" s="638"/>
      <c r="U28" s="638"/>
      <c r="V28" s="638"/>
      <c r="W28" s="638"/>
      <c r="X28" s="638"/>
      <c r="Y28" s="639"/>
      <c r="Z28" s="640">
        <v>1.1000000000000001</v>
      </c>
      <c r="AA28" s="640"/>
      <c r="AB28" s="640"/>
      <c r="AC28" s="640"/>
      <c r="AD28" s="641">
        <v>251299</v>
      </c>
      <c r="AE28" s="641"/>
      <c r="AF28" s="641"/>
      <c r="AG28" s="641"/>
      <c r="AH28" s="641"/>
      <c r="AI28" s="641"/>
      <c r="AJ28" s="641"/>
      <c r="AK28" s="641"/>
      <c r="AL28" s="642">
        <v>0.6</v>
      </c>
      <c r="AM28" s="643"/>
      <c r="AN28" s="643"/>
      <c r="AO28" s="644"/>
      <c r="AP28" s="634"/>
      <c r="AQ28" s="635"/>
      <c r="AR28" s="635"/>
      <c r="AS28" s="635"/>
      <c r="AT28" s="635"/>
      <c r="AU28" s="635"/>
      <c r="AV28" s="635"/>
      <c r="AW28" s="635"/>
      <c r="AX28" s="635"/>
      <c r="AY28" s="635"/>
      <c r="AZ28" s="635"/>
      <c r="BA28" s="635"/>
      <c r="BB28" s="635"/>
      <c r="BC28" s="635"/>
      <c r="BD28" s="635"/>
      <c r="BE28" s="635"/>
      <c r="BF28" s="636"/>
      <c r="BG28" s="637"/>
      <c r="BH28" s="638"/>
      <c r="BI28" s="638"/>
      <c r="BJ28" s="638"/>
      <c r="BK28" s="638"/>
      <c r="BL28" s="638"/>
      <c r="BM28" s="638"/>
      <c r="BN28" s="639"/>
      <c r="BO28" s="640"/>
      <c r="BP28" s="640"/>
      <c r="BQ28" s="640"/>
      <c r="BR28" s="640"/>
      <c r="BS28" s="646"/>
      <c r="BT28" s="638"/>
      <c r="BU28" s="638"/>
      <c r="BV28" s="638"/>
      <c r="BW28" s="638"/>
      <c r="BX28" s="638"/>
      <c r="BY28" s="638"/>
      <c r="BZ28" s="638"/>
      <c r="CA28" s="638"/>
      <c r="CB28" s="647"/>
      <c r="CD28" s="634" t="s">
        <v>290</v>
      </c>
      <c r="CE28" s="635"/>
      <c r="CF28" s="635"/>
      <c r="CG28" s="635"/>
      <c r="CH28" s="635"/>
      <c r="CI28" s="635"/>
      <c r="CJ28" s="635"/>
      <c r="CK28" s="635"/>
      <c r="CL28" s="635"/>
      <c r="CM28" s="635"/>
      <c r="CN28" s="635"/>
      <c r="CO28" s="635"/>
      <c r="CP28" s="635"/>
      <c r="CQ28" s="636"/>
      <c r="CR28" s="637">
        <v>4040190</v>
      </c>
      <c r="CS28" s="638"/>
      <c r="CT28" s="638"/>
      <c r="CU28" s="638"/>
      <c r="CV28" s="638"/>
      <c r="CW28" s="638"/>
      <c r="CX28" s="638"/>
      <c r="CY28" s="639"/>
      <c r="CZ28" s="642">
        <v>5.2</v>
      </c>
      <c r="DA28" s="667"/>
      <c r="DB28" s="667"/>
      <c r="DC28" s="671"/>
      <c r="DD28" s="646">
        <v>4026945</v>
      </c>
      <c r="DE28" s="638"/>
      <c r="DF28" s="638"/>
      <c r="DG28" s="638"/>
      <c r="DH28" s="638"/>
      <c r="DI28" s="638"/>
      <c r="DJ28" s="638"/>
      <c r="DK28" s="639"/>
      <c r="DL28" s="646">
        <v>3563985</v>
      </c>
      <c r="DM28" s="638"/>
      <c r="DN28" s="638"/>
      <c r="DO28" s="638"/>
      <c r="DP28" s="638"/>
      <c r="DQ28" s="638"/>
      <c r="DR28" s="638"/>
      <c r="DS28" s="638"/>
      <c r="DT28" s="638"/>
      <c r="DU28" s="638"/>
      <c r="DV28" s="639"/>
      <c r="DW28" s="642">
        <v>8</v>
      </c>
      <c r="DX28" s="667"/>
      <c r="DY28" s="667"/>
      <c r="DZ28" s="667"/>
      <c r="EA28" s="667"/>
      <c r="EB28" s="667"/>
      <c r="EC28" s="668"/>
    </row>
    <row r="29" spans="2:133" ht="11.25" customHeight="1" x14ac:dyDescent="0.2">
      <c r="B29" s="634" t="s">
        <v>291</v>
      </c>
      <c r="C29" s="635"/>
      <c r="D29" s="635"/>
      <c r="E29" s="635"/>
      <c r="F29" s="635"/>
      <c r="G29" s="635"/>
      <c r="H29" s="635"/>
      <c r="I29" s="635"/>
      <c r="J29" s="635"/>
      <c r="K29" s="635"/>
      <c r="L29" s="635"/>
      <c r="M29" s="635"/>
      <c r="N29" s="635"/>
      <c r="O29" s="635"/>
      <c r="P29" s="635"/>
      <c r="Q29" s="636"/>
      <c r="R29" s="637">
        <v>476011</v>
      </c>
      <c r="S29" s="638"/>
      <c r="T29" s="638"/>
      <c r="U29" s="638"/>
      <c r="V29" s="638"/>
      <c r="W29" s="638"/>
      <c r="X29" s="638"/>
      <c r="Y29" s="639"/>
      <c r="Z29" s="640">
        <v>0.6</v>
      </c>
      <c r="AA29" s="640"/>
      <c r="AB29" s="640"/>
      <c r="AC29" s="640"/>
      <c r="AD29" s="641" t="s">
        <v>122</v>
      </c>
      <c r="AE29" s="641"/>
      <c r="AF29" s="641"/>
      <c r="AG29" s="641"/>
      <c r="AH29" s="641"/>
      <c r="AI29" s="641"/>
      <c r="AJ29" s="641"/>
      <c r="AK29" s="641"/>
      <c r="AL29" s="642" t="s">
        <v>122</v>
      </c>
      <c r="AM29" s="643"/>
      <c r="AN29" s="643"/>
      <c r="AO29" s="644"/>
      <c r="AP29" s="658"/>
      <c r="AQ29" s="659"/>
      <c r="AR29" s="659"/>
      <c r="AS29" s="659"/>
      <c r="AT29" s="659"/>
      <c r="AU29" s="659"/>
      <c r="AV29" s="659"/>
      <c r="AW29" s="659"/>
      <c r="AX29" s="659"/>
      <c r="AY29" s="659"/>
      <c r="AZ29" s="659"/>
      <c r="BA29" s="659"/>
      <c r="BB29" s="659"/>
      <c r="BC29" s="659"/>
      <c r="BD29" s="659"/>
      <c r="BE29" s="659"/>
      <c r="BF29" s="660"/>
      <c r="BG29" s="637"/>
      <c r="BH29" s="638"/>
      <c r="BI29" s="638"/>
      <c r="BJ29" s="638"/>
      <c r="BK29" s="638"/>
      <c r="BL29" s="638"/>
      <c r="BM29" s="638"/>
      <c r="BN29" s="639"/>
      <c r="BO29" s="640"/>
      <c r="BP29" s="640"/>
      <c r="BQ29" s="640"/>
      <c r="BR29" s="640"/>
      <c r="BS29" s="641"/>
      <c r="BT29" s="641"/>
      <c r="BU29" s="641"/>
      <c r="BV29" s="641"/>
      <c r="BW29" s="641"/>
      <c r="BX29" s="641"/>
      <c r="BY29" s="641"/>
      <c r="BZ29" s="641"/>
      <c r="CA29" s="641"/>
      <c r="CB29" s="645"/>
      <c r="CD29" s="673" t="s">
        <v>292</v>
      </c>
      <c r="CE29" s="674"/>
      <c r="CF29" s="634" t="s">
        <v>66</v>
      </c>
      <c r="CG29" s="635"/>
      <c r="CH29" s="635"/>
      <c r="CI29" s="635"/>
      <c r="CJ29" s="635"/>
      <c r="CK29" s="635"/>
      <c r="CL29" s="635"/>
      <c r="CM29" s="635"/>
      <c r="CN29" s="635"/>
      <c r="CO29" s="635"/>
      <c r="CP29" s="635"/>
      <c r="CQ29" s="636"/>
      <c r="CR29" s="637">
        <v>4040040</v>
      </c>
      <c r="CS29" s="669"/>
      <c r="CT29" s="669"/>
      <c r="CU29" s="669"/>
      <c r="CV29" s="669"/>
      <c r="CW29" s="669"/>
      <c r="CX29" s="669"/>
      <c r="CY29" s="670"/>
      <c r="CZ29" s="642">
        <v>5.2</v>
      </c>
      <c r="DA29" s="667"/>
      <c r="DB29" s="667"/>
      <c r="DC29" s="671"/>
      <c r="DD29" s="646">
        <v>4026795</v>
      </c>
      <c r="DE29" s="669"/>
      <c r="DF29" s="669"/>
      <c r="DG29" s="669"/>
      <c r="DH29" s="669"/>
      <c r="DI29" s="669"/>
      <c r="DJ29" s="669"/>
      <c r="DK29" s="670"/>
      <c r="DL29" s="646">
        <v>3563835</v>
      </c>
      <c r="DM29" s="669"/>
      <c r="DN29" s="669"/>
      <c r="DO29" s="669"/>
      <c r="DP29" s="669"/>
      <c r="DQ29" s="669"/>
      <c r="DR29" s="669"/>
      <c r="DS29" s="669"/>
      <c r="DT29" s="669"/>
      <c r="DU29" s="669"/>
      <c r="DV29" s="670"/>
      <c r="DW29" s="642">
        <v>8</v>
      </c>
      <c r="DX29" s="667"/>
      <c r="DY29" s="667"/>
      <c r="DZ29" s="667"/>
      <c r="EA29" s="667"/>
      <c r="EB29" s="667"/>
      <c r="EC29" s="668"/>
    </row>
    <row r="30" spans="2:133" ht="11.25" customHeight="1" x14ac:dyDescent="0.2">
      <c r="B30" s="634" t="s">
        <v>293</v>
      </c>
      <c r="C30" s="635"/>
      <c r="D30" s="635"/>
      <c r="E30" s="635"/>
      <c r="F30" s="635"/>
      <c r="G30" s="635"/>
      <c r="H30" s="635"/>
      <c r="I30" s="635"/>
      <c r="J30" s="635"/>
      <c r="K30" s="635"/>
      <c r="L30" s="635"/>
      <c r="M30" s="635"/>
      <c r="N30" s="635"/>
      <c r="O30" s="635"/>
      <c r="P30" s="635"/>
      <c r="Q30" s="636"/>
      <c r="R30" s="637">
        <v>15292837</v>
      </c>
      <c r="S30" s="638"/>
      <c r="T30" s="638"/>
      <c r="U30" s="638"/>
      <c r="V30" s="638"/>
      <c r="W30" s="638"/>
      <c r="X30" s="638"/>
      <c r="Y30" s="639"/>
      <c r="Z30" s="640">
        <v>19.100000000000001</v>
      </c>
      <c r="AA30" s="640"/>
      <c r="AB30" s="640"/>
      <c r="AC30" s="640"/>
      <c r="AD30" s="641" t="s">
        <v>122</v>
      </c>
      <c r="AE30" s="641"/>
      <c r="AF30" s="641"/>
      <c r="AG30" s="641"/>
      <c r="AH30" s="641"/>
      <c r="AI30" s="641"/>
      <c r="AJ30" s="641"/>
      <c r="AK30" s="641"/>
      <c r="AL30" s="642" t="s">
        <v>122</v>
      </c>
      <c r="AM30" s="643"/>
      <c r="AN30" s="643"/>
      <c r="AO30" s="644"/>
      <c r="AP30" s="619" t="s">
        <v>211</v>
      </c>
      <c r="AQ30" s="620"/>
      <c r="AR30" s="620"/>
      <c r="AS30" s="620"/>
      <c r="AT30" s="620"/>
      <c r="AU30" s="620"/>
      <c r="AV30" s="620"/>
      <c r="AW30" s="620"/>
      <c r="AX30" s="620"/>
      <c r="AY30" s="620"/>
      <c r="AZ30" s="620"/>
      <c r="BA30" s="620"/>
      <c r="BB30" s="620"/>
      <c r="BC30" s="620"/>
      <c r="BD30" s="620"/>
      <c r="BE30" s="620"/>
      <c r="BF30" s="621"/>
      <c r="BG30" s="619" t="s">
        <v>294</v>
      </c>
      <c r="BH30" s="679"/>
      <c r="BI30" s="679"/>
      <c r="BJ30" s="679"/>
      <c r="BK30" s="679"/>
      <c r="BL30" s="679"/>
      <c r="BM30" s="679"/>
      <c r="BN30" s="679"/>
      <c r="BO30" s="679"/>
      <c r="BP30" s="679"/>
      <c r="BQ30" s="680"/>
      <c r="BR30" s="619" t="s">
        <v>295</v>
      </c>
      <c r="BS30" s="679"/>
      <c r="BT30" s="679"/>
      <c r="BU30" s="679"/>
      <c r="BV30" s="679"/>
      <c r="BW30" s="679"/>
      <c r="BX30" s="679"/>
      <c r="BY30" s="679"/>
      <c r="BZ30" s="679"/>
      <c r="CA30" s="679"/>
      <c r="CB30" s="680"/>
      <c r="CD30" s="675"/>
      <c r="CE30" s="676"/>
      <c r="CF30" s="634" t="s">
        <v>296</v>
      </c>
      <c r="CG30" s="635"/>
      <c r="CH30" s="635"/>
      <c r="CI30" s="635"/>
      <c r="CJ30" s="635"/>
      <c r="CK30" s="635"/>
      <c r="CL30" s="635"/>
      <c r="CM30" s="635"/>
      <c r="CN30" s="635"/>
      <c r="CO30" s="635"/>
      <c r="CP30" s="635"/>
      <c r="CQ30" s="636"/>
      <c r="CR30" s="637">
        <v>3887763</v>
      </c>
      <c r="CS30" s="638"/>
      <c r="CT30" s="638"/>
      <c r="CU30" s="638"/>
      <c r="CV30" s="638"/>
      <c r="CW30" s="638"/>
      <c r="CX30" s="638"/>
      <c r="CY30" s="639"/>
      <c r="CZ30" s="642">
        <v>5</v>
      </c>
      <c r="DA30" s="667"/>
      <c r="DB30" s="667"/>
      <c r="DC30" s="671"/>
      <c r="DD30" s="646">
        <v>3875573</v>
      </c>
      <c r="DE30" s="638"/>
      <c r="DF30" s="638"/>
      <c r="DG30" s="638"/>
      <c r="DH30" s="638"/>
      <c r="DI30" s="638"/>
      <c r="DJ30" s="638"/>
      <c r="DK30" s="639"/>
      <c r="DL30" s="646">
        <v>3412613</v>
      </c>
      <c r="DM30" s="638"/>
      <c r="DN30" s="638"/>
      <c r="DO30" s="638"/>
      <c r="DP30" s="638"/>
      <c r="DQ30" s="638"/>
      <c r="DR30" s="638"/>
      <c r="DS30" s="638"/>
      <c r="DT30" s="638"/>
      <c r="DU30" s="638"/>
      <c r="DV30" s="639"/>
      <c r="DW30" s="642">
        <v>7.6</v>
      </c>
      <c r="DX30" s="667"/>
      <c r="DY30" s="667"/>
      <c r="DZ30" s="667"/>
      <c r="EA30" s="667"/>
      <c r="EB30" s="667"/>
      <c r="EC30" s="668"/>
    </row>
    <row r="31" spans="2:133" ht="11.25" customHeight="1" x14ac:dyDescent="0.2">
      <c r="B31" s="650" t="s">
        <v>297</v>
      </c>
      <c r="C31" s="651"/>
      <c r="D31" s="651"/>
      <c r="E31" s="651"/>
      <c r="F31" s="651"/>
      <c r="G31" s="651"/>
      <c r="H31" s="651"/>
      <c r="I31" s="651"/>
      <c r="J31" s="651"/>
      <c r="K31" s="651"/>
      <c r="L31" s="651"/>
      <c r="M31" s="651"/>
      <c r="N31" s="651"/>
      <c r="O31" s="651"/>
      <c r="P31" s="651"/>
      <c r="Q31" s="652"/>
      <c r="R31" s="637" t="s">
        <v>122</v>
      </c>
      <c r="S31" s="638"/>
      <c r="T31" s="638"/>
      <c r="U31" s="638"/>
      <c r="V31" s="638"/>
      <c r="W31" s="638"/>
      <c r="X31" s="638"/>
      <c r="Y31" s="639"/>
      <c r="Z31" s="640" t="s">
        <v>122</v>
      </c>
      <c r="AA31" s="640"/>
      <c r="AB31" s="640"/>
      <c r="AC31" s="640"/>
      <c r="AD31" s="641" t="s">
        <v>122</v>
      </c>
      <c r="AE31" s="641"/>
      <c r="AF31" s="641"/>
      <c r="AG31" s="641"/>
      <c r="AH31" s="641"/>
      <c r="AI31" s="641"/>
      <c r="AJ31" s="641"/>
      <c r="AK31" s="641"/>
      <c r="AL31" s="642" t="s">
        <v>122</v>
      </c>
      <c r="AM31" s="643"/>
      <c r="AN31" s="643"/>
      <c r="AO31" s="644"/>
      <c r="AP31" s="683" t="s">
        <v>298</v>
      </c>
      <c r="AQ31" s="684"/>
      <c r="AR31" s="684"/>
      <c r="AS31" s="684"/>
      <c r="AT31" s="689" t="s">
        <v>299</v>
      </c>
      <c r="AU31" s="212"/>
      <c r="AV31" s="212"/>
      <c r="AW31" s="212"/>
      <c r="AX31" s="623" t="s">
        <v>177</v>
      </c>
      <c r="AY31" s="624"/>
      <c r="AZ31" s="624"/>
      <c r="BA31" s="624"/>
      <c r="BB31" s="624"/>
      <c r="BC31" s="624"/>
      <c r="BD31" s="624"/>
      <c r="BE31" s="624"/>
      <c r="BF31" s="625"/>
      <c r="BG31" s="693">
        <v>99.6</v>
      </c>
      <c r="BH31" s="681"/>
      <c r="BI31" s="681"/>
      <c r="BJ31" s="681"/>
      <c r="BK31" s="681"/>
      <c r="BL31" s="681"/>
      <c r="BM31" s="632">
        <v>99.1</v>
      </c>
      <c r="BN31" s="681"/>
      <c r="BO31" s="681"/>
      <c r="BP31" s="681"/>
      <c r="BQ31" s="682"/>
      <c r="BR31" s="693">
        <v>99.5</v>
      </c>
      <c r="BS31" s="681"/>
      <c r="BT31" s="681"/>
      <c r="BU31" s="681"/>
      <c r="BV31" s="681"/>
      <c r="BW31" s="681"/>
      <c r="BX31" s="632">
        <v>99</v>
      </c>
      <c r="BY31" s="681"/>
      <c r="BZ31" s="681"/>
      <c r="CA31" s="681"/>
      <c r="CB31" s="682"/>
      <c r="CD31" s="675"/>
      <c r="CE31" s="676"/>
      <c r="CF31" s="634" t="s">
        <v>300</v>
      </c>
      <c r="CG31" s="635"/>
      <c r="CH31" s="635"/>
      <c r="CI31" s="635"/>
      <c r="CJ31" s="635"/>
      <c r="CK31" s="635"/>
      <c r="CL31" s="635"/>
      <c r="CM31" s="635"/>
      <c r="CN31" s="635"/>
      <c r="CO31" s="635"/>
      <c r="CP31" s="635"/>
      <c r="CQ31" s="636"/>
      <c r="CR31" s="637">
        <v>152277</v>
      </c>
      <c r="CS31" s="669"/>
      <c r="CT31" s="669"/>
      <c r="CU31" s="669"/>
      <c r="CV31" s="669"/>
      <c r="CW31" s="669"/>
      <c r="CX31" s="669"/>
      <c r="CY31" s="670"/>
      <c r="CZ31" s="642">
        <v>0.2</v>
      </c>
      <c r="DA31" s="667"/>
      <c r="DB31" s="667"/>
      <c r="DC31" s="671"/>
      <c r="DD31" s="646">
        <v>151222</v>
      </c>
      <c r="DE31" s="669"/>
      <c r="DF31" s="669"/>
      <c r="DG31" s="669"/>
      <c r="DH31" s="669"/>
      <c r="DI31" s="669"/>
      <c r="DJ31" s="669"/>
      <c r="DK31" s="670"/>
      <c r="DL31" s="646">
        <v>151222</v>
      </c>
      <c r="DM31" s="669"/>
      <c r="DN31" s="669"/>
      <c r="DO31" s="669"/>
      <c r="DP31" s="669"/>
      <c r="DQ31" s="669"/>
      <c r="DR31" s="669"/>
      <c r="DS31" s="669"/>
      <c r="DT31" s="669"/>
      <c r="DU31" s="669"/>
      <c r="DV31" s="670"/>
      <c r="DW31" s="642">
        <v>0.3</v>
      </c>
      <c r="DX31" s="667"/>
      <c r="DY31" s="667"/>
      <c r="DZ31" s="667"/>
      <c r="EA31" s="667"/>
      <c r="EB31" s="667"/>
      <c r="EC31" s="668"/>
    </row>
    <row r="32" spans="2:133" ht="11.25" customHeight="1" x14ac:dyDescent="0.2">
      <c r="B32" s="634" t="s">
        <v>301</v>
      </c>
      <c r="C32" s="635"/>
      <c r="D32" s="635"/>
      <c r="E32" s="635"/>
      <c r="F32" s="635"/>
      <c r="G32" s="635"/>
      <c r="H32" s="635"/>
      <c r="I32" s="635"/>
      <c r="J32" s="635"/>
      <c r="K32" s="635"/>
      <c r="L32" s="635"/>
      <c r="M32" s="635"/>
      <c r="N32" s="635"/>
      <c r="O32" s="635"/>
      <c r="P32" s="635"/>
      <c r="Q32" s="636"/>
      <c r="R32" s="637">
        <v>10742708</v>
      </c>
      <c r="S32" s="638"/>
      <c r="T32" s="638"/>
      <c r="U32" s="638"/>
      <c r="V32" s="638"/>
      <c r="W32" s="638"/>
      <c r="X32" s="638"/>
      <c r="Y32" s="639"/>
      <c r="Z32" s="640">
        <v>13.4</v>
      </c>
      <c r="AA32" s="640"/>
      <c r="AB32" s="640"/>
      <c r="AC32" s="640"/>
      <c r="AD32" s="641" t="s">
        <v>122</v>
      </c>
      <c r="AE32" s="641"/>
      <c r="AF32" s="641"/>
      <c r="AG32" s="641"/>
      <c r="AH32" s="641"/>
      <c r="AI32" s="641"/>
      <c r="AJ32" s="641"/>
      <c r="AK32" s="641"/>
      <c r="AL32" s="642" t="s">
        <v>122</v>
      </c>
      <c r="AM32" s="643"/>
      <c r="AN32" s="643"/>
      <c r="AO32" s="644"/>
      <c r="AP32" s="685"/>
      <c r="AQ32" s="686"/>
      <c r="AR32" s="686"/>
      <c r="AS32" s="686"/>
      <c r="AT32" s="690"/>
      <c r="AU32" s="208" t="s">
        <v>302</v>
      </c>
      <c r="AX32" s="634" t="s">
        <v>303</v>
      </c>
      <c r="AY32" s="635"/>
      <c r="AZ32" s="635"/>
      <c r="BA32" s="635"/>
      <c r="BB32" s="635"/>
      <c r="BC32" s="635"/>
      <c r="BD32" s="635"/>
      <c r="BE32" s="635"/>
      <c r="BF32" s="636"/>
      <c r="BG32" s="694">
        <v>99.4</v>
      </c>
      <c r="BH32" s="669"/>
      <c r="BI32" s="669"/>
      <c r="BJ32" s="669"/>
      <c r="BK32" s="669"/>
      <c r="BL32" s="669"/>
      <c r="BM32" s="643">
        <v>98.6</v>
      </c>
      <c r="BN32" s="669"/>
      <c r="BO32" s="669"/>
      <c r="BP32" s="669"/>
      <c r="BQ32" s="692"/>
      <c r="BR32" s="694">
        <v>99.4</v>
      </c>
      <c r="BS32" s="669"/>
      <c r="BT32" s="669"/>
      <c r="BU32" s="669"/>
      <c r="BV32" s="669"/>
      <c r="BW32" s="669"/>
      <c r="BX32" s="643">
        <v>98.5</v>
      </c>
      <c r="BY32" s="669"/>
      <c r="BZ32" s="669"/>
      <c r="CA32" s="669"/>
      <c r="CB32" s="692"/>
      <c r="CD32" s="677"/>
      <c r="CE32" s="678"/>
      <c r="CF32" s="634" t="s">
        <v>304</v>
      </c>
      <c r="CG32" s="635"/>
      <c r="CH32" s="635"/>
      <c r="CI32" s="635"/>
      <c r="CJ32" s="635"/>
      <c r="CK32" s="635"/>
      <c r="CL32" s="635"/>
      <c r="CM32" s="635"/>
      <c r="CN32" s="635"/>
      <c r="CO32" s="635"/>
      <c r="CP32" s="635"/>
      <c r="CQ32" s="636"/>
      <c r="CR32" s="637">
        <v>150</v>
      </c>
      <c r="CS32" s="638"/>
      <c r="CT32" s="638"/>
      <c r="CU32" s="638"/>
      <c r="CV32" s="638"/>
      <c r="CW32" s="638"/>
      <c r="CX32" s="638"/>
      <c r="CY32" s="639"/>
      <c r="CZ32" s="642">
        <v>0</v>
      </c>
      <c r="DA32" s="667"/>
      <c r="DB32" s="667"/>
      <c r="DC32" s="671"/>
      <c r="DD32" s="646">
        <v>150</v>
      </c>
      <c r="DE32" s="638"/>
      <c r="DF32" s="638"/>
      <c r="DG32" s="638"/>
      <c r="DH32" s="638"/>
      <c r="DI32" s="638"/>
      <c r="DJ32" s="638"/>
      <c r="DK32" s="639"/>
      <c r="DL32" s="646">
        <v>150</v>
      </c>
      <c r="DM32" s="638"/>
      <c r="DN32" s="638"/>
      <c r="DO32" s="638"/>
      <c r="DP32" s="638"/>
      <c r="DQ32" s="638"/>
      <c r="DR32" s="638"/>
      <c r="DS32" s="638"/>
      <c r="DT32" s="638"/>
      <c r="DU32" s="638"/>
      <c r="DV32" s="639"/>
      <c r="DW32" s="642">
        <v>0</v>
      </c>
      <c r="DX32" s="667"/>
      <c r="DY32" s="667"/>
      <c r="DZ32" s="667"/>
      <c r="EA32" s="667"/>
      <c r="EB32" s="667"/>
      <c r="EC32" s="668"/>
    </row>
    <row r="33" spans="2:133" ht="11.25" customHeight="1" x14ac:dyDescent="0.2">
      <c r="B33" s="634" t="s">
        <v>305</v>
      </c>
      <c r="C33" s="635"/>
      <c r="D33" s="635"/>
      <c r="E33" s="635"/>
      <c r="F33" s="635"/>
      <c r="G33" s="635"/>
      <c r="H33" s="635"/>
      <c r="I33" s="635"/>
      <c r="J33" s="635"/>
      <c r="K33" s="635"/>
      <c r="L33" s="635"/>
      <c r="M33" s="635"/>
      <c r="N33" s="635"/>
      <c r="O33" s="635"/>
      <c r="P33" s="635"/>
      <c r="Q33" s="636"/>
      <c r="R33" s="637">
        <v>335126</v>
      </c>
      <c r="S33" s="638"/>
      <c r="T33" s="638"/>
      <c r="U33" s="638"/>
      <c r="V33" s="638"/>
      <c r="W33" s="638"/>
      <c r="X33" s="638"/>
      <c r="Y33" s="639"/>
      <c r="Z33" s="640">
        <v>0.4</v>
      </c>
      <c r="AA33" s="640"/>
      <c r="AB33" s="640"/>
      <c r="AC33" s="640"/>
      <c r="AD33" s="641">
        <v>11857</v>
      </c>
      <c r="AE33" s="641"/>
      <c r="AF33" s="641"/>
      <c r="AG33" s="641"/>
      <c r="AH33" s="641"/>
      <c r="AI33" s="641"/>
      <c r="AJ33" s="641"/>
      <c r="AK33" s="641"/>
      <c r="AL33" s="642">
        <v>0</v>
      </c>
      <c r="AM33" s="643"/>
      <c r="AN33" s="643"/>
      <c r="AO33" s="644"/>
      <c r="AP33" s="687"/>
      <c r="AQ33" s="688"/>
      <c r="AR33" s="688"/>
      <c r="AS33" s="688"/>
      <c r="AT33" s="691"/>
      <c r="AU33" s="213"/>
      <c r="AV33" s="213"/>
      <c r="AW33" s="213"/>
      <c r="AX33" s="658" t="s">
        <v>306</v>
      </c>
      <c r="AY33" s="659"/>
      <c r="AZ33" s="659"/>
      <c r="BA33" s="659"/>
      <c r="BB33" s="659"/>
      <c r="BC33" s="659"/>
      <c r="BD33" s="659"/>
      <c r="BE33" s="659"/>
      <c r="BF33" s="660"/>
      <c r="BG33" s="695">
        <v>99.8</v>
      </c>
      <c r="BH33" s="696"/>
      <c r="BI33" s="696"/>
      <c r="BJ33" s="696"/>
      <c r="BK33" s="696"/>
      <c r="BL33" s="696"/>
      <c r="BM33" s="697">
        <v>99.6</v>
      </c>
      <c r="BN33" s="696"/>
      <c r="BO33" s="696"/>
      <c r="BP33" s="696"/>
      <c r="BQ33" s="698"/>
      <c r="BR33" s="695">
        <v>99.7</v>
      </c>
      <c r="BS33" s="696"/>
      <c r="BT33" s="696"/>
      <c r="BU33" s="696"/>
      <c r="BV33" s="696"/>
      <c r="BW33" s="696"/>
      <c r="BX33" s="697">
        <v>99.5</v>
      </c>
      <c r="BY33" s="696"/>
      <c r="BZ33" s="696"/>
      <c r="CA33" s="696"/>
      <c r="CB33" s="698"/>
      <c r="CD33" s="634" t="s">
        <v>307</v>
      </c>
      <c r="CE33" s="635"/>
      <c r="CF33" s="635"/>
      <c r="CG33" s="635"/>
      <c r="CH33" s="635"/>
      <c r="CI33" s="635"/>
      <c r="CJ33" s="635"/>
      <c r="CK33" s="635"/>
      <c r="CL33" s="635"/>
      <c r="CM33" s="635"/>
      <c r="CN33" s="635"/>
      <c r="CO33" s="635"/>
      <c r="CP33" s="635"/>
      <c r="CQ33" s="636"/>
      <c r="CR33" s="637">
        <v>33164151</v>
      </c>
      <c r="CS33" s="669"/>
      <c r="CT33" s="669"/>
      <c r="CU33" s="669"/>
      <c r="CV33" s="669"/>
      <c r="CW33" s="669"/>
      <c r="CX33" s="669"/>
      <c r="CY33" s="670"/>
      <c r="CZ33" s="642">
        <v>42.7</v>
      </c>
      <c r="DA33" s="667"/>
      <c r="DB33" s="667"/>
      <c r="DC33" s="671"/>
      <c r="DD33" s="646">
        <v>26022587</v>
      </c>
      <c r="DE33" s="669"/>
      <c r="DF33" s="669"/>
      <c r="DG33" s="669"/>
      <c r="DH33" s="669"/>
      <c r="DI33" s="669"/>
      <c r="DJ33" s="669"/>
      <c r="DK33" s="670"/>
      <c r="DL33" s="646">
        <v>19615622</v>
      </c>
      <c r="DM33" s="669"/>
      <c r="DN33" s="669"/>
      <c r="DO33" s="669"/>
      <c r="DP33" s="669"/>
      <c r="DQ33" s="669"/>
      <c r="DR33" s="669"/>
      <c r="DS33" s="669"/>
      <c r="DT33" s="669"/>
      <c r="DU33" s="669"/>
      <c r="DV33" s="670"/>
      <c r="DW33" s="642">
        <v>43.9</v>
      </c>
      <c r="DX33" s="667"/>
      <c r="DY33" s="667"/>
      <c r="DZ33" s="667"/>
      <c r="EA33" s="667"/>
      <c r="EB33" s="667"/>
      <c r="EC33" s="668"/>
    </row>
    <row r="34" spans="2:133" ht="11.25" customHeight="1" x14ac:dyDescent="0.2">
      <c r="B34" s="634" t="s">
        <v>308</v>
      </c>
      <c r="C34" s="635"/>
      <c r="D34" s="635"/>
      <c r="E34" s="635"/>
      <c r="F34" s="635"/>
      <c r="G34" s="635"/>
      <c r="H34" s="635"/>
      <c r="I34" s="635"/>
      <c r="J34" s="635"/>
      <c r="K34" s="635"/>
      <c r="L34" s="635"/>
      <c r="M34" s="635"/>
      <c r="N34" s="635"/>
      <c r="O34" s="635"/>
      <c r="P34" s="635"/>
      <c r="Q34" s="636"/>
      <c r="R34" s="637">
        <v>48834</v>
      </c>
      <c r="S34" s="638"/>
      <c r="T34" s="638"/>
      <c r="U34" s="638"/>
      <c r="V34" s="638"/>
      <c r="W34" s="638"/>
      <c r="X34" s="638"/>
      <c r="Y34" s="639"/>
      <c r="Z34" s="640">
        <v>0.1</v>
      </c>
      <c r="AA34" s="640"/>
      <c r="AB34" s="640"/>
      <c r="AC34" s="640"/>
      <c r="AD34" s="641" t="s">
        <v>122</v>
      </c>
      <c r="AE34" s="641"/>
      <c r="AF34" s="641"/>
      <c r="AG34" s="641"/>
      <c r="AH34" s="641"/>
      <c r="AI34" s="641"/>
      <c r="AJ34" s="641"/>
      <c r="AK34" s="641"/>
      <c r="AL34" s="642" t="s">
        <v>122</v>
      </c>
      <c r="AM34" s="643"/>
      <c r="AN34" s="643"/>
      <c r="AO34" s="64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4" t="s">
        <v>309</v>
      </c>
      <c r="CE34" s="635"/>
      <c r="CF34" s="635"/>
      <c r="CG34" s="635"/>
      <c r="CH34" s="635"/>
      <c r="CI34" s="635"/>
      <c r="CJ34" s="635"/>
      <c r="CK34" s="635"/>
      <c r="CL34" s="635"/>
      <c r="CM34" s="635"/>
      <c r="CN34" s="635"/>
      <c r="CO34" s="635"/>
      <c r="CP34" s="635"/>
      <c r="CQ34" s="636"/>
      <c r="CR34" s="637">
        <v>15016644</v>
      </c>
      <c r="CS34" s="638"/>
      <c r="CT34" s="638"/>
      <c r="CU34" s="638"/>
      <c r="CV34" s="638"/>
      <c r="CW34" s="638"/>
      <c r="CX34" s="638"/>
      <c r="CY34" s="639"/>
      <c r="CZ34" s="642">
        <v>19.3</v>
      </c>
      <c r="DA34" s="667"/>
      <c r="DB34" s="667"/>
      <c r="DC34" s="671"/>
      <c r="DD34" s="646">
        <v>10738784</v>
      </c>
      <c r="DE34" s="638"/>
      <c r="DF34" s="638"/>
      <c r="DG34" s="638"/>
      <c r="DH34" s="638"/>
      <c r="DI34" s="638"/>
      <c r="DJ34" s="638"/>
      <c r="DK34" s="639"/>
      <c r="DL34" s="646">
        <v>9462427</v>
      </c>
      <c r="DM34" s="638"/>
      <c r="DN34" s="638"/>
      <c r="DO34" s="638"/>
      <c r="DP34" s="638"/>
      <c r="DQ34" s="638"/>
      <c r="DR34" s="638"/>
      <c r="DS34" s="638"/>
      <c r="DT34" s="638"/>
      <c r="DU34" s="638"/>
      <c r="DV34" s="639"/>
      <c r="DW34" s="642">
        <v>21.2</v>
      </c>
      <c r="DX34" s="667"/>
      <c r="DY34" s="667"/>
      <c r="DZ34" s="667"/>
      <c r="EA34" s="667"/>
      <c r="EB34" s="667"/>
      <c r="EC34" s="668"/>
    </row>
    <row r="35" spans="2:133" ht="11.25" customHeight="1" x14ac:dyDescent="0.2">
      <c r="B35" s="634" t="s">
        <v>310</v>
      </c>
      <c r="C35" s="635"/>
      <c r="D35" s="635"/>
      <c r="E35" s="635"/>
      <c r="F35" s="635"/>
      <c r="G35" s="635"/>
      <c r="H35" s="635"/>
      <c r="I35" s="635"/>
      <c r="J35" s="635"/>
      <c r="K35" s="635"/>
      <c r="L35" s="635"/>
      <c r="M35" s="635"/>
      <c r="N35" s="635"/>
      <c r="O35" s="635"/>
      <c r="P35" s="635"/>
      <c r="Q35" s="636"/>
      <c r="R35" s="637">
        <v>59679</v>
      </c>
      <c r="S35" s="638"/>
      <c r="T35" s="638"/>
      <c r="U35" s="638"/>
      <c r="V35" s="638"/>
      <c r="W35" s="638"/>
      <c r="X35" s="638"/>
      <c r="Y35" s="639"/>
      <c r="Z35" s="640">
        <v>0.1</v>
      </c>
      <c r="AA35" s="640"/>
      <c r="AB35" s="640"/>
      <c r="AC35" s="640"/>
      <c r="AD35" s="641" t="s">
        <v>122</v>
      </c>
      <c r="AE35" s="641"/>
      <c r="AF35" s="641"/>
      <c r="AG35" s="641"/>
      <c r="AH35" s="641"/>
      <c r="AI35" s="641"/>
      <c r="AJ35" s="641"/>
      <c r="AK35" s="641"/>
      <c r="AL35" s="642" t="s">
        <v>122</v>
      </c>
      <c r="AM35" s="643"/>
      <c r="AN35" s="643"/>
      <c r="AO35" s="644"/>
      <c r="AP35" s="218"/>
      <c r="AQ35" s="619" t="s">
        <v>311</v>
      </c>
      <c r="AR35" s="620"/>
      <c r="AS35" s="620"/>
      <c r="AT35" s="620"/>
      <c r="AU35" s="620"/>
      <c r="AV35" s="620"/>
      <c r="AW35" s="620"/>
      <c r="AX35" s="620"/>
      <c r="AY35" s="620"/>
      <c r="AZ35" s="620"/>
      <c r="BA35" s="620"/>
      <c r="BB35" s="620"/>
      <c r="BC35" s="620"/>
      <c r="BD35" s="620"/>
      <c r="BE35" s="620"/>
      <c r="BF35" s="621"/>
      <c r="BG35" s="619" t="s">
        <v>312</v>
      </c>
      <c r="BH35" s="620"/>
      <c r="BI35" s="620"/>
      <c r="BJ35" s="620"/>
      <c r="BK35" s="620"/>
      <c r="BL35" s="620"/>
      <c r="BM35" s="620"/>
      <c r="BN35" s="620"/>
      <c r="BO35" s="620"/>
      <c r="BP35" s="620"/>
      <c r="BQ35" s="620"/>
      <c r="BR35" s="620"/>
      <c r="BS35" s="620"/>
      <c r="BT35" s="620"/>
      <c r="BU35" s="620"/>
      <c r="BV35" s="620"/>
      <c r="BW35" s="620"/>
      <c r="BX35" s="620"/>
      <c r="BY35" s="620"/>
      <c r="BZ35" s="620"/>
      <c r="CA35" s="620"/>
      <c r="CB35" s="621"/>
      <c r="CD35" s="634" t="s">
        <v>313</v>
      </c>
      <c r="CE35" s="635"/>
      <c r="CF35" s="635"/>
      <c r="CG35" s="635"/>
      <c r="CH35" s="635"/>
      <c r="CI35" s="635"/>
      <c r="CJ35" s="635"/>
      <c r="CK35" s="635"/>
      <c r="CL35" s="635"/>
      <c r="CM35" s="635"/>
      <c r="CN35" s="635"/>
      <c r="CO35" s="635"/>
      <c r="CP35" s="635"/>
      <c r="CQ35" s="636"/>
      <c r="CR35" s="637">
        <v>384016</v>
      </c>
      <c r="CS35" s="669"/>
      <c r="CT35" s="669"/>
      <c r="CU35" s="669"/>
      <c r="CV35" s="669"/>
      <c r="CW35" s="669"/>
      <c r="CX35" s="669"/>
      <c r="CY35" s="670"/>
      <c r="CZ35" s="642">
        <v>0.5</v>
      </c>
      <c r="DA35" s="667"/>
      <c r="DB35" s="667"/>
      <c r="DC35" s="671"/>
      <c r="DD35" s="646">
        <v>375065</v>
      </c>
      <c r="DE35" s="669"/>
      <c r="DF35" s="669"/>
      <c r="DG35" s="669"/>
      <c r="DH35" s="669"/>
      <c r="DI35" s="669"/>
      <c r="DJ35" s="669"/>
      <c r="DK35" s="670"/>
      <c r="DL35" s="646">
        <v>369772</v>
      </c>
      <c r="DM35" s="669"/>
      <c r="DN35" s="669"/>
      <c r="DO35" s="669"/>
      <c r="DP35" s="669"/>
      <c r="DQ35" s="669"/>
      <c r="DR35" s="669"/>
      <c r="DS35" s="669"/>
      <c r="DT35" s="669"/>
      <c r="DU35" s="669"/>
      <c r="DV35" s="670"/>
      <c r="DW35" s="642">
        <v>0.8</v>
      </c>
      <c r="DX35" s="667"/>
      <c r="DY35" s="667"/>
      <c r="DZ35" s="667"/>
      <c r="EA35" s="667"/>
      <c r="EB35" s="667"/>
      <c r="EC35" s="668"/>
    </row>
    <row r="36" spans="2:133" ht="11.25" customHeight="1" x14ac:dyDescent="0.2">
      <c r="B36" s="634" t="s">
        <v>314</v>
      </c>
      <c r="C36" s="635"/>
      <c r="D36" s="635"/>
      <c r="E36" s="635"/>
      <c r="F36" s="635"/>
      <c r="G36" s="635"/>
      <c r="H36" s="635"/>
      <c r="I36" s="635"/>
      <c r="J36" s="635"/>
      <c r="K36" s="635"/>
      <c r="L36" s="635"/>
      <c r="M36" s="635"/>
      <c r="N36" s="635"/>
      <c r="O36" s="635"/>
      <c r="P36" s="635"/>
      <c r="Q36" s="636"/>
      <c r="R36" s="637">
        <v>2308586</v>
      </c>
      <c r="S36" s="638"/>
      <c r="T36" s="638"/>
      <c r="U36" s="638"/>
      <c r="V36" s="638"/>
      <c r="W36" s="638"/>
      <c r="X36" s="638"/>
      <c r="Y36" s="639"/>
      <c r="Z36" s="640">
        <v>2.9</v>
      </c>
      <c r="AA36" s="640"/>
      <c r="AB36" s="640"/>
      <c r="AC36" s="640"/>
      <c r="AD36" s="641" t="s">
        <v>122</v>
      </c>
      <c r="AE36" s="641"/>
      <c r="AF36" s="641"/>
      <c r="AG36" s="641"/>
      <c r="AH36" s="641"/>
      <c r="AI36" s="641"/>
      <c r="AJ36" s="641"/>
      <c r="AK36" s="641"/>
      <c r="AL36" s="642" t="s">
        <v>122</v>
      </c>
      <c r="AM36" s="643"/>
      <c r="AN36" s="643"/>
      <c r="AO36" s="644"/>
      <c r="AP36" s="218"/>
      <c r="AQ36" s="703" t="s">
        <v>315</v>
      </c>
      <c r="AR36" s="704"/>
      <c r="AS36" s="704"/>
      <c r="AT36" s="704"/>
      <c r="AU36" s="704"/>
      <c r="AV36" s="704"/>
      <c r="AW36" s="704"/>
      <c r="AX36" s="704"/>
      <c r="AY36" s="705"/>
      <c r="AZ36" s="626">
        <v>8437068</v>
      </c>
      <c r="BA36" s="627"/>
      <c r="BB36" s="627"/>
      <c r="BC36" s="627"/>
      <c r="BD36" s="627"/>
      <c r="BE36" s="627"/>
      <c r="BF36" s="699"/>
      <c r="BG36" s="623" t="s">
        <v>316</v>
      </c>
      <c r="BH36" s="624"/>
      <c r="BI36" s="624"/>
      <c r="BJ36" s="624"/>
      <c r="BK36" s="624"/>
      <c r="BL36" s="624"/>
      <c r="BM36" s="624"/>
      <c r="BN36" s="624"/>
      <c r="BO36" s="624"/>
      <c r="BP36" s="624"/>
      <c r="BQ36" s="624"/>
      <c r="BR36" s="624"/>
      <c r="BS36" s="624"/>
      <c r="BT36" s="624"/>
      <c r="BU36" s="625"/>
      <c r="BV36" s="626">
        <v>148700</v>
      </c>
      <c r="BW36" s="627"/>
      <c r="BX36" s="627"/>
      <c r="BY36" s="627"/>
      <c r="BZ36" s="627"/>
      <c r="CA36" s="627"/>
      <c r="CB36" s="699"/>
      <c r="CD36" s="634" t="s">
        <v>317</v>
      </c>
      <c r="CE36" s="635"/>
      <c r="CF36" s="635"/>
      <c r="CG36" s="635"/>
      <c r="CH36" s="635"/>
      <c r="CI36" s="635"/>
      <c r="CJ36" s="635"/>
      <c r="CK36" s="635"/>
      <c r="CL36" s="635"/>
      <c r="CM36" s="635"/>
      <c r="CN36" s="635"/>
      <c r="CO36" s="635"/>
      <c r="CP36" s="635"/>
      <c r="CQ36" s="636"/>
      <c r="CR36" s="637">
        <v>9203126</v>
      </c>
      <c r="CS36" s="638"/>
      <c r="CT36" s="638"/>
      <c r="CU36" s="638"/>
      <c r="CV36" s="638"/>
      <c r="CW36" s="638"/>
      <c r="CX36" s="638"/>
      <c r="CY36" s="639"/>
      <c r="CZ36" s="642">
        <v>11.8</v>
      </c>
      <c r="DA36" s="667"/>
      <c r="DB36" s="667"/>
      <c r="DC36" s="671"/>
      <c r="DD36" s="646">
        <v>7210651</v>
      </c>
      <c r="DE36" s="638"/>
      <c r="DF36" s="638"/>
      <c r="DG36" s="638"/>
      <c r="DH36" s="638"/>
      <c r="DI36" s="638"/>
      <c r="DJ36" s="638"/>
      <c r="DK36" s="639"/>
      <c r="DL36" s="646">
        <v>5656079</v>
      </c>
      <c r="DM36" s="638"/>
      <c r="DN36" s="638"/>
      <c r="DO36" s="638"/>
      <c r="DP36" s="638"/>
      <c r="DQ36" s="638"/>
      <c r="DR36" s="638"/>
      <c r="DS36" s="638"/>
      <c r="DT36" s="638"/>
      <c r="DU36" s="638"/>
      <c r="DV36" s="639"/>
      <c r="DW36" s="642">
        <v>12.7</v>
      </c>
      <c r="DX36" s="667"/>
      <c r="DY36" s="667"/>
      <c r="DZ36" s="667"/>
      <c r="EA36" s="667"/>
      <c r="EB36" s="667"/>
      <c r="EC36" s="668"/>
    </row>
    <row r="37" spans="2:133" ht="11.25" customHeight="1" x14ac:dyDescent="0.2">
      <c r="B37" s="634" t="s">
        <v>318</v>
      </c>
      <c r="C37" s="635"/>
      <c r="D37" s="635"/>
      <c r="E37" s="635"/>
      <c r="F37" s="635"/>
      <c r="G37" s="635"/>
      <c r="H37" s="635"/>
      <c r="I37" s="635"/>
      <c r="J37" s="635"/>
      <c r="K37" s="635"/>
      <c r="L37" s="635"/>
      <c r="M37" s="635"/>
      <c r="N37" s="635"/>
      <c r="O37" s="635"/>
      <c r="P37" s="635"/>
      <c r="Q37" s="636"/>
      <c r="R37" s="637">
        <v>1262929</v>
      </c>
      <c r="S37" s="638"/>
      <c r="T37" s="638"/>
      <c r="U37" s="638"/>
      <c r="V37" s="638"/>
      <c r="W37" s="638"/>
      <c r="X37" s="638"/>
      <c r="Y37" s="639"/>
      <c r="Z37" s="640">
        <v>1.6</v>
      </c>
      <c r="AA37" s="640"/>
      <c r="AB37" s="640"/>
      <c r="AC37" s="640"/>
      <c r="AD37" s="641">
        <v>132</v>
      </c>
      <c r="AE37" s="641"/>
      <c r="AF37" s="641"/>
      <c r="AG37" s="641"/>
      <c r="AH37" s="641"/>
      <c r="AI37" s="641"/>
      <c r="AJ37" s="641"/>
      <c r="AK37" s="641"/>
      <c r="AL37" s="642">
        <v>0</v>
      </c>
      <c r="AM37" s="643"/>
      <c r="AN37" s="643"/>
      <c r="AO37" s="644"/>
      <c r="AQ37" s="700" t="s">
        <v>319</v>
      </c>
      <c r="AR37" s="701"/>
      <c r="AS37" s="701"/>
      <c r="AT37" s="701"/>
      <c r="AU37" s="701"/>
      <c r="AV37" s="701"/>
      <c r="AW37" s="701"/>
      <c r="AX37" s="701"/>
      <c r="AY37" s="702"/>
      <c r="AZ37" s="637">
        <v>1126954</v>
      </c>
      <c r="BA37" s="638"/>
      <c r="BB37" s="638"/>
      <c r="BC37" s="638"/>
      <c r="BD37" s="669"/>
      <c r="BE37" s="669"/>
      <c r="BF37" s="692"/>
      <c r="BG37" s="634" t="s">
        <v>320</v>
      </c>
      <c r="BH37" s="635"/>
      <c r="BI37" s="635"/>
      <c r="BJ37" s="635"/>
      <c r="BK37" s="635"/>
      <c r="BL37" s="635"/>
      <c r="BM37" s="635"/>
      <c r="BN37" s="635"/>
      <c r="BO37" s="635"/>
      <c r="BP37" s="635"/>
      <c r="BQ37" s="635"/>
      <c r="BR37" s="635"/>
      <c r="BS37" s="635"/>
      <c r="BT37" s="635"/>
      <c r="BU37" s="636"/>
      <c r="BV37" s="637">
        <v>-1828090</v>
      </c>
      <c r="BW37" s="638"/>
      <c r="BX37" s="638"/>
      <c r="BY37" s="638"/>
      <c r="BZ37" s="638"/>
      <c r="CA37" s="638"/>
      <c r="CB37" s="647"/>
      <c r="CD37" s="634" t="s">
        <v>321</v>
      </c>
      <c r="CE37" s="635"/>
      <c r="CF37" s="635"/>
      <c r="CG37" s="635"/>
      <c r="CH37" s="635"/>
      <c r="CI37" s="635"/>
      <c r="CJ37" s="635"/>
      <c r="CK37" s="635"/>
      <c r="CL37" s="635"/>
      <c r="CM37" s="635"/>
      <c r="CN37" s="635"/>
      <c r="CO37" s="635"/>
      <c r="CP37" s="635"/>
      <c r="CQ37" s="636"/>
      <c r="CR37" s="637">
        <v>635638</v>
      </c>
      <c r="CS37" s="669"/>
      <c r="CT37" s="669"/>
      <c r="CU37" s="669"/>
      <c r="CV37" s="669"/>
      <c r="CW37" s="669"/>
      <c r="CX37" s="669"/>
      <c r="CY37" s="670"/>
      <c r="CZ37" s="642">
        <v>0.8</v>
      </c>
      <c r="DA37" s="667"/>
      <c r="DB37" s="667"/>
      <c r="DC37" s="671"/>
      <c r="DD37" s="646">
        <v>635638</v>
      </c>
      <c r="DE37" s="669"/>
      <c r="DF37" s="669"/>
      <c r="DG37" s="669"/>
      <c r="DH37" s="669"/>
      <c r="DI37" s="669"/>
      <c r="DJ37" s="669"/>
      <c r="DK37" s="670"/>
      <c r="DL37" s="646">
        <v>594940</v>
      </c>
      <c r="DM37" s="669"/>
      <c r="DN37" s="669"/>
      <c r="DO37" s="669"/>
      <c r="DP37" s="669"/>
      <c r="DQ37" s="669"/>
      <c r="DR37" s="669"/>
      <c r="DS37" s="669"/>
      <c r="DT37" s="669"/>
      <c r="DU37" s="669"/>
      <c r="DV37" s="670"/>
      <c r="DW37" s="642">
        <v>1.3</v>
      </c>
      <c r="DX37" s="667"/>
      <c r="DY37" s="667"/>
      <c r="DZ37" s="667"/>
      <c r="EA37" s="667"/>
      <c r="EB37" s="667"/>
      <c r="EC37" s="668"/>
    </row>
    <row r="38" spans="2:133" ht="11.25" customHeight="1" x14ac:dyDescent="0.2">
      <c r="B38" s="634" t="s">
        <v>322</v>
      </c>
      <c r="C38" s="635"/>
      <c r="D38" s="635"/>
      <c r="E38" s="635"/>
      <c r="F38" s="635"/>
      <c r="G38" s="635"/>
      <c r="H38" s="635"/>
      <c r="I38" s="635"/>
      <c r="J38" s="635"/>
      <c r="K38" s="635"/>
      <c r="L38" s="635"/>
      <c r="M38" s="635"/>
      <c r="N38" s="635"/>
      <c r="O38" s="635"/>
      <c r="P38" s="635"/>
      <c r="Q38" s="636"/>
      <c r="R38" s="637">
        <v>1011500</v>
      </c>
      <c r="S38" s="638"/>
      <c r="T38" s="638"/>
      <c r="U38" s="638"/>
      <c r="V38" s="638"/>
      <c r="W38" s="638"/>
      <c r="X38" s="638"/>
      <c r="Y38" s="639"/>
      <c r="Z38" s="640">
        <v>1.3</v>
      </c>
      <c r="AA38" s="640"/>
      <c r="AB38" s="640"/>
      <c r="AC38" s="640"/>
      <c r="AD38" s="641" t="s">
        <v>122</v>
      </c>
      <c r="AE38" s="641"/>
      <c r="AF38" s="641"/>
      <c r="AG38" s="641"/>
      <c r="AH38" s="641"/>
      <c r="AI38" s="641"/>
      <c r="AJ38" s="641"/>
      <c r="AK38" s="641"/>
      <c r="AL38" s="642" t="s">
        <v>122</v>
      </c>
      <c r="AM38" s="643"/>
      <c r="AN38" s="643"/>
      <c r="AO38" s="644"/>
      <c r="AQ38" s="700" t="s">
        <v>323</v>
      </c>
      <c r="AR38" s="701"/>
      <c r="AS38" s="701"/>
      <c r="AT38" s="701"/>
      <c r="AU38" s="701"/>
      <c r="AV38" s="701"/>
      <c r="AW38" s="701"/>
      <c r="AX38" s="701"/>
      <c r="AY38" s="702"/>
      <c r="AZ38" s="637">
        <v>149410</v>
      </c>
      <c r="BA38" s="638"/>
      <c r="BB38" s="638"/>
      <c r="BC38" s="638"/>
      <c r="BD38" s="669"/>
      <c r="BE38" s="669"/>
      <c r="BF38" s="692"/>
      <c r="BG38" s="634" t="s">
        <v>324</v>
      </c>
      <c r="BH38" s="635"/>
      <c r="BI38" s="635"/>
      <c r="BJ38" s="635"/>
      <c r="BK38" s="635"/>
      <c r="BL38" s="635"/>
      <c r="BM38" s="635"/>
      <c r="BN38" s="635"/>
      <c r="BO38" s="635"/>
      <c r="BP38" s="635"/>
      <c r="BQ38" s="635"/>
      <c r="BR38" s="635"/>
      <c r="BS38" s="635"/>
      <c r="BT38" s="635"/>
      <c r="BU38" s="636"/>
      <c r="BV38" s="637">
        <v>24321</v>
      </c>
      <c r="BW38" s="638"/>
      <c r="BX38" s="638"/>
      <c r="BY38" s="638"/>
      <c r="BZ38" s="638"/>
      <c r="CA38" s="638"/>
      <c r="CB38" s="647"/>
      <c r="CD38" s="634" t="s">
        <v>325</v>
      </c>
      <c r="CE38" s="635"/>
      <c r="CF38" s="635"/>
      <c r="CG38" s="635"/>
      <c r="CH38" s="635"/>
      <c r="CI38" s="635"/>
      <c r="CJ38" s="635"/>
      <c r="CK38" s="635"/>
      <c r="CL38" s="635"/>
      <c r="CM38" s="635"/>
      <c r="CN38" s="635"/>
      <c r="CO38" s="635"/>
      <c r="CP38" s="635"/>
      <c r="CQ38" s="636"/>
      <c r="CR38" s="637">
        <v>7310114</v>
      </c>
      <c r="CS38" s="638"/>
      <c r="CT38" s="638"/>
      <c r="CU38" s="638"/>
      <c r="CV38" s="638"/>
      <c r="CW38" s="638"/>
      <c r="CX38" s="638"/>
      <c r="CY38" s="639"/>
      <c r="CZ38" s="642">
        <v>9.4</v>
      </c>
      <c r="DA38" s="667"/>
      <c r="DB38" s="667"/>
      <c r="DC38" s="671"/>
      <c r="DD38" s="646">
        <v>6472139</v>
      </c>
      <c r="DE38" s="638"/>
      <c r="DF38" s="638"/>
      <c r="DG38" s="638"/>
      <c r="DH38" s="638"/>
      <c r="DI38" s="638"/>
      <c r="DJ38" s="638"/>
      <c r="DK38" s="639"/>
      <c r="DL38" s="646">
        <v>4127344</v>
      </c>
      <c r="DM38" s="638"/>
      <c r="DN38" s="638"/>
      <c r="DO38" s="638"/>
      <c r="DP38" s="638"/>
      <c r="DQ38" s="638"/>
      <c r="DR38" s="638"/>
      <c r="DS38" s="638"/>
      <c r="DT38" s="638"/>
      <c r="DU38" s="638"/>
      <c r="DV38" s="639"/>
      <c r="DW38" s="642">
        <v>9.1999999999999993</v>
      </c>
      <c r="DX38" s="667"/>
      <c r="DY38" s="667"/>
      <c r="DZ38" s="667"/>
      <c r="EA38" s="667"/>
      <c r="EB38" s="667"/>
      <c r="EC38" s="668"/>
    </row>
    <row r="39" spans="2:133" ht="11.25" customHeight="1" x14ac:dyDescent="0.2">
      <c r="B39" s="634" t="s">
        <v>326</v>
      </c>
      <c r="C39" s="635"/>
      <c r="D39" s="635"/>
      <c r="E39" s="635"/>
      <c r="F39" s="635"/>
      <c r="G39" s="635"/>
      <c r="H39" s="635"/>
      <c r="I39" s="635"/>
      <c r="J39" s="635"/>
      <c r="K39" s="635"/>
      <c r="L39" s="635"/>
      <c r="M39" s="635"/>
      <c r="N39" s="635"/>
      <c r="O39" s="635"/>
      <c r="P39" s="635"/>
      <c r="Q39" s="636"/>
      <c r="R39" s="637" t="s">
        <v>122</v>
      </c>
      <c r="S39" s="638"/>
      <c r="T39" s="638"/>
      <c r="U39" s="638"/>
      <c r="V39" s="638"/>
      <c r="W39" s="638"/>
      <c r="X39" s="638"/>
      <c r="Y39" s="639"/>
      <c r="Z39" s="640" t="s">
        <v>122</v>
      </c>
      <c r="AA39" s="640"/>
      <c r="AB39" s="640"/>
      <c r="AC39" s="640"/>
      <c r="AD39" s="641" t="s">
        <v>122</v>
      </c>
      <c r="AE39" s="641"/>
      <c r="AF39" s="641"/>
      <c r="AG39" s="641"/>
      <c r="AH39" s="641"/>
      <c r="AI39" s="641"/>
      <c r="AJ39" s="641"/>
      <c r="AK39" s="641"/>
      <c r="AL39" s="642" t="s">
        <v>122</v>
      </c>
      <c r="AM39" s="643"/>
      <c r="AN39" s="643"/>
      <c r="AO39" s="644"/>
      <c r="AQ39" s="700" t="s">
        <v>327</v>
      </c>
      <c r="AR39" s="701"/>
      <c r="AS39" s="701"/>
      <c r="AT39" s="701"/>
      <c r="AU39" s="701"/>
      <c r="AV39" s="701"/>
      <c r="AW39" s="701"/>
      <c r="AX39" s="701"/>
      <c r="AY39" s="702"/>
      <c r="AZ39" s="637" t="s">
        <v>122</v>
      </c>
      <c r="BA39" s="638"/>
      <c r="BB39" s="638"/>
      <c r="BC39" s="638"/>
      <c r="BD39" s="669"/>
      <c r="BE39" s="669"/>
      <c r="BF39" s="692"/>
      <c r="BG39" s="634" t="s">
        <v>328</v>
      </c>
      <c r="BH39" s="635"/>
      <c r="BI39" s="635"/>
      <c r="BJ39" s="635"/>
      <c r="BK39" s="635"/>
      <c r="BL39" s="635"/>
      <c r="BM39" s="635"/>
      <c r="BN39" s="635"/>
      <c r="BO39" s="635"/>
      <c r="BP39" s="635"/>
      <c r="BQ39" s="635"/>
      <c r="BR39" s="635"/>
      <c r="BS39" s="635"/>
      <c r="BT39" s="635"/>
      <c r="BU39" s="636"/>
      <c r="BV39" s="637">
        <v>33881</v>
      </c>
      <c r="BW39" s="638"/>
      <c r="BX39" s="638"/>
      <c r="BY39" s="638"/>
      <c r="BZ39" s="638"/>
      <c r="CA39" s="638"/>
      <c r="CB39" s="647"/>
      <c r="CD39" s="634" t="s">
        <v>329</v>
      </c>
      <c r="CE39" s="635"/>
      <c r="CF39" s="635"/>
      <c r="CG39" s="635"/>
      <c r="CH39" s="635"/>
      <c r="CI39" s="635"/>
      <c r="CJ39" s="635"/>
      <c r="CK39" s="635"/>
      <c r="CL39" s="635"/>
      <c r="CM39" s="635"/>
      <c r="CN39" s="635"/>
      <c r="CO39" s="635"/>
      <c r="CP39" s="635"/>
      <c r="CQ39" s="636"/>
      <c r="CR39" s="637">
        <v>1250251</v>
      </c>
      <c r="CS39" s="669"/>
      <c r="CT39" s="669"/>
      <c r="CU39" s="669"/>
      <c r="CV39" s="669"/>
      <c r="CW39" s="669"/>
      <c r="CX39" s="669"/>
      <c r="CY39" s="670"/>
      <c r="CZ39" s="642">
        <v>1.6</v>
      </c>
      <c r="DA39" s="667"/>
      <c r="DB39" s="667"/>
      <c r="DC39" s="671"/>
      <c r="DD39" s="646">
        <v>1225948</v>
      </c>
      <c r="DE39" s="669"/>
      <c r="DF39" s="669"/>
      <c r="DG39" s="669"/>
      <c r="DH39" s="669"/>
      <c r="DI39" s="669"/>
      <c r="DJ39" s="669"/>
      <c r="DK39" s="670"/>
      <c r="DL39" s="646" t="s">
        <v>122</v>
      </c>
      <c r="DM39" s="669"/>
      <c r="DN39" s="669"/>
      <c r="DO39" s="669"/>
      <c r="DP39" s="669"/>
      <c r="DQ39" s="669"/>
      <c r="DR39" s="669"/>
      <c r="DS39" s="669"/>
      <c r="DT39" s="669"/>
      <c r="DU39" s="669"/>
      <c r="DV39" s="670"/>
      <c r="DW39" s="642" t="s">
        <v>122</v>
      </c>
      <c r="DX39" s="667"/>
      <c r="DY39" s="667"/>
      <c r="DZ39" s="667"/>
      <c r="EA39" s="667"/>
      <c r="EB39" s="667"/>
      <c r="EC39" s="668"/>
    </row>
    <row r="40" spans="2:133" ht="11.25" customHeight="1" x14ac:dyDescent="0.2">
      <c r="B40" s="634" t="s">
        <v>330</v>
      </c>
      <c r="C40" s="635"/>
      <c r="D40" s="635"/>
      <c r="E40" s="635"/>
      <c r="F40" s="635"/>
      <c r="G40" s="635"/>
      <c r="H40" s="635"/>
      <c r="I40" s="635"/>
      <c r="J40" s="635"/>
      <c r="K40" s="635"/>
      <c r="L40" s="635"/>
      <c r="M40" s="635"/>
      <c r="N40" s="635"/>
      <c r="O40" s="635"/>
      <c r="P40" s="635"/>
      <c r="Q40" s="636"/>
      <c r="R40" s="637" t="s">
        <v>122</v>
      </c>
      <c r="S40" s="638"/>
      <c r="T40" s="638"/>
      <c r="U40" s="638"/>
      <c r="V40" s="638"/>
      <c r="W40" s="638"/>
      <c r="X40" s="638"/>
      <c r="Y40" s="639"/>
      <c r="Z40" s="640" t="s">
        <v>122</v>
      </c>
      <c r="AA40" s="640"/>
      <c r="AB40" s="640"/>
      <c r="AC40" s="640"/>
      <c r="AD40" s="641" t="s">
        <v>122</v>
      </c>
      <c r="AE40" s="641"/>
      <c r="AF40" s="641"/>
      <c r="AG40" s="641"/>
      <c r="AH40" s="641"/>
      <c r="AI40" s="641"/>
      <c r="AJ40" s="641"/>
      <c r="AK40" s="641"/>
      <c r="AL40" s="642" t="s">
        <v>122</v>
      </c>
      <c r="AM40" s="643"/>
      <c r="AN40" s="643"/>
      <c r="AO40" s="644"/>
      <c r="AQ40" s="700" t="s">
        <v>331</v>
      </c>
      <c r="AR40" s="701"/>
      <c r="AS40" s="701"/>
      <c r="AT40" s="701"/>
      <c r="AU40" s="701"/>
      <c r="AV40" s="701"/>
      <c r="AW40" s="701"/>
      <c r="AX40" s="701"/>
      <c r="AY40" s="702"/>
      <c r="AZ40" s="637" t="s">
        <v>122</v>
      </c>
      <c r="BA40" s="638"/>
      <c r="BB40" s="638"/>
      <c r="BC40" s="638"/>
      <c r="BD40" s="669"/>
      <c r="BE40" s="669"/>
      <c r="BF40" s="692"/>
      <c r="BG40" s="685" t="s">
        <v>332</v>
      </c>
      <c r="BH40" s="686"/>
      <c r="BI40" s="686"/>
      <c r="BJ40" s="686"/>
      <c r="BK40" s="686"/>
      <c r="BL40" s="214"/>
      <c r="BM40" s="635" t="s">
        <v>333</v>
      </c>
      <c r="BN40" s="635"/>
      <c r="BO40" s="635"/>
      <c r="BP40" s="635"/>
      <c r="BQ40" s="635"/>
      <c r="BR40" s="635"/>
      <c r="BS40" s="635"/>
      <c r="BT40" s="635"/>
      <c r="BU40" s="636"/>
      <c r="BV40" s="637">
        <v>111</v>
      </c>
      <c r="BW40" s="638"/>
      <c r="BX40" s="638"/>
      <c r="BY40" s="638"/>
      <c r="BZ40" s="638"/>
      <c r="CA40" s="638"/>
      <c r="CB40" s="647"/>
      <c r="CD40" s="634" t="s">
        <v>334</v>
      </c>
      <c r="CE40" s="635"/>
      <c r="CF40" s="635"/>
      <c r="CG40" s="635"/>
      <c r="CH40" s="635"/>
      <c r="CI40" s="635"/>
      <c r="CJ40" s="635"/>
      <c r="CK40" s="635"/>
      <c r="CL40" s="635"/>
      <c r="CM40" s="635"/>
      <c r="CN40" s="635"/>
      <c r="CO40" s="635"/>
      <c r="CP40" s="635"/>
      <c r="CQ40" s="636"/>
      <c r="CR40" s="637" t="s">
        <v>122</v>
      </c>
      <c r="CS40" s="638"/>
      <c r="CT40" s="638"/>
      <c r="CU40" s="638"/>
      <c r="CV40" s="638"/>
      <c r="CW40" s="638"/>
      <c r="CX40" s="638"/>
      <c r="CY40" s="639"/>
      <c r="CZ40" s="642" t="s">
        <v>122</v>
      </c>
      <c r="DA40" s="667"/>
      <c r="DB40" s="667"/>
      <c r="DC40" s="671"/>
      <c r="DD40" s="646" t="s">
        <v>122</v>
      </c>
      <c r="DE40" s="638"/>
      <c r="DF40" s="638"/>
      <c r="DG40" s="638"/>
      <c r="DH40" s="638"/>
      <c r="DI40" s="638"/>
      <c r="DJ40" s="638"/>
      <c r="DK40" s="639"/>
      <c r="DL40" s="646" t="s">
        <v>122</v>
      </c>
      <c r="DM40" s="638"/>
      <c r="DN40" s="638"/>
      <c r="DO40" s="638"/>
      <c r="DP40" s="638"/>
      <c r="DQ40" s="638"/>
      <c r="DR40" s="638"/>
      <c r="DS40" s="638"/>
      <c r="DT40" s="638"/>
      <c r="DU40" s="638"/>
      <c r="DV40" s="639"/>
      <c r="DW40" s="642" t="s">
        <v>122</v>
      </c>
      <c r="DX40" s="667"/>
      <c r="DY40" s="667"/>
      <c r="DZ40" s="667"/>
      <c r="EA40" s="667"/>
      <c r="EB40" s="667"/>
      <c r="EC40" s="668"/>
    </row>
    <row r="41" spans="2:133" ht="11.25" customHeight="1" x14ac:dyDescent="0.2">
      <c r="B41" s="658" t="s">
        <v>335</v>
      </c>
      <c r="C41" s="659"/>
      <c r="D41" s="659"/>
      <c r="E41" s="659"/>
      <c r="F41" s="659"/>
      <c r="G41" s="659"/>
      <c r="H41" s="659"/>
      <c r="I41" s="659"/>
      <c r="J41" s="659"/>
      <c r="K41" s="659"/>
      <c r="L41" s="659"/>
      <c r="M41" s="659"/>
      <c r="N41" s="659"/>
      <c r="O41" s="659"/>
      <c r="P41" s="659"/>
      <c r="Q41" s="660"/>
      <c r="R41" s="709">
        <v>80123704</v>
      </c>
      <c r="S41" s="710"/>
      <c r="T41" s="710"/>
      <c r="U41" s="710"/>
      <c r="V41" s="710"/>
      <c r="W41" s="710"/>
      <c r="X41" s="710"/>
      <c r="Y41" s="714"/>
      <c r="Z41" s="715">
        <v>100</v>
      </c>
      <c r="AA41" s="715"/>
      <c r="AB41" s="715"/>
      <c r="AC41" s="715"/>
      <c r="AD41" s="716">
        <v>44687319</v>
      </c>
      <c r="AE41" s="716"/>
      <c r="AF41" s="716"/>
      <c r="AG41" s="716"/>
      <c r="AH41" s="716"/>
      <c r="AI41" s="716"/>
      <c r="AJ41" s="716"/>
      <c r="AK41" s="716"/>
      <c r="AL41" s="717">
        <v>100</v>
      </c>
      <c r="AM41" s="697"/>
      <c r="AN41" s="697"/>
      <c r="AO41" s="718"/>
      <c r="AQ41" s="700" t="s">
        <v>336</v>
      </c>
      <c r="AR41" s="701"/>
      <c r="AS41" s="701"/>
      <c r="AT41" s="701"/>
      <c r="AU41" s="701"/>
      <c r="AV41" s="701"/>
      <c r="AW41" s="701"/>
      <c r="AX41" s="701"/>
      <c r="AY41" s="702"/>
      <c r="AZ41" s="637">
        <v>2933304</v>
      </c>
      <c r="BA41" s="638"/>
      <c r="BB41" s="638"/>
      <c r="BC41" s="638"/>
      <c r="BD41" s="669"/>
      <c r="BE41" s="669"/>
      <c r="BF41" s="692"/>
      <c r="BG41" s="685"/>
      <c r="BH41" s="686"/>
      <c r="BI41" s="686"/>
      <c r="BJ41" s="686"/>
      <c r="BK41" s="686"/>
      <c r="BL41" s="214"/>
      <c r="BM41" s="635" t="s">
        <v>337</v>
      </c>
      <c r="BN41" s="635"/>
      <c r="BO41" s="635"/>
      <c r="BP41" s="635"/>
      <c r="BQ41" s="635"/>
      <c r="BR41" s="635"/>
      <c r="BS41" s="635"/>
      <c r="BT41" s="635"/>
      <c r="BU41" s="636"/>
      <c r="BV41" s="637" t="s">
        <v>122</v>
      </c>
      <c r="BW41" s="638"/>
      <c r="BX41" s="638"/>
      <c r="BY41" s="638"/>
      <c r="BZ41" s="638"/>
      <c r="CA41" s="638"/>
      <c r="CB41" s="647"/>
      <c r="CD41" s="634" t="s">
        <v>338</v>
      </c>
      <c r="CE41" s="635"/>
      <c r="CF41" s="635"/>
      <c r="CG41" s="635"/>
      <c r="CH41" s="635"/>
      <c r="CI41" s="635"/>
      <c r="CJ41" s="635"/>
      <c r="CK41" s="635"/>
      <c r="CL41" s="635"/>
      <c r="CM41" s="635"/>
      <c r="CN41" s="635"/>
      <c r="CO41" s="635"/>
      <c r="CP41" s="635"/>
      <c r="CQ41" s="636"/>
      <c r="CR41" s="637" t="s">
        <v>122</v>
      </c>
      <c r="CS41" s="669"/>
      <c r="CT41" s="669"/>
      <c r="CU41" s="669"/>
      <c r="CV41" s="669"/>
      <c r="CW41" s="669"/>
      <c r="CX41" s="669"/>
      <c r="CY41" s="670"/>
      <c r="CZ41" s="642" t="s">
        <v>122</v>
      </c>
      <c r="DA41" s="667"/>
      <c r="DB41" s="667"/>
      <c r="DC41" s="671"/>
      <c r="DD41" s="646" t="s">
        <v>122</v>
      </c>
      <c r="DE41" s="669"/>
      <c r="DF41" s="669"/>
      <c r="DG41" s="669"/>
      <c r="DH41" s="669"/>
      <c r="DI41" s="669"/>
      <c r="DJ41" s="669"/>
      <c r="DK41" s="670"/>
      <c r="DL41" s="720"/>
      <c r="DM41" s="721"/>
      <c r="DN41" s="721"/>
      <c r="DO41" s="721"/>
      <c r="DP41" s="721"/>
      <c r="DQ41" s="721"/>
      <c r="DR41" s="721"/>
      <c r="DS41" s="721"/>
      <c r="DT41" s="721"/>
      <c r="DU41" s="721"/>
      <c r="DV41" s="722"/>
      <c r="DW41" s="711"/>
      <c r="DX41" s="712"/>
      <c r="DY41" s="712"/>
      <c r="DZ41" s="712"/>
      <c r="EA41" s="712"/>
      <c r="EB41" s="712"/>
      <c r="EC41" s="713"/>
    </row>
    <row r="42" spans="2:133" ht="11.25" customHeight="1" x14ac:dyDescent="0.2">
      <c r="AQ42" s="706" t="s">
        <v>339</v>
      </c>
      <c r="AR42" s="707"/>
      <c r="AS42" s="707"/>
      <c r="AT42" s="707"/>
      <c r="AU42" s="707"/>
      <c r="AV42" s="707"/>
      <c r="AW42" s="707"/>
      <c r="AX42" s="707"/>
      <c r="AY42" s="708"/>
      <c r="AZ42" s="709">
        <v>4227400</v>
      </c>
      <c r="BA42" s="710"/>
      <c r="BB42" s="710"/>
      <c r="BC42" s="710"/>
      <c r="BD42" s="696"/>
      <c r="BE42" s="696"/>
      <c r="BF42" s="698"/>
      <c r="BG42" s="687"/>
      <c r="BH42" s="688"/>
      <c r="BI42" s="688"/>
      <c r="BJ42" s="688"/>
      <c r="BK42" s="688"/>
      <c r="BL42" s="215"/>
      <c r="BM42" s="659" t="s">
        <v>340</v>
      </c>
      <c r="BN42" s="659"/>
      <c r="BO42" s="659"/>
      <c r="BP42" s="659"/>
      <c r="BQ42" s="659"/>
      <c r="BR42" s="659"/>
      <c r="BS42" s="659"/>
      <c r="BT42" s="659"/>
      <c r="BU42" s="660"/>
      <c r="BV42" s="709">
        <v>320</v>
      </c>
      <c r="BW42" s="710"/>
      <c r="BX42" s="710"/>
      <c r="BY42" s="710"/>
      <c r="BZ42" s="710"/>
      <c r="CA42" s="710"/>
      <c r="CB42" s="719"/>
      <c r="CD42" s="634" t="s">
        <v>341</v>
      </c>
      <c r="CE42" s="635"/>
      <c r="CF42" s="635"/>
      <c r="CG42" s="635"/>
      <c r="CH42" s="635"/>
      <c r="CI42" s="635"/>
      <c r="CJ42" s="635"/>
      <c r="CK42" s="635"/>
      <c r="CL42" s="635"/>
      <c r="CM42" s="635"/>
      <c r="CN42" s="635"/>
      <c r="CO42" s="635"/>
      <c r="CP42" s="635"/>
      <c r="CQ42" s="636"/>
      <c r="CR42" s="637">
        <v>4240552</v>
      </c>
      <c r="CS42" s="669"/>
      <c r="CT42" s="669"/>
      <c r="CU42" s="669"/>
      <c r="CV42" s="669"/>
      <c r="CW42" s="669"/>
      <c r="CX42" s="669"/>
      <c r="CY42" s="670"/>
      <c r="CZ42" s="642">
        <v>5.5</v>
      </c>
      <c r="DA42" s="667"/>
      <c r="DB42" s="667"/>
      <c r="DC42" s="671"/>
      <c r="DD42" s="646">
        <v>1870013</v>
      </c>
      <c r="DE42" s="669"/>
      <c r="DF42" s="669"/>
      <c r="DG42" s="669"/>
      <c r="DH42" s="669"/>
      <c r="DI42" s="669"/>
      <c r="DJ42" s="669"/>
      <c r="DK42" s="670"/>
      <c r="DL42" s="720"/>
      <c r="DM42" s="721"/>
      <c r="DN42" s="721"/>
      <c r="DO42" s="721"/>
      <c r="DP42" s="721"/>
      <c r="DQ42" s="721"/>
      <c r="DR42" s="721"/>
      <c r="DS42" s="721"/>
      <c r="DT42" s="721"/>
      <c r="DU42" s="721"/>
      <c r="DV42" s="722"/>
      <c r="DW42" s="711"/>
      <c r="DX42" s="712"/>
      <c r="DY42" s="712"/>
      <c r="DZ42" s="712"/>
      <c r="EA42" s="712"/>
      <c r="EB42" s="712"/>
      <c r="EC42" s="713"/>
    </row>
    <row r="43" spans="2:133" ht="11.25" customHeight="1" x14ac:dyDescent="0.2">
      <c r="B43" s="208" t="s">
        <v>342</v>
      </c>
      <c r="CD43" s="634" t="s">
        <v>343</v>
      </c>
      <c r="CE43" s="635"/>
      <c r="CF43" s="635"/>
      <c r="CG43" s="635"/>
      <c r="CH43" s="635"/>
      <c r="CI43" s="635"/>
      <c r="CJ43" s="635"/>
      <c r="CK43" s="635"/>
      <c r="CL43" s="635"/>
      <c r="CM43" s="635"/>
      <c r="CN43" s="635"/>
      <c r="CO43" s="635"/>
      <c r="CP43" s="635"/>
      <c r="CQ43" s="636"/>
      <c r="CR43" s="637">
        <v>120868</v>
      </c>
      <c r="CS43" s="669"/>
      <c r="CT43" s="669"/>
      <c r="CU43" s="669"/>
      <c r="CV43" s="669"/>
      <c r="CW43" s="669"/>
      <c r="CX43" s="669"/>
      <c r="CY43" s="670"/>
      <c r="CZ43" s="642">
        <v>0.2</v>
      </c>
      <c r="DA43" s="667"/>
      <c r="DB43" s="667"/>
      <c r="DC43" s="671"/>
      <c r="DD43" s="646">
        <v>120868</v>
      </c>
      <c r="DE43" s="669"/>
      <c r="DF43" s="669"/>
      <c r="DG43" s="669"/>
      <c r="DH43" s="669"/>
      <c r="DI43" s="669"/>
      <c r="DJ43" s="669"/>
      <c r="DK43" s="670"/>
      <c r="DL43" s="720"/>
      <c r="DM43" s="721"/>
      <c r="DN43" s="721"/>
      <c r="DO43" s="721"/>
      <c r="DP43" s="721"/>
      <c r="DQ43" s="721"/>
      <c r="DR43" s="721"/>
      <c r="DS43" s="721"/>
      <c r="DT43" s="721"/>
      <c r="DU43" s="721"/>
      <c r="DV43" s="722"/>
      <c r="DW43" s="711"/>
      <c r="DX43" s="712"/>
      <c r="DY43" s="712"/>
      <c r="DZ43" s="712"/>
      <c r="EA43" s="712"/>
      <c r="EB43" s="712"/>
      <c r="EC43" s="713"/>
    </row>
    <row r="44" spans="2:133" ht="11.25" customHeight="1" x14ac:dyDescent="0.2">
      <c r="B44" s="723" t="s">
        <v>344</v>
      </c>
      <c r="C44" s="723"/>
      <c r="D44" s="723"/>
      <c r="E44" s="723"/>
      <c r="F44" s="723"/>
      <c r="G44" s="723"/>
      <c r="H44" s="723"/>
      <c r="I44" s="723"/>
      <c r="J44" s="723"/>
      <c r="K44" s="723"/>
      <c r="L44" s="723"/>
      <c r="M44" s="723"/>
      <c r="N44" s="723"/>
      <c r="O44" s="723"/>
      <c r="P44" s="723"/>
      <c r="Q44" s="723"/>
      <c r="R44" s="723"/>
      <c r="S44" s="723"/>
      <c r="T44" s="723"/>
      <c r="U44" s="723"/>
      <c r="V44" s="723"/>
      <c r="W44" s="723"/>
      <c r="X44" s="723"/>
      <c r="Y44" s="723"/>
      <c r="Z44" s="723"/>
      <c r="AA44" s="723"/>
      <c r="AB44" s="723"/>
      <c r="AC44" s="723"/>
      <c r="AD44" s="723"/>
      <c r="AE44" s="723"/>
      <c r="AF44" s="723"/>
      <c r="AG44" s="723"/>
      <c r="AH44" s="723"/>
      <c r="AI44" s="723"/>
      <c r="AJ44" s="723"/>
      <c r="AK44" s="723"/>
      <c r="AL44" s="723"/>
      <c r="AM44" s="723"/>
      <c r="AN44" s="723"/>
      <c r="AO44" s="723"/>
      <c r="AP44" s="723"/>
      <c r="AQ44" s="723"/>
      <c r="AR44" s="723"/>
      <c r="AS44" s="723"/>
      <c r="AT44" s="723"/>
      <c r="AU44" s="723"/>
      <c r="AV44" s="723"/>
      <c r="AW44" s="723"/>
      <c r="AX44" s="723"/>
      <c r="AY44" s="723"/>
      <c r="AZ44" s="723"/>
      <c r="BA44" s="723"/>
      <c r="BB44" s="723"/>
      <c r="BC44" s="723"/>
      <c r="BD44" s="723"/>
      <c r="BE44" s="723"/>
      <c r="BF44" s="723"/>
      <c r="BG44" s="723"/>
      <c r="BH44" s="723"/>
      <c r="BI44" s="723"/>
      <c r="BJ44" s="723"/>
      <c r="BK44" s="723"/>
      <c r="BL44" s="723"/>
      <c r="BM44" s="723"/>
      <c r="BN44" s="723"/>
      <c r="BO44" s="723"/>
      <c r="BP44" s="723"/>
      <c r="BQ44" s="723"/>
      <c r="BR44" s="723"/>
      <c r="BS44" s="723"/>
      <c r="BT44" s="723"/>
      <c r="BU44" s="723"/>
      <c r="BV44" s="723"/>
      <c r="BW44" s="723"/>
      <c r="BX44" s="723"/>
      <c r="BY44" s="723"/>
      <c r="BZ44" s="723"/>
      <c r="CA44" s="723"/>
      <c r="CB44" s="723"/>
      <c r="CC44" s="724"/>
      <c r="CD44" s="673" t="s">
        <v>292</v>
      </c>
      <c r="CE44" s="674"/>
      <c r="CF44" s="634" t="s">
        <v>345</v>
      </c>
      <c r="CG44" s="635"/>
      <c r="CH44" s="635"/>
      <c r="CI44" s="635"/>
      <c r="CJ44" s="635"/>
      <c r="CK44" s="635"/>
      <c r="CL44" s="635"/>
      <c r="CM44" s="635"/>
      <c r="CN44" s="635"/>
      <c r="CO44" s="635"/>
      <c r="CP44" s="635"/>
      <c r="CQ44" s="636"/>
      <c r="CR44" s="637">
        <v>4240552</v>
      </c>
      <c r="CS44" s="638"/>
      <c r="CT44" s="638"/>
      <c r="CU44" s="638"/>
      <c r="CV44" s="638"/>
      <c r="CW44" s="638"/>
      <c r="CX44" s="638"/>
      <c r="CY44" s="639"/>
      <c r="CZ44" s="642">
        <v>5.5</v>
      </c>
      <c r="DA44" s="643"/>
      <c r="DB44" s="643"/>
      <c r="DC44" s="649"/>
      <c r="DD44" s="646">
        <v>1870013</v>
      </c>
      <c r="DE44" s="638"/>
      <c r="DF44" s="638"/>
      <c r="DG44" s="638"/>
      <c r="DH44" s="638"/>
      <c r="DI44" s="638"/>
      <c r="DJ44" s="638"/>
      <c r="DK44" s="639"/>
      <c r="DL44" s="720"/>
      <c r="DM44" s="721"/>
      <c r="DN44" s="721"/>
      <c r="DO44" s="721"/>
      <c r="DP44" s="721"/>
      <c r="DQ44" s="721"/>
      <c r="DR44" s="721"/>
      <c r="DS44" s="721"/>
      <c r="DT44" s="721"/>
      <c r="DU44" s="721"/>
      <c r="DV44" s="722"/>
      <c r="DW44" s="711"/>
      <c r="DX44" s="712"/>
      <c r="DY44" s="712"/>
      <c r="DZ44" s="712"/>
      <c r="EA44" s="712"/>
      <c r="EB44" s="712"/>
      <c r="EC44" s="713"/>
    </row>
    <row r="45" spans="2:133" ht="11.25" customHeight="1" x14ac:dyDescent="0.2">
      <c r="B45" s="723" t="s">
        <v>346</v>
      </c>
      <c r="C45" s="723"/>
      <c r="D45" s="723"/>
      <c r="E45" s="723"/>
      <c r="F45" s="723"/>
      <c r="G45" s="723"/>
      <c r="H45" s="723"/>
      <c r="I45" s="723"/>
      <c r="J45" s="723"/>
      <c r="K45" s="723"/>
      <c r="L45" s="723"/>
      <c r="M45" s="723"/>
      <c r="N45" s="723"/>
      <c r="O45" s="723"/>
      <c r="P45" s="723"/>
      <c r="Q45" s="723"/>
      <c r="R45" s="723"/>
      <c r="S45" s="723"/>
      <c r="T45" s="723"/>
      <c r="U45" s="723"/>
      <c r="V45" s="723"/>
      <c r="W45" s="723"/>
      <c r="X45" s="723"/>
      <c r="Y45" s="723"/>
      <c r="Z45" s="723"/>
      <c r="AA45" s="723"/>
      <c r="AB45" s="723"/>
      <c r="AC45" s="723"/>
      <c r="AD45" s="723"/>
      <c r="AE45" s="723"/>
      <c r="AF45" s="723"/>
      <c r="AG45" s="723"/>
      <c r="AH45" s="723"/>
      <c r="AI45" s="723"/>
      <c r="AJ45" s="723"/>
      <c r="AK45" s="723"/>
      <c r="AL45" s="723"/>
      <c r="AM45" s="723"/>
      <c r="AN45" s="723"/>
      <c r="AO45" s="723"/>
      <c r="AP45" s="723"/>
      <c r="AQ45" s="723"/>
      <c r="AR45" s="723"/>
      <c r="AS45" s="723"/>
      <c r="AT45" s="723"/>
      <c r="AU45" s="723"/>
      <c r="AV45" s="723"/>
      <c r="AW45" s="723"/>
      <c r="AX45" s="723"/>
      <c r="AY45" s="723"/>
      <c r="AZ45" s="723"/>
      <c r="BA45" s="723"/>
      <c r="BB45" s="723"/>
      <c r="BC45" s="723"/>
      <c r="BD45" s="723"/>
      <c r="BE45" s="723"/>
      <c r="BF45" s="723"/>
      <c r="BG45" s="723"/>
      <c r="BH45" s="723"/>
      <c r="BI45" s="723"/>
      <c r="BJ45" s="723"/>
      <c r="BK45" s="723"/>
      <c r="BL45" s="723"/>
      <c r="BM45" s="723"/>
      <c r="BN45" s="723"/>
      <c r="BO45" s="723"/>
      <c r="BP45" s="723"/>
      <c r="BQ45" s="723"/>
      <c r="BR45" s="723"/>
      <c r="BS45" s="723"/>
      <c r="BT45" s="723"/>
      <c r="BU45" s="723"/>
      <c r="BV45" s="723"/>
      <c r="BW45" s="723"/>
      <c r="BX45" s="723"/>
      <c r="BY45" s="723"/>
      <c r="BZ45" s="723"/>
      <c r="CA45" s="723"/>
      <c r="CB45" s="723"/>
      <c r="CC45" s="724"/>
      <c r="CD45" s="675"/>
      <c r="CE45" s="676"/>
      <c r="CF45" s="634" t="s">
        <v>347</v>
      </c>
      <c r="CG45" s="635"/>
      <c r="CH45" s="635"/>
      <c r="CI45" s="635"/>
      <c r="CJ45" s="635"/>
      <c r="CK45" s="635"/>
      <c r="CL45" s="635"/>
      <c r="CM45" s="635"/>
      <c r="CN45" s="635"/>
      <c r="CO45" s="635"/>
      <c r="CP45" s="635"/>
      <c r="CQ45" s="636"/>
      <c r="CR45" s="637">
        <v>382850</v>
      </c>
      <c r="CS45" s="669"/>
      <c r="CT45" s="669"/>
      <c r="CU45" s="669"/>
      <c r="CV45" s="669"/>
      <c r="CW45" s="669"/>
      <c r="CX45" s="669"/>
      <c r="CY45" s="670"/>
      <c r="CZ45" s="642">
        <v>0.5</v>
      </c>
      <c r="DA45" s="667"/>
      <c r="DB45" s="667"/>
      <c r="DC45" s="671"/>
      <c r="DD45" s="646">
        <v>81248</v>
      </c>
      <c r="DE45" s="669"/>
      <c r="DF45" s="669"/>
      <c r="DG45" s="669"/>
      <c r="DH45" s="669"/>
      <c r="DI45" s="669"/>
      <c r="DJ45" s="669"/>
      <c r="DK45" s="670"/>
      <c r="DL45" s="720"/>
      <c r="DM45" s="721"/>
      <c r="DN45" s="721"/>
      <c r="DO45" s="721"/>
      <c r="DP45" s="721"/>
      <c r="DQ45" s="721"/>
      <c r="DR45" s="721"/>
      <c r="DS45" s="721"/>
      <c r="DT45" s="721"/>
      <c r="DU45" s="721"/>
      <c r="DV45" s="722"/>
      <c r="DW45" s="711"/>
      <c r="DX45" s="712"/>
      <c r="DY45" s="712"/>
      <c r="DZ45" s="712"/>
      <c r="EA45" s="712"/>
      <c r="EB45" s="712"/>
      <c r="EC45" s="713"/>
    </row>
    <row r="46" spans="2:133" ht="11.25" customHeight="1" x14ac:dyDescent="0.2">
      <c r="B46" s="219"/>
      <c r="CD46" s="675"/>
      <c r="CE46" s="676"/>
      <c r="CF46" s="634" t="s">
        <v>348</v>
      </c>
      <c r="CG46" s="635"/>
      <c r="CH46" s="635"/>
      <c r="CI46" s="635"/>
      <c r="CJ46" s="635"/>
      <c r="CK46" s="635"/>
      <c r="CL46" s="635"/>
      <c r="CM46" s="635"/>
      <c r="CN46" s="635"/>
      <c r="CO46" s="635"/>
      <c r="CP46" s="635"/>
      <c r="CQ46" s="636"/>
      <c r="CR46" s="637">
        <v>3857702</v>
      </c>
      <c r="CS46" s="638"/>
      <c r="CT46" s="638"/>
      <c r="CU46" s="638"/>
      <c r="CV46" s="638"/>
      <c r="CW46" s="638"/>
      <c r="CX46" s="638"/>
      <c r="CY46" s="639"/>
      <c r="CZ46" s="642">
        <v>5</v>
      </c>
      <c r="DA46" s="643"/>
      <c r="DB46" s="643"/>
      <c r="DC46" s="649"/>
      <c r="DD46" s="646">
        <v>1788765</v>
      </c>
      <c r="DE46" s="638"/>
      <c r="DF46" s="638"/>
      <c r="DG46" s="638"/>
      <c r="DH46" s="638"/>
      <c r="DI46" s="638"/>
      <c r="DJ46" s="638"/>
      <c r="DK46" s="639"/>
      <c r="DL46" s="720"/>
      <c r="DM46" s="721"/>
      <c r="DN46" s="721"/>
      <c r="DO46" s="721"/>
      <c r="DP46" s="721"/>
      <c r="DQ46" s="721"/>
      <c r="DR46" s="721"/>
      <c r="DS46" s="721"/>
      <c r="DT46" s="721"/>
      <c r="DU46" s="721"/>
      <c r="DV46" s="722"/>
      <c r="DW46" s="711"/>
      <c r="DX46" s="712"/>
      <c r="DY46" s="712"/>
      <c r="DZ46" s="712"/>
      <c r="EA46" s="712"/>
      <c r="EB46" s="712"/>
      <c r="EC46" s="713"/>
    </row>
    <row r="47" spans="2:133" ht="11.25" customHeight="1" x14ac:dyDescent="0.2">
      <c r="B47" s="219"/>
      <c r="CD47" s="675"/>
      <c r="CE47" s="676"/>
      <c r="CF47" s="634" t="s">
        <v>349</v>
      </c>
      <c r="CG47" s="635"/>
      <c r="CH47" s="635"/>
      <c r="CI47" s="635"/>
      <c r="CJ47" s="635"/>
      <c r="CK47" s="635"/>
      <c r="CL47" s="635"/>
      <c r="CM47" s="635"/>
      <c r="CN47" s="635"/>
      <c r="CO47" s="635"/>
      <c r="CP47" s="635"/>
      <c r="CQ47" s="636"/>
      <c r="CR47" s="637" t="s">
        <v>122</v>
      </c>
      <c r="CS47" s="669"/>
      <c r="CT47" s="669"/>
      <c r="CU47" s="669"/>
      <c r="CV47" s="669"/>
      <c r="CW47" s="669"/>
      <c r="CX47" s="669"/>
      <c r="CY47" s="670"/>
      <c r="CZ47" s="642" t="s">
        <v>122</v>
      </c>
      <c r="DA47" s="667"/>
      <c r="DB47" s="667"/>
      <c r="DC47" s="671"/>
      <c r="DD47" s="646" t="s">
        <v>122</v>
      </c>
      <c r="DE47" s="669"/>
      <c r="DF47" s="669"/>
      <c r="DG47" s="669"/>
      <c r="DH47" s="669"/>
      <c r="DI47" s="669"/>
      <c r="DJ47" s="669"/>
      <c r="DK47" s="670"/>
      <c r="DL47" s="720"/>
      <c r="DM47" s="721"/>
      <c r="DN47" s="721"/>
      <c r="DO47" s="721"/>
      <c r="DP47" s="721"/>
      <c r="DQ47" s="721"/>
      <c r="DR47" s="721"/>
      <c r="DS47" s="721"/>
      <c r="DT47" s="721"/>
      <c r="DU47" s="721"/>
      <c r="DV47" s="722"/>
      <c r="DW47" s="711"/>
      <c r="DX47" s="712"/>
      <c r="DY47" s="712"/>
      <c r="DZ47" s="712"/>
      <c r="EA47" s="712"/>
      <c r="EB47" s="712"/>
      <c r="EC47" s="713"/>
    </row>
    <row r="48" spans="2:133" ht="10.8" x14ac:dyDescent="0.2">
      <c r="B48" s="219"/>
      <c r="CD48" s="677"/>
      <c r="CE48" s="678"/>
      <c r="CF48" s="634" t="s">
        <v>350</v>
      </c>
      <c r="CG48" s="635"/>
      <c r="CH48" s="635"/>
      <c r="CI48" s="635"/>
      <c r="CJ48" s="635"/>
      <c r="CK48" s="635"/>
      <c r="CL48" s="635"/>
      <c r="CM48" s="635"/>
      <c r="CN48" s="635"/>
      <c r="CO48" s="635"/>
      <c r="CP48" s="635"/>
      <c r="CQ48" s="636"/>
      <c r="CR48" s="637" t="s">
        <v>122</v>
      </c>
      <c r="CS48" s="638"/>
      <c r="CT48" s="638"/>
      <c r="CU48" s="638"/>
      <c r="CV48" s="638"/>
      <c r="CW48" s="638"/>
      <c r="CX48" s="638"/>
      <c r="CY48" s="639"/>
      <c r="CZ48" s="642" t="s">
        <v>122</v>
      </c>
      <c r="DA48" s="643"/>
      <c r="DB48" s="643"/>
      <c r="DC48" s="649"/>
      <c r="DD48" s="646" t="s">
        <v>122</v>
      </c>
      <c r="DE48" s="638"/>
      <c r="DF48" s="638"/>
      <c r="DG48" s="638"/>
      <c r="DH48" s="638"/>
      <c r="DI48" s="638"/>
      <c r="DJ48" s="638"/>
      <c r="DK48" s="639"/>
      <c r="DL48" s="720"/>
      <c r="DM48" s="721"/>
      <c r="DN48" s="721"/>
      <c r="DO48" s="721"/>
      <c r="DP48" s="721"/>
      <c r="DQ48" s="721"/>
      <c r="DR48" s="721"/>
      <c r="DS48" s="721"/>
      <c r="DT48" s="721"/>
      <c r="DU48" s="721"/>
      <c r="DV48" s="722"/>
      <c r="DW48" s="711"/>
      <c r="DX48" s="712"/>
      <c r="DY48" s="712"/>
      <c r="DZ48" s="712"/>
      <c r="EA48" s="712"/>
      <c r="EB48" s="712"/>
      <c r="EC48" s="713"/>
    </row>
    <row r="49" spans="2:133" ht="11.25" customHeight="1" x14ac:dyDescent="0.2">
      <c r="B49" s="219"/>
      <c r="CD49" s="658" t="s">
        <v>351</v>
      </c>
      <c r="CE49" s="659"/>
      <c r="CF49" s="659"/>
      <c r="CG49" s="659"/>
      <c r="CH49" s="659"/>
      <c r="CI49" s="659"/>
      <c r="CJ49" s="659"/>
      <c r="CK49" s="659"/>
      <c r="CL49" s="659"/>
      <c r="CM49" s="659"/>
      <c r="CN49" s="659"/>
      <c r="CO49" s="659"/>
      <c r="CP49" s="659"/>
      <c r="CQ49" s="660"/>
      <c r="CR49" s="709">
        <v>77714088</v>
      </c>
      <c r="CS49" s="696"/>
      <c r="CT49" s="696"/>
      <c r="CU49" s="696"/>
      <c r="CV49" s="696"/>
      <c r="CW49" s="696"/>
      <c r="CX49" s="696"/>
      <c r="CY49" s="725"/>
      <c r="CZ49" s="717">
        <v>100</v>
      </c>
      <c r="DA49" s="726"/>
      <c r="DB49" s="726"/>
      <c r="DC49" s="727"/>
      <c r="DD49" s="728">
        <v>50640351</v>
      </c>
      <c r="DE49" s="696"/>
      <c r="DF49" s="696"/>
      <c r="DG49" s="696"/>
      <c r="DH49" s="696"/>
      <c r="DI49" s="696"/>
      <c r="DJ49" s="696"/>
      <c r="DK49" s="725"/>
      <c r="DL49" s="729"/>
      <c r="DM49" s="730"/>
      <c r="DN49" s="730"/>
      <c r="DO49" s="730"/>
      <c r="DP49" s="730"/>
      <c r="DQ49" s="730"/>
      <c r="DR49" s="730"/>
      <c r="DS49" s="730"/>
      <c r="DT49" s="730"/>
      <c r="DU49" s="730"/>
      <c r="DV49" s="731"/>
      <c r="DW49" s="732"/>
      <c r="DX49" s="733"/>
      <c r="DY49" s="733"/>
      <c r="DZ49" s="733"/>
      <c r="EA49" s="733"/>
      <c r="EB49" s="733"/>
      <c r="EC49" s="734"/>
    </row>
  </sheetData>
  <sheetProtection algorithmName="SHA-512" hashValue="uB0qd0/2xLGh6ik0Pc7iBXxznidjvWtfOE0cysXLdyxl6TY/+YQK5iR9wFMHkJRitxROccTwQcoISQGTX4hVJA==" saltValue="7W2vMh9WGTt5ilr7vg7y9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5" t="s">
        <v>352</v>
      </c>
      <c r="B2" s="735"/>
      <c r="C2" s="735"/>
      <c r="D2" s="735"/>
      <c r="E2" s="735"/>
      <c r="F2" s="735"/>
      <c r="G2" s="735"/>
      <c r="H2" s="735"/>
      <c r="I2" s="735"/>
      <c r="J2" s="735"/>
      <c r="K2" s="735"/>
      <c r="L2" s="735"/>
      <c r="M2" s="735"/>
      <c r="N2" s="735"/>
      <c r="O2" s="735"/>
      <c r="P2" s="735"/>
      <c r="Q2" s="735"/>
      <c r="R2" s="735"/>
      <c r="S2" s="735"/>
      <c r="T2" s="735"/>
      <c r="U2" s="735"/>
      <c r="V2" s="735"/>
      <c r="W2" s="735"/>
      <c r="X2" s="735"/>
      <c r="Y2" s="735"/>
      <c r="Z2" s="735"/>
      <c r="AA2" s="735"/>
      <c r="AB2" s="735"/>
      <c r="AC2" s="735"/>
      <c r="AD2" s="735"/>
      <c r="AE2" s="735"/>
      <c r="AF2" s="735"/>
      <c r="AG2" s="735"/>
      <c r="AH2" s="735"/>
      <c r="AI2" s="735"/>
      <c r="AJ2" s="735"/>
      <c r="AK2" s="735"/>
      <c r="AL2" s="735"/>
      <c r="AM2" s="735"/>
      <c r="AN2" s="735"/>
      <c r="AO2" s="735"/>
      <c r="AP2" s="735"/>
      <c r="AQ2" s="735"/>
      <c r="AR2" s="735"/>
      <c r="AS2" s="735"/>
      <c r="AT2" s="735"/>
      <c r="AU2" s="735"/>
      <c r="AV2" s="735"/>
      <c r="AW2" s="735"/>
      <c r="AX2" s="735"/>
      <c r="AY2" s="735"/>
      <c r="AZ2" s="735"/>
      <c r="BA2" s="735"/>
      <c r="BB2" s="735"/>
      <c r="BC2" s="735"/>
      <c r="BD2" s="735"/>
      <c r="BE2" s="735"/>
      <c r="BF2" s="735"/>
      <c r="BG2" s="735"/>
      <c r="BH2" s="735"/>
      <c r="BI2" s="735"/>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6" t="s">
        <v>353</v>
      </c>
      <c r="DK2" s="737"/>
      <c r="DL2" s="737"/>
      <c r="DM2" s="737"/>
      <c r="DN2" s="737"/>
      <c r="DO2" s="738"/>
      <c r="DP2" s="222"/>
      <c r="DQ2" s="736" t="s">
        <v>354</v>
      </c>
      <c r="DR2" s="737"/>
      <c r="DS2" s="737"/>
      <c r="DT2" s="737"/>
      <c r="DU2" s="737"/>
      <c r="DV2" s="737"/>
      <c r="DW2" s="737"/>
      <c r="DX2" s="737"/>
      <c r="DY2" s="737"/>
      <c r="DZ2" s="738"/>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9" t="s">
        <v>355</v>
      </c>
      <c r="B4" s="739"/>
      <c r="C4" s="739"/>
      <c r="D4" s="739"/>
      <c r="E4" s="739"/>
      <c r="F4" s="739"/>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226"/>
      <c r="BA4" s="226"/>
      <c r="BB4" s="226"/>
      <c r="BC4" s="226"/>
      <c r="BD4" s="226"/>
      <c r="BE4" s="227"/>
      <c r="BF4" s="227"/>
      <c r="BG4" s="227"/>
      <c r="BH4" s="227"/>
      <c r="BI4" s="227"/>
      <c r="BJ4" s="227"/>
      <c r="BK4" s="227"/>
      <c r="BL4" s="227"/>
      <c r="BM4" s="227"/>
      <c r="BN4" s="227"/>
      <c r="BO4" s="227"/>
      <c r="BP4" s="227"/>
      <c r="BQ4" s="740" t="s">
        <v>356</v>
      </c>
      <c r="BR4" s="740"/>
      <c r="BS4" s="740"/>
      <c r="BT4" s="740"/>
      <c r="BU4" s="740"/>
      <c r="BV4" s="740"/>
      <c r="BW4" s="740"/>
      <c r="BX4" s="740"/>
      <c r="BY4" s="740"/>
      <c r="BZ4" s="740"/>
      <c r="CA4" s="740"/>
      <c r="CB4" s="740"/>
      <c r="CC4" s="740"/>
      <c r="CD4" s="740"/>
      <c r="CE4" s="740"/>
      <c r="CF4" s="740"/>
      <c r="CG4" s="740"/>
      <c r="CH4" s="740"/>
      <c r="CI4" s="740"/>
      <c r="CJ4" s="740"/>
      <c r="CK4" s="740"/>
      <c r="CL4" s="740"/>
      <c r="CM4" s="740"/>
      <c r="CN4" s="740"/>
      <c r="CO4" s="740"/>
      <c r="CP4" s="740"/>
      <c r="CQ4" s="740"/>
      <c r="CR4" s="740"/>
      <c r="CS4" s="740"/>
      <c r="CT4" s="740"/>
      <c r="CU4" s="740"/>
      <c r="CV4" s="740"/>
      <c r="CW4" s="740"/>
      <c r="CX4" s="740"/>
      <c r="CY4" s="740"/>
      <c r="CZ4" s="740"/>
      <c r="DA4" s="740"/>
      <c r="DB4" s="740"/>
      <c r="DC4" s="740"/>
      <c r="DD4" s="740"/>
      <c r="DE4" s="740"/>
      <c r="DF4" s="740"/>
      <c r="DG4" s="740"/>
      <c r="DH4" s="740"/>
      <c r="DI4" s="740"/>
      <c r="DJ4" s="740"/>
      <c r="DK4" s="740"/>
      <c r="DL4" s="740"/>
      <c r="DM4" s="740"/>
      <c r="DN4" s="740"/>
      <c r="DO4" s="740"/>
      <c r="DP4" s="740"/>
      <c r="DQ4" s="740"/>
      <c r="DR4" s="740"/>
      <c r="DS4" s="740"/>
      <c r="DT4" s="740"/>
      <c r="DU4" s="740"/>
      <c r="DV4" s="740"/>
      <c r="DW4" s="740"/>
      <c r="DX4" s="740"/>
      <c r="DY4" s="740"/>
      <c r="DZ4" s="740"/>
      <c r="EA4" s="229"/>
    </row>
    <row r="5" spans="1:131" s="230" customFormat="1" ht="26.25" customHeight="1" x14ac:dyDescent="0.2">
      <c r="A5" s="741" t="s">
        <v>357</v>
      </c>
      <c r="B5" s="742"/>
      <c r="C5" s="742"/>
      <c r="D5" s="742"/>
      <c r="E5" s="742"/>
      <c r="F5" s="742"/>
      <c r="G5" s="742"/>
      <c r="H5" s="742"/>
      <c r="I5" s="742"/>
      <c r="J5" s="742"/>
      <c r="K5" s="742"/>
      <c r="L5" s="742"/>
      <c r="M5" s="742"/>
      <c r="N5" s="742"/>
      <c r="O5" s="742"/>
      <c r="P5" s="743"/>
      <c r="Q5" s="747" t="s">
        <v>358</v>
      </c>
      <c r="R5" s="748"/>
      <c r="S5" s="748"/>
      <c r="T5" s="748"/>
      <c r="U5" s="749"/>
      <c r="V5" s="747" t="s">
        <v>359</v>
      </c>
      <c r="W5" s="748"/>
      <c r="X5" s="748"/>
      <c r="Y5" s="748"/>
      <c r="Z5" s="749"/>
      <c r="AA5" s="747" t="s">
        <v>360</v>
      </c>
      <c r="AB5" s="748"/>
      <c r="AC5" s="748"/>
      <c r="AD5" s="748"/>
      <c r="AE5" s="748"/>
      <c r="AF5" s="753" t="s">
        <v>361</v>
      </c>
      <c r="AG5" s="748"/>
      <c r="AH5" s="748"/>
      <c r="AI5" s="748"/>
      <c r="AJ5" s="754"/>
      <c r="AK5" s="748" t="s">
        <v>362</v>
      </c>
      <c r="AL5" s="748"/>
      <c r="AM5" s="748"/>
      <c r="AN5" s="748"/>
      <c r="AO5" s="749"/>
      <c r="AP5" s="747" t="s">
        <v>363</v>
      </c>
      <c r="AQ5" s="748"/>
      <c r="AR5" s="748"/>
      <c r="AS5" s="748"/>
      <c r="AT5" s="749"/>
      <c r="AU5" s="747" t="s">
        <v>364</v>
      </c>
      <c r="AV5" s="748"/>
      <c r="AW5" s="748"/>
      <c r="AX5" s="748"/>
      <c r="AY5" s="754"/>
      <c r="AZ5" s="226"/>
      <c r="BA5" s="226"/>
      <c r="BB5" s="226"/>
      <c r="BC5" s="226"/>
      <c r="BD5" s="226"/>
      <c r="BE5" s="227"/>
      <c r="BF5" s="227"/>
      <c r="BG5" s="227"/>
      <c r="BH5" s="227"/>
      <c r="BI5" s="227"/>
      <c r="BJ5" s="227"/>
      <c r="BK5" s="227"/>
      <c r="BL5" s="227"/>
      <c r="BM5" s="227"/>
      <c r="BN5" s="227"/>
      <c r="BO5" s="227"/>
      <c r="BP5" s="227"/>
      <c r="BQ5" s="741" t="s">
        <v>365</v>
      </c>
      <c r="BR5" s="742"/>
      <c r="BS5" s="742"/>
      <c r="BT5" s="742"/>
      <c r="BU5" s="742"/>
      <c r="BV5" s="742"/>
      <c r="BW5" s="742"/>
      <c r="BX5" s="742"/>
      <c r="BY5" s="742"/>
      <c r="BZ5" s="742"/>
      <c r="CA5" s="742"/>
      <c r="CB5" s="742"/>
      <c r="CC5" s="742"/>
      <c r="CD5" s="742"/>
      <c r="CE5" s="742"/>
      <c r="CF5" s="742"/>
      <c r="CG5" s="743"/>
      <c r="CH5" s="747" t="s">
        <v>366</v>
      </c>
      <c r="CI5" s="748"/>
      <c r="CJ5" s="748"/>
      <c r="CK5" s="748"/>
      <c r="CL5" s="749"/>
      <c r="CM5" s="747" t="s">
        <v>367</v>
      </c>
      <c r="CN5" s="748"/>
      <c r="CO5" s="748"/>
      <c r="CP5" s="748"/>
      <c r="CQ5" s="749"/>
      <c r="CR5" s="747" t="s">
        <v>368</v>
      </c>
      <c r="CS5" s="748"/>
      <c r="CT5" s="748"/>
      <c r="CU5" s="748"/>
      <c r="CV5" s="749"/>
      <c r="CW5" s="747" t="s">
        <v>369</v>
      </c>
      <c r="CX5" s="748"/>
      <c r="CY5" s="748"/>
      <c r="CZ5" s="748"/>
      <c r="DA5" s="749"/>
      <c r="DB5" s="747" t="s">
        <v>370</v>
      </c>
      <c r="DC5" s="748"/>
      <c r="DD5" s="748"/>
      <c r="DE5" s="748"/>
      <c r="DF5" s="749"/>
      <c r="DG5" s="777" t="s">
        <v>371</v>
      </c>
      <c r="DH5" s="778"/>
      <c r="DI5" s="778"/>
      <c r="DJ5" s="778"/>
      <c r="DK5" s="779"/>
      <c r="DL5" s="777" t="s">
        <v>372</v>
      </c>
      <c r="DM5" s="778"/>
      <c r="DN5" s="778"/>
      <c r="DO5" s="778"/>
      <c r="DP5" s="779"/>
      <c r="DQ5" s="747" t="s">
        <v>373</v>
      </c>
      <c r="DR5" s="748"/>
      <c r="DS5" s="748"/>
      <c r="DT5" s="748"/>
      <c r="DU5" s="749"/>
      <c r="DV5" s="747" t="s">
        <v>364</v>
      </c>
      <c r="DW5" s="748"/>
      <c r="DX5" s="748"/>
      <c r="DY5" s="748"/>
      <c r="DZ5" s="754"/>
      <c r="EA5" s="229"/>
    </row>
    <row r="6" spans="1:131" s="230" customFormat="1" ht="26.25" customHeight="1" thickBot="1" x14ac:dyDescent="0.25">
      <c r="A6" s="744"/>
      <c r="B6" s="745"/>
      <c r="C6" s="745"/>
      <c r="D6" s="745"/>
      <c r="E6" s="745"/>
      <c r="F6" s="745"/>
      <c r="G6" s="745"/>
      <c r="H6" s="745"/>
      <c r="I6" s="745"/>
      <c r="J6" s="745"/>
      <c r="K6" s="745"/>
      <c r="L6" s="745"/>
      <c r="M6" s="745"/>
      <c r="N6" s="745"/>
      <c r="O6" s="745"/>
      <c r="P6" s="746"/>
      <c r="Q6" s="750"/>
      <c r="R6" s="751"/>
      <c r="S6" s="751"/>
      <c r="T6" s="751"/>
      <c r="U6" s="752"/>
      <c r="V6" s="750"/>
      <c r="W6" s="751"/>
      <c r="X6" s="751"/>
      <c r="Y6" s="751"/>
      <c r="Z6" s="752"/>
      <c r="AA6" s="750"/>
      <c r="AB6" s="751"/>
      <c r="AC6" s="751"/>
      <c r="AD6" s="751"/>
      <c r="AE6" s="751"/>
      <c r="AF6" s="755"/>
      <c r="AG6" s="751"/>
      <c r="AH6" s="751"/>
      <c r="AI6" s="751"/>
      <c r="AJ6" s="756"/>
      <c r="AK6" s="751"/>
      <c r="AL6" s="751"/>
      <c r="AM6" s="751"/>
      <c r="AN6" s="751"/>
      <c r="AO6" s="752"/>
      <c r="AP6" s="750"/>
      <c r="AQ6" s="751"/>
      <c r="AR6" s="751"/>
      <c r="AS6" s="751"/>
      <c r="AT6" s="752"/>
      <c r="AU6" s="750"/>
      <c r="AV6" s="751"/>
      <c r="AW6" s="751"/>
      <c r="AX6" s="751"/>
      <c r="AY6" s="756"/>
      <c r="AZ6" s="226"/>
      <c r="BA6" s="226"/>
      <c r="BB6" s="226"/>
      <c r="BC6" s="226"/>
      <c r="BD6" s="226"/>
      <c r="BE6" s="227"/>
      <c r="BF6" s="227"/>
      <c r="BG6" s="227"/>
      <c r="BH6" s="227"/>
      <c r="BI6" s="227"/>
      <c r="BJ6" s="227"/>
      <c r="BK6" s="227"/>
      <c r="BL6" s="227"/>
      <c r="BM6" s="227"/>
      <c r="BN6" s="227"/>
      <c r="BO6" s="227"/>
      <c r="BP6" s="227"/>
      <c r="BQ6" s="744"/>
      <c r="BR6" s="745"/>
      <c r="BS6" s="745"/>
      <c r="BT6" s="745"/>
      <c r="BU6" s="745"/>
      <c r="BV6" s="745"/>
      <c r="BW6" s="745"/>
      <c r="BX6" s="745"/>
      <c r="BY6" s="745"/>
      <c r="BZ6" s="745"/>
      <c r="CA6" s="745"/>
      <c r="CB6" s="745"/>
      <c r="CC6" s="745"/>
      <c r="CD6" s="745"/>
      <c r="CE6" s="745"/>
      <c r="CF6" s="745"/>
      <c r="CG6" s="746"/>
      <c r="CH6" s="750"/>
      <c r="CI6" s="751"/>
      <c r="CJ6" s="751"/>
      <c r="CK6" s="751"/>
      <c r="CL6" s="752"/>
      <c r="CM6" s="750"/>
      <c r="CN6" s="751"/>
      <c r="CO6" s="751"/>
      <c r="CP6" s="751"/>
      <c r="CQ6" s="752"/>
      <c r="CR6" s="750"/>
      <c r="CS6" s="751"/>
      <c r="CT6" s="751"/>
      <c r="CU6" s="751"/>
      <c r="CV6" s="752"/>
      <c r="CW6" s="750"/>
      <c r="CX6" s="751"/>
      <c r="CY6" s="751"/>
      <c r="CZ6" s="751"/>
      <c r="DA6" s="752"/>
      <c r="DB6" s="750"/>
      <c r="DC6" s="751"/>
      <c r="DD6" s="751"/>
      <c r="DE6" s="751"/>
      <c r="DF6" s="752"/>
      <c r="DG6" s="780"/>
      <c r="DH6" s="781"/>
      <c r="DI6" s="781"/>
      <c r="DJ6" s="781"/>
      <c r="DK6" s="782"/>
      <c r="DL6" s="780"/>
      <c r="DM6" s="781"/>
      <c r="DN6" s="781"/>
      <c r="DO6" s="781"/>
      <c r="DP6" s="782"/>
      <c r="DQ6" s="750"/>
      <c r="DR6" s="751"/>
      <c r="DS6" s="751"/>
      <c r="DT6" s="751"/>
      <c r="DU6" s="752"/>
      <c r="DV6" s="750"/>
      <c r="DW6" s="751"/>
      <c r="DX6" s="751"/>
      <c r="DY6" s="751"/>
      <c r="DZ6" s="756"/>
      <c r="EA6" s="229"/>
    </row>
    <row r="7" spans="1:131" s="230" customFormat="1" ht="26.25" customHeight="1" thickTop="1" x14ac:dyDescent="0.2">
      <c r="A7" s="231">
        <v>1</v>
      </c>
      <c r="B7" s="763" t="s">
        <v>374</v>
      </c>
      <c r="C7" s="764"/>
      <c r="D7" s="764"/>
      <c r="E7" s="764"/>
      <c r="F7" s="764"/>
      <c r="G7" s="764"/>
      <c r="H7" s="764"/>
      <c r="I7" s="764"/>
      <c r="J7" s="764"/>
      <c r="K7" s="764"/>
      <c r="L7" s="764"/>
      <c r="M7" s="764"/>
      <c r="N7" s="764"/>
      <c r="O7" s="764"/>
      <c r="P7" s="765"/>
      <c r="Q7" s="766">
        <v>80203</v>
      </c>
      <c r="R7" s="767"/>
      <c r="S7" s="767"/>
      <c r="T7" s="767"/>
      <c r="U7" s="767"/>
      <c r="V7" s="767">
        <v>77794</v>
      </c>
      <c r="W7" s="767"/>
      <c r="X7" s="767"/>
      <c r="Y7" s="767"/>
      <c r="Z7" s="767"/>
      <c r="AA7" s="767">
        <v>2410</v>
      </c>
      <c r="AB7" s="767"/>
      <c r="AC7" s="767"/>
      <c r="AD7" s="767"/>
      <c r="AE7" s="768"/>
      <c r="AF7" s="769">
        <v>2267</v>
      </c>
      <c r="AG7" s="770"/>
      <c r="AH7" s="770"/>
      <c r="AI7" s="770"/>
      <c r="AJ7" s="771"/>
      <c r="AK7" s="772">
        <v>60</v>
      </c>
      <c r="AL7" s="773"/>
      <c r="AM7" s="773"/>
      <c r="AN7" s="773"/>
      <c r="AO7" s="773"/>
      <c r="AP7" s="773">
        <v>25256</v>
      </c>
      <c r="AQ7" s="773"/>
      <c r="AR7" s="773"/>
      <c r="AS7" s="773"/>
      <c r="AT7" s="773"/>
      <c r="AU7" s="774"/>
      <c r="AV7" s="774"/>
      <c r="AW7" s="774"/>
      <c r="AX7" s="774"/>
      <c r="AY7" s="775"/>
      <c r="AZ7" s="226"/>
      <c r="BA7" s="226"/>
      <c r="BB7" s="226"/>
      <c r="BC7" s="226"/>
      <c r="BD7" s="226"/>
      <c r="BE7" s="227"/>
      <c r="BF7" s="227"/>
      <c r="BG7" s="227"/>
      <c r="BH7" s="227"/>
      <c r="BI7" s="227"/>
      <c r="BJ7" s="227"/>
      <c r="BK7" s="227"/>
      <c r="BL7" s="227"/>
      <c r="BM7" s="227"/>
      <c r="BN7" s="227"/>
      <c r="BO7" s="227"/>
      <c r="BP7" s="227"/>
      <c r="BQ7" s="231">
        <v>1</v>
      </c>
      <c r="BR7" s="232"/>
      <c r="BS7" s="760" t="s">
        <v>554</v>
      </c>
      <c r="BT7" s="761"/>
      <c r="BU7" s="761"/>
      <c r="BV7" s="761"/>
      <c r="BW7" s="761"/>
      <c r="BX7" s="761"/>
      <c r="BY7" s="761"/>
      <c r="BZ7" s="761"/>
      <c r="CA7" s="761"/>
      <c r="CB7" s="761"/>
      <c r="CC7" s="761"/>
      <c r="CD7" s="761"/>
      <c r="CE7" s="761"/>
      <c r="CF7" s="761"/>
      <c r="CG7" s="776"/>
      <c r="CH7" s="757">
        <v>1</v>
      </c>
      <c r="CI7" s="758"/>
      <c r="CJ7" s="758"/>
      <c r="CK7" s="758"/>
      <c r="CL7" s="759"/>
      <c r="CM7" s="757">
        <v>112</v>
      </c>
      <c r="CN7" s="758"/>
      <c r="CO7" s="758"/>
      <c r="CP7" s="758"/>
      <c r="CQ7" s="759"/>
      <c r="CR7" s="757">
        <v>100</v>
      </c>
      <c r="CS7" s="758"/>
      <c r="CT7" s="758"/>
      <c r="CU7" s="758"/>
      <c r="CV7" s="759"/>
      <c r="CW7" s="757">
        <v>19</v>
      </c>
      <c r="CX7" s="758"/>
      <c r="CY7" s="758"/>
      <c r="CZ7" s="758"/>
      <c r="DA7" s="759"/>
      <c r="DB7" s="757" t="s">
        <v>486</v>
      </c>
      <c r="DC7" s="758"/>
      <c r="DD7" s="758"/>
      <c r="DE7" s="758"/>
      <c r="DF7" s="759"/>
      <c r="DG7" s="757" t="s">
        <v>486</v>
      </c>
      <c r="DH7" s="758"/>
      <c r="DI7" s="758"/>
      <c r="DJ7" s="758"/>
      <c r="DK7" s="759"/>
      <c r="DL7" s="757" t="s">
        <v>486</v>
      </c>
      <c r="DM7" s="758"/>
      <c r="DN7" s="758"/>
      <c r="DO7" s="758"/>
      <c r="DP7" s="759"/>
      <c r="DQ7" s="757" t="s">
        <v>486</v>
      </c>
      <c r="DR7" s="758"/>
      <c r="DS7" s="758"/>
      <c r="DT7" s="758"/>
      <c r="DU7" s="759"/>
      <c r="DV7" s="760"/>
      <c r="DW7" s="761"/>
      <c r="DX7" s="761"/>
      <c r="DY7" s="761"/>
      <c r="DZ7" s="762"/>
      <c r="EA7" s="229"/>
    </row>
    <row r="8" spans="1:131" s="230" customFormat="1" ht="26.25" customHeight="1" x14ac:dyDescent="0.2">
      <c r="A8" s="233">
        <v>2</v>
      </c>
      <c r="B8" s="794"/>
      <c r="C8" s="795"/>
      <c r="D8" s="795"/>
      <c r="E8" s="795"/>
      <c r="F8" s="795"/>
      <c r="G8" s="795"/>
      <c r="H8" s="795"/>
      <c r="I8" s="795"/>
      <c r="J8" s="795"/>
      <c r="K8" s="795"/>
      <c r="L8" s="795"/>
      <c r="M8" s="795"/>
      <c r="N8" s="795"/>
      <c r="O8" s="795"/>
      <c r="P8" s="796"/>
      <c r="Q8" s="797"/>
      <c r="R8" s="798"/>
      <c r="S8" s="798"/>
      <c r="T8" s="798"/>
      <c r="U8" s="798"/>
      <c r="V8" s="798"/>
      <c r="W8" s="798"/>
      <c r="X8" s="798"/>
      <c r="Y8" s="798"/>
      <c r="Z8" s="798"/>
      <c r="AA8" s="798"/>
      <c r="AB8" s="798"/>
      <c r="AC8" s="798"/>
      <c r="AD8" s="798"/>
      <c r="AE8" s="799"/>
      <c r="AF8" s="800"/>
      <c r="AG8" s="801"/>
      <c r="AH8" s="801"/>
      <c r="AI8" s="801"/>
      <c r="AJ8" s="802"/>
      <c r="AK8" s="783"/>
      <c r="AL8" s="784"/>
      <c r="AM8" s="784"/>
      <c r="AN8" s="784"/>
      <c r="AO8" s="784"/>
      <c r="AP8" s="784"/>
      <c r="AQ8" s="784"/>
      <c r="AR8" s="784"/>
      <c r="AS8" s="784"/>
      <c r="AT8" s="784"/>
      <c r="AU8" s="785"/>
      <c r="AV8" s="785"/>
      <c r="AW8" s="785"/>
      <c r="AX8" s="785"/>
      <c r="AY8" s="786"/>
      <c r="AZ8" s="226"/>
      <c r="BA8" s="226"/>
      <c r="BB8" s="226"/>
      <c r="BC8" s="226"/>
      <c r="BD8" s="226"/>
      <c r="BE8" s="227"/>
      <c r="BF8" s="227"/>
      <c r="BG8" s="227"/>
      <c r="BH8" s="227"/>
      <c r="BI8" s="227"/>
      <c r="BJ8" s="227"/>
      <c r="BK8" s="227"/>
      <c r="BL8" s="227"/>
      <c r="BM8" s="227"/>
      <c r="BN8" s="227"/>
      <c r="BO8" s="227"/>
      <c r="BP8" s="227"/>
      <c r="BQ8" s="233">
        <v>2</v>
      </c>
      <c r="BR8" s="234"/>
      <c r="BS8" s="787" t="s">
        <v>555</v>
      </c>
      <c r="BT8" s="788"/>
      <c r="BU8" s="788"/>
      <c r="BV8" s="788"/>
      <c r="BW8" s="788"/>
      <c r="BX8" s="788"/>
      <c r="BY8" s="788"/>
      <c r="BZ8" s="788"/>
      <c r="CA8" s="788"/>
      <c r="CB8" s="788"/>
      <c r="CC8" s="788"/>
      <c r="CD8" s="788"/>
      <c r="CE8" s="788"/>
      <c r="CF8" s="788"/>
      <c r="CG8" s="789"/>
      <c r="CH8" s="790">
        <v>0</v>
      </c>
      <c r="CI8" s="791"/>
      <c r="CJ8" s="791"/>
      <c r="CK8" s="791"/>
      <c r="CL8" s="792"/>
      <c r="CM8" s="790">
        <v>164</v>
      </c>
      <c r="CN8" s="791"/>
      <c r="CO8" s="791"/>
      <c r="CP8" s="791"/>
      <c r="CQ8" s="792"/>
      <c r="CR8" s="790">
        <v>100</v>
      </c>
      <c r="CS8" s="791"/>
      <c r="CT8" s="791"/>
      <c r="CU8" s="791"/>
      <c r="CV8" s="792"/>
      <c r="CW8" s="790">
        <v>398</v>
      </c>
      <c r="CX8" s="791"/>
      <c r="CY8" s="791"/>
      <c r="CZ8" s="791"/>
      <c r="DA8" s="792"/>
      <c r="DB8" s="790" t="s">
        <v>486</v>
      </c>
      <c r="DC8" s="791"/>
      <c r="DD8" s="791"/>
      <c r="DE8" s="791"/>
      <c r="DF8" s="792"/>
      <c r="DG8" s="790" t="s">
        <v>486</v>
      </c>
      <c r="DH8" s="791"/>
      <c r="DI8" s="791"/>
      <c r="DJ8" s="791"/>
      <c r="DK8" s="792"/>
      <c r="DL8" s="790" t="s">
        <v>486</v>
      </c>
      <c r="DM8" s="791"/>
      <c r="DN8" s="791"/>
      <c r="DO8" s="791"/>
      <c r="DP8" s="792"/>
      <c r="DQ8" s="790" t="s">
        <v>486</v>
      </c>
      <c r="DR8" s="791"/>
      <c r="DS8" s="791"/>
      <c r="DT8" s="791"/>
      <c r="DU8" s="792"/>
      <c r="DV8" s="787"/>
      <c r="DW8" s="788"/>
      <c r="DX8" s="788"/>
      <c r="DY8" s="788"/>
      <c r="DZ8" s="793"/>
      <c r="EA8" s="229"/>
    </row>
    <row r="9" spans="1:131" s="230" customFormat="1" ht="26.25" customHeight="1" x14ac:dyDescent="0.2">
      <c r="A9" s="233">
        <v>3</v>
      </c>
      <c r="B9" s="794"/>
      <c r="C9" s="795"/>
      <c r="D9" s="795"/>
      <c r="E9" s="795"/>
      <c r="F9" s="795"/>
      <c r="G9" s="795"/>
      <c r="H9" s="795"/>
      <c r="I9" s="795"/>
      <c r="J9" s="795"/>
      <c r="K9" s="795"/>
      <c r="L9" s="795"/>
      <c r="M9" s="795"/>
      <c r="N9" s="795"/>
      <c r="O9" s="795"/>
      <c r="P9" s="796"/>
      <c r="Q9" s="797"/>
      <c r="R9" s="798"/>
      <c r="S9" s="798"/>
      <c r="T9" s="798"/>
      <c r="U9" s="798"/>
      <c r="V9" s="798"/>
      <c r="W9" s="798"/>
      <c r="X9" s="798"/>
      <c r="Y9" s="798"/>
      <c r="Z9" s="798"/>
      <c r="AA9" s="798"/>
      <c r="AB9" s="798"/>
      <c r="AC9" s="798"/>
      <c r="AD9" s="798"/>
      <c r="AE9" s="799"/>
      <c r="AF9" s="800"/>
      <c r="AG9" s="801"/>
      <c r="AH9" s="801"/>
      <c r="AI9" s="801"/>
      <c r="AJ9" s="802"/>
      <c r="AK9" s="783"/>
      <c r="AL9" s="784"/>
      <c r="AM9" s="784"/>
      <c r="AN9" s="784"/>
      <c r="AO9" s="784"/>
      <c r="AP9" s="784"/>
      <c r="AQ9" s="784"/>
      <c r="AR9" s="784"/>
      <c r="AS9" s="784"/>
      <c r="AT9" s="784"/>
      <c r="AU9" s="785"/>
      <c r="AV9" s="785"/>
      <c r="AW9" s="785"/>
      <c r="AX9" s="785"/>
      <c r="AY9" s="786"/>
      <c r="AZ9" s="226"/>
      <c r="BA9" s="226"/>
      <c r="BB9" s="226"/>
      <c r="BC9" s="226"/>
      <c r="BD9" s="226"/>
      <c r="BE9" s="227"/>
      <c r="BF9" s="227"/>
      <c r="BG9" s="227"/>
      <c r="BH9" s="227"/>
      <c r="BI9" s="227"/>
      <c r="BJ9" s="227"/>
      <c r="BK9" s="227"/>
      <c r="BL9" s="227"/>
      <c r="BM9" s="227"/>
      <c r="BN9" s="227"/>
      <c r="BO9" s="227"/>
      <c r="BP9" s="227"/>
      <c r="BQ9" s="233">
        <v>3</v>
      </c>
      <c r="BR9" s="234"/>
      <c r="BS9" s="787" t="s">
        <v>556</v>
      </c>
      <c r="BT9" s="788"/>
      <c r="BU9" s="788"/>
      <c r="BV9" s="788"/>
      <c r="BW9" s="788"/>
      <c r="BX9" s="788"/>
      <c r="BY9" s="788"/>
      <c r="BZ9" s="788"/>
      <c r="CA9" s="788"/>
      <c r="CB9" s="788"/>
      <c r="CC9" s="788"/>
      <c r="CD9" s="788"/>
      <c r="CE9" s="788"/>
      <c r="CF9" s="788"/>
      <c r="CG9" s="789"/>
      <c r="CH9" s="790">
        <v>-32</v>
      </c>
      <c r="CI9" s="791"/>
      <c r="CJ9" s="791"/>
      <c r="CK9" s="791"/>
      <c r="CL9" s="792"/>
      <c r="CM9" s="790">
        <v>272</v>
      </c>
      <c r="CN9" s="791"/>
      <c r="CO9" s="791"/>
      <c r="CP9" s="791"/>
      <c r="CQ9" s="792"/>
      <c r="CR9" s="790">
        <v>270</v>
      </c>
      <c r="CS9" s="791"/>
      <c r="CT9" s="791"/>
      <c r="CU9" s="791"/>
      <c r="CV9" s="792"/>
      <c r="CW9" s="790">
        <v>10</v>
      </c>
      <c r="CX9" s="791"/>
      <c r="CY9" s="791"/>
      <c r="CZ9" s="791"/>
      <c r="DA9" s="792"/>
      <c r="DB9" s="790" t="s">
        <v>486</v>
      </c>
      <c r="DC9" s="791"/>
      <c r="DD9" s="791"/>
      <c r="DE9" s="791"/>
      <c r="DF9" s="792"/>
      <c r="DG9" s="790" t="s">
        <v>486</v>
      </c>
      <c r="DH9" s="791"/>
      <c r="DI9" s="791"/>
      <c r="DJ9" s="791"/>
      <c r="DK9" s="792"/>
      <c r="DL9" s="790" t="s">
        <v>486</v>
      </c>
      <c r="DM9" s="791"/>
      <c r="DN9" s="791"/>
      <c r="DO9" s="791"/>
      <c r="DP9" s="792"/>
      <c r="DQ9" s="790" t="s">
        <v>486</v>
      </c>
      <c r="DR9" s="791"/>
      <c r="DS9" s="791"/>
      <c r="DT9" s="791"/>
      <c r="DU9" s="792"/>
      <c r="DV9" s="787"/>
      <c r="DW9" s="788"/>
      <c r="DX9" s="788"/>
      <c r="DY9" s="788"/>
      <c r="DZ9" s="793"/>
      <c r="EA9" s="229"/>
    </row>
    <row r="10" spans="1:131" s="230" customFormat="1" ht="26.25" customHeight="1" x14ac:dyDescent="0.2">
      <c r="A10" s="233">
        <v>4</v>
      </c>
      <c r="B10" s="794"/>
      <c r="C10" s="795"/>
      <c r="D10" s="795"/>
      <c r="E10" s="795"/>
      <c r="F10" s="795"/>
      <c r="G10" s="795"/>
      <c r="H10" s="795"/>
      <c r="I10" s="795"/>
      <c r="J10" s="795"/>
      <c r="K10" s="795"/>
      <c r="L10" s="795"/>
      <c r="M10" s="795"/>
      <c r="N10" s="795"/>
      <c r="O10" s="795"/>
      <c r="P10" s="796"/>
      <c r="Q10" s="797"/>
      <c r="R10" s="798"/>
      <c r="S10" s="798"/>
      <c r="T10" s="798"/>
      <c r="U10" s="798"/>
      <c r="V10" s="798"/>
      <c r="W10" s="798"/>
      <c r="X10" s="798"/>
      <c r="Y10" s="798"/>
      <c r="Z10" s="798"/>
      <c r="AA10" s="798"/>
      <c r="AB10" s="798"/>
      <c r="AC10" s="798"/>
      <c r="AD10" s="798"/>
      <c r="AE10" s="799"/>
      <c r="AF10" s="800"/>
      <c r="AG10" s="801"/>
      <c r="AH10" s="801"/>
      <c r="AI10" s="801"/>
      <c r="AJ10" s="802"/>
      <c r="AK10" s="783"/>
      <c r="AL10" s="784"/>
      <c r="AM10" s="784"/>
      <c r="AN10" s="784"/>
      <c r="AO10" s="784"/>
      <c r="AP10" s="784"/>
      <c r="AQ10" s="784"/>
      <c r="AR10" s="784"/>
      <c r="AS10" s="784"/>
      <c r="AT10" s="784"/>
      <c r="AU10" s="785"/>
      <c r="AV10" s="785"/>
      <c r="AW10" s="785"/>
      <c r="AX10" s="785"/>
      <c r="AY10" s="786"/>
      <c r="AZ10" s="226"/>
      <c r="BA10" s="226"/>
      <c r="BB10" s="226"/>
      <c r="BC10" s="226"/>
      <c r="BD10" s="226"/>
      <c r="BE10" s="227"/>
      <c r="BF10" s="227"/>
      <c r="BG10" s="227"/>
      <c r="BH10" s="227"/>
      <c r="BI10" s="227"/>
      <c r="BJ10" s="227"/>
      <c r="BK10" s="227"/>
      <c r="BL10" s="227"/>
      <c r="BM10" s="227"/>
      <c r="BN10" s="227"/>
      <c r="BO10" s="227"/>
      <c r="BP10" s="227"/>
      <c r="BQ10" s="233">
        <v>4</v>
      </c>
      <c r="BR10" s="234"/>
      <c r="BS10" s="787" t="s">
        <v>557</v>
      </c>
      <c r="BT10" s="788"/>
      <c r="BU10" s="788"/>
      <c r="BV10" s="788"/>
      <c r="BW10" s="788"/>
      <c r="BX10" s="788"/>
      <c r="BY10" s="788"/>
      <c r="BZ10" s="788"/>
      <c r="CA10" s="788"/>
      <c r="CB10" s="788"/>
      <c r="CC10" s="788"/>
      <c r="CD10" s="788"/>
      <c r="CE10" s="788"/>
      <c r="CF10" s="788"/>
      <c r="CG10" s="789"/>
      <c r="CH10" s="790">
        <v>34</v>
      </c>
      <c r="CI10" s="791"/>
      <c r="CJ10" s="791"/>
      <c r="CK10" s="791"/>
      <c r="CL10" s="792"/>
      <c r="CM10" s="790">
        <v>550</v>
      </c>
      <c r="CN10" s="791"/>
      <c r="CO10" s="791"/>
      <c r="CP10" s="791"/>
      <c r="CQ10" s="792"/>
      <c r="CR10" s="790">
        <v>290</v>
      </c>
      <c r="CS10" s="791"/>
      <c r="CT10" s="791"/>
      <c r="CU10" s="791"/>
      <c r="CV10" s="792"/>
      <c r="CW10" s="790">
        <v>1</v>
      </c>
      <c r="CX10" s="791"/>
      <c r="CY10" s="791"/>
      <c r="CZ10" s="791"/>
      <c r="DA10" s="792"/>
      <c r="DB10" s="790" t="s">
        <v>486</v>
      </c>
      <c r="DC10" s="791"/>
      <c r="DD10" s="791"/>
      <c r="DE10" s="791"/>
      <c r="DF10" s="792"/>
      <c r="DG10" s="790" t="s">
        <v>486</v>
      </c>
      <c r="DH10" s="791"/>
      <c r="DI10" s="791"/>
      <c r="DJ10" s="791"/>
      <c r="DK10" s="792"/>
      <c r="DL10" s="790" t="s">
        <v>486</v>
      </c>
      <c r="DM10" s="791"/>
      <c r="DN10" s="791"/>
      <c r="DO10" s="791"/>
      <c r="DP10" s="792"/>
      <c r="DQ10" s="790" t="s">
        <v>486</v>
      </c>
      <c r="DR10" s="791"/>
      <c r="DS10" s="791"/>
      <c r="DT10" s="791"/>
      <c r="DU10" s="792"/>
      <c r="DV10" s="787"/>
      <c r="DW10" s="788"/>
      <c r="DX10" s="788"/>
      <c r="DY10" s="788"/>
      <c r="DZ10" s="793"/>
      <c r="EA10" s="229"/>
    </row>
    <row r="11" spans="1:131" s="230" customFormat="1" ht="26.25" customHeight="1" x14ac:dyDescent="0.2">
      <c r="A11" s="233">
        <v>5</v>
      </c>
      <c r="B11" s="794"/>
      <c r="C11" s="795"/>
      <c r="D11" s="795"/>
      <c r="E11" s="795"/>
      <c r="F11" s="795"/>
      <c r="G11" s="795"/>
      <c r="H11" s="795"/>
      <c r="I11" s="795"/>
      <c r="J11" s="795"/>
      <c r="K11" s="795"/>
      <c r="L11" s="795"/>
      <c r="M11" s="795"/>
      <c r="N11" s="795"/>
      <c r="O11" s="795"/>
      <c r="P11" s="796"/>
      <c r="Q11" s="797"/>
      <c r="R11" s="798"/>
      <c r="S11" s="798"/>
      <c r="T11" s="798"/>
      <c r="U11" s="798"/>
      <c r="V11" s="798"/>
      <c r="W11" s="798"/>
      <c r="X11" s="798"/>
      <c r="Y11" s="798"/>
      <c r="Z11" s="798"/>
      <c r="AA11" s="798"/>
      <c r="AB11" s="798"/>
      <c r="AC11" s="798"/>
      <c r="AD11" s="798"/>
      <c r="AE11" s="799"/>
      <c r="AF11" s="800"/>
      <c r="AG11" s="801"/>
      <c r="AH11" s="801"/>
      <c r="AI11" s="801"/>
      <c r="AJ11" s="802"/>
      <c r="AK11" s="783"/>
      <c r="AL11" s="784"/>
      <c r="AM11" s="784"/>
      <c r="AN11" s="784"/>
      <c r="AO11" s="784"/>
      <c r="AP11" s="784"/>
      <c r="AQ11" s="784"/>
      <c r="AR11" s="784"/>
      <c r="AS11" s="784"/>
      <c r="AT11" s="784"/>
      <c r="AU11" s="785"/>
      <c r="AV11" s="785"/>
      <c r="AW11" s="785"/>
      <c r="AX11" s="785"/>
      <c r="AY11" s="786"/>
      <c r="AZ11" s="226"/>
      <c r="BA11" s="226"/>
      <c r="BB11" s="226"/>
      <c r="BC11" s="226"/>
      <c r="BD11" s="226"/>
      <c r="BE11" s="227"/>
      <c r="BF11" s="227"/>
      <c r="BG11" s="227"/>
      <c r="BH11" s="227"/>
      <c r="BI11" s="227"/>
      <c r="BJ11" s="227"/>
      <c r="BK11" s="227"/>
      <c r="BL11" s="227"/>
      <c r="BM11" s="227"/>
      <c r="BN11" s="227"/>
      <c r="BO11" s="227"/>
      <c r="BP11" s="227"/>
      <c r="BQ11" s="233">
        <v>5</v>
      </c>
      <c r="BR11" s="234" t="s">
        <v>558</v>
      </c>
      <c r="BS11" s="787" t="s">
        <v>559</v>
      </c>
      <c r="BT11" s="788"/>
      <c r="BU11" s="788"/>
      <c r="BV11" s="788"/>
      <c r="BW11" s="788"/>
      <c r="BX11" s="788"/>
      <c r="BY11" s="788"/>
      <c r="BZ11" s="788"/>
      <c r="CA11" s="788"/>
      <c r="CB11" s="788"/>
      <c r="CC11" s="788"/>
      <c r="CD11" s="788"/>
      <c r="CE11" s="788"/>
      <c r="CF11" s="788"/>
      <c r="CG11" s="789"/>
      <c r="CH11" s="790" t="s">
        <v>547</v>
      </c>
      <c r="CI11" s="791"/>
      <c r="CJ11" s="791"/>
      <c r="CK11" s="791"/>
      <c r="CL11" s="792"/>
      <c r="CM11" s="790">
        <v>9</v>
      </c>
      <c r="CN11" s="791"/>
      <c r="CO11" s="791"/>
      <c r="CP11" s="791"/>
      <c r="CQ11" s="792"/>
      <c r="CR11" s="790">
        <v>5</v>
      </c>
      <c r="CS11" s="791"/>
      <c r="CT11" s="791"/>
      <c r="CU11" s="791"/>
      <c r="CV11" s="792"/>
      <c r="CW11" s="790">
        <v>10</v>
      </c>
      <c r="CX11" s="791"/>
      <c r="CY11" s="791"/>
      <c r="CZ11" s="791"/>
      <c r="DA11" s="792"/>
      <c r="DB11" s="790" t="s">
        <v>486</v>
      </c>
      <c r="DC11" s="791"/>
      <c r="DD11" s="791"/>
      <c r="DE11" s="791"/>
      <c r="DF11" s="792"/>
      <c r="DG11" s="790">
        <v>948</v>
      </c>
      <c r="DH11" s="791"/>
      <c r="DI11" s="791"/>
      <c r="DJ11" s="791"/>
      <c r="DK11" s="792"/>
      <c r="DL11" s="790" t="s">
        <v>486</v>
      </c>
      <c r="DM11" s="791"/>
      <c r="DN11" s="791"/>
      <c r="DO11" s="791"/>
      <c r="DP11" s="792"/>
      <c r="DQ11" s="790" t="s">
        <v>486</v>
      </c>
      <c r="DR11" s="791"/>
      <c r="DS11" s="791"/>
      <c r="DT11" s="791"/>
      <c r="DU11" s="792"/>
      <c r="DV11" s="787"/>
      <c r="DW11" s="788"/>
      <c r="DX11" s="788"/>
      <c r="DY11" s="788"/>
      <c r="DZ11" s="793"/>
      <c r="EA11" s="229"/>
    </row>
    <row r="12" spans="1:131" s="230" customFormat="1" ht="26.25" customHeight="1" x14ac:dyDescent="0.2">
      <c r="A12" s="233">
        <v>6</v>
      </c>
      <c r="B12" s="794"/>
      <c r="C12" s="795"/>
      <c r="D12" s="795"/>
      <c r="E12" s="795"/>
      <c r="F12" s="795"/>
      <c r="G12" s="795"/>
      <c r="H12" s="795"/>
      <c r="I12" s="795"/>
      <c r="J12" s="795"/>
      <c r="K12" s="795"/>
      <c r="L12" s="795"/>
      <c r="M12" s="795"/>
      <c r="N12" s="795"/>
      <c r="O12" s="795"/>
      <c r="P12" s="796"/>
      <c r="Q12" s="797"/>
      <c r="R12" s="798"/>
      <c r="S12" s="798"/>
      <c r="T12" s="798"/>
      <c r="U12" s="798"/>
      <c r="V12" s="798"/>
      <c r="W12" s="798"/>
      <c r="X12" s="798"/>
      <c r="Y12" s="798"/>
      <c r="Z12" s="798"/>
      <c r="AA12" s="798"/>
      <c r="AB12" s="798"/>
      <c r="AC12" s="798"/>
      <c r="AD12" s="798"/>
      <c r="AE12" s="799"/>
      <c r="AF12" s="800"/>
      <c r="AG12" s="801"/>
      <c r="AH12" s="801"/>
      <c r="AI12" s="801"/>
      <c r="AJ12" s="802"/>
      <c r="AK12" s="783"/>
      <c r="AL12" s="784"/>
      <c r="AM12" s="784"/>
      <c r="AN12" s="784"/>
      <c r="AO12" s="784"/>
      <c r="AP12" s="784"/>
      <c r="AQ12" s="784"/>
      <c r="AR12" s="784"/>
      <c r="AS12" s="784"/>
      <c r="AT12" s="784"/>
      <c r="AU12" s="785"/>
      <c r="AV12" s="785"/>
      <c r="AW12" s="785"/>
      <c r="AX12" s="785"/>
      <c r="AY12" s="786"/>
      <c r="AZ12" s="226"/>
      <c r="BA12" s="226"/>
      <c r="BB12" s="226"/>
      <c r="BC12" s="226"/>
      <c r="BD12" s="226"/>
      <c r="BE12" s="227"/>
      <c r="BF12" s="227"/>
      <c r="BG12" s="227"/>
      <c r="BH12" s="227"/>
      <c r="BI12" s="227"/>
      <c r="BJ12" s="227"/>
      <c r="BK12" s="227"/>
      <c r="BL12" s="227"/>
      <c r="BM12" s="227"/>
      <c r="BN12" s="227"/>
      <c r="BO12" s="227"/>
      <c r="BP12" s="227"/>
      <c r="BQ12" s="233">
        <v>6</v>
      </c>
      <c r="BR12" s="234"/>
      <c r="BS12" s="787"/>
      <c r="BT12" s="788"/>
      <c r="BU12" s="788"/>
      <c r="BV12" s="788"/>
      <c r="BW12" s="788"/>
      <c r="BX12" s="788"/>
      <c r="BY12" s="788"/>
      <c r="BZ12" s="788"/>
      <c r="CA12" s="788"/>
      <c r="CB12" s="788"/>
      <c r="CC12" s="788"/>
      <c r="CD12" s="788"/>
      <c r="CE12" s="788"/>
      <c r="CF12" s="788"/>
      <c r="CG12" s="789"/>
      <c r="CH12" s="790"/>
      <c r="CI12" s="791"/>
      <c r="CJ12" s="791"/>
      <c r="CK12" s="791"/>
      <c r="CL12" s="792"/>
      <c r="CM12" s="790"/>
      <c r="CN12" s="791"/>
      <c r="CO12" s="791"/>
      <c r="CP12" s="791"/>
      <c r="CQ12" s="792"/>
      <c r="CR12" s="790"/>
      <c r="CS12" s="791"/>
      <c r="CT12" s="791"/>
      <c r="CU12" s="791"/>
      <c r="CV12" s="792"/>
      <c r="CW12" s="790"/>
      <c r="CX12" s="791"/>
      <c r="CY12" s="791"/>
      <c r="CZ12" s="791"/>
      <c r="DA12" s="792"/>
      <c r="DB12" s="790"/>
      <c r="DC12" s="791"/>
      <c r="DD12" s="791"/>
      <c r="DE12" s="791"/>
      <c r="DF12" s="792"/>
      <c r="DG12" s="790"/>
      <c r="DH12" s="791"/>
      <c r="DI12" s="791"/>
      <c r="DJ12" s="791"/>
      <c r="DK12" s="792"/>
      <c r="DL12" s="790"/>
      <c r="DM12" s="791"/>
      <c r="DN12" s="791"/>
      <c r="DO12" s="791"/>
      <c r="DP12" s="792"/>
      <c r="DQ12" s="790"/>
      <c r="DR12" s="791"/>
      <c r="DS12" s="791"/>
      <c r="DT12" s="791"/>
      <c r="DU12" s="792"/>
      <c r="DV12" s="787"/>
      <c r="DW12" s="788"/>
      <c r="DX12" s="788"/>
      <c r="DY12" s="788"/>
      <c r="DZ12" s="793"/>
      <c r="EA12" s="229"/>
    </row>
    <row r="13" spans="1:131" s="230" customFormat="1" ht="26.25" customHeight="1" x14ac:dyDescent="0.2">
      <c r="A13" s="233">
        <v>7</v>
      </c>
      <c r="B13" s="794"/>
      <c r="C13" s="795"/>
      <c r="D13" s="795"/>
      <c r="E13" s="795"/>
      <c r="F13" s="795"/>
      <c r="G13" s="795"/>
      <c r="H13" s="795"/>
      <c r="I13" s="795"/>
      <c r="J13" s="795"/>
      <c r="K13" s="795"/>
      <c r="L13" s="795"/>
      <c r="M13" s="795"/>
      <c r="N13" s="795"/>
      <c r="O13" s="795"/>
      <c r="P13" s="796"/>
      <c r="Q13" s="797"/>
      <c r="R13" s="798"/>
      <c r="S13" s="798"/>
      <c r="T13" s="798"/>
      <c r="U13" s="798"/>
      <c r="V13" s="798"/>
      <c r="W13" s="798"/>
      <c r="X13" s="798"/>
      <c r="Y13" s="798"/>
      <c r="Z13" s="798"/>
      <c r="AA13" s="798"/>
      <c r="AB13" s="798"/>
      <c r="AC13" s="798"/>
      <c r="AD13" s="798"/>
      <c r="AE13" s="799"/>
      <c r="AF13" s="800"/>
      <c r="AG13" s="801"/>
      <c r="AH13" s="801"/>
      <c r="AI13" s="801"/>
      <c r="AJ13" s="802"/>
      <c r="AK13" s="783"/>
      <c r="AL13" s="784"/>
      <c r="AM13" s="784"/>
      <c r="AN13" s="784"/>
      <c r="AO13" s="784"/>
      <c r="AP13" s="784"/>
      <c r="AQ13" s="784"/>
      <c r="AR13" s="784"/>
      <c r="AS13" s="784"/>
      <c r="AT13" s="784"/>
      <c r="AU13" s="785"/>
      <c r="AV13" s="785"/>
      <c r="AW13" s="785"/>
      <c r="AX13" s="785"/>
      <c r="AY13" s="786"/>
      <c r="AZ13" s="226"/>
      <c r="BA13" s="226"/>
      <c r="BB13" s="226"/>
      <c r="BC13" s="226"/>
      <c r="BD13" s="226"/>
      <c r="BE13" s="227"/>
      <c r="BF13" s="227"/>
      <c r="BG13" s="227"/>
      <c r="BH13" s="227"/>
      <c r="BI13" s="227"/>
      <c r="BJ13" s="227"/>
      <c r="BK13" s="227"/>
      <c r="BL13" s="227"/>
      <c r="BM13" s="227"/>
      <c r="BN13" s="227"/>
      <c r="BO13" s="227"/>
      <c r="BP13" s="227"/>
      <c r="BQ13" s="233">
        <v>7</v>
      </c>
      <c r="BR13" s="234"/>
      <c r="BS13" s="787"/>
      <c r="BT13" s="788"/>
      <c r="BU13" s="788"/>
      <c r="BV13" s="788"/>
      <c r="BW13" s="788"/>
      <c r="BX13" s="788"/>
      <c r="BY13" s="788"/>
      <c r="BZ13" s="788"/>
      <c r="CA13" s="788"/>
      <c r="CB13" s="788"/>
      <c r="CC13" s="788"/>
      <c r="CD13" s="788"/>
      <c r="CE13" s="788"/>
      <c r="CF13" s="788"/>
      <c r="CG13" s="789"/>
      <c r="CH13" s="790"/>
      <c r="CI13" s="791"/>
      <c r="CJ13" s="791"/>
      <c r="CK13" s="791"/>
      <c r="CL13" s="792"/>
      <c r="CM13" s="790"/>
      <c r="CN13" s="791"/>
      <c r="CO13" s="791"/>
      <c r="CP13" s="791"/>
      <c r="CQ13" s="792"/>
      <c r="CR13" s="790"/>
      <c r="CS13" s="791"/>
      <c r="CT13" s="791"/>
      <c r="CU13" s="791"/>
      <c r="CV13" s="792"/>
      <c r="CW13" s="790"/>
      <c r="CX13" s="791"/>
      <c r="CY13" s="791"/>
      <c r="CZ13" s="791"/>
      <c r="DA13" s="792"/>
      <c r="DB13" s="790"/>
      <c r="DC13" s="791"/>
      <c r="DD13" s="791"/>
      <c r="DE13" s="791"/>
      <c r="DF13" s="792"/>
      <c r="DG13" s="790"/>
      <c r="DH13" s="791"/>
      <c r="DI13" s="791"/>
      <c r="DJ13" s="791"/>
      <c r="DK13" s="792"/>
      <c r="DL13" s="790"/>
      <c r="DM13" s="791"/>
      <c r="DN13" s="791"/>
      <c r="DO13" s="791"/>
      <c r="DP13" s="792"/>
      <c r="DQ13" s="790"/>
      <c r="DR13" s="791"/>
      <c r="DS13" s="791"/>
      <c r="DT13" s="791"/>
      <c r="DU13" s="792"/>
      <c r="DV13" s="787"/>
      <c r="DW13" s="788"/>
      <c r="DX13" s="788"/>
      <c r="DY13" s="788"/>
      <c r="DZ13" s="793"/>
      <c r="EA13" s="229"/>
    </row>
    <row r="14" spans="1:131" s="230" customFormat="1" ht="26.25" customHeight="1" x14ac:dyDescent="0.2">
      <c r="A14" s="233">
        <v>8</v>
      </c>
      <c r="B14" s="794"/>
      <c r="C14" s="795"/>
      <c r="D14" s="795"/>
      <c r="E14" s="795"/>
      <c r="F14" s="795"/>
      <c r="G14" s="795"/>
      <c r="H14" s="795"/>
      <c r="I14" s="795"/>
      <c r="J14" s="795"/>
      <c r="K14" s="795"/>
      <c r="L14" s="795"/>
      <c r="M14" s="795"/>
      <c r="N14" s="795"/>
      <c r="O14" s="795"/>
      <c r="P14" s="796"/>
      <c r="Q14" s="797"/>
      <c r="R14" s="798"/>
      <c r="S14" s="798"/>
      <c r="T14" s="798"/>
      <c r="U14" s="798"/>
      <c r="V14" s="798"/>
      <c r="W14" s="798"/>
      <c r="X14" s="798"/>
      <c r="Y14" s="798"/>
      <c r="Z14" s="798"/>
      <c r="AA14" s="798"/>
      <c r="AB14" s="798"/>
      <c r="AC14" s="798"/>
      <c r="AD14" s="798"/>
      <c r="AE14" s="799"/>
      <c r="AF14" s="800"/>
      <c r="AG14" s="801"/>
      <c r="AH14" s="801"/>
      <c r="AI14" s="801"/>
      <c r="AJ14" s="802"/>
      <c r="AK14" s="783"/>
      <c r="AL14" s="784"/>
      <c r="AM14" s="784"/>
      <c r="AN14" s="784"/>
      <c r="AO14" s="784"/>
      <c r="AP14" s="784"/>
      <c r="AQ14" s="784"/>
      <c r="AR14" s="784"/>
      <c r="AS14" s="784"/>
      <c r="AT14" s="784"/>
      <c r="AU14" s="785"/>
      <c r="AV14" s="785"/>
      <c r="AW14" s="785"/>
      <c r="AX14" s="785"/>
      <c r="AY14" s="786"/>
      <c r="AZ14" s="226"/>
      <c r="BA14" s="226"/>
      <c r="BB14" s="226"/>
      <c r="BC14" s="226"/>
      <c r="BD14" s="226"/>
      <c r="BE14" s="227"/>
      <c r="BF14" s="227"/>
      <c r="BG14" s="227"/>
      <c r="BH14" s="227"/>
      <c r="BI14" s="227"/>
      <c r="BJ14" s="227"/>
      <c r="BK14" s="227"/>
      <c r="BL14" s="227"/>
      <c r="BM14" s="227"/>
      <c r="BN14" s="227"/>
      <c r="BO14" s="227"/>
      <c r="BP14" s="227"/>
      <c r="BQ14" s="233">
        <v>8</v>
      </c>
      <c r="BR14" s="234"/>
      <c r="BS14" s="787"/>
      <c r="BT14" s="788"/>
      <c r="BU14" s="788"/>
      <c r="BV14" s="788"/>
      <c r="BW14" s="788"/>
      <c r="BX14" s="788"/>
      <c r="BY14" s="788"/>
      <c r="BZ14" s="788"/>
      <c r="CA14" s="788"/>
      <c r="CB14" s="788"/>
      <c r="CC14" s="788"/>
      <c r="CD14" s="788"/>
      <c r="CE14" s="788"/>
      <c r="CF14" s="788"/>
      <c r="CG14" s="789"/>
      <c r="CH14" s="790"/>
      <c r="CI14" s="791"/>
      <c r="CJ14" s="791"/>
      <c r="CK14" s="791"/>
      <c r="CL14" s="792"/>
      <c r="CM14" s="790"/>
      <c r="CN14" s="791"/>
      <c r="CO14" s="791"/>
      <c r="CP14" s="791"/>
      <c r="CQ14" s="792"/>
      <c r="CR14" s="790"/>
      <c r="CS14" s="791"/>
      <c r="CT14" s="791"/>
      <c r="CU14" s="791"/>
      <c r="CV14" s="792"/>
      <c r="CW14" s="790"/>
      <c r="CX14" s="791"/>
      <c r="CY14" s="791"/>
      <c r="CZ14" s="791"/>
      <c r="DA14" s="792"/>
      <c r="DB14" s="790"/>
      <c r="DC14" s="791"/>
      <c r="DD14" s="791"/>
      <c r="DE14" s="791"/>
      <c r="DF14" s="792"/>
      <c r="DG14" s="790"/>
      <c r="DH14" s="791"/>
      <c r="DI14" s="791"/>
      <c r="DJ14" s="791"/>
      <c r="DK14" s="792"/>
      <c r="DL14" s="790"/>
      <c r="DM14" s="791"/>
      <c r="DN14" s="791"/>
      <c r="DO14" s="791"/>
      <c r="DP14" s="792"/>
      <c r="DQ14" s="790"/>
      <c r="DR14" s="791"/>
      <c r="DS14" s="791"/>
      <c r="DT14" s="791"/>
      <c r="DU14" s="792"/>
      <c r="DV14" s="787"/>
      <c r="DW14" s="788"/>
      <c r="DX14" s="788"/>
      <c r="DY14" s="788"/>
      <c r="DZ14" s="793"/>
      <c r="EA14" s="229"/>
    </row>
    <row r="15" spans="1:131" s="230" customFormat="1" ht="26.25" customHeight="1" x14ac:dyDescent="0.2">
      <c r="A15" s="233">
        <v>9</v>
      </c>
      <c r="B15" s="794"/>
      <c r="C15" s="795"/>
      <c r="D15" s="795"/>
      <c r="E15" s="795"/>
      <c r="F15" s="795"/>
      <c r="G15" s="795"/>
      <c r="H15" s="795"/>
      <c r="I15" s="795"/>
      <c r="J15" s="795"/>
      <c r="K15" s="795"/>
      <c r="L15" s="795"/>
      <c r="M15" s="795"/>
      <c r="N15" s="795"/>
      <c r="O15" s="795"/>
      <c r="P15" s="796"/>
      <c r="Q15" s="797"/>
      <c r="R15" s="798"/>
      <c r="S15" s="798"/>
      <c r="T15" s="798"/>
      <c r="U15" s="798"/>
      <c r="V15" s="798"/>
      <c r="W15" s="798"/>
      <c r="X15" s="798"/>
      <c r="Y15" s="798"/>
      <c r="Z15" s="798"/>
      <c r="AA15" s="798"/>
      <c r="AB15" s="798"/>
      <c r="AC15" s="798"/>
      <c r="AD15" s="798"/>
      <c r="AE15" s="799"/>
      <c r="AF15" s="800"/>
      <c r="AG15" s="801"/>
      <c r="AH15" s="801"/>
      <c r="AI15" s="801"/>
      <c r="AJ15" s="802"/>
      <c r="AK15" s="783"/>
      <c r="AL15" s="784"/>
      <c r="AM15" s="784"/>
      <c r="AN15" s="784"/>
      <c r="AO15" s="784"/>
      <c r="AP15" s="784"/>
      <c r="AQ15" s="784"/>
      <c r="AR15" s="784"/>
      <c r="AS15" s="784"/>
      <c r="AT15" s="784"/>
      <c r="AU15" s="785"/>
      <c r="AV15" s="785"/>
      <c r="AW15" s="785"/>
      <c r="AX15" s="785"/>
      <c r="AY15" s="786"/>
      <c r="AZ15" s="226"/>
      <c r="BA15" s="226"/>
      <c r="BB15" s="226"/>
      <c r="BC15" s="226"/>
      <c r="BD15" s="226"/>
      <c r="BE15" s="227"/>
      <c r="BF15" s="227"/>
      <c r="BG15" s="227"/>
      <c r="BH15" s="227"/>
      <c r="BI15" s="227"/>
      <c r="BJ15" s="227"/>
      <c r="BK15" s="227"/>
      <c r="BL15" s="227"/>
      <c r="BM15" s="227"/>
      <c r="BN15" s="227"/>
      <c r="BO15" s="227"/>
      <c r="BP15" s="227"/>
      <c r="BQ15" s="233">
        <v>9</v>
      </c>
      <c r="BR15" s="234"/>
      <c r="BS15" s="787"/>
      <c r="BT15" s="788"/>
      <c r="BU15" s="788"/>
      <c r="BV15" s="788"/>
      <c r="BW15" s="788"/>
      <c r="BX15" s="788"/>
      <c r="BY15" s="788"/>
      <c r="BZ15" s="788"/>
      <c r="CA15" s="788"/>
      <c r="CB15" s="788"/>
      <c r="CC15" s="788"/>
      <c r="CD15" s="788"/>
      <c r="CE15" s="788"/>
      <c r="CF15" s="788"/>
      <c r="CG15" s="789"/>
      <c r="CH15" s="790"/>
      <c r="CI15" s="791"/>
      <c r="CJ15" s="791"/>
      <c r="CK15" s="791"/>
      <c r="CL15" s="792"/>
      <c r="CM15" s="790"/>
      <c r="CN15" s="791"/>
      <c r="CO15" s="791"/>
      <c r="CP15" s="791"/>
      <c r="CQ15" s="792"/>
      <c r="CR15" s="790"/>
      <c r="CS15" s="791"/>
      <c r="CT15" s="791"/>
      <c r="CU15" s="791"/>
      <c r="CV15" s="792"/>
      <c r="CW15" s="790"/>
      <c r="CX15" s="791"/>
      <c r="CY15" s="791"/>
      <c r="CZ15" s="791"/>
      <c r="DA15" s="792"/>
      <c r="DB15" s="790"/>
      <c r="DC15" s="791"/>
      <c r="DD15" s="791"/>
      <c r="DE15" s="791"/>
      <c r="DF15" s="792"/>
      <c r="DG15" s="790"/>
      <c r="DH15" s="791"/>
      <c r="DI15" s="791"/>
      <c r="DJ15" s="791"/>
      <c r="DK15" s="792"/>
      <c r="DL15" s="790"/>
      <c r="DM15" s="791"/>
      <c r="DN15" s="791"/>
      <c r="DO15" s="791"/>
      <c r="DP15" s="792"/>
      <c r="DQ15" s="790"/>
      <c r="DR15" s="791"/>
      <c r="DS15" s="791"/>
      <c r="DT15" s="791"/>
      <c r="DU15" s="792"/>
      <c r="DV15" s="787"/>
      <c r="DW15" s="788"/>
      <c r="DX15" s="788"/>
      <c r="DY15" s="788"/>
      <c r="DZ15" s="793"/>
      <c r="EA15" s="229"/>
    </row>
    <row r="16" spans="1:131" s="230" customFormat="1" ht="26.25" customHeight="1" x14ac:dyDescent="0.2">
      <c r="A16" s="233">
        <v>10</v>
      </c>
      <c r="B16" s="794"/>
      <c r="C16" s="795"/>
      <c r="D16" s="795"/>
      <c r="E16" s="795"/>
      <c r="F16" s="795"/>
      <c r="G16" s="795"/>
      <c r="H16" s="795"/>
      <c r="I16" s="795"/>
      <c r="J16" s="795"/>
      <c r="K16" s="795"/>
      <c r="L16" s="795"/>
      <c r="M16" s="795"/>
      <c r="N16" s="795"/>
      <c r="O16" s="795"/>
      <c r="P16" s="796"/>
      <c r="Q16" s="797"/>
      <c r="R16" s="798"/>
      <c r="S16" s="798"/>
      <c r="T16" s="798"/>
      <c r="U16" s="798"/>
      <c r="V16" s="798"/>
      <c r="W16" s="798"/>
      <c r="X16" s="798"/>
      <c r="Y16" s="798"/>
      <c r="Z16" s="798"/>
      <c r="AA16" s="798"/>
      <c r="AB16" s="798"/>
      <c r="AC16" s="798"/>
      <c r="AD16" s="798"/>
      <c r="AE16" s="799"/>
      <c r="AF16" s="800"/>
      <c r="AG16" s="801"/>
      <c r="AH16" s="801"/>
      <c r="AI16" s="801"/>
      <c r="AJ16" s="802"/>
      <c r="AK16" s="783"/>
      <c r="AL16" s="784"/>
      <c r="AM16" s="784"/>
      <c r="AN16" s="784"/>
      <c r="AO16" s="784"/>
      <c r="AP16" s="784"/>
      <c r="AQ16" s="784"/>
      <c r="AR16" s="784"/>
      <c r="AS16" s="784"/>
      <c r="AT16" s="784"/>
      <c r="AU16" s="785"/>
      <c r="AV16" s="785"/>
      <c r="AW16" s="785"/>
      <c r="AX16" s="785"/>
      <c r="AY16" s="786"/>
      <c r="AZ16" s="226"/>
      <c r="BA16" s="226"/>
      <c r="BB16" s="226"/>
      <c r="BC16" s="226"/>
      <c r="BD16" s="226"/>
      <c r="BE16" s="227"/>
      <c r="BF16" s="227"/>
      <c r="BG16" s="227"/>
      <c r="BH16" s="227"/>
      <c r="BI16" s="227"/>
      <c r="BJ16" s="227"/>
      <c r="BK16" s="227"/>
      <c r="BL16" s="227"/>
      <c r="BM16" s="227"/>
      <c r="BN16" s="227"/>
      <c r="BO16" s="227"/>
      <c r="BP16" s="227"/>
      <c r="BQ16" s="233">
        <v>10</v>
      </c>
      <c r="BR16" s="234"/>
      <c r="BS16" s="787"/>
      <c r="BT16" s="788"/>
      <c r="BU16" s="788"/>
      <c r="BV16" s="788"/>
      <c r="BW16" s="788"/>
      <c r="BX16" s="788"/>
      <c r="BY16" s="788"/>
      <c r="BZ16" s="788"/>
      <c r="CA16" s="788"/>
      <c r="CB16" s="788"/>
      <c r="CC16" s="788"/>
      <c r="CD16" s="788"/>
      <c r="CE16" s="788"/>
      <c r="CF16" s="788"/>
      <c r="CG16" s="789"/>
      <c r="CH16" s="790"/>
      <c r="CI16" s="791"/>
      <c r="CJ16" s="791"/>
      <c r="CK16" s="791"/>
      <c r="CL16" s="792"/>
      <c r="CM16" s="790"/>
      <c r="CN16" s="791"/>
      <c r="CO16" s="791"/>
      <c r="CP16" s="791"/>
      <c r="CQ16" s="792"/>
      <c r="CR16" s="790"/>
      <c r="CS16" s="791"/>
      <c r="CT16" s="791"/>
      <c r="CU16" s="791"/>
      <c r="CV16" s="792"/>
      <c r="CW16" s="790"/>
      <c r="CX16" s="791"/>
      <c r="CY16" s="791"/>
      <c r="CZ16" s="791"/>
      <c r="DA16" s="792"/>
      <c r="DB16" s="790"/>
      <c r="DC16" s="791"/>
      <c r="DD16" s="791"/>
      <c r="DE16" s="791"/>
      <c r="DF16" s="792"/>
      <c r="DG16" s="790"/>
      <c r="DH16" s="791"/>
      <c r="DI16" s="791"/>
      <c r="DJ16" s="791"/>
      <c r="DK16" s="792"/>
      <c r="DL16" s="790"/>
      <c r="DM16" s="791"/>
      <c r="DN16" s="791"/>
      <c r="DO16" s="791"/>
      <c r="DP16" s="792"/>
      <c r="DQ16" s="790"/>
      <c r="DR16" s="791"/>
      <c r="DS16" s="791"/>
      <c r="DT16" s="791"/>
      <c r="DU16" s="792"/>
      <c r="DV16" s="787"/>
      <c r="DW16" s="788"/>
      <c r="DX16" s="788"/>
      <c r="DY16" s="788"/>
      <c r="DZ16" s="793"/>
      <c r="EA16" s="229"/>
    </row>
    <row r="17" spans="1:131" s="230" customFormat="1" ht="26.25" customHeight="1" x14ac:dyDescent="0.2">
      <c r="A17" s="233">
        <v>11</v>
      </c>
      <c r="B17" s="794"/>
      <c r="C17" s="795"/>
      <c r="D17" s="795"/>
      <c r="E17" s="795"/>
      <c r="F17" s="795"/>
      <c r="G17" s="795"/>
      <c r="H17" s="795"/>
      <c r="I17" s="795"/>
      <c r="J17" s="795"/>
      <c r="K17" s="795"/>
      <c r="L17" s="795"/>
      <c r="M17" s="795"/>
      <c r="N17" s="795"/>
      <c r="O17" s="795"/>
      <c r="P17" s="796"/>
      <c r="Q17" s="797"/>
      <c r="R17" s="798"/>
      <c r="S17" s="798"/>
      <c r="T17" s="798"/>
      <c r="U17" s="798"/>
      <c r="V17" s="798"/>
      <c r="W17" s="798"/>
      <c r="X17" s="798"/>
      <c r="Y17" s="798"/>
      <c r="Z17" s="798"/>
      <c r="AA17" s="798"/>
      <c r="AB17" s="798"/>
      <c r="AC17" s="798"/>
      <c r="AD17" s="798"/>
      <c r="AE17" s="799"/>
      <c r="AF17" s="800"/>
      <c r="AG17" s="801"/>
      <c r="AH17" s="801"/>
      <c r="AI17" s="801"/>
      <c r="AJ17" s="802"/>
      <c r="AK17" s="783"/>
      <c r="AL17" s="784"/>
      <c r="AM17" s="784"/>
      <c r="AN17" s="784"/>
      <c r="AO17" s="784"/>
      <c r="AP17" s="784"/>
      <c r="AQ17" s="784"/>
      <c r="AR17" s="784"/>
      <c r="AS17" s="784"/>
      <c r="AT17" s="784"/>
      <c r="AU17" s="785"/>
      <c r="AV17" s="785"/>
      <c r="AW17" s="785"/>
      <c r="AX17" s="785"/>
      <c r="AY17" s="786"/>
      <c r="AZ17" s="226"/>
      <c r="BA17" s="226"/>
      <c r="BB17" s="226"/>
      <c r="BC17" s="226"/>
      <c r="BD17" s="226"/>
      <c r="BE17" s="227"/>
      <c r="BF17" s="227"/>
      <c r="BG17" s="227"/>
      <c r="BH17" s="227"/>
      <c r="BI17" s="227"/>
      <c r="BJ17" s="227"/>
      <c r="BK17" s="227"/>
      <c r="BL17" s="227"/>
      <c r="BM17" s="227"/>
      <c r="BN17" s="227"/>
      <c r="BO17" s="227"/>
      <c r="BP17" s="227"/>
      <c r="BQ17" s="233">
        <v>11</v>
      </c>
      <c r="BR17" s="234"/>
      <c r="BS17" s="787"/>
      <c r="BT17" s="788"/>
      <c r="BU17" s="788"/>
      <c r="BV17" s="788"/>
      <c r="BW17" s="788"/>
      <c r="BX17" s="788"/>
      <c r="BY17" s="788"/>
      <c r="BZ17" s="788"/>
      <c r="CA17" s="788"/>
      <c r="CB17" s="788"/>
      <c r="CC17" s="788"/>
      <c r="CD17" s="788"/>
      <c r="CE17" s="788"/>
      <c r="CF17" s="788"/>
      <c r="CG17" s="789"/>
      <c r="CH17" s="790"/>
      <c r="CI17" s="791"/>
      <c r="CJ17" s="791"/>
      <c r="CK17" s="791"/>
      <c r="CL17" s="792"/>
      <c r="CM17" s="790"/>
      <c r="CN17" s="791"/>
      <c r="CO17" s="791"/>
      <c r="CP17" s="791"/>
      <c r="CQ17" s="792"/>
      <c r="CR17" s="790"/>
      <c r="CS17" s="791"/>
      <c r="CT17" s="791"/>
      <c r="CU17" s="791"/>
      <c r="CV17" s="792"/>
      <c r="CW17" s="790"/>
      <c r="CX17" s="791"/>
      <c r="CY17" s="791"/>
      <c r="CZ17" s="791"/>
      <c r="DA17" s="792"/>
      <c r="DB17" s="790"/>
      <c r="DC17" s="791"/>
      <c r="DD17" s="791"/>
      <c r="DE17" s="791"/>
      <c r="DF17" s="792"/>
      <c r="DG17" s="790"/>
      <c r="DH17" s="791"/>
      <c r="DI17" s="791"/>
      <c r="DJ17" s="791"/>
      <c r="DK17" s="792"/>
      <c r="DL17" s="790"/>
      <c r="DM17" s="791"/>
      <c r="DN17" s="791"/>
      <c r="DO17" s="791"/>
      <c r="DP17" s="792"/>
      <c r="DQ17" s="790"/>
      <c r="DR17" s="791"/>
      <c r="DS17" s="791"/>
      <c r="DT17" s="791"/>
      <c r="DU17" s="792"/>
      <c r="DV17" s="787"/>
      <c r="DW17" s="788"/>
      <c r="DX17" s="788"/>
      <c r="DY17" s="788"/>
      <c r="DZ17" s="793"/>
      <c r="EA17" s="229"/>
    </row>
    <row r="18" spans="1:131" s="230" customFormat="1" ht="26.25" customHeight="1" x14ac:dyDescent="0.2">
      <c r="A18" s="233">
        <v>12</v>
      </c>
      <c r="B18" s="794"/>
      <c r="C18" s="795"/>
      <c r="D18" s="795"/>
      <c r="E18" s="795"/>
      <c r="F18" s="795"/>
      <c r="G18" s="795"/>
      <c r="H18" s="795"/>
      <c r="I18" s="795"/>
      <c r="J18" s="795"/>
      <c r="K18" s="795"/>
      <c r="L18" s="795"/>
      <c r="M18" s="795"/>
      <c r="N18" s="795"/>
      <c r="O18" s="795"/>
      <c r="P18" s="796"/>
      <c r="Q18" s="797"/>
      <c r="R18" s="798"/>
      <c r="S18" s="798"/>
      <c r="T18" s="798"/>
      <c r="U18" s="798"/>
      <c r="V18" s="798"/>
      <c r="W18" s="798"/>
      <c r="X18" s="798"/>
      <c r="Y18" s="798"/>
      <c r="Z18" s="798"/>
      <c r="AA18" s="798"/>
      <c r="AB18" s="798"/>
      <c r="AC18" s="798"/>
      <c r="AD18" s="798"/>
      <c r="AE18" s="799"/>
      <c r="AF18" s="800"/>
      <c r="AG18" s="801"/>
      <c r="AH18" s="801"/>
      <c r="AI18" s="801"/>
      <c r="AJ18" s="802"/>
      <c r="AK18" s="783"/>
      <c r="AL18" s="784"/>
      <c r="AM18" s="784"/>
      <c r="AN18" s="784"/>
      <c r="AO18" s="784"/>
      <c r="AP18" s="784"/>
      <c r="AQ18" s="784"/>
      <c r="AR18" s="784"/>
      <c r="AS18" s="784"/>
      <c r="AT18" s="784"/>
      <c r="AU18" s="785"/>
      <c r="AV18" s="785"/>
      <c r="AW18" s="785"/>
      <c r="AX18" s="785"/>
      <c r="AY18" s="786"/>
      <c r="AZ18" s="226"/>
      <c r="BA18" s="226"/>
      <c r="BB18" s="226"/>
      <c r="BC18" s="226"/>
      <c r="BD18" s="226"/>
      <c r="BE18" s="227"/>
      <c r="BF18" s="227"/>
      <c r="BG18" s="227"/>
      <c r="BH18" s="227"/>
      <c r="BI18" s="227"/>
      <c r="BJ18" s="227"/>
      <c r="BK18" s="227"/>
      <c r="BL18" s="227"/>
      <c r="BM18" s="227"/>
      <c r="BN18" s="227"/>
      <c r="BO18" s="227"/>
      <c r="BP18" s="227"/>
      <c r="BQ18" s="233">
        <v>12</v>
      </c>
      <c r="BR18" s="234"/>
      <c r="BS18" s="787"/>
      <c r="BT18" s="788"/>
      <c r="BU18" s="788"/>
      <c r="BV18" s="788"/>
      <c r="BW18" s="788"/>
      <c r="BX18" s="788"/>
      <c r="BY18" s="788"/>
      <c r="BZ18" s="788"/>
      <c r="CA18" s="788"/>
      <c r="CB18" s="788"/>
      <c r="CC18" s="788"/>
      <c r="CD18" s="788"/>
      <c r="CE18" s="788"/>
      <c r="CF18" s="788"/>
      <c r="CG18" s="789"/>
      <c r="CH18" s="790"/>
      <c r="CI18" s="791"/>
      <c r="CJ18" s="791"/>
      <c r="CK18" s="791"/>
      <c r="CL18" s="792"/>
      <c r="CM18" s="790"/>
      <c r="CN18" s="791"/>
      <c r="CO18" s="791"/>
      <c r="CP18" s="791"/>
      <c r="CQ18" s="792"/>
      <c r="CR18" s="790"/>
      <c r="CS18" s="791"/>
      <c r="CT18" s="791"/>
      <c r="CU18" s="791"/>
      <c r="CV18" s="792"/>
      <c r="CW18" s="790"/>
      <c r="CX18" s="791"/>
      <c r="CY18" s="791"/>
      <c r="CZ18" s="791"/>
      <c r="DA18" s="792"/>
      <c r="DB18" s="790"/>
      <c r="DC18" s="791"/>
      <c r="DD18" s="791"/>
      <c r="DE18" s="791"/>
      <c r="DF18" s="792"/>
      <c r="DG18" s="790"/>
      <c r="DH18" s="791"/>
      <c r="DI18" s="791"/>
      <c r="DJ18" s="791"/>
      <c r="DK18" s="792"/>
      <c r="DL18" s="790"/>
      <c r="DM18" s="791"/>
      <c r="DN18" s="791"/>
      <c r="DO18" s="791"/>
      <c r="DP18" s="792"/>
      <c r="DQ18" s="790"/>
      <c r="DR18" s="791"/>
      <c r="DS18" s="791"/>
      <c r="DT18" s="791"/>
      <c r="DU18" s="792"/>
      <c r="DV18" s="787"/>
      <c r="DW18" s="788"/>
      <c r="DX18" s="788"/>
      <c r="DY18" s="788"/>
      <c r="DZ18" s="793"/>
      <c r="EA18" s="229"/>
    </row>
    <row r="19" spans="1:131" s="230" customFormat="1" ht="26.25" customHeight="1" x14ac:dyDescent="0.2">
      <c r="A19" s="233">
        <v>13</v>
      </c>
      <c r="B19" s="794"/>
      <c r="C19" s="795"/>
      <c r="D19" s="795"/>
      <c r="E19" s="795"/>
      <c r="F19" s="795"/>
      <c r="G19" s="795"/>
      <c r="H19" s="795"/>
      <c r="I19" s="795"/>
      <c r="J19" s="795"/>
      <c r="K19" s="795"/>
      <c r="L19" s="795"/>
      <c r="M19" s="795"/>
      <c r="N19" s="795"/>
      <c r="O19" s="795"/>
      <c r="P19" s="796"/>
      <c r="Q19" s="797"/>
      <c r="R19" s="798"/>
      <c r="S19" s="798"/>
      <c r="T19" s="798"/>
      <c r="U19" s="798"/>
      <c r="V19" s="798"/>
      <c r="W19" s="798"/>
      <c r="X19" s="798"/>
      <c r="Y19" s="798"/>
      <c r="Z19" s="798"/>
      <c r="AA19" s="798"/>
      <c r="AB19" s="798"/>
      <c r="AC19" s="798"/>
      <c r="AD19" s="798"/>
      <c r="AE19" s="799"/>
      <c r="AF19" s="800"/>
      <c r="AG19" s="801"/>
      <c r="AH19" s="801"/>
      <c r="AI19" s="801"/>
      <c r="AJ19" s="802"/>
      <c r="AK19" s="783"/>
      <c r="AL19" s="784"/>
      <c r="AM19" s="784"/>
      <c r="AN19" s="784"/>
      <c r="AO19" s="784"/>
      <c r="AP19" s="784"/>
      <c r="AQ19" s="784"/>
      <c r="AR19" s="784"/>
      <c r="AS19" s="784"/>
      <c r="AT19" s="784"/>
      <c r="AU19" s="785"/>
      <c r="AV19" s="785"/>
      <c r="AW19" s="785"/>
      <c r="AX19" s="785"/>
      <c r="AY19" s="786"/>
      <c r="AZ19" s="226"/>
      <c r="BA19" s="226"/>
      <c r="BB19" s="226"/>
      <c r="BC19" s="226"/>
      <c r="BD19" s="226"/>
      <c r="BE19" s="227"/>
      <c r="BF19" s="227"/>
      <c r="BG19" s="227"/>
      <c r="BH19" s="227"/>
      <c r="BI19" s="227"/>
      <c r="BJ19" s="227"/>
      <c r="BK19" s="227"/>
      <c r="BL19" s="227"/>
      <c r="BM19" s="227"/>
      <c r="BN19" s="227"/>
      <c r="BO19" s="227"/>
      <c r="BP19" s="227"/>
      <c r="BQ19" s="233">
        <v>13</v>
      </c>
      <c r="BR19" s="234"/>
      <c r="BS19" s="787"/>
      <c r="BT19" s="788"/>
      <c r="BU19" s="788"/>
      <c r="BV19" s="788"/>
      <c r="BW19" s="788"/>
      <c r="BX19" s="788"/>
      <c r="BY19" s="788"/>
      <c r="BZ19" s="788"/>
      <c r="CA19" s="788"/>
      <c r="CB19" s="788"/>
      <c r="CC19" s="788"/>
      <c r="CD19" s="788"/>
      <c r="CE19" s="788"/>
      <c r="CF19" s="788"/>
      <c r="CG19" s="789"/>
      <c r="CH19" s="790"/>
      <c r="CI19" s="791"/>
      <c r="CJ19" s="791"/>
      <c r="CK19" s="791"/>
      <c r="CL19" s="792"/>
      <c r="CM19" s="790"/>
      <c r="CN19" s="791"/>
      <c r="CO19" s="791"/>
      <c r="CP19" s="791"/>
      <c r="CQ19" s="792"/>
      <c r="CR19" s="790"/>
      <c r="CS19" s="791"/>
      <c r="CT19" s="791"/>
      <c r="CU19" s="791"/>
      <c r="CV19" s="792"/>
      <c r="CW19" s="790"/>
      <c r="CX19" s="791"/>
      <c r="CY19" s="791"/>
      <c r="CZ19" s="791"/>
      <c r="DA19" s="792"/>
      <c r="DB19" s="790"/>
      <c r="DC19" s="791"/>
      <c r="DD19" s="791"/>
      <c r="DE19" s="791"/>
      <c r="DF19" s="792"/>
      <c r="DG19" s="790"/>
      <c r="DH19" s="791"/>
      <c r="DI19" s="791"/>
      <c r="DJ19" s="791"/>
      <c r="DK19" s="792"/>
      <c r="DL19" s="790"/>
      <c r="DM19" s="791"/>
      <c r="DN19" s="791"/>
      <c r="DO19" s="791"/>
      <c r="DP19" s="792"/>
      <c r="DQ19" s="790"/>
      <c r="DR19" s="791"/>
      <c r="DS19" s="791"/>
      <c r="DT19" s="791"/>
      <c r="DU19" s="792"/>
      <c r="DV19" s="787"/>
      <c r="DW19" s="788"/>
      <c r="DX19" s="788"/>
      <c r="DY19" s="788"/>
      <c r="DZ19" s="793"/>
      <c r="EA19" s="229"/>
    </row>
    <row r="20" spans="1:131" s="230" customFormat="1" ht="26.25" customHeight="1" x14ac:dyDescent="0.2">
      <c r="A20" s="233">
        <v>14</v>
      </c>
      <c r="B20" s="794"/>
      <c r="C20" s="795"/>
      <c r="D20" s="795"/>
      <c r="E20" s="795"/>
      <c r="F20" s="795"/>
      <c r="G20" s="795"/>
      <c r="H20" s="795"/>
      <c r="I20" s="795"/>
      <c r="J20" s="795"/>
      <c r="K20" s="795"/>
      <c r="L20" s="795"/>
      <c r="M20" s="795"/>
      <c r="N20" s="795"/>
      <c r="O20" s="795"/>
      <c r="P20" s="796"/>
      <c r="Q20" s="797"/>
      <c r="R20" s="798"/>
      <c r="S20" s="798"/>
      <c r="T20" s="798"/>
      <c r="U20" s="798"/>
      <c r="V20" s="798"/>
      <c r="W20" s="798"/>
      <c r="X20" s="798"/>
      <c r="Y20" s="798"/>
      <c r="Z20" s="798"/>
      <c r="AA20" s="798"/>
      <c r="AB20" s="798"/>
      <c r="AC20" s="798"/>
      <c r="AD20" s="798"/>
      <c r="AE20" s="799"/>
      <c r="AF20" s="800"/>
      <c r="AG20" s="801"/>
      <c r="AH20" s="801"/>
      <c r="AI20" s="801"/>
      <c r="AJ20" s="802"/>
      <c r="AK20" s="783"/>
      <c r="AL20" s="784"/>
      <c r="AM20" s="784"/>
      <c r="AN20" s="784"/>
      <c r="AO20" s="784"/>
      <c r="AP20" s="784"/>
      <c r="AQ20" s="784"/>
      <c r="AR20" s="784"/>
      <c r="AS20" s="784"/>
      <c r="AT20" s="784"/>
      <c r="AU20" s="785"/>
      <c r="AV20" s="785"/>
      <c r="AW20" s="785"/>
      <c r="AX20" s="785"/>
      <c r="AY20" s="786"/>
      <c r="AZ20" s="226"/>
      <c r="BA20" s="226"/>
      <c r="BB20" s="226"/>
      <c r="BC20" s="226"/>
      <c r="BD20" s="226"/>
      <c r="BE20" s="227"/>
      <c r="BF20" s="227"/>
      <c r="BG20" s="227"/>
      <c r="BH20" s="227"/>
      <c r="BI20" s="227"/>
      <c r="BJ20" s="227"/>
      <c r="BK20" s="227"/>
      <c r="BL20" s="227"/>
      <c r="BM20" s="227"/>
      <c r="BN20" s="227"/>
      <c r="BO20" s="227"/>
      <c r="BP20" s="227"/>
      <c r="BQ20" s="233">
        <v>14</v>
      </c>
      <c r="BR20" s="234"/>
      <c r="BS20" s="787"/>
      <c r="BT20" s="788"/>
      <c r="BU20" s="788"/>
      <c r="BV20" s="788"/>
      <c r="BW20" s="788"/>
      <c r="BX20" s="788"/>
      <c r="BY20" s="788"/>
      <c r="BZ20" s="788"/>
      <c r="CA20" s="788"/>
      <c r="CB20" s="788"/>
      <c r="CC20" s="788"/>
      <c r="CD20" s="788"/>
      <c r="CE20" s="788"/>
      <c r="CF20" s="788"/>
      <c r="CG20" s="789"/>
      <c r="CH20" s="790"/>
      <c r="CI20" s="791"/>
      <c r="CJ20" s="791"/>
      <c r="CK20" s="791"/>
      <c r="CL20" s="792"/>
      <c r="CM20" s="790"/>
      <c r="CN20" s="791"/>
      <c r="CO20" s="791"/>
      <c r="CP20" s="791"/>
      <c r="CQ20" s="792"/>
      <c r="CR20" s="790"/>
      <c r="CS20" s="791"/>
      <c r="CT20" s="791"/>
      <c r="CU20" s="791"/>
      <c r="CV20" s="792"/>
      <c r="CW20" s="790"/>
      <c r="CX20" s="791"/>
      <c r="CY20" s="791"/>
      <c r="CZ20" s="791"/>
      <c r="DA20" s="792"/>
      <c r="DB20" s="790"/>
      <c r="DC20" s="791"/>
      <c r="DD20" s="791"/>
      <c r="DE20" s="791"/>
      <c r="DF20" s="792"/>
      <c r="DG20" s="790"/>
      <c r="DH20" s="791"/>
      <c r="DI20" s="791"/>
      <c r="DJ20" s="791"/>
      <c r="DK20" s="792"/>
      <c r="DL20" s="790"/>
      <c r="DM20" s="791"/>
      <c r="DN20" s="791"/>
      <c r="DO20" s="791"/>
      <c r="DP20" s="792"/>
      <c r="DQ20" s="790"/>
      <c r="DR20" s="791"/>
      <c r="DS20" s="791"/>
      <c r="DT20" s="791"/>
      <c r="DU20" s="792"/>
      <c r="DV20" s="787"/>
      <c r="DW20" s="788"/>
      <c r="DX20" s="788"/>
      <c r="DY20" s="788"/>
      <c r="DZ20" s="793"/>
      <c r="EA20" s="229"/>
    </row>
    <row r="21" spans="1:131" s="230" customFormat="1" ht="26.25" customHeight="1" thickBot="1" x14ac:dyDescent="0.25">
      <c r="A21" s="233">
        <v>15</v>
      </c>
      <c r="B21" s="794"/>
      <c r="C21" s="795"/>
      <c r="D21" s="795"/>
      <c r="E21" s="795"/>
      <c r="F21" s="795"/>
      <c r="G21" s="795"/>
      <c r="H21" s="795"/>
      <c r="I21" s="795"/>
      <c r="J21" s="795"/>
      <c r="K21" s="795"/>
      <c r="L21" s="795"/>
      <c r="M21" s="795"/>
      <c r="N21" s="795"/>
      <c r="O21" s="795"/>
      <c r="P21" s="796"/>
      <c r="Q21" s="797"/>
      <c r="R21" s="798"/>
      <c r="S21" s="798"/>
      <c r="T21" s="798"/>
      <c r="U21" s="798"/>
      <c r="V21" s="798"/>
      <c r="W21" s="798"/>
      <c r="X21" s="798"/>
      <c r="Y21" s="798"/>
      <c r="Z21" s="798"/>
      <c r="AA21" s="798"/>
      <c r="AB21" s="798"/>
      <c r="AC21" s="798"/>
      <c r="AD21" s="798"/>
      <c r="AE21" s="799"/>
      <c r="AF21" s="800"/>
      <c r="AG21" s="801"/>
      <c r="AH21" s="801"/>
      <c r="AI21" s="801"/>
      <c r="AJ21" s="802"/>
      <c r="AK21" s="783"/>
      <c r="AL21" s="784"/>
      <c r="AM21" s="784"/>
      <c r="AN21" s="784"/>
      <c r="AO21" s="784"/>
      <c r="AP21" s="784"/>
      <c r="AQ21" s="784"/>
      <c r="AR21" s="784"/>
      <c r="AS21" s="784"/>
      <c r="AT21" s="784"/>
      <c r="AU21" s="785"/>
      <c r="AV21" s="785"/>
      <c r="AW21" s="785"/>
      <c r="AX21" s="785"/>
      <c r="AY21" s="786"/>
      <c r="AZ21" s="226"/>
      <c r="BA21" s="226"/>
      <c r="BB21" s="226"/>
      <c r="BC21" s="226"/>
      <c r="BD21" s="226"/>
      <c r="BE21" s="227"/>
      <c r="BF21" s="227"/>
      <c r="BG21" s="227"/>
      <c r="BH21" s="227"/>
      <c r="BI21" s="227"/>
      <c r="BJ21" s="227"/>
      <c r="BK21" s="227"/>
      <c r="BL21" s="227"/>
      <c r="BM21" s="227"/>
      <c r="BN21" s="227"/>
      <c r="BO21" s="227"/>
      <c r="BP21" s="227"/>
      <c r="BQ21" s="233">
        <v>15</v>
      </c>
      <c r="BR21" s="234"/>
      <c r="BS21" s="787"/>
      <c r="BT21" s="788"/>
      <c r="BU21" s="788"/>
      <c r="BV21" s="788"/>
      <c r="BW21" s="788"/>
      <c r="BX21" s="788"/>
      <c r="BY21" s="788"/>
      <c r="BZ21" s="788"/>
      <c r="CA21" s="788"/>
      <c r="CB21" s="788"/>
      <c r="CC21" s="788"/>
      <c r="CD21" s="788"/>
      <c r="CE21" s="788"/>
      <c r="CF21" s="788"/>
      <c r="CG21" s="789"/>
      <c r="CH21" s="790"/>
      <c r="CI21" s="791"/>
      <c r="CJ21" s="791"/>
      <c r="CK21" s="791"/>
      <c r="CL21" s="792"/>
      <c r="CM21" s="790"/>
      <c r="CN21" s="791"/>
      <c r="CO21" s="791"/>
      <c r="CP21" s="791"/>
      <c r="CQ21" s="792"/>
      <c r="CR21" s="790"/>
      <c r="CS21" s="791"/>
      <c r="CT21" s="791"/>
      <c r="CU21" s="791"/>
      <c r="CV21" s="792"/>
      <c r="CW21" s="790"/>
      <c r="CX21" s="791"/>
      <c r="CY21" s="791"/>
      <c r="CZ21" s="791"/>
      <c r="DA21" s="792"/>
      <c r="DB21" s="790"/>
      <c r="DC21" s="791"/>
      <c r="DD21" s="791"/>
      <c r="DE21" s="791"/>
      <c r="DF21" s="792"/>
      <c r="DG21" s="790"/>
      <c r="DH21" s="791"/>
      <c r="DI21" s="791"/>
      <c r="DJ21" s="791"/>
      <c r="DK21" s="792"/>
      <c r="DL21" s="790"/>
      <c r="DM21" s="791"/>
      <c r="DN21" s="791"/>
      <c r="DO21" s="791"/>
      <c r="DP21" s="792"/>
      <c r="DQ21" s="790"/>
      <c r="DR21" s="791"/>
      <c r="DS21" s="791"/>
      <c r="DT21" s="791"/>
      <c r="DU21" s="792"/>
      <c r="DV21" s="787"/>
      <c r="DW21" s="788"/>
      <c r="DX21" s="788"/>
      <c r="DY21" s="788"/>
      <c r="DZ21" s="793"/>
      <c r="EA21" s="229"/>
    </row>
    <row r="22" spans="1:131" s="230" customFormat="1" ht="26.25" customHeight="1" x14ac:dyDescent="0.2">
      <c r="A22" s="233">
        <v>16</v>
      </c>
      <c r="B22" s="794"/>
      <c r="C22" s="795"/>
      <c r="D22" s="795"/>
      <c r="E22" s="795"/>
      <c r="F22" s="795"/>
      <c r="G22" s="795"/>
      <c r="H22" s="795"/>
      <c r="I22" s="795"/>
      <c r="J22" s="795"/>
      <c r="K22" s="795"/>
      <c r="L22" s="795"/>
      <c r="M22" s="795"/>
      <c r="N22" s="795"/>
      <c r="O22" s="795"/>
      <c r="P22" s="796"/>
      <c r="Q22" s="813"/>
      <c r="R22" s="814"/>
      <c r="S22" s="814"/>
      <c r="T22" s="814"/>
      <c r="U22" s="814"/>
      <c r="V22" s="814"/>
      <c r="W22" s="814"/>
      <c r="X22" s="814"/>
      <c r="Y22" s="814"/>
      <c r="Z22" s="814"/>
      <c r="AA22" s="814"/>
      <c r="AB22" s="814"/>
      <c r="AC22" s="814"/>
      <c r="AD22" s="814"/>
      <c r="AE22" s="815"/>
      <c r="AF22" s="800"/>
      <c r="AG22" s="801"/>
      <c r="AH22" s="801"/>
      <c r="AI22" s="801"/>
      <c r="AJ22" s="802"/>
      <c r="AK22" s="816"/>
      <c r="AL22" s="817"/>
      <c r="AM22" s="817"/>
      <c r="AN22" s="817"/>
      <c r="AO22" s="817"/>
      <c r="AP22" s="817"/>
      <c r="AQ22" s="817"/>
      <c r="AR22" s="817"/>
      <c r="AS22" s="817"/>
      <c r="AT22" s="817"/>
      <c r="AU22" s="818"/>
      <c r="AV22" s="818"/>
      <c r="AW22" s="818"/>
      <c r="AX22" s="818"/>
      <c r="AY22" s="819"/>
      <c r="AZ22" s="820" t="s">
        <v>375</v>
      </c>
      <c r="BA22" s="820"/>
      <c r="BB22" s="820"/>
      <c r="BC22" s="820"/>
      <c r="BD22" s="821"/>
      <c r="BE22" s="227"/>
      <c r="BF22" s="227"/>
      <c r="BG22" s="227"/>
      <c r="BH22" s="227"/>
      <c r="BI22" s="227"/>
      <c r="BJ22" s="227"/>
      <c r="BK22" s="227"/>
      <c r="BL22" s="227"/>
      <c r="BM22" s="227"/>
      <c r="BN22" s="227"/>
      <c r="BO22" s="227"/>
      <c r="BP22" s="227"/>
      <c r="BQ22" s="233">
        <v>16</v>
      </c>
      <c r="BR22" s="234"/>
      <c r="BS22" s="787"/>
      <c r="BT22" s="788"/>
      <c r="BU22" s="788"/>
      <c r="BV22" s="788"/>
      <c r="BW22" s="788"/>
      <c r="BX22" s="788"/>
      <c r="BY22" s="788"/>
      <c r="BZ22" s="788"/>
      <c r="CA22" s="788"/>
      <c r="CB22" s="788"/>
      <c r="CC22" s="788"/>
      <c r="CD22" s="788"/>
      <c r="CE22" s="788"/>
      <c r="CF22" s="788"/>
      <c r="CG22" s="789"/>
      <c r="CH22" s="790"/>
      <c r="CI22" s="791"/>
      <c r="CJ22" s="791"/>
      <c r="CK22" s="791"/>
      <c r="CL22" s="792"/>
      <c r="CM22" s="790"/>
      <c r="CN22" s="791"/>
      <c r="CO22" s="791"/>
      <c r="CP22" s="791"/>
      <c r="CQ22" s="792"/>
      <c r="CR22" s="790"/>
      <c r="CS22" s="791"/>
      <c r="CT22" s="791"/>
      <c r="CU22" s="791"/>
      <c r="CV22" s="792"/>
      <c r="CW22" s="790"/>
      <c r="CX22" s="791"/>
      <c r="CY22" s="791"/>
      <c r="CZ22" s="791"/>
      <c r="DA22" s="792"/>
      <c r="DB22" s="790"/>
      <c r="DC22" s="791"/>
      <c r="DD22" s="791"/>
      <c r="DE22" s="791"/>
      <c r="DF22" s="792"/>
      <c r="DG22" s="790"/>
      <c r="DH22" s="791"/>
      <c r="DI22" s="791"/>
      <c r="DJ22" s="791"/>
      <c r="DK22" s="792"/>
      <c r="DL22" s="790"/>
      <c r="DM22" s="791"/>
      <c r="DN22" s="791"/>
      <c r="DO22" s="791"/>
      <c r="DP22" s="792"/>
      <c r="DQ22" s="790"/>
      <c r="DR22" s="791"/>
      <c r="DS22" s="791"/>
      <c r="DT22" s="791"/>
      <c r="DU22" s="792"/>
      <c r="DV22" s="787"/>
      <c r="DW22" s="788"/>
      <c r="DX22" s="788"/>
      <c r="DY22" s="788"/>
      <c r="DZ22" s="793"/>
      <c r="EA22" s="229"/>
    </row>
    <row r="23" spans="1:131" s="230" customFormat="1" ht="26.25" customHeight="1" thickBot="1" x14ac:dyDescent="0.25">
      <c r="A23" s="235" t="s">
        <v>376</v>
      </c>
      <c r="B23" s="803" t="s">
        <v>377</v>
      </c>
      <c r="C23" s="804"/>
      <c r="D23" s="804"/>
      <c r="E23" s="804"/>
      <c r="F23" s="804"/>
      <c r="G23" s="804"/>
      <c r="H23" s="804"/>
      <c r="I23" s="804"/>
      <c r="J23" s="804"/>
      <c r="K23" s="804"/>
      <c r="L23" s="804"/>
      <c r="M23" s="804"/>
      <c r="N23" s="804"/>
      <c r="O23" s="804"/>
      <c r="P23" s="805"/>
      <c r="Q23" s="806">
        <v>80124</v>
      </c>
      <c r="R23" s="807"/>
      <c r="S23" s="807"/>
      <c r="T23" s="807"/>
      <c r="U23" s="807"/>
      <c r="V23" s="807">
        <v>77714</v>
      </c>
      <c r="W23" s="807"/>
      <c r="X23" s="807"/>
      <c r="Y23" s="807"/>
      <c r="Z23" s="807"/>
      <c r="AA23" s="807">
        <v>2410</v>
      </c>
      <c r="AB23" s="807"/>
      <c r="AC23" s="807"/>
      <c r="AD23" s="807"/>
      <c r="AE23" s="808"/>
      <c r="AF23" s="809">
        <v>2267</v>
      </c>
      <c r="AG23" s="807"/>
      <c r="AH23" s="807"/>
      <c r="AI23" s="807"/>
      <c r="AJ23" s="810"/>
      <c r="AK23" s="811"/>
      <c r="AL23" s="812"/>
      <c r="AM23" s="812"/>
      <c r="AN23" s="812"/>
      <c r="AO23" s="812"/>
      <c r="AP23" s="807">
        <v>25256</v>
      </c>
      <c r="AQ23" s="807"/>
      <c r="AR23" s="807"/>
      <c r="AS23" s="807"/>
      <c r="AT23" s="807"/>
      <c r="AU23" s="823"/>
      <c r="AV23" s="823"/>
      <c r="AW23" s="823"/>
      <c r="AX23" s="823"/>
      <c r="AY23" s="824"/>
      <c r="AZ23" s="825" t="s">
        <v>122</v>
      </c>
      <c r="BA23" s="826"/>
      <c r="BB23" s="826"/>
      <c r="BC23" s="826"/>
      <c r="BD23" s="827"/>
      <c r="BE23" s="227"/>
      <c r="BF23" s="227"/>
      <c r="BG23" s="227"/>
      <c r="BH23" s="227"/>
      <c r="BI23" s="227"/>
      <c r="BJ23" s="227"/>
      <c r="BK23" s="227"/>
      <c r="BL23" s="227"/>
      <c r="BM23" s="227"/>
      <c r="BN23" s="227"/>
      <c r="BO23" s="227"/>
      <c r="BP23" s="227"/>
      <c r="BQ23" s="233">
        <v>17</v>
      </c>
      <c r="BR23" s="234"/>
      <c r="BS23" s="787"/>
      <c r="BT23" s="788"/>
      <c r="BU23" s="788"/>
      <c r="BV23" s="788"/>
      <c r="BW23" s="788"/>
      <c r="BX23" s="788"/>
      <c r="BY23" s="788"/>
      <c r="BZ23" s="788"/>
      <c r="CA23" s="788"/>
      <c r="CB23" s="788"/>
      <c r="CC23" s="788"/>
      <c r="CD23" s="788"/>
      <c r="CE23" s="788"/>
      <c r="CF23" s="788"/>
      <c r="CG23" s="789"/>
      <c r="CH23" s="790"/>
      <c r="CI23" s="791"/>
      <c r="CJ23" s="791"/>
      <c r="CK23" s="791"/>
      <c r="CL23" s="792"/>
      <c r="CM23" s="790"/>
      <c r="CN23" s="791"/>
      <c r="CO23" s="791"/>
      <c r="CP23" s="791"/>
      <c r="CQ23" s="792"/>
      <c r="CR23" s="790"/>
      <c r="CS23" s="791"/>
      <c r="CT23" s="791"/>
      <c r="CU23" s="791"/>
      <c r="CV23" s="792"/>
      <c r="CW23" s="790"/>
      <c r="CX23" s="791"/>
      <c r="CY23" s="791"/>
      <c r="CZ23" s="791"/>
      <c r="DA23" s="792"/>
      <c r="DB23" s="790"/>
      <c r="DC23" s="791"/>
      <c r="DD23" s="791"/>
      <c r="DE23" s="791"/>
      <c r="DF23" s="792"/>
      <c r="DG23" s="790"/>
      <c r="DH23" s="791"/>
      <c r="DI23" s="791"/>
      <c r="DJ23" s="791"/>
      <c r="DK23" s="792"/>
      <c r="DL23" s="790"/>
      <c r="DM23" s="791"/>
      <c r="DN23" s="791"/>
      <c r="DO23" s="791"/>
      <c r="DP23" s="792"/>
      <c r="DQ23" s="790"/>
      <c r="DR23" s="791"/>
      <c r="DS23" s="791"/>
      <c r="DT23" s="791"/>
      <c r="DU23" s="792"/>
      <c r="DV23" s="787"/>
      <c r="DW23" s="788"/>
      <c r="DX23" s="788"/>
      <c r="DY23" s="788"/>
      <c r="DZ23" s="793"/>
      <c r="EA23" s="229"/>
    </row>
    <row r="24" spans="1:131" s="230" customFormat="1" ht="26.25" customHeight="1" x14ac:dyDescent="0.2">
      <c r="A24" s="822" t="s">
        <v>378</v>
      </c>
      <c r="B24" s="822"/>
      <c r="C24" s="822"/>
      <c r="D24" s="822"/>
      <c r="E24" s="822"/>
      <c r="F24" s="822"/>
      <c r="G24" s="822"/>
      <c r="H24" s="822"/>
      <c r="I24" s="822"/>
      <c r="J24" s="822"/>
      <c r="K24" s="822"/>
      <c r="L24" s="822"/>
      <c r="M24" s="822"/>
      <c r="N24" s="822"/>
      <c r="O24" s="822"/>
      <c r="P24" s="822"/>
      <c r="Q24" s="822"/>
      <c r="R24" s="822"/>
      <c r="S24" s="822"/>
      <c r="T24" s="822"/>
      <c r="U24" s="822"/>
      <c r="V24" s="822"/>
      <c r="W24" s="822"/>
      <c r="X24" s="822"/>
      <c r="Y24" s="822"/>
      <c r="Z24" s="822"/>
      <c r="AA24" s="822"/>
      <c r="AB24" s="822"/>
      <c r="AC24" s="822"/>
      <c r="AD24" s="822"/>
      <c r="AE24" s="822"/>
      <c r="AF24" s="822"/>
      <c r="AG24" s="822"/>
      <c r="AH24" s="822"/>
      <c r="AI24" s="822"/>
      <c r="AJ24" s="822"/>
      <c r="AK24" s="822"/>
      <c r="AL24" s="822"/>
      <c r="AM24" s="822"/>
      <c r="AN24" s="822"/>
      <c r="AO24" s="822"/>
      <c r="AP24" s="822"/>
      <c r="AQ24" s="822"/>
      <c r="AR24" s="822"/>
      <c r="AS24" s="822"/>
      <c r="AT24" s="822"/>
      <c r="AU24" s="822"/>
      <c r="AV24" s="822"/>
      <c r="AW24" s="822"/>
      <c r="AX24" s="822"/>
      <c r="AY24" s="822"/>
      <c r="AZ24" s="226"/>
      <c r="BA24" s="226"/>
      <c r="BB24" s="226"/>
      <c r="BC24" s="226"/>
      <c r="BD24" s="226"/>
      <c r="BE24" s="227"/>
      <c r="BF24" s="227"/>
      <c r="BG24" s="227"/>
      <c r="BH24" s="227"/>
      <c r="BI24" s="227"/>
      <c r="BJ24" s="227"/>
      <c r="BK24" s="227"/>
      <c r="BL24" s="227"/>
      <c r="BM24" s="227"/>
      <c r="BN24" s="227"/>
      <c r="BO24" s="227"/>
      <c r="BP24" s="227"/>
      <c r="BQ24" s="233">
        <v>18</v>
      </c>
      <c r="BR24" s="234"/>
      <c r="BS24" s="787"/>
      <c r="BT24" s="788"/>
      <c r="BU24" s="788"/>
      <c r="BV24" s="788"/>
      <c r="BW24" s="788"/>
      <c r="BX24" s="788"/>
      <c r="BY24" s="788"/>
      <c r="BZ24" s="788"/>
      <c r="CA24" s="788"/>
      <c r="CB24" s="788"/>
      <c r="CC24" s="788"/>
      <c r="CD24" s="788"/>
      <c r="CE24" s="788"/>
      <c r="CF24" s="788"/>
      <c r="CG24" s="789"/>
      <c r="CH24" s="790"/>
      <c r="CI24" s="791"/>
      <c r="CJ24" s="791"/>
      <c r="CK24" s="791"/>
      <c r="CL24" s="792"/>
      <c r="CM24" s="790"/>
      <c r="CN24" s="791"/>
      <c r="CO24" s="791"/>
      <c r="CP24" s="791"/>
      <c r="CQ24" s="792"/>
      <c r="CR24" s="790"/>
      <c r="CS24" s="791"/>
      <c r="CT24" s="791"/>
      <c r="CU24" s="791"/>
      <c r="CV24" s="792"/>
      <c r="CW24" s="790"/>
      <c r="CX24" s="791"/>
      <c r="CY24" s="791"/>
      <c r="CZ24" s="791"/>
      <c r="DA24" s="792"/>
      <c r="DB24" s="790"/>
      <c r="DC24" s="791"/>
      <c r="DD24" s="791"/>
      <c r="DE24" s="791"/>
      <c r="DF24" s="792"/>
      <c r="DG24" s="790"/>
      <c r="DH24" s="791"/>
      <c r="DI24" s="791"/>
      <c r="DJ24" s="791"/>
      <c r="DK24" s="792"/>
      <c r="DL24" s="790"/>
      <c r="DM24" s="791"/>
      <c r="DN24" s="791"/>
      <c r="DO24" s="791"/>
      <c r="DP24" s="792"/>
      <c r="DQ24" s="790"/>
      <c r="DR24" s="791"/>
      <c r="DS24" s="791"/>
      <c r="DT24" s="791"/>
      <c r="DU24" s="792"/>
      <c r="DV24" s="787"/>
      <c r="DW24" s="788"/>
      <c r="DX24" s="788"/>
      <c r="DY24" s="788"/>
      <c r="DZ24" s="793"/>
      <c r="EA24" s="229"/>
    </row>
    <row r="25" spans="1:131" ht="26.25" customHeight="1" thickBot="1" x14ac:dyDescent="0.25">
      <c r="A25" s="739" t="s">
        <v>379</v>
      </c>
      <c r="B25" s="739"/>
      <c r="C25" s="739"/>
      <c r="D25" s="739"/>
      <c r="E25" s="739"/>
      <c r="F25" s="739"/>
      <c r="G25" s="739"/>
      <c r="H25" s="739"/>
      <c r="I25" s="739"/>
      <c r="J25" s="739"/>
      <c r="K25" s="739"/>
      <c r="L25" s="739"/>
      <c r="M25" s="739"/>
      <c r="N25" s="739"/>
      <c r="O25" s="739"/>
      <c r="P25" s="739"/>
      <c r="Q25" s="739"/>
      <c r="R25" s="739"/>
      <c r="S25" s="739"/>
      <c r="T25" s="739"/>
      <c r="U25" s="739"/>
      <c r="V25" s="739"/>
      <c r="W25" s="739"/>
      <c r="X25" s="739"/>
      <c r="Y25" s="739"/>
      <c r="Z25" s="739"/>
      <c r="AA25" s="739"/>
      <c r="AB25" s="739"/>
      <c r="AC25" s="739"/>
      <c r="AD25" s="739"/>
      <c r="AE25" s="739"/>
      <c r="AF25" s="739"/>
      <c r="AG25" s="739"/>
      <c r="AH25" s="739"/>
      <c r="AI25" s="739"/>
      <c r="AJ25" s="739"/>
      <c r="AK25" s="739"/>
      <c r="AL25" s="739"/>
      <c r="AM25" s="739"/>
      <c r="AN25" s="739"/>
      <c r="AO25" s="739"/>
      <c r="AP25" s="739"/>
      <c r="AQ25" s="739"/>
      <c r="AR25" s="739"/>
      <c r="AS25" s="739"/>
      <c r="AT25" s="739"/>
      <c r="AU25" s="739"/>
      <c r="AV25" s="739"/>
      <c r="AW25" s="739"/>
      <c r="AX25" s="739"/>
      <c r="AY25" s="739"/>
      <c r="AZ25" s="739"/>
      <c r="BA25" s="739"/>
      <c r="BB25" s="739"/>
      <c r="BC25" s="739"/>
      <c r="BD25" s="739"/>
      <c r="BE25" s="739"/>
      <c r="BF25" s="739"/>
      <c r="BG25" s="739"/>
      <c r="BH25" s="739"/>
      <c r="BI25" s="739"/>
      <c r="BJ25" s="226"/>
      <c r="BK25" s="226"/>
      <c r="BL25" s="226"/>
      <c r="BM25" s="226"/>
      <c r="BN25" s="226"/>
      <c r="BO25" s="236"/>
      <c r="BP25" s="236"/>
      <c r="BQ25" s="233">
        <v>19</v>
      </c>
      <c r="BR25" s="234"/>
      <c r="BS25" s="787"/>
      <c r="BT25" s="788"/>
      <c r="BU25" s="788"/>
      <c r="BV25" s="788"/>
      <c r="BW25" s="788"/>
      <c r="BX25" s="788"/>
      <c r="BY25" s="788"/>
      <c r="BZ25" s="788"/>
      <c r="CA25" s="788"/>
      <c r="CB25" s="788"/>
      <c r="CC25" s="788"/>
      <c r="CD25" s="788"/>
      <c r="CE25" s="788"/>
      <c r="CF25" s="788"/>
      <c r="CG25" s="789"/>
      <c r="CH25" s="790"/>
      <c r="CI25" s="791"/>
      <c r="CJ25" s="791"/>
      <c r="CK25" s="791"/>
      <c r="CL25" s="792"/>
      <c r="CM25" s="790"/>
      <c r="CN25" s="791"/>
      <c r="CO25" s="791"/>
      <c r="CP25" s="791"/>
      <c r="CQ25" s="792"/>
      <c r="CR25" s="790"/>
      <c r="CS25" s="791"/>
      <c r="CT25" s="791"/>
      <c r="CU25" s="791"/>
      <c r="CV25" s="792"/>
      <c r="CW25" s="790"/>
      <c r="CX25" s="791"/>
      <c r="CY25" s="791"/>
      <c r="CZ25" s="791"/>
      <c r="DA25" s="792"/>
      <c r="DB25" s="790"/>
      <c r="DC25" s="791"/>
      <c r="DD25" s="791"/>
      <c r="DE25" s="791"/>
      <c r="DF25" s="792"/>
      <c r="DG25" s="790"/>
      <c r="DH25" s="791"/>
      <c r="DI25" s="791"/>
      <c r="DJ25" s="791"/>
      <c r="DK25" s="792"/>
      <c r="DL25" s="790"/>
      <c r="DM25" s="791"/>
      <c r="DN25" s="791"/>
      <c r="DO25" s="791"/>
      <c r="DP25" s="792"/>
      <c r="DQ25" s="790"/>
      <c r="DR25" s="791"/>
      <c r="DS25" s="791"/>
      <c r="DT25" s="791"/>
      <c r="DU25" s="792"/>
      <c r="DV25" s="787"/>
      <c r="DW25" s="788"/>
      <c r="DX25" s="788"/>
      <c r="DY25" s="788"/>
      <c r="DZ25" s="793"/>
      <c r="EA25" s="224"/>
    </row>
    <row r="26" spans="1:131" ht="26.25" customHeight="1" x14ac:dyDescent="0.2">
      <c r="A26" s="741" t="s">
        <v>357</v>
      </c>
      <c r="B26" s="742"/>
      <c r="C26" s="742"/>
      <c r="D26" s="742"/>
      <c r="E26" s="742"/>
      <c r="F26" s="742"/>
      <c r="G26" s="742"/>
      <c r="H26" s="742"/>
      <c r="I26" s="742"/>
      <c r="J26" s="742"/>
      <c r="K26" s="742"/>
      <c r="L26" s="742"/>
      <c r="M26" s="742"/>
      <c r="N26" s="742"/>
      <c r="O26" s="742"/>
      <c r="P26" s="743"/>
      <c r="Q26" s="747" t="s">
        <v>380</v>
      </c>
      <c r="R26" s="748"/>
      <c r="S26" s="748"/>
      <c r="T26" s="748"/>
      <c r="U26" s="749"/>
      <c r="V26" s="747" t="s">
        <v>381</v>
      </c>
      <c r="W26" s="748"/>
      <c r="X26" s="748"/>
      <c r="Y26" s="748"/>
      <c r="Z26" s="749"/>
      <c r="AA26" s="747" t="s">
        <v>382</v>
      </c>
      <c r="AB26" s="748"/>
      <c r="AC26" s="748"/>
      <c r="AD26" s="748"/>
      <c r="AE26" s="748"/>
      <c r="AF26" s="828" t="s">
        <v>383</v>
      </c>
      <c r="AG26" s="829"/>
      <c r="AH26" s="829"/>
      <c r="AI26" s="829"/>
      <c r="AJ26" s="830"/>
      <c r="AK26" s="748" t="s">
        <v>384</v>
      </c>
      <c r="AL26" s="748"/>
      <c r="AM26" s="748"/>
      <c r="AN26" s="748"/>
      <c r="AO26" s="749"/>
      <c r="AP26" s="747" t="s">
        <v>385</v>
      </c>
      <c r="AQ26" s="748"/>
      <c r="AR26" s="748"/>
      <c r="AS26" s="748"/>
      <c r="AT26" s="749"/>
      <c r="AU26" s="747" t="s">
        <v>386</v>
      </c>
      <c r="AV26" s="748"/>
      <c r="AW26" s="748"/>
      <c r="AX26" s="748"/>
      <c r="AY26" s="749"/>
      <c r="AZ26" s="747" t="s">
        <v>387</v>
      </c>
      <c r="BA26" s="748"/>
      <c r="BB26" s="748"/>
      <c r="BC26" s="748"/>
      <c r="BD26" s="749"/>
      <c r="BE26" s="747" t="s">
        <v>364</v>
      </c>
      <c r="BF26" s="748"/>
      <c r="BG26" s="748"/>
      <c r="BH26" s="748"/>
      <c r="BI26" s="754"/>
      <c r="BJ26" s="226"/>
      <c r="BK26" s="226"/>
      <c r="BL26" s="226"/>
      <c r="BM26" s="226"/>
      <c r="BN26" s="226"/>
      <c r="BO26" s="236"/>
      <c r="BP26" s="236"/>
      <c r="BQ26" s="233">
        <v>20</v>
      </c>
      <c r="BR26" s="234"/>
      <c r="BS26" s="787"/>
      <c r="BT26" s="788"/>
      <c r="BU26" s="788"/>
      <c r="BV26" s="788"/>
      <c r="BW26" s="788"/>
      <c r="BX26" s="788"/>
      <c r="BY26" s="788"/>
      <c r="BZ26" s="788"/>
      <c r="CA26" s="788"/>
      <c r="CB26" s="788"/>
      <c r="CC26" s="788"/>
      <c r="CD26" s="788"/>
      <c r="CE26" s="788"/>
      <c r="CF26" s="788"/>
      <c r="CG26" s="789"/>
      <c r="CH26" s="790"/>
      <c r="CI26" s="791"/>
      <c r="CJ26" s="791"/>
      <c r="CK26" s="791"/>
      <c r="CL26" s="792"/>
      <c r="CM26" s="790"/>
      <c r="CN26" s="791"/>
      <c r="CO26" s="791"/>
      <c r="CP26" s="791"/>
      <c r="CQ26" s="792"/>
      <c r="CR26" s="790"/>
      <c r="CS26" s="791"/>
      <c r="CT26" s="791"/>
      <c r="CU26" s="791"/>
      <c r="CV26" s="792"/>
      <c r="CW26" s="790"/>
      <c r="CX26" s="791"/>
      <c r="CY26" s="791"/>
      <c r="CZ26" s="791"/>
      <c r="DA26" s="792"/>
      <c r="DB26" s="790"/>
      <c r="DC26" s="791"/>
      <c r="DD26" s="791"/>
      <c r="DE26" s="791"/>
      <c r="DF26" s="792"/>
      <c r="DG26" s="790"/>
      <c r="DH26" s="791"/>
      <c r="DI26" s="791"/>
      <c r="DJ26" s="791"/>
      <c r="DK26" s="792"/>
      <c r="DL26" s="790"/>
      <c r="DM26" s="791"/>
      <c r="DN26" s="791"/>
      <c r="DO26" s="791"/>
      <c r="DP26" s="792"/>
      <c r="DQ26" s="790"/>
      <c r="DR26" s="791"/>
      <c r="DS26" s="791"/>
      <c r="DT26" s="791"/>
      <c r="DU26" s="792"/>
      <c r="DV26" s="787"/>
      <c r="DW26" s="788"/>
      <c r="DX26" s="788"/>
      <c r="DY26" s="788"/>
      <c r="DZ26" s="793"/>
      <c r="EA26" s="224"/>
    </row>
    <row r="27" spans="1:131" ht="26.25" customHeight="1" thickBot="1" x14ac:dyDescent="0.25">
      <c r="A27" s="744"/>
      <c r="B27" s="745"/>
      <c r="C27" s="745"/>
      <c r="D27" s="745"/>
      <c r="E27" s="745"/>
      <c r="F27" s="745"/>
      <c r="G27" s="745"/>
      <c r="H27" s="745"/>
      <c r="I27" s="745"/>
      <c r="J27" s="745"/>
      <c r="K27" s="745"/>
      <c r="L27" s="745"/>
      <c r="M27" s="745"/>
      <c r="N27" s="745"/>
      <c r="O27" s="745"/>
      <c r="P27" s="746"/>
      <c r="Q27" s="750"/>
      <c r="R27" s="751"/>
      <c r="S27" s="751"/>
      <c r="T27" s="751"/>
      <c r="U27" s="752"/>
      <c r="V27" s="750"/>
      <c r="W27" s="751"/>
      <c r="X27" s="751"/>
      <c r="Y27" s="751"/>
      <c r="Z27" s="752"/>
      <c r="AA27" s="750"/>
      <c r="AB27" s="751"/>
      <c r="AC27" s="751"/>
      <c r="AD27" s="751"/>
      <c r="AE27" s="751"/>
      <c r="AF27" s="831"/>
      <c r="AG27" s="832"/>
      <c r="AH27" s="832"/>
      <c r="AI27" s="832"/>
      <c r="AJ27" s="833"/>
      <c r="AK27" s="751"/>
      <c r="AL27" s="751"/>
      <c r="AM27" s="751"/>
      <c r="AN27" s="751"/>
      <c r="AO27" s="752"/>
      <c r="AP27" s="750"/>
      <c r="AQ27" s="751"/>
      <c r="AR27" s="751"/>
      <c r="AS27" s="751"/>
      <c r="AT27" s="752"/>
      <c r="AU27" s="750"/>
      <c r="AV27" s="751"/>
      <c r="AW27" s="751"/>
      <c r="AX27" s="751"/>
      <c r="AY27" s="752"/>
      <c r="AZ27" s="750"/>
      <c r="BA27" s="751"/>
      <c r="BB27" s="751"/>
      <c r="BC27" s="751"/>
      <c r="BD27" s="752"/>
      <c r="BE27" s="750"/>
      <c r="BF27" s="751"/>
      <c r="BG27" s="751"/>
      <c r="BH27" s="751"/>
      <c r="BI27" s="756"/>
      <c r="BJ27" s="226"/>
      <c r="BK27" s="226"/>
      <c r="BL27" s="226"/>
      <c r="BM27" s="226"/>
      <c r="BN27" s="226"/>
      <c r="BO27" s="236"/>
      <c r="BP27" s="236"/>
      <c r="BQ27" s="233">
        <v>21</v>
      </c>
      <c r="BR27" s="234"/>
      <c r="BS27" s="787"/>
      <c r="BT27" s="788"/>
      <c r="BU27" s="788"/>
      <c r="BV27" s="788"/>
      <c r="BW27" s="788"/>
      <c r="BX27" s="788"/>
      <c r="BY27" s="788"/>
      <c r="BZ27" s="788"/>
      <c r="CA27" s="788"/>
      <c r="CB27" s="788"/>
      <c r="CC27" s="788"/>
      <c r="CD27" s="788"/>
      <c r="CE27" s="788"/>
      <c r="CF27" s="788"/>
      <c r="CG27" s="789"/>
      <c r="CH27" s="790"/>
      <c r="CI27" s="791"/>
      <c r="CJ27" s="791"/>
      <c r="CK27" s="791"/>
      <c r="CL27" s="792"/>
      <c r="CM27" s="790"/>
      <c r="CN27" s="791"/>
      <c r="CO27" s="791"/>
      <c r="CP27" s="791"/>
      <c r="CQ27" s="792"/>
      <c r="CR27" s="790"/>
      <c r="CS27" s="791"/>
      <c r="CT27" s="791"/>
      <c r="CU27" s="791"/>
      <c r="CV27" s="792"/>
      <c r="CW27" s="790"/>
      <c r="CX27" s="791"/>
      <c r="CY27" s="791"/>
      <c r="CZ27" s="791"/>
      <c r="DA27" s="792"/>
      <c r="DB27" s="790"/>
      <c r="DC27" s="791"/>
      <c r="DD27" s="791"/>
      <c r="DE27" s="791"/>
      <c r="DF27" s="792"/>
      <c r="DG27" s="790"/>
      <c r="DH27" s="791"/>
      <c r="DI27" s="791"/>
      <c r="DJ27" s="791"/>
      <c r="DK27" s="792"/>
      <c r="DL27" s="790"/>
      <c r="DM27" s="791"/>
      <c r="DN27" s="791"/>
      <c r="DO27" s="791"/>
      <c r="DP27" s="792"/>
      <c r="DQ27" s="790"/>
      <c r="DR27" s="791"/>
      <c r="DS27" s="791"/>
      <c r="DT27" s="791"/>
      <c r="DU27" s="792"/>
      <c r="DV27" s="787"/>
      <c r="DW27" s="788"/>
      <c r="DX27" s="788"/>
      <c r="DY27" s="788"/>
      <c r="DZ27" s="793"/>
      <c r="EA27" s="224"/>
    </row>
    <row r="28" spans="1:131" ht="26.25" customHeight="1" thickTop="1" x14ac:dyDescent="0.2">
      <c r="A28" s="237">
        <v>1</v>
      </c>
      <c r="B28" s="763" t="s">
        <v>388</v>
      </c>
      <c r="C28" s="764"/>
      <c r="D28" s="764"/>
      <c r="E28" s="764"/>
      <c r="F28" s="764"/>
      <c r="G28" s="764"/>
      <c r="H28" s="764"/>
      <c r="I28" s="764"/>
      <c r="J28" s="764"/>
      <c r="K28" s="764"/>
      <c r="L28" s="764"/>
      <c r="M28" s="764"/>
      <c r="N28" s="764"/>
      <c r="O28" s="764"/>
      <c r="P28" s="765"/>
      <c r="Q28" s="836">
        <v>18071</v>
      </c>
      <c r="R28" s="837"/>
      <c r="S28" s="837"/>
      <c r="T28" s="837"/>
      <c r="U28" s="837"/>
      <c r="V28" s="837">
        <v>17922</v>
      </c>
      <c r="W28" s="837"/>
      <c r="X28" s="837"/>
      <c r="Y28" s="837"/>
      <c r="Z28" s="837"/>
      <c r="AA28" s="837">
        <v>149</v>
      </c>
      <c r="AB28" s="837"/>
      <c r="AC28" s="837"/>
      <c r="AD28" s="837"/>
      <c r="AE28" s="838"/>
      <c r="AF28" s="839">
        <v>149</v>
      </c>
      <c r="AG28" s="837"/>
      <c r="AH28" s="837"/>
      <c r="AI28" s="837"/>
      <c r="AJ28" s="840"/>
      <c r="AK28" s="841">
        <v>2933</v>
      </c>
      <c r="AL28" s="842"/>
      <c r="AM28" s="842"/>
      <c r="AN28" s="842"/>
      <c r="AO28" s="842"/>
      <c r="AP28" s="842" t="s">
        <v>547</v>
      </c>
      <c r="AQ28" s="842"/>
      <c r="AR28" s="842"/>
      <c r="AS28" s="842"/>
      <c r="AT28" s="842"/>
      <c r="AU28" s="842" t="s">
        <v>547</v>
      </c>
      <c r="AV28" s="842"/>
      <c r="AW28" s="842"/>
      <c r="AX28" s="842"/>
      <c r="AY28" s="842"/>
      <c r="AZ28" s="843" t="s">
        <v>547</v>
      </c>
      <c r="BA28" s="843"/>
      <c r="BB28" s="843"/>
      <c r="BC28" s="843"/>
      <c r="BD28" s="843"/>
      <c r="BE28" s="834"/>
      <c r="BF28" s="834"/>
      <c r="BG28" s="834"/>
      <c r="BH28" s="834"/>
      <c r="BI28" s="835"/>
      <c r="BJ28" s="226"/>
      <c r="BK28" s="226"/>
      <c r="BL28" s="226"/>
      <c r="BM28" s="226"/>
      <c r="BN28" s="226"/>
      <c r="BO28" s="236"/>
      <c r="BP28" s="236"/>
      <c r="BQ28" s="233">
        <v>22</v>
      </c>
      <c r="BR28" s="234"/>
      <c r="BS28" s="787"/>
      <c r="BT28" s="788"/>
      <c r="BU28" s="788"/>
      <c r="BV28" s="788"/>
      <c r="BW28" s="788"/>
      <c r="BX28" s="788"/>
      <c r="BY28" s="788"/>
      <c r="BZ28" s="788"/>
      <c r="CA28" s="788"/>
      <c r="CB28" s="788"/>
      <c r="CC28" s="788"/>
      <c r="CD28" s="788"/>
      <c r="CE28" s="788"/>
      <c r="CF28" s="788"/>
      <c r="CG28" s="789"/>
      <c r="CH28" s="790"/>
      <c r="CI28" s="791"/>
      <c r="CJ28" s="791"/>
      <c r="CK28" s="791"/>
      <c r="CL28" s="792"/>
      <c r="CM28" s="790"/>
      <c r="CN28" s="791"/>
      <c r="CO28" s="791"/>
      <c r="CP28" s="791"/>
      <c r="CQ28" s="792"/>
      <c r="CR28" s="790"/>
      <c r="CS28" s="791"/>
      <c r="CT28" s="791"/>
      <c r="CU28" s="791"/>
      <c r="CV28" s="792"/>
      <c r="CW28" s="790"/>
      <c r="CX28" s="791"/>
      <c r="CY28" s="791"/>
      <c r="CZ28" s="791"/>
      <c r="DA28" s="792"/>
      <c r="DB28" s="790"/>
      <c r="DC28" s="791"/>
      <c r="DD28" s="791"/>
      <c r="DE28" s="791"/>
      <c r="DF28" s="792"/>
      <c r="DG28" s="790"/>
      <c r="DH28" s="791"/>
      <c r="DI28" s="791"/>
      <c r="DJ28" s="791"/>
      <c r="DK28" s="792"/>
      <c r="DL28" s="790"/>
      <c r="DM28" s="791"/>
      <c r="DN28" s="791"/>
      <c r="DO28" s="791"/>
      <c r="DP28" s="792"/>
      <c r="DQ28" s="790"/>
      <c r="DR28" s="791"/>
      <c r="DS28" s="791"/>
      <c r="DT28" s="791"/>
      <c r="DU28" s="792"/>
      <c r="DV28" s="787"/>
      <c r="DW28" s="788"/>
      <c r="DX28" s="788"/>
      <c r="DY28" s="788"/>
      <c r="DZ28" s="793"/>
      <c r="EA28" s="224"/>
    </row>
    <row r="29" spans="1:131" ht="26.25" customHeight="1" x14ac:dyDescent="0.2">
      <c r="A29" s="237">
        <v>2</v>
      </c>
      <c r="B29" s="794" t="s">
        <v>389</v>
      </c>
      <c r="C29" s="795"/>
      <c r="D29" s="795"/>
      <c r="E29" s="795"/>
      <c r="F29" s="795"/>
      <c r="G29" s="795"/>
      <c r="H29" s="795"/>
      <c r="I29" s="795"/>
      <c r="J29" s="795"/>
      <c r="K29" s="795"/>
      <c r="L29" s="795"/>
      <c r="M29" s="795"/>
      <c r="N29" s="795"/>
      <c r="O29" s="795"/>
      <c r="P29" s="796"/>
      <c r="Q29" s="797">
        <v>603</v>
      </c>
      <c r="R29" s="798"/>
      <c r="S29" s="798"/>
      <c r="T29" s="798"/>
      <c r="U29" s="798"/>
      <c r="V29" s="798">
        <v>600</v>
      </c>
      <c r="W29" s="798"/>
      <c r="X29" s="798"/>
      <c r="Y29" s="798"/>
      <c r="Z29" s="798"/>
      <c r="AA29" s="798">
        <v>3</v>
      </c>
      <c r="AB29" s="798"/>
      <c r="AC29" s="798"/>
      <c r="AD29" s="798"/>
      <c r="AE29" s="799"/>
      <c r="AF29" s="800">
        <v>3</v>
      </c>
      <c r="AG29" s="801"/>
      <c r="AH29" s="801"/>
      <c r="AI29" s="801"/>
      <c r="AJ29" s="802"/>
      <c r="AK29" s="848">
        <v>149</v>
      </c>
      <c r="AL29" s="844"/>
      <c r="AM29" s="844"/>
      <c r="AN29" s="844"/>
      <c r="AO29" s="844"/>
      <c r="AP29" s="844">
        <v>594</v>
      </c>
      <c r="AQ29" s="844"/>
      <c r="AR29" s="844"/>
      <c r="AS29" s="844"/>
      <c r="AT29" s="844"/>
      <c r="AU29" s="844">
        <v>153</v>
      </c>
      <c r="AV29" s="844"/>
      <c r="AW29" s="844"/>
      <c r="AX29" s="844"/>
      <c r="AY29" s="844"/>
      <c r="AZ29" s="845" t="s">
        <v>547</v>
      </c>
      <c r="BA29" s="845"/>
      <c r="BB29" s="845"/>
      <c r="BC29" s="845"/>
      <c r="BD29" s="845"/>
      <c r="BE29" s="846"/>
      <c r="BF29" s="846"/>
      <c r="BG29" s="846"/>
      <c r="BH29" s="846"/>
      <c r="BI29" s="847"/>
      <c r="BJ29" s="226"/>
      <c r="BK29" s="226"/>
      <c r="BL29" s="226"/>
      <c r="BM29" s="226"/>
      <c r="BN29" s="226"/>
      <c r="BO29" s="236"/>
      <c r="BP29" s="236"/>
      <c r="BQ29" s="233">
        <v>23</v>
      </c>
      <c r="BR29" s="234"/>
      <c r="BS29" s="787"/>
      <c r="BT29" s="788"/>
      <c r="BU29" s="788"/>
      <c r="BV29" s="788"/>
      <c r="BW29" s="788"/>
      <c r="BX29" s="788"/>
      <c r="BY29" s="788"/>
      <c r="BZ29" s="788"/>
      <c r="CA29" s="788"/>
      <c r="CB29" s="788"/>
      <c r="CC29" s="788"/>
      <c r="CD29" s="788"/>
      <c r="CE29" s="788"/>
      <c r="CF29" s="788"/>
      <c r="CG29" s="789"/>
      <c r="CH29" s="790"/>
      <c r="CI29" s="791"/>
      <c r="CJ29" s="791"/>
      <c r="CK29" s="791"/>
      <c r="CL29" s="792"/>
      <c r="CM29" s="790"/>
      <c r="CN29" s="791"/>
      <c r="CO29" s="791"/>
      <c r="CP29" s="791"/>
      <c r="CQ29" s="792"/>
      <c r="CR29" s="790"/>
      <c r="CS29" s="791"/>
      <c r="CT29" s="791"/>
      <c r="CU29" s="791"/>
      <c r="CV29" s="792"/>
      <c r="CW29" s="790"/>
      <c r="CX29" s="791"/>
      <c r="CY29" s="791"/>
      <c r="CZ29" s="791"/>
      <c r="DA29" s="792"/>
      <c r="DB29" s="790"/>
      <c r="DC29" s="791"/>
      <c r="DD29" s="791"/>
      <c r="DE29" s="791"/>
      <c r="DF29" s="792"/>
      <c r="DG29" s="790"/>
      <c r="DH29" s="791"/>
      <c r="DI29" s="791"/>
      <c r="DJ29" s="791"/>
      <c r="DK29" s="792"/>
      <c r="DL29" s="790"/>
      <c r="DM29" s="791"/>
      <c r="DN29" s="791"/>
      <c r="DO29" s="791"/>
      <c r="DP29" s="792"/>
      <c r="DQ29" s="790"/>
      <c r="DR29" s="791"/>
      <c r="DS29" s="791"/>
      <c r="DT29" s="791"/>
      <c r="DU29" s="792"/>
      <c r="DV29" s="787"/>
      <c r="DW29" s="788"/>
      <c r="DX29" s="788"/>
      <c r="DY29" s="788"/>
      <c r="DZ29" s="793"/>
      <c r="EA29" s="224"/>
    </row>
    <row r="30" spans="1:131" ht="26.25" customHeight="1" x14ac:dyDescent="0.2">
      <c r="A30" s="237">
        <v>3</v>
      </c>
      <c r="B30" s="794" t="s">
        <v>390</v>
      </c>
      <c r="C30" s="795"/>
      <c r="D30" s="795"/>
      <c r="E30" s="795"/>
      <c r="F30" s="795"/>
      <c r="G30" s="795"/>
      <c r="H30" s="795"/>
      <c r="I30" s="795"/>
      <c r="J30" s="795"/>
      <c r="K30" s="795"/>
      <c r="L30" s="795"/>
      <c r="M30" s="795"/>
      <c r="N30" s="795"/>
      <c r="O30" s="795"/>
      <c r="P30" s="796"/>
      <c r="Q30" s="797">
        <v>14539</v>
      </c>
      <c r="R30" s="798"/>
      <c r="S30" s="798"/>
      <c r="T30" s="798"/>
      <c r="U30" s="798"/>
      <c r="V30" s="798">
        <v>14362</v>
      </c>
      <c r="W30" s="798"/>
      <c r="X30" s="798"/>
      <c r="Y30" s="798"/>
      <c r="Z30" s="798"/>
      <c r="AA30" s="798">
        <v>176</v>
      </c>
      <c r="AB30" s="798"/>
      <c r="AC30" s="798"/>
      <c r="AD30" s="798"/>
      <c r="AE30" s="799"/>
      <c r="AF30" s="800">
        <v>176</v>
      </c>
      <c r="AG30" s="801"/>
      <c r="AH30" s="801"/>
      <c r="AI30" s="801"/>
      <c r="AJ30" s="802"/>
      <c r="AK30" s="848">
        <v>2323</v>
      </c>
      <c r="AL30" s="844"/>
      <c r="AM30" s="844"/>
      <c r="AN30" s="844"/>
      <c r="AO30" s="844"/>
      <c r="AP30" s="844" t="s">
        <v>547</v>
      </c>
      <c r="AQ30" s="844"/>
      <c r="AR30" s="844"/>
      <c r="AS30" s="844"/>
      <c r="AT30" s="844"/>
      <c r="AU30" s="844" t="s">
        <v>547</v>
      </c>
      <c r="AV30" s="844"/>
      <c r="AW30" s="844"/>
      <c r="AX30" s="844"/>
      <c r="AY30" s="844"/>
      <c r="AZ30" s="845" t="s">
        <v>547</v>
      </c>
      <c r="BA30" s="845"/>
      <c r="BB30" s="845"/>
      <c r="BC30" s="845"/>
      <c r="BD30" s="845"/>
      <c r="BE30" s="846"/>
      <c r="BF30" s="846"/>
      <c r="BG30" s="846"/>
      <c r="BH30" s="846"/>
      <c r="BI30" s="847"/>
      <c r="BJ30" s="226"/>
      <c r="BK30" s="226"/>
      <c r="BL30" s="226"/>
      <c r="BM30" s="226"/>
      <c r="BN30" s="226"/>
      <c r="BO30" s="236"/>
      <c r="BP30" s="236"/>
      <c r="BQ30" s="233">
        <v>24</v>
      </c>
      <c r="BR30" s="234"/>
      <c r="BS30" s="787"/>
      <c r="BT30" s="788"/>
      <c r="BU30" s="788"/>
      <c r="BV30" s="788"/>
      <c r="BW30" s="788"/>
      <c r="BX30" s="788"/>
      <c r="BY30" s="788"/>
      <c r="BZ30" s="788"/>
      <c r="CA30" s="788"/>
      <c r="CB30" s="788"/>
      <c r="CC30" s="788"/>
      <c r="CD30" s="788"/>
      <c r="CE30" s="788"/>
      <c r="CF30" s="788"/>
      <c r="CG30" s="789"/>
      <c r="CH30" s="790"/>
      <c r="CI30" s="791"/>
      <c r="CJ30" s="791"/>
      <c r="CK30" s="791"/>
      <c r="CL30" s="792"/>
      <c r="CM30" s="790"/>
      <c r="CN30" s="791"/>
      <c r="CO30" s="791"/>
      <c r="CP30" s="791"/>
      <c r="CQ30" s="792"/>
      <c r="CR30" s="790"/>
      <c r="CS30" s="791"/>
      <c r="CT30" s="791"/>
      <c r="CU30" s="791"/>
      <c r="CV30" s="792"/>
      <c r="CW30" s="790"/>
      <c r="CX30" s="791"/>
      <c r="CY30" s="791"/>
      <c r="CZ30" s="791"/>
      <c r="DA30" s="792"/>
      <c r="DB30" s="790"/>
      <c r="DC30" s="791"/>
      <c r="DD30" s="791"/>
      <c r="DE30" s="791"/>
      <c r="DF30" s="792"/>
      <c r="DG30" s="790"/>
      <c r="DH30" s="791"/>
      <c r="DI30" s="791"/>
      <c r="DJ30" s="791"/>
      <c r="DK30" s="792"/>
      <c r="DL30" s="790"/>
      <c r="DM30" s="791"/>
      <c r="DN30" s="791"/>
      <c r="DO30" s="791"/>
      <c r="DP30" s="792"/>
      <c r="DQ30" s="790"/>
      <c r="DR30" s="791"/>
      <c r="DS30" s="791"/>
      <c r="DT30" s="791"/>
      <c r="DU30" s="792"/>
      <c r="DV30" s="787"/>
      <c r="DW30" s="788"/>
      <c r="DX30" s="788"/>
      <c r="DY30" s="788"/>
      <c r="DZ30" s="793"/>
      <c r="EA30" s="224"/>
    </row>
    <row r="31" spans="1:131" ht="26.25" customHeight="1" x14ac:dyDescent="0.2">
      <c r="A31" s="237">
        <v>4</v>
      </c>
      <c r="B31" s="794" t="s">
        <v>391</v>
      </c>
      <c r="C31" s="795"/>
      <c r="D31" s="795"/>
      <c r="E31" s="795"/>
      <c r="F31" s="795"/>
      <c r="G31" s="795"/>
      <c r="H31" s="795"/>
      <c r="I31" s="795"/>
      <c r="J31" s="795"/>
      <c r="K31" s="795"/>
      <c r="L31" s="795"/>
      <c r="M31" s="795"/>
      <c r="N31" s="795"/>
      <c r="O31" s="795"/>
      <c r="P31" s="796"/>
      <c r="Q31" s="797">
        <v>4881</v>
      </c>
      <c r="R31" s="798"/>
      <c r="S31" s="798"/>
      <c r="T31" s="798"/>
      <c r="U31" s="798"/>
      <c r="V31" s="798">
        <v>4874</v>
      </c>
      <c r="W31" s="798"/>
      <c r="X31" s="798"/>
      <c r="Y31" s="798"/>
      <c r="Z31" s="798"/>
      <c r="AA31" s="798">
        <v>6</v>
      </c>
      <c r="AB31" s="798"/>
      <c r="AC31" s="798"/>
      <c r="AD31" s="798"/>
      <c r="AE31" s="799"/>
      <c r="AF31" s="800">
        <v>6</v>
      </c>
      <c r="AG31" s="801"/>
      <c r="AH31" s="801"/>
      <c r="AI31" s="801"/>
      <c r="AJ31" s="802"/>
      <c r="AK31" s="848">
        <v>1981</v>
      </c>
      <c r="AL31" s="844"/>
      <c r="AM31" s="844"/>
      <c r="AN31" s="844"/>
      <c r="AO31" s="844"/>
      <c r="AP31" s="844" t="s">
        <v>547</v>
      </c>
      <c r="AQ31" s="844"/>
      <c r="AR31" s="844"/>
      <c r="AS31" s="844"/>
      <c r="AT31" s="844"/>
      <c r="AU31" s="844" t="s">
        <v>547</v>
      </c>
      <c r="AV31" s="844"/>
      <c r="AW31" s="844"/>
      <c r="AX31" s="844"/>
      <c r="AY31" s="844"/>
      <c r="AZ31" s="845" t="s">
        <v>547</v>
      </c>
      <c r="BA31" s="845"/>
      <c r="BB31" s="845"/>
      <c r="BC31" s="845"/>
      <c r="BD31" s="845"/>
      <c r="BE31" s="846"/>
      <c r="BF31" s="846"/>
      <c r="BG31" s="846"/>
      <c r="BH31" s="846"/>
      <c r="BI31" s="847"/>
      <c r="BJ31" s="226"/>
      <c r="BK31" s="226"/>
      <c r="BL31" s="226"/>
      <c r="BM31" s="226"/>
      <c r="BN31" s="226"/>
      <c r="BO31" s="236"/>
      <c r="BP31" s="236"/>
      <c r="BQ31" s="233">
        <v>25</v>
      </c>
      <c r="BR31" s="234"/>
      <c r="BS31" s="787"/>
      <c r="BT31" s="788"/>
      <c r="BU31" s="788"/>
      <c r="BV31" s="788"/>
      <c r="BW31" s="788"/>
      <c r="BX31" s="788"/>
      <c r="BY31" s="788"/>
      <c r="BZ31" s="788"/>
      <c r="CA31" s="788"/>
      <c r="CB31" s="788"/>
      <c r="CC31" s="788"/>
      <c r="CD31" s="788"/>
      <c r="CE31" s="788"/>
      <c r="CF31" s="788"/>
      <c r="CG31" s="789"/>
      <c r="CH31" s="790"/>
      <c r="CI31" s="791"/>
      <c r="CJ31" s="791"/>
      <c r="CK31" s="791"/>
      <c r="CL31" s="792"/>
      <c r="CM31" s="790"/>
      <c r="CN31" s="791"/>
      <c r="CO31" s="791"/>
      <c r="CP31" s="791"/>
      <c r="CQ31" s="792"/>
      <c r="CR31" s="790"/>
      <c r="CS31" s="791"/>
      <c r="CT31" s="791"/>
      <c r="CU31" s="791"/>
      <c r="CV31" s="792"/>
      <c r="CW31" s="790"/>
      <c r="CX31" s="791"/>
      <c r="CY31" s="791"/>
      <c r="CZ31" s="791"/>
      <c r="DA31" s="792"/>
      <c r="DB31" s="790"/>
      <c r="DC31" s="791"/>
      <c r="DD31" s="791"/>
      <c r="DE31" s="791"/>
      <c r="DF31" s="792"/>
      <c r="DG31" s="790"/>
      <c r="DH31" s="791"/>
      <c r="DI31" s="791"/>
      <c r="DJ31" s="791"/>
      <c r="DK31" s="792"/>
      <c r="DL31" s="790"/>
      <c r="DM31" s="791"/>
      <c r="DN31" s="791"/>
      <c r="DO31" s="791"/>
      <c r="DP31" s="792"/>
      <c r="DQ31" s="790"/>
      <c r="DR31" s="791"/>
      <c r="DS31" s="791"/>
      <c r="DT31" s="791"/>
      <c r="DU31" s="792"/>
      <c r="DV31" s="787"/>
      <c r="DW31" s="788"/>
      <c r="DX31" s="788"/>
      <c r="DY31" s="788"/>
      <c r="DZ31" s="793"/>
      <c r="EA31" s="224"/>
    </row>
    <row r="32" spans="1:131" ht="26.25" customHeight="1" x14ac:dyDescent="0.2">
      <c r="A32" s="237">
        <v>5</v>
      </c>
      <c r="B32" s="794" t="s">
        <v>392</v>
      </c>
      <c r="C32" s="795"/>
      <c r="D32" s="795"/>
      <c r="E32" s="795"/>
      <c r="F32" s="795"/>
      <c r="G32" s="795"/>
      <c r="H32" s="795"/>
      <c r="I32" s="795"/>
      <c r="J32" s="795"/>
      <c r="K32" s="795"/>
      <c r="L32" s="795"/>
      <c r="M32" s="795"/>
      <c r="N32" s="795"/>
      <c r="O32" s="795"/>
      <c r="P32" s="796"/>
      <c r="Q32" s="797">
        <v>3149</v>
      </c>
      <c r="R32" s="798"/>
      <c r="S32" s="798"/>
      <c r="T32" s="798"/>
      <c r="U32" s="798"/>
      <c r="V32" s="798">
        <v>2919</v>
      </c>
      <c r="W32" s="798"/>
      <c r="X32" s="798"/>
      <c r="Y32" s="798"/>
      <c r="Z32" s="798"/>
      <c r="AA32" s="798">
        <v>230</v>
      </c>
      <c r="AB32" s="798"/>
      <c r="AC32" s="798"/>
      <c r="AD32" s="798"/>
      <c r="AE32" s="799"/>
      <c r="AF32" s="800">
        <v>128</v>
      </c>
      <c r="AG32" s="801"/>
      <c r="AH32" s="801"/>
      <c r="AI32" s="801"/>
      <c r="AJ32" s="802"/>
      <c r="AK32" s="848">
        <v>1127</v>
      </c>
      <c r="AL32" s="844"/>
      <c r="AM32" s="844"/>
      <c r="AN32" s="844"/>
      <c r="AO32" s="844"/>
      <c r="AP32" s="844">
        <v>9860</v>
      </c>
      <c r="AQ32" s="844"/>
      <c r="AR32" s="844"/>
      <c r="AS32" s="844"/>
      <c r="AT32" s="844"/>
      <c r="AU32" s="844">
        <v>4940</v>
      </c>
      <c r="AV32" s="844"/>
      <c r="AW32" s="844"/>
      <c r="AX32" s="844"/>
      <c r="AY32" s="844"/>
      <c r="AZ32" s="845" t="s">
        <v>547</v>
      </c>
      <c r="BA32" s="845"/>
      <c r="BB32" s="845"/>
      <c r="BC32" s="845"/>
      <c r="BD32" s="845"/>
      <c r="BE32" s="846" t="s">
        <v>393</v>
      </c>
      <c r="BF32" s="846"/>
      <c r="BG32" s="846"/>
      <c r="BH32" s="846"/>
      <c r="BI32" s="847"/>
      <c r="BJ32" s="226"/>
      <c r="BK32" s="226"/>
      <c r="BL32" s="226"/>
      <c r="BM32" s="226"/>
      <c r="BN32" s="226"/>
      <c r="BO32" s="236"/>
      <c r="BP32" s="236"/>
      <c r="BQ32" s="233">
        <v>26</v>
      </c>
      <c r="BR32" s="234"/>
      <c r="BS32" s="787"/>
      <c r="BT32" s="788"/>
      <c r="BU32" s="788"/>
      <c r="BV32" s="788"/>
      <c r="BW32" s="788"/>
      <c r="BX32" s="788"/>
      <c r="BY32" s="788"/>
      <c r="BZ32" s="788"/>
      <c r="CA32" s="788"/>
      <c r="CB32" s="788"/>
      <c r="CC32" s="788"/>
      <c r="CD32" s="788"/>
      <c r="CE32" s="788"/>
      <c r="CF32" s="788"/>
      <c r="CG32" s="789"/>
      <c r="CH32" s="790"/>
      <c r="CI32" s="791"/>
      <c r="CJ32" s="791"/>
      <c r="CK32" s="791"/>
      <c r="CL32" s="792"/>
      <c r="CM32" s="790"/>
      <c r="CN32" s="791"/>
      <c r="CO32" s="791"/>
      <c r="CP32" s="791"/>
      <c r="CQ32" s="792"/>
      <c r="CR32" s="790"/>
      <c r="CS32" s="791"/>
      <c r="CT32" s="791"/>
      <c r="CU32" s="791"/>
      <c r="CV32" s="792"/>
      <c r="CW32" s="790"/>
      <c r="CX32" s="791"/>
      <c r="CY32" s="791"/>
      <c r="CZ32" s="791"/>
      <c r="DA32" s="792"/>
      <c r="DB32" s="790"/>
      <c r="DC32" s="791"/>
      <c r="DD32" s="791"/>
      <c r="DE32" s="791"/>
      <c r="DF32" s="792"/>
      <c r="DG32" s="790"/>
      <c r="DH32" s="791"/>
      <c r="DI32" s="791"/>
      <c r="DJ32" s="791"/>
      <c r="DK32" s="792"/>
      <c r="DL32" s="790"/>
      <c r="DM32" s="791"/>
      <c r="DN32" s="791"/>
      <c r="DO32" s="791"/>
      <c r="DP32" s="792"/>
      <c r="DQ32" s="790"/>
      <c r="DR32" s="791"/>
      <c r="DS32" s="791"/>
      <c r="DT32" s="791"/>
      <c r="DU32" s="792"/>
      <c r="DV32" s="787"/>
      <c r="DW32" s="788"/>
      <c r="DX32" s="788"/>
      <c r="DY32" s="788"/>
      <c r="DZ32" s="793"/>
      <c r="EA32" s="224"/>
    </row>
    <row r="33" spans="1:131" ht="26.25" customHeight="1" x14ac:dyDescent="0.2">
      <c r="A33" s="237">
        <v>6</v>
      </c>
      <c r="B33" s="794"/>
      <c r="C33" s="795"/>
      <c r="D33" s="795"/>
      <c r="E33" s="795"/>
      <c r="F33" s="795"/>
      <c r="G33" s="795"/>
      <c r="H33" s="795"/>
      <c r="I33" s="795"/>
      <c r="J33" s="795"/>
      <c r="K33" s="795"/>
      <c r="L33" s="795"/>
      <c r="M33" s="795"/>
      <c r="N33" s="795"/>
      <c r="O33" s="795"/>
      <c r="P33" s="796"/>
      <c r="Q33" s="797"/>
      <c r="R33" s="798"/>
      <c r="S33" s="798"/>
      <c r="T33" s="798"/>
      <c r="U33" s="798"/>
      <c r="V33" s="798"/>
      <c r="W33" s="798"/>
      <c r="X33" s="798"/>
      <c r="Y33" s="798"/>
      <c r="Z33" s="798"/>
      <c r="AA33" s="798"/>
      <c r="AB33" s="798"/>
      <c r="AC33" s="798"/>
      <c r="AD33" s="798"/>
      <c r="AE33" s="799"/>
      <c r="AF33" s="800"/>
      <c r="AG33" s="801"/>
      <c r="AH33" s="801"/>
      <c r="AI33" s="801"/>
      <c r="AJ33" s="802"/>
      <c r="AK33" s="848"/>
      <c r="AL33" s="844"/>
      <c r="AM33" s="844"/>
      <c r="AN33" s="844"/>
      <c r="AO33" s="844"/>
      <c r="AP33" s="844"/>
      <c r="AQ33" s="844"/>
      <c r="AR33" s="844"/>
      <c r="AS33" s="844"/>
      <c r="AT33" s="844"/>
      <c r="AU33" s="844"/>
      <c r="AV33" s="844"/>
      <c r="AW33" s="844"/>
      <c r="AX33" s="844"/>
      <c r="AY33" s="844"/>
      <c r="AZ33" s="845"/>
      <c r="BA33" s="845"/>
      <c r="BB33" s="845"/>
      <c r="BC33" s="845"/>
      <c r="BD33" s="845"/>
      <c r="BE33" s="846"/>
      <c r="BF33" s="846"/>
      <c r="BG33" s="846"/>
      <c r="BH33" s="846"/>
      <c r="BI33" s="847"/>
      <c r="BJ33" s="226"/>
      <c r="BK33" s="226"/>
      <c r="BL33" s="226"/>
      <c r="BM33" s="226"/>
      <c r="BN33" s="226"/>
      <c r="BO33" s="236"/>
      <c r="BP33" s="236"/>
      <c r="BQ33" s="233">
        <v>27</v>
      </c>
      <c r="BR33" s="234"/>
      <c r="BS33" s="787"/>
      <c r="BT33" s="788"/>
      <c r="BU33" s="788"/>
      <c r="BV33" s="788"/>
      <c r="BW33" s="788"/>
      <c r="BX33" s="788"/>
      <c r="BY33" s="788"/>
      <c r="BZ33" s="788"/>
      <c r="CA33" s="788"/>
      <c r="CB33" s="788"/>
      <c r="CC33" s="788"/>
      <c r="CD33" s="788"/>
      <c r="CE33" s="788"/>
      <c r="CF33" s="788"/>
      <c r="CG33" s="789"/>
      <c r="CH33" s="790"/>
      <c r="CI33" s="791"/>
      <c r="CJ33" s="791"/>
      <c r="CK33" s="791"/>
      <c r="CL33" s="792"/>
      <c r="CM33" s="790"/>
      <c r="CN33" s="791"/>
      <c r="CO33" s="791"/>
      <c r="CP33" s="791"/>
      <c r="CQ33" s="792"/>
      <c r="CR33" s="790"/>
      <c r="CS33" s="791"/>
      <c r="CT33" s="791"/>
      <c r="CU33" s="791"/>
      <c r="CV33" s="792"/>
      <c r="CW33" s="790"/>
      <c r="CX33" s="791"/>
      <c r="CY33" s="791"/>
      <c r="CZ33" s="791"/>
      <c r="DA33" s="792"/>
      <c r="DB33" s="790"/>
      <c r="DC33" s="791"/>
      <c r="DD33" s="791"/>
      <c r="DE33" s="791"/>
      <c r="DF33" s="792"/>
      <c r="DG33" s="790"/>
      <c r="DH33" s="791"/>
      <c r="DI33" s="791"/>
      <c r="DJ33" s="791"/>
      <c r="DK33" s="792"/>
      <c r="DL33" s="790"/>
      <c r="DM33" s="791"/>
      <c r="DN33" s="791"/>
      <c r="DO33" s="791"/>
      <c r="DP33" s="792"/>
      <c r="DQ33" s="790"/>
      <c r="DR33" s="791"/>
      <c r="DS33" s="791"/>
      <c r="DT33" s="791"/>
      <c r="DU33" s="792"/>
      <c r="DV33" s="787"/>
      <c r="DW33" s="788"/>
      <c r="DX33" s="788"/>
      <c r="DY33" s="788"/>
      <c r="DZ33" s="793"/>
      <c r="EA33" s="224"/>
    </row>
    <row r="34" spans="1:131" ht="26.25" customHeight="1" x14ac:dyDescent="0.2">
      <c r="A34" s="237">
        <v>7</v>
      </c>
      <c r="B34" s="794"/>
      <c r="C34" s="795"/>
      <c r="D34" s="795"/>
      <c r="E34" s="795"/>
      <c r="F34" s="795"/>
      <c r="G34" s="795"/>
      <c r="H34" s="795"/>
      <c r="I34" s="795"/>
      <c r="J34" s="795"/>
      <c r="K34" s="795"/>
      <c r="L34" s="795"/>
      <c r="M34" s="795"/>
      <c r="N34" s="795"/>
      <c r="O34" s="795"/>
      <c r="P34" s="796"/>
      <c r="Q34" s="797"/>
      <c r="R34" s="798"/>
      <c r="S34" s="798"/>
      <c r="T34" s="798"/>
      <c r="U34" s="798"/>
      <c r="V34" s="798"/>
      <c r="W34" s="798"/>
      <c r="X34" s="798"/>
      <c r="Y34" s="798"/>
      <c r="Z34" s="798"/>
      <c r="AA34" s="798"/>
      <c r="AB34" s="798"/>
      <c r="AC34" s="798"/>
      <c r="AD34" s="798"/>
      <c r="AE34" s="799"/>
      <c r="AF34" s="800"/>
      <c r="AG34" s="801"/>
      <c r="AH34" s="801"/>
      <c r="AI34" s="801"/>
      <c r="AJ34" s="802"/>
      <c r="AK34" s="848"/>
      <c r="AL34" s="844"/>
      <c r="AM34" s="844"/>
      <c r="AN34" s="844"/>
      <c r="AO34" s="844"/>
      <c r="AP34" s="844"/>
      <c r="AQ34" s="844"/>
      <c r="AR34" s="844"/>
      <c r="AS34" s="844"/>
      <c r="AT34" s="844"/>
      <c r="AU34" s="844"/>
      <c r="AV34" s="844"/>
      <c r="AW34" s="844"/>
      <c r="AX34" s="844"/>
      <c r="AY34" s="844"/>
      <c r="AZ34" s="845"/>
      <c r="BA34" s="845"/>
      <c r="BB34" s="845"/>
      <c r="BC34" s="845"/>
      <c r="BD34" s="845"/>
      <c r="BE34" s="846"/>
      <c r="BF34" s="846"/>
      <c r="BG34" s="846"/>
      <c r="BH34" s="846"/>
      <c r="BI34" s="847"/>
      <c r="BJ34" s="226"/>
      <c r="BK34" s="226"/>
      <c r="BL34" s="226"/>
      <c r="BM34" s="226"/>
      <c r="BN34" s="226"/>
      <c r="BO34" s="236"/>
      <c r="BP34" s="236"/>
      <c r="BQ34" s="233">
        <v>28</v>
      </c>
      <c r="BR34" s="234"/>
      <c r="BS34" s="787"/>
      <c r="BT34" s="788"/>
      <c r="BU34" s="788"/>
      <c r="BV34" s="788"/>
      <c r="BW34" s="788"/>
      <c r="BX34" s="788"/>
      <c r="BY34" s="788"/>
      <c r="BZ34" s="788"/>
      <c r="CA34" s="788"/>
      <c r="CB34" s="788"/>
      <c r="CC34" s="788"/>
      <c r="CD34" s="788"/>
      <c r="CE34" s="788"/>
      <c r="CF34" s="788"/>
      <c r="CG34" s="789"/>
      <c r="CH34" s="790"/>
      <c r="CI34" s="791"/>
      <c r="CJ34" s="791"/>
      <c r="CK34" s="791"/>
      <c r="CL34" s="792"/>
      <c r="CM34" s="790"/>
      <c r="CN34" s="791"/>
      <c r="CO34" s="791"/>
      <c r="CP34" s="791"/>
      <c r="CQ34" s="792"/>
      <c r="CR34" s="790"/>
      <c r="CS34" s="791"/>
      <c r="CT34" s="791"/>
      <c r="CU34" s="791"/>
      <c r="CV34" s="792"/>
      <c r="CW34" s="790"/>
      <c r="CX34" s="791"/>
      <c r="CY34" s="791"/>
      <c r="CZ34" s="791"/>
      <c r="DA34" s="792"/>
      <c r="DB34" s="790"/>
      <c r="DC34" s="791"/>
      <c r="DD34" s="791"/>
      <c r="DE34" s="791"/>
      <c r="DF34" s="792"/>
      <c r="DG34" s="790"/>
      <c r="DH34" s="791"/>
      <c r="DI34" s="791"/>
      <c r="DJ34" s="791"/>
      <c r="DK34" s="792"/>
      <c r="DL34" s="790"/>
      <c r="DM34" s="791"/>
      <c r="DN34" s="791"/>
      <c r="DO34" s="791"/>
      <c r="DP34" s="792"/>
      <c r="DQ34" s="790"/>
      <c r="DR34" s="791"/>
      <c r="DS34" s="791"/>
      <c r="DT34" s="791"/>
      <c r="DU34" s="792"/>
      <c r="DV34" s="787"/>
      <c r="DW34" s="788"/>
      <c r="DX34" s="788"/>
      <c r="DY34" s="788"/>
      <c r="DZ34" s="793"/>
      <c r="EA34" s="224"/>
    </row>
    <row r="35" spans="1:131" ht="26.25" customHeight="1" x14ac:dyDescent="0.2">
      <c r="A35" s="237">
        <v>8</v>
      </c>
      <c r="B35" s="794"/>
      <c r="C35" s="795"/>
      <c r="D35" s="795"/>
      <c r="E35" s="795"/>
      <c r="F35" s="795"/>
      <c r="G35" s="795"/>
      <c r="H35" s="795"/>
      <c r="I35" s="795"/>
      <c r="J35" s="795"/>
      <c r="K35" s="795"/>
      <c r="L35" s="795"/>
      <c r="M35" s="795"/>
      <c r="N35" s="795"/>
      <c r="O35" s="795"/>
      <c r="P35" s="796"/>
      <c r="Q35" s="797"/>
      <c r="R35" s="798"/>
      <c r="S35" s="798"/>
      <c r="T35" s="798"/>
      <c r="U35" s="798"/>
      <c r="V35" s="798"/>
      <c r="W35" s="798"/>
      <c r="X35" s="798"/>
      <c r="Y35" s="798"/>
      <c r="Z35" s="798"/>
      <c r="AA35" s="798"/>
      <c r="AB35" s="798"/>
      <c r="AC35" s="798"/>
      <c r="AD35" s="798"/>
      <c r="AE35" s="799"/>
      <c r="AF35" s="800"/>
      <c r="AG35" s="801"/>
      <c r="AH35" s="801"/>
      <c r="AI35" s="801"/>
      <c r="AJ35" s="802"/>
      <c r="AK35" s="848"/>
      <c r="AL35" s="844"/>
      <c r="AM35" s="844"/>
      <c r="AN35" s="844"/>
      <c r="AO35" s="844"/>
      <c r="AP35" s="844"/>
      <c r="AQ35" s="844"/>
      <c r="AR35" s="844"/>
      <c r="AS35" s="844"/>
      <c r="AT35" s="844"/>
      <c r="AU35" s="844"/>
      <c r="AV35" s="844"/>
      <c r="AW35" s="844"/>
      <c r="AX35" s="844"/>
      <c r="AY35" s="844"/>
      <c r="AZ35" s="845"/>
      <c r="BA35" s="845"/>
      <c r="BB35" s="845"/>
      <c r="BC35" s="845"/>
      <c r="BD35" s="845"/>
      <c r="BE35" s="846"/>
      <c r="BF35" s="846"/>
      <c r="BG35" s="846"/>
      <c r="BH35" s="846"/>
      <c r="BI35" s="847"/>
      <c r="BJ35" s="226"/>
      <c r="BK35" s="226"/>
      <c r="BL35" s="226"/>
      <c r="BM35" s="226"/>
      <c r="BN35" s="226"/>
      <c r="BO35" s="236"/>
      <c r="BP35" s="236"/>
      <c r="BQ35" s="233">
        <v>29</v>
      </c>
      <c r="BR35" s="234"/>
      <c r="BS35" s="787"/>
      <c r="BT35" s="788"/>
      <c r="BU35" s="788"/>
      <c r="BV35" s="788"/>
      <c r="BW35" s="788"/>
      <c r="BX35" s="788"/>
      <c r="BY35" s="788"/>
      <c r="BZ35" s="788"/>
      <c r="CA35" s="788"/>
      <c r="CB35" s="788"/>
      <c r="CC35" s="788"/>
      <c r="CD35" s="788"/>
      <c r="CE35" s="788"/>
      <c r="CF35" s="788"/>
      <c r="CG35" s="789"/>
      <c r="CH35" s="790"/>
      <c r="CI35" s="791"/>
      <c r="CJ35" s="791"/>
      <c r="CK35" s="791"/>
      <c r="CL35" s="792"/>
      <c r="CM35" s="790"/>
      <c r="CN35" s="791"/>
      <c r="CO35" s="791"/>
      <c r="CP35" s="791"/>
      <c r="CQ35" s="792"/>
      <c r="CR35" s="790"/>
      <c r="CS35" s="791"/>
      <c r="CT35" s="791"/>
      <c r="CU35" s="791"/>
      <c r="CV35" s="792"/>
      <c r="CW35" s="790"/>
      <c r="CX35" s="791"/>
      <c r="CY35" s="791"/>
      <c r="CZ35" s="791"/>
      <c r="DA35" s="792"/>
      <c r="DB35" s="790"/>
      <c r="DC35" s="791"/>
      <c r="DD35" s="791"/>
      <c r="DE35" s="791"/>
      <c r="DF35" s="792"/>
      <c r="DG35" s="790"/>
      <c r="DH35" s="791"/>
      <c r="DI35" s="791"/>
      <c r="DJ35" s="791"/>
      <c r="DK35" s="792"/>
      <c r="DL35" s="790"/>
      <c r="DM35" s="791"/>
      <c r="DN35" s="791"/>
      <c r="DO35" s="791"/>
      <c r="DP35" s="792"/>
      <c r="DQ35" s="790"/>
      <c r="DR35" s="791"/>
      <c r="DS35" s="791"/>
      <c r="DT35" s="791"/>
      <c r="DU35" s="792"/>
      <c r="DV35" s="787"/>
      <c r="DW35" s="788"/>
      <c r="DX35" s="788"/>
      <c r="DY35" s="788"/>
      <c r="DZ35" s="793"/>
      <c r="EA35" s="224"/>
    </row>
    <row r="36" spans="1:131" ht="26.25" customHeight="1" x14ac:dyDescent="0.2">
      <c r="A36" s="237">
        <v>9</v>
      </c>
      <c r="B36" s="794"/>
      <c r="C36" s="795"/>
      <c r="D36" s="795"/>
      <c r="E36" s="795"/>
      <c r="F36" s="795"/>
      <c r="G36" s="795"/>
      <c r="H36" s="795"/>
      <c r="I36" s="795"/>
      <c r="J36" s="795"/>
      <c r="K36" s="795"/>
      <c r="L36" s="795"/>
      <c r="M36" s="795"/>
      <c r="N36" s="795"/>
      <c r="O36" s="795"/>
      <c r="P36" s="796"/>
      <c r="Q36" s="797"/>
      <c r="R36" s="798"/>
      <c r="S36" s="798"/>
      <c r="T36" s="798"/>
      <c r="U36" s="798"/>
      <c r="V36" s="798"/>
      <c r="W36" s="798"/>
      <c r="X36" s="798"/>
      <c r="Y36" s="798"/>
      <c r="Z36" s="798"/>
      <c r="AA36" s="798"/>
      <c r="AB36" s="798"/>
      <c r="AC36" s="798"/>
      <c r="AD36" s="798"/>
      <c r="AE36" s="799"/>
      <c r="AF36" s="800"/>
      <c r="AG36" s="801"/>
      <c r="AH36" s="801"/>
      <c r="AI36" s="801"/>
      <c r="AJ36" s="802"/>
      <c r="AK36" s="848"/>
      <c r="AL36" s="844"/>
      <c r="AM36" s="844"/>
      <c r="AN36" s="844"/>
      <c r="AO36" s="844"/>
      <c r="AP36" s="844"/>
      <c r="AQ36" s="844"/>
      <c r="AR36" s="844"/>
      <c r="AS36" s="844"/>
      <c r="AT36" s="844"/>
      <c r="AU36" s="844"/>
      <c r="AV36" s="844"/>
      <c r="AW36" s="844"/>
      <c r="AX36" s="844"/>
      <c r="AY36" s="844"/>
      <c r="AZ36" s="845"/>
      <c r="BA36" s="845"/>
      <c r="BB36" s="845"/>
      <c r="BC36" s="845"/>
      <c r="BD36" s="845"/>
      <c r="BE36" s="846"/>
      <c r="BF36" s="846"/>
      <c r="BG36" s="846"/>
      <c r="BH36" s="846"/>
      <c r="BI36" s="847"/>
      <c r="BJ36" s="226"/>
      <c r="BK36" s="226"/>
      <c r="BL36" s="226"/>
      <c r="BM36" s="226"/>
      <c r="BN36" s="226"/>
      <c r="BO36" s="236"/>
      <c r="BP36" s="236"/>
      <c r="BQ36" s="233">
        <v>30</v>
      </c>
      <c r="BR36" s="234"/>
      <c r="BS36" s="787"/>
      <c r="BT36" s="788"/>
      <c r="BU36" s="788"/>
      <c r="BV36" s="788"/>
      <c r="BW36" s="788"/>
      <c r="BX36" s="788"/>
      <c r="BY36" s="788"/>
      <c r="BZ36" s="788"/>
      <c r="CA36" s="788"/>
      <c r="CB36" s="788"/>
      <c r="CC36" s="788"/>
      <c r="CD36" s="788"/>
      <c r="CE36" s="788"/>
      <c r="CF36" s="788"/>
      <c r="CG36" s="789"/>
      <c r="CH36" s="790"/>
      <c r="CI36" s="791"/>
      <c r="CJ36" s="791"/>
      <c r="CK36" s="791"/>
      <c r="CL36" s="792"/>
      <c r="CM36" s="790"/>
      <c r="CN36" s="791"/>
      <c r="CO36" s="791"/>
      <c r="CP36" s="791"/>
      <c r="CQ36" s="792"/>
      <c r="CR36" s="790"/>
      <c r="CS36" s="791"/>
      <c r="CT36" s="791"/>
      <c r="CU36" s="791"/>
      <c r="CV36" s="792"/>
      <c r="CW36" s="790"/>
      <c r="CX36" s="791"/>
      <c r="CY36" s="791"/>
      <c r="CZ36" s="791"/>
      <c r="DA36" s="792"/>
      <c r="DB36" s="790"/>
      <c r="DC36" s="791"/>
      <c r="DD36" s="791"/>
      <c r="DE36" s="791"/>
      <c r="DF36" s="792"/>
      <c r="DG36" s="790"/>
      <c r="DH36" s="791"/>
      <c r="DI36" s="791"/>
      <c r="DJ36" s="791"/>
      <c r="DK36" s="792"/>
      <c r="DL36" s="790"/>
      <c r="DM36" s="791"/>
      <c r="DN36" s="791"/>
      <c r="DO36" s="791"/>
      <c r="DP36" s="792"/>
      <c r="DQ36" s="790"/>
      <c r="DR36" s="791"/>
      <c r="DS36" s="791"/>
      <c r="DT36" s="791"/>
      <c r="DU36" s="792"/>
      <c r="DV36" s="787"/>
      <c r="DW36" s="788"/>
      <c r="DX36" s="788"/>
      <c r="DY36" s="788"/>
      <c r="DZ36" s="793"/>
      <c r="EA36" s="224"/>
    </row>
    <row r="37" spans="1:131" ht="26.25" customHeight="1" x14ac:dyDescent="0.2">
      <c r="A37" s="237">
        <v>10</v>
      </c>
      <c r="B37" s="794"/>
      <c r="C37" s="795"/>
      <c r="D37" s="795"/>
      <c r="E37" s="795"/>
      <c r="F37" s="795"/>
      <c r="G37" s="795"/>
      <c r="H37" s="795"/>
      <c r="I37" s="795"/>
      <c r="J37" s="795"/>
      <c r="K37" s="795"/>
      <c r="L37" s="795"/>
      <c r="M37" s="795"/>
      <c r="N37" s="795"/>
      <c r="O37" s="795"/>
      <c r="P37" s="796"/>
      <c r="Q37" s="797"/>
      <c r="R37" s="798"/>
      <c r="S37" s="798"/>
      <c r="T37" s="798"/>
      <c r="U37" s="798"/>
      <c r="V37" s="798"/>
      <c r="W37" s="798"/>
      <c r="X37" s="798"/>
      <c r="Y37" s="798"/>
      <c r="Z37" s="798"/>
      <c r="AA37" s="798"/>
      <c r="AB37" s="798"/>
      <c r="AC37" s="798"/>
      <c r="AD37" s="798"/>
      <c r="AE37" s="799"/>
      <c r="AF37" s="800"/>
      <c r="AG37" s="801"/>
      <c r="AH37" s="801"/>
      <c r="AI37" s="801"/>
      <c r="AJ37" s="802"/>
      <c r="AK37" s="848"/>
      <c r="AL37" s="844"/>
      <c r="AM37" s="844"/>
      <c r="AN37" s="844"/>
      <c r="AO37" s="844"/>
      <c r="AP37" s="844"/>
      <c r="AQ37" s="844"/>
      <c r="AR37" s="844"/>
      <c r="AS37" s="844"/>
      <c r="AT37" s="844"/>
      <c r="AU37" s="844"/>
      <c r="AV37" s="844"/>
      <c r="AW37" s="844"/>
      <c r="AX37" s="844"/>
      <c r="AY37" s="844"/>
      <c r="AZ37" s="845"/>
      <c r="BA37" s="845"/>
      <c r="BB37" s="845"/>
      <c r="BC37" s="845"/>
      <c r="BD37" s="845"/>
      <c r="BE37" s="846"/>
      <c r="BF37" s="846"/>
      <c r="BG37" s="846"/>
      <c r="BH37" s="846"/>
      <c r="BI37" s="847"/>
      <c r="BJ37" s="226"/>
      <c r="BK37" s="226"/>
      <c r="BL37" s="226"/>
      <c r="BM37" s="226"/>
      <c r="BN37" s="226"/>
      <c r="BO37" s="236"/>
      <c r="BP37" s="236"/>
      <c r="BQ37" s="233">
        <v>31</v>
      </c>
      <c r="BR37" s="234"/>
      <c r="BS37" s="787"/>
      <c r="BT37" s="788"/>
      <c r="BU37" s="788"/>
      <c r="BV37" s="788"/>
      <c r="BW37" s="788"/>
      <c r="BX37" s="788"/>
      <c r="BY37" s="788"/>
      <c r="BZ37" s="788"/>
      <c r="CA37" s="788"/>
      <c r="CB37" s="788"/>
      <c r="CC37" s="788"/>
      <c r="CD37" s="788"/>
      <c r="CE37" s="788"/>
      <c r="CF37" s="788"/>
      <c r="CG37" s="789"/>
      <c r="CH37" s="790"/>
      <c r="CI37" s="791"/>
      <c r="CJ37" s="791"/>
      <c r="CK37" s="791"/>
      <c r="CL37" s="792"/>
      <c r="CM37" s="790"/>
      <c r="CN37" s="791"/>
      <c r="CO37" s="791"/>
      <c r="CP37" s="791"/>
      <c r="CQ37" s="792"/>
      <c r="CR37" s="790"/>
      <c r="CS37" s="791"/>
      <c r="CT37" s="791"/>
      <c r="CU37" s="791"/>
      <c r="CV37" s="792"/>
      <c r="CW37" s="790"/>
      <c r="CX37" s="791"/>
      <c r="CY37" s="791"/>
      <c r="CZ37" s="791"/>
      <c r="DA37" s="792"/>
      <c r="DB37" s="790"/>
      <c r="DC37" s="791"/>
      <c r="DD37" s="791"/>
      <c r="DE37" s="791"/>
      <c r="DF37" s="792"/>
      <c r="DG37" s="790"/>
      <c r="DH37" s="791"/>
      <c r="DI37" s="791"/>
      <c r="DJ37" s="791"/>
      <c r="DK37" s="792"/>
      <c r="DL37" s="790"/>
      <c r="DM37" s="791"/>
      <c r="DN37" s="791"/>
      <c r="DO37" s="791"/>
      <c r="DP37" s="792"/>
      <c r="DQ37" s="790"/>
      <c r="DR37" s="791"/>
      <c r="DS37" s="791"/>
      <c r="DT37" s="791"/>
      <c r="DU37" s="792"/>
      <c r="DV37" s="787"/>
      <c r="DW37" s="788"/>
      <c r="DX37" s="788"/>
      <c r="DY37" s="788"/>
      <c r="DZ37" s="793"/>
      <c r="EA37" s="224"/>
    </row>
    <row r="38" spans="1:131" ht="26.25" customHeight="1" x14ac:dyDescent="0.2">
      <c r="A38" s="237">
        <v>11</v>
      </c>
      <c r="B38" s="794"/>
      <c r="C38" s="795"/>
      <c r="D38" s="795"/>
      <c r="E38" s="795"/>
      <c r="F38" s="795"/>
      <c r="G38" s="795"/>
      <c r="H38" s="795"/>
      <c r="I38" s="795"/>
      <c r="J38" s="795"/>
      <c r="K38" s="795"/>
      <c r="L38" s="795"/>
      <c r="M38" s="795"/>
      <c r="N38" s="795"/>
      <c r="O38" s="795"/>
      <c r="P38" s="796"/>
      <c r="Q38" s="797"/>
      <c r="R38" s="798"/>
      <c r="S38" s="798"/>
      <c r="T38" s="798"/>
      <c r="U38" s="798"/>
      <c r="V38" s="798"/>
      <c r="W38" s="798"/>
      <c r="X38" s="798"/>
      <c r="Y38" s="798"/>
      <c r="Z38" s="798"/>
      <c r="AA38" s="798"/>
      <c r="AB38" s="798"/>
      <c r="AC38" s="798"/>
      <c r="AD38" s="798"/>
      <c r="AE38" s="799"/>
      <c r="AF38" s="800"/>
      <c r="AG38" s="801"/>
      <c r="AH38" s="801"/>
      <c r="AI38" s="801"/>
      <c r="AJ38" s="802"/>
      <c r="AK38" s="848"/>
      <c r="AL38" s="844"/>
      <c r="AM38" s="844"/>
      <c r="AN38" s="844"/>
      <c r="AO38" s="844"/>
      <c r="AP38" s="844"/>
      <c r="AQ38" s="844"/>
      <c r="AR38" s="844"/>
      <c r="AS38" s="844"/>
      <c r="AT38" s="844"/>
      <c r="AU38" s="844"/>
      <c r="AV38" s="844"/>
      <c r="AW38" s="844"/>
      <c r="AX38" s="844"/>
      <c r="AY38" s="844"/>
      <c r="AZ38" s="845"/>
      <c r="BA38" s="845"/>
      <c r="BB38" s="845"/>
      <c r="BC38" s="845"/>
      <c r="BD38" s="845"/>
      <c r="BE38" s="846"/>
      <c r="BF38" s="846"/>
      <c r="BG38" s="846"/>
      <c r="BH38" s="846"/>
      <c r="BI38" s="847"/>
      <c r="BJ38" s="226"/>
      <c r="BK38" s="226"/>
      <c r="BL38" s="226"/>
      <c r="BM38" s="226"/>
      <c r="BN38" s="226"/>
      <c r="BO38" s="236"/>
      <c r="BP38" s="236"/>
      <c r="BQ38" s="233">
        <v>32</v>
      </c>
      <c r="BR38" s="234"/>
      <c r="BS38" s="787"/>
      <c r="BT38" s="788"/>
      <c r="BU38" s="788"/>
      <c r="BV38" s="788"/>
      <c r="BW38" s="788"/>
      <c r="BX38" s="788"/>
      <c r="BY38" s="788"/>
      <c r="BZ38" s="788"/>
      <c r="CA38" s="788"/>
      <c r="CB38" s="788"/>
      <c r="CC38" s="788"/>
      <c r="CD38" s="788"/>
      <c r="CE38" s="788"/>
      <c r="CF38" s="788"/>
      <c r="CG38" s="789"/>
      <c r="CH38" s="790"/>
      <c r="CI38" s="791"/>
      <c r="CJ38" s="791"/>
      <c r="CK38" s="791"/>
      <c r="CL38" s="792"/>
      <c r="CM38" s="790"/>
      <c r="CN38" s="791"/>
      <c r="CO38" s="791"/>
      <c r="CP38" s="791"/>
      <c r="CQ38" s="792"/>
      <c r="CR38" s="790"/>
      <c r="CS38" s="791"/>
      <c r="CT38" s="791"/>
      <c r="CU38" s="791"/>
      <c r="CV38" s="792"/>
      <c r="CW38" s="790"/>
      <c r="CX38" s="791"/>
      <c r="CY38" s="791"/>
      <c r="CZ38" s="791"/>
      <c r="DA38" s="792"/>
      <c r="DB38" s="790"/>
      <c r="DC38" s="791"/>
      <c r="DD38" s="791"/>
      <c r="DE38" s="791"/>
      <c r="DF38" s="792"/>
      <c r="DG38" s="790"/>
      <c r="DH38" s="791"/>
      <c r="DI38" s="791"/>
      <c r="DJ38" s="791"/>
      <c r="DK38" s="792"/>
      <c r="DL38" s="790"/>
      <c r="DM38" s="791"/>
      <c r="DN38" s="791"/>
      <c r="DO38" s="791"/>
      <c r="DP38" s="792"/>
      <c r="DQ38" s="790"/>
      <c r="DR38" s="791"/>
      <c r="DS38" s="791"/>
      <c r="DT38" s="791"/>
      <c r="DU38" s="792"/>
      <c r="DV38" s="787"/>
      <c r="DW38" s="788"/>
      <c r="DX38" s="788"/>
      <c r="DY38" s="788"/>
      <c r="DZ38" s="793"/>
      <c r="EA38" s="224"/>
    </row>
    <row r="39" spans="1:131" ht="26.25" customHeight="1" x14ac:dyDescent="0.2">
      <c r="A39" s="237">
        <v>12</v>
      </c>
      <c r="B39" s="794"/>
      <c r="C39" s="795"/>
      <c r="D39" s="795"/>
      <c r="E39" s="795"/>
      <c r="F39" s="795"/>
      <c r="G39" s="795"/>
      <c r="H39" s="795"/>
      <c r="I39" s="795"/>
      <c r="J39" s="795"/>
      <c r="K39" s="795"/>
      <c r="L39" s="795"/>
      <c r="M39" s="795"/>
      <c r="N39" s="795"/>
      <c r="O39" s="795"/>
      <c r="P39" s="796"/>
      <c r="Q39" s="797"/>
      <c r="R39" s="798"/>
      <c r="S39" s="798"/>
      <c r="T39" s="798"/>
      <c r="U39" s="798"/>
      <c r="V39" s="798"/>
      <c r="W39" s="798"/>
      <c r="X39" s="798"/>
      <c r="Y39" s="798"/>
      <c r="Z39" s="798"/>
      <c r="AA39" s="798"/>
      <c r="AB39" s="798"/>
      <c r="AC39" s="798"/>
      <c r="AD39" s="798"/>
      <c r="AE39" s="799"/>
      <c r="AF39" s="800"/>
      <c r="AG39" s="801"/>
      <c r="AH39" s="801"/>
      <c r="AI39" s="801"/>
      <c r="AJ39" s="802"/>
      <c r="AK39" s="848"/>
      <c r="AL39" s="844"/>
      <c r="AM39" s="844"/>
      <c r="AN39" s="844"/>
      <c r="AO39" s="844"/>
      <c r="AP39" s="844"/>
      <c r="AQ39" s="844"/>
      <c r="AR39" s="844"/>
      <c r="AS39" s="844"/>
      <c r="AT39" s="844"/>
      <c r="AU39" s="844"/>
      <c r="AV39" s="844"/>
      <c r="AW39" s="844"/>
      <c r="AX39" s="844"/>
      <c r="AY39" s="844"/>
      <c r="AZ39" s="845"/>
      <c r="BA39" s="845"/>
      <c r="BB39" s="845"/>
      <c r="BC39" s="845"/>
      <c r="BD39" s="845"/>
      <c r="BE39" s="846"/>
      <c r="BF39" s="846"/>
      <c r="BG39" s="846"/>
      <c r="BH39" s="846"/>
      <c r="BI39" s="847"/>
      <c r="BJ39" s="226"/>
      <c r="BK39" s="226"/>
      <c r="BL39" s="226"/>
      <c r="BM39" s="226"/>
      <c r="BN39" s="226"/>
      <c r="BO39" s="236"/>
      <c r="BP39" s="236"/>
      <c r="BQ39" s="233">
        <v>33</v>
      </c>
      <c r="BR39" s="234"/>
      <c r="BS39" s="787"/>
      <c r="BT39" s="788"/>
      <c r="BU39" s="788"/>
      <c r="BV39" s="788"/>
      <c r="BW39" s="788"/>
      <c r="BX39" s="788"/>
      <c r="BY39" s="788"/>
      <c r="BZ39" s="788"/>
      <c r="CA39" s="788"/>
      <c r="CB39" s="788"/>
      <c r="CC39" s="788"/>
      <c r="CD39" s="788"/>
      <c r="CE39" s="788"/>
      <c r="CF39" s="788"/>
      <c r="CG39" s="789"/>
      <c r="CH39" s="790"/>
      <c r="CI39" s="791"/>
      <c r="CJ39" s="791"/>
      <c r="CK39" s="791"/>
      <c r="CL39" s="792"/>
      <c r="CM39" s="790"/>
      <c r="CN39" s="791"/>
      <c r="CO39" s="791"/>
      <c r="CP39" s="791"/>
      <c r="CQ39" s="792"/>
      <c r="CR39" s="790"/>
      <c r="CS39" s="791"/>
      <c r="CT39" s="791"/>
      <c r="CU39" s="791"/>
      <c r="CV39" s="792"/>
      <c r="CW39" s="790"/>
      <c r="CX39" s="791"/>
      <c r="CY39" s="791"/>
      <c r="CZ39" s="791"/>
      <c r="DA39" s="792"/>
      <c r="DB39" s="790"/>
      <c r="DC39" s="791"/>
      <c r="DD39" s="791"/>
      <c r="DE39" s="791"/>
      <c r="DF39" s="792"/>
      <c r="DG39" s="790"/>
      <c r="DH39" s="791"/>
      <c r="DI39" s="791"/>
      <c r="DJ39" s="791"/>
      <c r="DK39" s="792"/>
      <c r="DL39" s="790"/>
      <c r="DM39" s="791"/>
      <c r="DN39" s="791"/>
      <c r="DO39" s="791"/>
      <c r="DP39" s="792"/>
      <c r="DQ39" s="790"/>
      <c r="DR39" s="791"/>
      <c r="DS39" s="791"/>
      <c r="DT39" s="791"/>
      <c r="DU39" s="792"/>
      <c r="DV39" s="787"/>
      <c r="DW39" s="788"/>
      <c r="DX39" s="788"/>
      <c r="DY39" s="788"/>
      <c r="DZ39" s="793"/>
      <c r="EA39" s="224"/>
    </row>
    <row r="40" spans="1:131" ht="26.25" customHeight="1" x14ac:dyDescent="0.2">
      <c r="A40" s="233">
        <v>13</v>
      </c>
      <c r="B40" s="794"/>
      <c r="C40" s="795"/>
      <c r="D40" s="795"/>
      <c r="E40" s="795"/>
      <c r="F40" s="795"/>
      <c r="G40" s="795"/>
      <c r="H40" s="795"/>
      <c r="I40" s="795"/>
      <c r="J40" s="795"/>
      <c r="K40" s="795"/>
      <c r="L40" s="795"/>
      <c r="M40" s="795"/>
      <c r="N40" s="795"/>
      <c r="O40" s="795"/>
      <c r="P40" s="796"/>
      <c r="Q40" s="797"/>
      <c r="R40" s="798"/>
      <c r="S40" s="798"/>
      <c r="T40" s="798"/>
      <c r="U40" s="798"/>
      <c r="V40" s="798"/>
      <c r="W40" s="798"/>
      <c r="X40" s="798"/>
      <c r="Y40" s="798"/>
      <c r="Z40" s="798"/>
      <c r="AA40" s="798"/>
      <c r="AB40" s="798"/>
      <c r="AC40" s="798"/>
      <c r="AD40" s="798"/>
      <c r="AE40" s="799"/>
      <c r="AF40" s="800"/>
      <c r="AG40" s="801"/>
      <c r="AH40" s="801"/>
      <c r="AI40" s="801"/>
      <c r="AJ40" s="802"/>
      <c r="AK40" s="848"/>
      <c r="AL40" s="844"/>
      <c r="AM40" s="844"/>
      <c r="AN40" s="844"/>
      <c r="AO40" s="844"/>
      <c r="AP40" s="844"/>
      <c r="AQ40" s="844"/>
      <c r="AR40" s="844"/>
      <c r="AS40" s="844"/>
      <c r="AT40" s="844"/>
      <c r="AU40" s="844"/>
      <c r="AV40" s="844"/>
      <c r="AW40" s="844"/>
      <c r="AX40" s="844"/>
      <c r="AY40" s="844"/>
      <c r="AZ40" s="845"/>
      <c r="BA40" s="845"/>
      <c r="BB40" s="845"/>
      <c r="BC40" s="845"/>
      <c r="BD40" s="845"/>
      <c r="BE40" s="846"/>
      <c r="BF40" s="846"/>
      <c r="BG40" s="846"/>
      <c r="BH40" s="846"/>
      <c r="BI40" s="847"/>
      <c r="BJ40" s="226"/>
      <c r="BK40" s="226"/>
      <c r="BL40" s="226"/>
      <c r="BM40" s="226"/>
      <c r="BN40" s="226"/>
      <c r="BO40" s="236"/>
      <c r="BP40" s="236"/>
      <c r="BQ40" s="233">
        <v>34</v>
      </c>
      <c r="BR40" s="234"/>
      <c r="BS40" s="787"/>
      <c r="BT40" s="788"/>
      <c r="BU40" s="788"/>
      <c r="BV40" s="788"/>
      <c r="BW40" s="788"/>
      <c r="BX40" s="788"/>
      <c r="BY40" s="788"/>
      <c r="BZ40" s="788"/>
      <c r="CA40" s="788"/>
      <c r="CB40" s="788"/>
      <c r="CC40" s="788"/>
      <c r="CD40" s="788"/>
      <c r="CE40" s="788"/>
      <c r="CF40" s="788"/>
      <c r="CG40" s="789"/>
      <c r="CH40" s="790"/>
      <c r="CI40" s="791"/>
      <c r="CJ40" s="791"/>
      <c r="CK40" s="791"/>
      <c r="CL40" s="792"/>
      <c r="CM40" s="790"/>
      <c r="CN40" s="791"/>
      <c r="CO40" s="791"/>
      <c r="CP40" s="791"/>
      <c r="CQ40" s="792"/>
      <c r="CR40" s="790"/>
      <c r="CS40" s="791"/>
      <c r="CT40" s="791"/>
      <c r="CU40" s="791"/>
      <c r="CV40" s="792"/>
      <c r="CW40" s="790"/>
      <c r="CX40" s="791"/>
      <c r="CY40" s="791"/>
      <c r="CZ40" s="791"/>
      <c r="DA40" s="792"/>
      <c r="DB40" s="790"/>
      <c r="DC40" s="791"/>
      <c r="DD40" s="791"/>
      <c r="DE40" s="791"/>
      <c r="DF40" s="792"/>
      <c r="DG40" s="790"/>
      <c r="DH40" s="791"/>
      <c r="DI40" s="791"/>
      <c r="DJ40" s="791"/>
      <c r="DK40" s="792"/>
      <c r="DL40" s="790"/>
      <c r="DM40" s="791"/>
      <c r="DN40" s="791"/>
      <c r="DO40" s="791"/>
      <c r="DP40" s="792"/>
      <c r="DQ40" s="790"/>
      <c r="DR40" s="791"/>
      <c r="DS40" s="791"/>
      <c r="DT40" s="791"/>
      <c r="DU40" s="792"/>
      <c r="DV40" s="787"/>
      <c r="DW40" s="788"/>
      <c r="DX40" s="788"/>
      <c r="DY40" s="788"/>
      <c r="DZ40" s="793"/>
      <c r="EA40" s="224"/>
    </row>
    <row r="41" spans="1:131" ht="26.25" customHeight="1" x14ac:dyDescent="0.2">
      <c r="A41" s="233">
        <v>14</v>
      </c>
      <c r="B41" s="794"/>
      <c r="C41" s="795"/>
      <c r="D41" s="795"/>
      <c r="E41" s="795"/>
      <c r="F41" s="795"/>
      <c r="G41" s="795"/>
      <c r="H41" s="795"/>
      <c r="I41" s="795"/>
      <c r="J41" s="795"/>
      <c r="K41" s="795"/>
      <c r="L41" s="795"/>
      <c r="M41" s="795"/>
      <c r="N41" s="795"/>
      <c r="O41" s="795"/>
      <c r="P41" s="796"/>
      <c r="Q41" s="797"/>
      <c r="R41" s="798"/>
      <c r="S41" s="798"/>
      <c r="T41" s="798"/>
      <c r="U41" s="798"/>
      <c r="V41" s="798"/>
      <c r="W41" s="798"/>
      <c r="X41" s="798"/>
      <c r="Y41" s="798"/>
      <c r="Z41" s="798"/>
      <c r="AA41" s="798"/>
      <c r="AB41" s="798"/>
      <c r="AC41" s="798"/>
      <c r="AD41" s="798"/>
      <c r="AE41" s="799"/>
      <c r="AF41" s="800"/>
      <c r="AG41" s="801"/>
      <c r="AH41" s="801"/>
      <c r="AI41" s="801"/>
      <c r="AJ41" s="802"/>
      <c r="AK41" s="848"/>
      <c r="AL41" s="844"/>
      <c r="AM41" s="844"/>
      <c r="AN41" s="844"/>
      <c r="AO41" s="844"/>
      <c r="AP41" s="844"/>
      <c r="AQ41" s="844"/>
      <c r="AR41" s="844"/>
      <c r="AS41" s="844"/>
      <c r="AT41" s="844"/>
      <c r="AU41" s="844"/>
      <c r="AV41" s="844"/>
      <c r="AW41" s="844"/>
      <c r="AX41" s="844"/>
      <c r="AY41" s="844"/>
      <c r="AZ41" s="845"/>
      <c r="BA41" s="845"/>
      <c r="BB41" s="845"/>
      <c r="BC41" s="845"/>
      <c r="BD41" s="845"/>
      <c r="BE41" s="846"/>
      <c r="BF41" s="846"/>
      <c r="BG41" s="846"/>
      <c r="BH41" s="846"/>
      <c r="BI41" s="847"/>
      <c r="BJ41" s="226"/>
      <c r="BK41" s="226"/>
      <c r="BL41" s="226"/>
      <c r="BM41" s="226"/>
      <c r="BN41" s="226"/>
      <c r="BO41" s="236"/>
      <c r="BP41" s="236"/>
      <c r="BQ41" s="233">
        <v>35</v>
      </c>
      <c r="BR41" s="234"/>
      <c r="BS41" s="787"/>
      <c r="BT41" s="788"/>
      <c r="BU41" s="788"/>
      <c r="BV41" s="788"/>
      <c r="BW41" s="788"/>
      <c r="BX41" s="788"/>
      <c r="BY41" s="788"/>
      <c r="BZ41" s="788"/>
      <c r="CA41" s="788"/>
      <c r="CB41" s="788"/>
      <c r="CC41" s="788"/>
      <c r="CD41" s="788"/>
      <c r="CE41" s="788"/>
      <c r="CF41" s="788"/>
      <c r="CG41" s="789"/>
      <c r="CH41" s="790"/>
      <c r="CI41" s="791"/>
      <c r="CJ41" s="791"/>
      <c r="CK41" s="791"/>
      <c r="CL41" s="792"/>
      <c r="CM41" s="790"/>
      <c r="CN41" s="791"/>
      <c r="CO41" s="791"/>
      <c r="CP41" s="791"/>
      <c r="CQ41" s="792"/>
      <c r="CR41" s="790"/>
      <c r="CS41" s="791"/>
      <c r="CT41" s="791"/>
      <c r="CU41" s="791"/>
      <c r="CV41" s="792"/>
      <c r="CW41" s="790"/>
      <c r="CX41" s="791"/>
      <c r="CY41" s="791"/>
      <c r="CZ41" s="791"/>
      <c r="DA41" s="792"/>
      <c r="DB41" s="790"/>
      <c r="DC41" s="791"/>
      <c r="DD41" s="791"/>
      <c r="DE41" s="791"/>
      <c r="DF41" s="792"/>
      <c r="DG41" s="790"/>
      <c r="DH41" s="791"/>
      <c r="DI41" s="791"/>
      <c r="DJ41" s="791"/>
      <c r="DK41" s="792"/>
      <c r="DL41" s="790"/>
      <c r="DM41" s="791"/>
      <c r="DN41" s="791"/>
      <c r="DO41" s="791"/>
      <c r="DP41" s="792"/>
      <c r="DQ41" s="790"/>
      <c r="DR41" s="791"/>
      <c r="DS41" s="791"/>
      <c r="DT41" s="791"/>
      <c r="DU41" s="792"/>
      <c r="DV41" s="787"/>
      <c r="DW41" s="788"/>
      <c r="DX41" s="788"/>
      <c r="DY41" s="788"/>
      <c r="DZ41" s="793"/>
      <c r="EA41" s="224"/>
    </row>
    <row r="42" spans="1:131" ht="26.25" customHeight="1" x14ac:dyDescent="0.2">
      <c r="A42" s="233">
        <v>15</v>
      </c>
      <c r="B42" s="794"/>
      <c r="C42" s="795"/>
      <c r="D42" s="795"/>
      <c r="E42" s="795"/>
      <c r="F42" s="795"/>
      <c r="G42" s="795"/>
      <c r="H42" s="795"/>
      <c r="I42" s="795"/>
      <c r="J42" s="795"/>
      <c r="K42" s="795"/>
      <c r="L42" s="795"/>
      <c r="M42" s="795"/>
      <c r="N42" s="795"/>
      <c r="O42" s="795"/>
      <c r="P42" s="796"/>
      <c r="Q42" s="797"/>
      <c r="R42" s="798"/>
      <c r="S42" s="798"/>
      <c r="T42" s="798"/>
      <c r="U42" s="798"/>
      <c r="V42" s="798"/>
      <c r="W42" s="798"/>
      <c r="X42" s="798"/>
      <c r="Y42" s="798"/>
      <c r="Z42" s="798"/>
      <c r="AA42" s="798"/>
      <c r="AB42" s="798"/>
      <c r="AC42" s="798"/>
      <c r="AD42" s="798"/>
      <c r="AE42" s="799"/>
      <c r="AF42" s="800"/>
      <c r="AG42" s="801"/>
      <c r="AH42" s="801"/>
      <c r="AI42" s="801"/>
      <c r="AJ42" s="802"/>
      <c r="AK42" s="848"/>
      <c r="AL42" s="844"/>
      <c r="AM42" s="844"/>
      <c r="AN42" s="844"/>
      <c r="AO42" s="844"/>
      <c r="AP42" s="844"/>
      <c r="AQ42" s="844"/>
      <c r="AR42" s="844"/>
      <c r="AS42" s="844"/>
      <c r="AT42" s="844"/>
      <c r="AU42" s="844"/>
      <c r="AV42" s="844"/>
      <c r="AW42" s="844"/>
      <c r="AX42" s="844"/>
      <c r="AY42" s="844"/>
      <c r="AZ42" s="845"/>
      <c r="BA42" s="845"/>
      <c r="BB42" s="845"/>
      <c r="BC42" s="845"/>
      <c r="BD42" s="845"/>
      <c r="BE42" s="846"/>
      <c r="BF42" s="846"/>
      <c r="BG42" s="846"/>
      <c r="BH42" s="846"/>
      <c r="BI42" s="847"/>
      <c r="BJ42" s="226"/>
      <c r="BK42" s="226"/>
      <c r="BL42" s="226"/>
      <c r="BM42" s="226"/>
      <c r="BN42" s="226"/>
      <c r="BO42" s="236"/>
      <c r="BP42" s="236"/>
      <c r="BQ42" s="233">
        <v>36</v>
      </c>
      <c r="BR42" s="234"/>
      <c r="BS42" s="787"/>
      <c r="BT42" s="788"/>
      <c r="BU42" s="788"/>
      <c r="BV42" s="788"/>
      <c r="BW42" s="788"/>
      <c r="BX42" s="788"/>
      <c r="BY42" s="788"/>
      <c r="BZ42" s="788"/>
      <c r="CA42" s="788"/>
      <c r="CB42" s="788"/>
      <c r="CC42" s="788"/>
      <c r="CD42" s="788"/>
      <c r="CE42" s="788"/>
      <c r="CF42" s="788"/>
      <c r="CG42" s="789"/>
      <c r="CH42" s="790"/>
      <c r="CI42" s="791"/>
      <c r="CJ42" s="791"/>
      <c r="CK42" s="791"/>
      <c r="CL42" s="792"/>
      <c r="CM42" s="790"/>
      <c r="CN42" s="791"/>
      <c r="CO42" s="791"/>
      <c r="CP42" s="791"/>
      <c r="CQ42" s="792"/>
      <c r="CR42" s="790"/>
      <c r="CS42" s="791"/>
      <c r="CT42" s="791"/>
      <c r="CU42" s="791"/>
      <c r="CV42" s="792"/>
      <c r="CW42" s="790"/>
      <c r="CX42" s="791"/>
      <c r="CY42" s="791"/>
      <c r="CZ42" s="791"/>
      <c r="DA42" s="792"/>
      <c r="DB42" s="790"/>
      <c r="DC42" s="791"/>
      <c r="DD42" s="791"/>
      <c r="DE42" s="791"/>
      <c r="DF42" s="792"/>
      <c r="DG42" s="790"/>
      <c r="DH42" s="791"/>
      <c r="DI42" s="791"/>
      <c r="DJ42" s="791"/>
      <c r="DK42" s="792"/>
      <c r="DL42" s="790"/>
      <c r="DM42" s="791"/>
      <c r="DN42" s="791"/>
      <c r="DO42" s="791"/>
      <c r="DP42" s="792"/>
      <c r="DQ42" s="790"/>
      <c r="DR42" s="791"/>
      <c r="DS42" s="791"/>
      <c r="DT42" s="791"/>
      <c r="DU42" s="792"/>
      <c r="DV42" s="787"/>
      <c r="DW42" s="788"/>
      <c r="DX42" s="788"/>
      <c r="DY42" s="788"/>
      <c r="DZ42" s="793"/>
      <c r="EA42" s="224"/>
    </row>
    <row r="43" spans="1:131" ht="26.25" customHeight="1" x14ac:dyDescent="0.2">
      <c r="A43" s="233">
        <v>16</v>
      </c>
      <c r="B43" s="794"/>
      <c r="C43" s="795"/>
      <c r="D43" s="795"/>
      <c r="E43" s="795"/>
      <c r="F43" s="795"/>
      <c r="G43" s="795"/>
      <c r="H43" s="795"/>
      <c r="I43" s="795"/>
      <c r="J43" s="795"/>
      <c r="K43" s="795"/>
      <c r="L43" s="795"/>
      <c r="M43" s="795"/>
      <c r="N43" s="795"/>
      <c r="O43" s="795"/>
      <c r="P43" s="796"/>
      <c r="Q43" s="797"/>
      <c r="R43" s="798"/>
      <c r="S43" s="798"/>
      <c r="T43" s="798"/>
      <c r="U43" s="798"/>
      <c r="V43" s="798"/>
      <c r="W43" s="798"/>
      <c r="X43" s="798"/>
      <c r="Y43" s="798"/>
      <c r="Z43" s="798"/>
      <c r="AA43" s="798"/>
      <c r="AB43" s="798"/>
      <c r="AC43" s="798"/>
      <c r="AD43" s="798"/>
      <c r="AE43" s="799"/>
      <c r="AF43" s="800"/>
      <c r="AG43" s="801"/>
      <c r="AH43" s="801"/>
      <c r="AI43" s="801"/>
      <c r="AJ43" s="802"/>
      <c r="AK43" s="848"/>
      <c r="AL43" s="844"/>
      <c r="AM43" s="844"/>
      <c r="AN43" s="844"/>
      <c r="AO43" s="844"/>
      <c r="AP43" s="844"/>
      <c r="AQ43" s="844"/>
      <c r="AR43" s="844"/>
      <c r="AS43" s="844"/>
      <c r="AT43" s="844"/>
      <c r="AU43" s="844"/>
      <c r="AV43" s="844"/>
      <c r="AW43" s="844"/>
      <c r="AX43" s="844"/>
      <c r="AY43" s="844"/>
      <c r="AZ43" s="845"/>
      <c r="BA43" s="845"/>
      <c r="BB43" s="845"/>
      <c r="BC43" s="845"/>
      <c r="BD43" s="845"/>
      <c r="BE43" s="846"/>
      <c r="BF43" s="846"/>
      <c r="BG43" s="846"/>
      <c r="BH43" s="846"/>
      <c r="BI43" s="847"/>
      <c r="BJ43" s="226"/>
      <c r="BK43" s="226"/>
      <c r="BL43" s="226"/>
      <c r="BM43" s="226"/>
      <c r="BN43" s="226"/>
      <c r="BO43" s="236"/>
      <c r="BP43" s="236"/>
      <c r="BQ43" s="233">
        <v>37</v>
      </c>
      <c r="BR43" s="234"/>
      <c r="BS43" s="787"/>
      <c r="BT43" s="788"/>
      <c r="BU43" s="788"/>
      <c r="BV43" s="788"/>
      <c r="BW43" s="788"/>
      <c r="BX43" s="788"/>
      <c r="BY43" s="788"/>
      <c r="BZ43" s="788"/>
      <c r="CA43" s="788"/>
      <c r="CB43" s="788"/>
      <c r="CC43" s="788"/>
      <c r="CD43" s="788"/>
      <c r="CE43" s="788"/>
      <c r="CF43" s="788"/>
      <c r="CG43" s="789"/>
      <c r="CH43" s="790"/>
      <c r="CI43" s="791"/>
      <c r="CJ43" s="791"/>
      <c r="CK43" s="791"/>
      <c r="CL43" s="792"/>
      <c r="CM43" s="790"/>
      <c r="CN43" s="791"/>
      <c r="CO43" s="791"/>
      <c r="CP43" s="791"/>
      <c r="CQ43" s="792"/>
      <c r="CR43" s="790"/>
      <c r="CS43" s="791"/>
      <c r="CT43" s="791"/>
      <c r="CU43" s="791"/>
      <c r="CV43" s="792"/>
      <c r="CW43" s="790"/>
      <c r="CX43" s="791"/>
      <c r="CY43" s="791"/>
      <c r="CZ43" s="791"/>
      <c r="DA43" s="792"/>
      <c r="DB43" s="790"/>
      <c r="DC43" s="791"/>
      <c r="DD43" s="791"/>
      <c r="DE43" s="791"/>
      <c r="DF43" s="792"/>
      <c r="DG43" s="790"/>
      <c r="DH43" s="791"/>
      <c r="DI43" s="791"/>
      <c r="DJ43" s="791"/>
      <c r="DK43" s="792"/>
      <c r="DL43" s="790"/>
      <c r="DM43" s="791"/>
      <c r="DN43" s="791"/>
      <c r="DO43" s="791"/>
      <c r="DP43" s="792"/>
      <c r="DQ43" s="790"/>
      <c r="DR43" s="791"/>
      <c r="DS43" s="791"/>
      <c r="DT43" s="791"/>
      <c r="DU43" s="792"/>
      <c r="DV43" s="787"/>
      <c r="DW43" s="788"/>
      <c r="DX43" s="788"/>
      <c r="DY43" s="788"/>
      <c r="DZ43" s="793"/>
      <c r="EA43" s="224"/>
    </row>
    <row r="44" spans="1:131" ht="26.25" customHeight="1" x14ac:dyDescent="0.2">
      <c r="A44" s="233">
        <v>17</v>
      </c>
      <c r="B44" s="794"/>
      <c r="C44" s="795"/>
      <c r="D44" s="795"/>
      <c r="E44" s="795"/>
      <c r="F44" s="795"/>
      <c r="G44" s="795"/>
      <c r="H44" s="795"/>
      <c r="I44" s="795"/>
      <c r="J44" s="795"/>
      <c r="K44" s="795"/>
      <c r="L44" s="795"/>
      <c r="M44" s="795"/>
      <c r="N44" s="795"/>
      <c r="O44" s="795"/>
      <c r="P44" s="796"/>
      <c r="Q44" s="797"/>
      <c r="R44" s="798"/>
      <c r="S44" s="798"/>
      <c r="T44" s="798"/>
      <c r="U44" s="798"/>
      <c r="V44" s="798"/>
      <c r="W44" s="798"/>
      <c r="X44" s="798"/>
      <c r="Y44" s="798"/>
      <c r="Z44" s="798"/>
      <c r="AA44" s="798"/>
      <c r="AB44" s="798"/>
      <c r="AC44" s="798"/>
      <c r="AD44" s="798"/>
      <c r="AE44" s="799"/>
      <c r="AF44" s="800"/>
      <c r="AG44" s="801"/>
      <c r="AH44" s="801"/>
      <c r="AI44" s="801"/>
      <c r="AJ44" s="802"/>
      <c r="AK44" s="848"/>
      <c r="AL44" s="844"/>
      <c r="AM44" s="844"/>
      <c r="AN44" s="844"/>
      <c r="AO44" s="844"/>
      <c r="AP44" s="844"/>
      <c r="AQ44" s="844"/>
      <c r="AR44" s="844"/>
      <c r="AS44" s="844"/>
      <c r="AT44" s="844"/>
      <c r="AU44" s="844"/>
      <c r="AV44" s="844"/>
      <c r="AW44" s="844"/>
      <c r="AX44" s="844"/>
      <c r="AY44" s="844"/>
      <c r="AZ44" s="845"/>
      <c r="BA44" s="845"/>
      <c r="BB44" s="845"/>
      <c r="BC44" s="845"/>
      <c r="BD44" s="845"/>
      <c r="BE44" s="846"/>
      <c r="BF44" s="846"/>
      <c r="BG44" s="846"/>
      <c r="BH44" s="846"/>
      <c r="BI44" s="847"/>
      <c r="BJ44" s="226"/>
      <c r="BK44" s="226"/>
      <c r="BL44" s="226"/>
      <c r="BM44" s="226"/>
      <c r="BN44" s="226"/>
      <c r="BO44" s="236"/>
      <c r="BP44" s="236"/>
      <c r="BQ44" s="233">
        <v>38</v>
      </c>
      <c r="BR44" s="234"/>
      <c r="BS44" s="787"/>
      <c r="BT44" s="788"/>
      <c r="BU44" s="788"/>
      <c r="BV44" s="788"/>
      <c r="BW44" s="788"/>
      <c r="BX44" s="788"/>
      <c r="BY44" s="788"/>
      <c r="BZ44" s="788"/>
      <c r="CA44" s="788"/>
      <c r="CB44" s="788"/>
      <c r="CC44" s="788"/>
      <c r="CD44" s="788"/>
      <c r="CE44" s="788"/>
      <c r="CF44" s="788"/>
      <c r="CG44" s="789"/>
      <c r="CH44" s="790"/>
      <c r="CI44" s="791"/>
      <c r="CJ44" s="791"/>
      <c r="CK44" s="791"/>
      <c r="CL44" s="792"/>
      <c r="CM44" s="790"/>
      <c r="CN44" s="791"/>
      <c r="CO44" s="791"/>
      <c r="CP44" s="791"/>
      <c r="CQ44" s="792"/>
      <c r="CR44" s="790"/>
      <c r="CS44" s="791"/>
      <c r="CT44" s="791"/>
      <c r="CU44" s="791"/>
      <c r="CV44" s="792"/>
      <c r="CW44" s="790"/>
      <c r="CX44" s="791"/>
      <c r="CY44" s="791"/>
      <c r="CZ44" s="791"/>
      <c r="DA44" s="792"/>
      <c r="DB44" s="790"/>
      <c r="DC44" s="791"/>
      <c r="DD44" s="791"/>
      <c r="DE44" s="791"/>
      <c r="DF44" s="792"/>
      <c r="DG44" s="790"/>
      <c r="DH44" s="791"/>
      <c r="DI44" s="791"/>
      <c r="DJ44" s="791"/>
      <c r="DK44" s="792"/>
      <c r="DL44" s="790"/>
      <c r="DM44" s="791"/>
      <c r="DN44" s="791"/>
      <c r="DO44" s="791"/>
      <c r="DP44" s="792"/>
      <c r="DQ44" s="790"/>
      <c r="DR44" s="791"/>
      <c r="DS44" s="791"/>
      <c r="DT44" s="791"/>
      <c r="DU44" s="792"/>
      <c r="DV44" s="787"/>
      <c r="DW44" s="788"/>
      <c r="DX44" s="788"/>
      <c r="DY44" s="788"/>
      <c r="DZ44" s="793"/>
      <c r="EA44" s="224"/>
    </row>
    <row r="45" spans="1:131" ht="26.25" customHeight="1" x14ac:dyDescent="0.2">
      <c r="A45" s="233">
        <v>18</v>
      </c>
      <c r="B45" s="794"/>
      <c r="C45" s="795"/>
      <c r="D45" s="795"/>
      <c r="E45" s="795"/>
      <c r="F45" s="795"/>
      <c r="G45" s="795"/>
      <c r="H45" s="795"/>
      <c r="I45" s="795"/>
      <c r="J45" s="795"/>
      <c r="K45" s="795"/>
      <c r="L45" s="795"/>
      <c r="M45" s="795"/>
      <c r="N45" s="795"/>
      <c r="O45" s="795"/>
      <c r="P45" s="796"/>
      <c r="Q45" s="797"/>
      <c r="R45" s="798"/>
      <c r="S45" s="798"/>
      <c r="T45" s="798"/>
      <c r="U45" s="798"/>
      <c r="V45" s="798"/>
      <c r="W45" s="798"/>
      <c r="X45" s="798"/>
      <c r="Y45" s="798"/>
      <c r="Z45" s="798"/>
      <c r="AA45" s="798"/>
      <c r="AB45" s="798"/>
      <c r="AC45" s="798"/>
      <c r="AD45" s="798"/>
      <c r="AE45" s="799"/>
      <c r="AF45" s="800"/>
      <c r="AG45" s="801"/>
      <c r="AH45" s="801"/>
      <c r="AI45" s="801"/>
      <c r="AJ45" s="802"/>
      <c r="AK45" s="848"/>
      <c r="AL45" s="844"/>
      <c r="AM45" s="844"/>
      <c r="AN45" s="844"/>
      <c r="AO45" s="844"/>
      <c r="AP45" s="844"/>
      <c r="AQ45" s="844"/>
      <c r="AR45" s="844"/>
      <c r="AS45" s="844"/>
      <c r="AT45" s="844"/>
      <c r="AU45" s="844"/>
      <c r="AV45" s="844"/>
      <c r="AW45" s="844"/>
      <c r="AX45" s="844"/>
      <c r="AY45" s="844"/>
      <c r="AZ45" s="845"/>
      <c r="BA45" s="845"/>
      <c r="BB45" s="845"/>
      <c r="BC45" s="845"/>
      <c r="BD45" s="845"/>
      <c r="BE45" s="846"/>
      <c r="BF45" s="846"/>
      <c r="BG45" s="846"/>
      <c r="BH45" s="846"/>
      <c r="BI45" s="847"/>
      <c r="BJ45" s="226"/>
      <c r="BK45" s="226"/>
      <c r="BL45" s="226"/>
      <c r="BM45" s="226"/>
      <c r="BN45" s="226"/>
      <c r="BO45" s="236"/>
      <c r="BP45" s="236"/>
      <c r="BQ45" s="233">
        <v>39</v>
      </c>
      <c r="BR45" s="234"/>
      <c r="BS45" s="787"/>
      <c r="BT45" s="788"/>
      <c r="BU45" s="788"/>
      <c r="BV45" s="788"/>
      <c r="BW45" s="788"/>
      <c r="BX45" s="788"/>
      <c r="BY45" s="788"/>
      <c r="BZ45" s="788"/>
      <c r="CA45" s="788"/>
      <c r="CB45" s="788"/>
      <c r="CC45" s="788"/>
      <c r="CD45" s="788"/>
      <c r="CE45" s="788"/>
      <c r="CF45" s="788"/>
      <c r="CG45" s="789"/>
      <c r="CH45" s="790"/>
      <c r="CI45" s="791"/>
      <c r="CJ45" s="791"/>
      <c r="CK45" s="791"/>
      <c r="CL45" s="792"/>
      <c r="CM45" s="790"/>
      <c r="CN45" s="791"/>
      <c r="CO45" s="791"/>
      <c r="CP45" s="791"/>
      <c r="CQ45" s="792"/>
      <c r="CR45" s="790"/>
      <c r="CS45" s="791"/>
      <c r="CT45" s="791"/>
      <c r="CU45" s="791"/>
      <c r="CV45" s="792"/>
      <c r="CW45" s="790"/>
      <c r="CX45" s="791"/>
      <c r="CY45" s="791"/>
      <c r="CZ45" s="791"/>
      <c r="DA45" s="792"/>
      <c r="DB45" s="790"/>
      <c r="DC45" s="791"/>
      <c r="DD45" s="791"/>
      <c r="DE45" s="791"/>
      <c r="DF45" s="792"/>
      <c r="DG45" s="790"/>
      <c r="DH45" s="791"/>
      <c r="DI45" s="791"/>
      <c r="DJ45" s="791"/>
      <c r="DK45" s="792"/>
      <c r="DL45" s="790"/>
      <c r="DM45" s="791"/>
      <c r="DN45" s="791"/>
      <c r="DO45" s="791"/>
      <c r="DP45" s="792"/>
      <c r="DQ45" s="790"/>
      <c r="DR45" s="791"/>
      <c r="DS45" s="791"/>
      <c r="DT45" s="791"/>
      <c r="DU45" s="792"/>
      <c r="DV45" s="787"/>
      <c r="DW45" s="788"/>
      <c r="DX45" s="788"/>
      <c r="DY45" s="788"/>
      <c r="DZ45" s="793"/>
      <c r="EA45" s="224"/>
    </row>
    <row r="46" spans="1:131" ht="26.25" customHeight="1" x14ac:dyDescent="0.2">
      <c r="A46" s="233">
        <v>19</v>
      </c>
      <c r="B46" s="794"/>
      <c r="C46" s="795"/>
      <c r="D46" s="795"/>
      <c r="E46" s="795"/>
      <c r="F46" s="795"/>
      <c r="G46" s="795"/>
      <c r="H46" s="795"/>
      <c r="I46" s="795"/>
      <c r="J46" s="795"/>
      <c r="K46" s="795"/>
      <c r="L46" s="795"/>
      <c r="M46" s="795"/>
      <c r="N46" s="795"/>
      <c r="O46" s="795"/>
      <c r="P46" s="796"/>
      <c r="Q46" s="797"/>
      <c r="R46" s="798"/>
      <c r="S46" s="798"/>
      <c r="T46" s="798"/>
      <c r="U46" s="798"/>
      <c r="V46" s="798"/>
      <c r="W46" s="798"/>
      <c r="X46" s="798"/>
      <c r="Y46" s="798"/>
      <c r="Z46" s="798"/>
      <c r="AA46" s="798"/>
      <c r="AB46" s="798"/>
      <c r="AC46" s="798"/>
      <c r="AD46" s="798"/>
      <c r="AE46" s="799"/>
      <c r="AF46" s="800"/>
      <c r="AG46" s="801"/>
      <c r="AH46" s="801"/>
      <c r="AI46" s="801"/>
      <c r="AJ46" s="802"/>
      <c r="AK46" s="848"/>
      <c r="AL46" s="844"/>
      <c r="AM46" s="844"/>
      <c r="AN46" s="844"/>
      <c r="AO46" s="844"/>
      <c r="AP46" s="844"/>
      <c r="AQ46" s="844"/>
      <c r="AR46" s="844"/>
      <c r="AS46" s="844"/>
      <c r="AT46" s="844"/>
      <c r="AU46" s="844"/>
      <c r="AV46" s="844"/>
      <c r="AW46" s="844"/>
      <c r="AX46" s="844"/>
      <c r="AY46" s="844"/>
      <c r="AZ46" s="845"/>
      <c r="BA46" s="845"/>
      <c r="BB46" s="845"/>
      <c r="BC46" s="845"/>
      <c r="BD46" s="845"/>
      <c r="BE46" s="846"/>
      <c r="BF46" s="846"/>
      <c r="BG46" s="846"/>
      <c r="BH46" s="846"/>
      <c r="BI46" s="847"/>
      <c r="BJ46" s="226"/>
      <c r="BK46" s="226"/>
      <c r="BL46" s="226"/>
      <c r="BM46" s="226"/>
      <c r="BN46" s="226"/>
      <c r="BO46" s="236"/>
      <c r="BP46" s="236"/>
      <c r="BQ46" s="233">
        <v>40</v>
      </c>
      <c r="BR46" s="234"/>
      <c r="BS46" s="787"/>
      <c r="BT46" s="788"/>
      <c r="BU46" s="788"/>
      <c r="BV46" s="788"/>
      <c r="BW46" s="788"/>
      <c r="BX46" s="788"/>
      <c r="BY46" s="788"/>
      <c r="BZ46" s="788"/>
      <c r="CA46" s="788"/>
      <c r="CB46" s="788"/>
      <c r="CC46" s="788"/>
      <c r="CD46" s="788"/>
      <c r="CE46" s="788"/>
      <c r="CF46" s="788"/>
      <c r="CG46" s="789"/>
      <c r="CH46" s="790"/>
      <c r="CI46" s="791"/>
      <c r="CJ46" s="791"/>
      <c r="CK46" s="791"/>
      <c r="CL46" s="792"/>
      <c r="CM46" s="790"/>
      <c r="CN46" s="791"/>
      <c r="CO46" s="791"/>
      <c r="CP46" s="791"/>
      <c r="CQ46" s="792"/>
      <c r="CR46" s="790"/>
      <c r="CS46" s="791"/>
      <c r="CT46" s="791"/>
      <c r="CU46" s="791"/>
      <c r="CV46" s="792"/>
      <c r="CW46" s="790"/>
      <c r="CX46" s="791"/>
      <c r="CY46" s="791"/>
      <c r="CZ46" s="791"/>
      <c r="DA46" s="792"/>
      <c r="DB46" s="790"/>
      <c r="DC46" s="791"/>
      <c r="DD46" s="791"/>
      <c r="DE46" s="791"/>
      <c r="DF46" s="792"/>
      <c r="DG46" s="790"/>
      <c r="DH46" s="791"/>
      <c r="DI46" s="791"/>
      <c r="DJ46" s="791"/>
      <c r="DK46" s="792"/>
      <c r="DL46" s="790"/>
      <c r="DM46" s="791"/>
      <c r="DN46" s="791"/>
      <c r="DO46" s="791"/>
      <c r="DP46" s="792"/>
      <c r="DQ46" s="790"/>
      <c r="DR46" s="791"/>
      <c r="DS46" s="791"/>
      <c r="DT46" s="791"/>
      <c r="DU46" s="792"/>
      <c r="DV46" s="787"/>
      <c r="DW46" s="788"/>
      <c r="DX46" s="788"/>
      <c r="DY46" s="788"/>
      <c r="DZ46" s="793"/>
      <c r="EA46" s="224"/>
    </row>
    <row r="47" spans="1:131" ht="26.25" customHeight="1" x14ac:dyDescent="0.2">
      <c r="A47" s="233">
        <v>20</v>
      </c>
      <c r="B47" s="794"/>
      <c r="C47" s="795"/>
      <c r="D47" s="795"/>
      <c r="E47" s="795"/>
      <c r="F47" s="795"/>
      <c r="G47" s="795"/>
      <c r="H47" s="795"/>
      <c r="I47" s="795"/>
      <c r="J47" s="795"/>
      <c r="K47" s="795"/>
      <c r="L47" s="795"/>
      <c r="M47" s="795"/>
      <c r="N47" s="795"/>
      <c r="O47" s="795"/>
      <c r="P47" s="796"/>
      <c r="Q47" s="797"/>
      <c r="R47" s="798"/>
      <c r="S47" s="798"/>
      <c r="T47" s="798"/>
      <c r="U47" s="798"/>
      <c r="V47" s="798"/>
      <c r="W47" s="798"/>
      <c r="X47" s="798"/>
      <c r="Y47" s="798"/>
      <c r="Z47" s="798"/>
      <c r="AA47" s="798"/>
      <c r="AB47" s="798"/>
      <c r="AC47" s="798"/>
      <c r="AD47" s="798"/>
      <c r="AE47" s="799"/>
      <c r="AF47" s="800"/>
      <c r="AG47" s="801"/>
      <c r="AH47" s="801"/>
      <c r="AI47" s="801"/>
      <c r="AJ47" s="802"/>
      <c r="AK47" s="848"/>
      <c r="AL47" s="844"/>
      <c r="AM47" s="844"/>
      <c r="AN47" s="844"/>
      <c r="AO47" s="844"/>
      <c r="AP47" s="844"/>
      <c r="AQ47" s="844"/>
      <c r="AR47" s="844"/>
      <c r="AS47" s="844"/>
      <c r="AT47" s="844"/>
      <c r="AU47" s="844"/>
      <c r="AV47" s="844"/>
      <c r="AW47" s="844"/>
      <c r="AX47" s="844"/>
      <c r="AY47" s="844"/>
      <c r="AZ47" s="845"/>
      <c r="BA47" s="845"/>
      <c r="BB47" s="845"/>
      <c r="BC47" s="845"/>
      <c r="BD47" s="845"/>
      <c r="BE47" s="846"/>
      <c r="BF47" s="846"/>
      <c r="BG47" s="846"/>
      <c r="BH47" s="846"/>
      <c r="BI47" s="847"/>
      <c r="BJ47" s="226"/>
      <c r="BK47" s="226"/>
      <c r="BL47" s="226"/>
      <c r="BM47" s="226"/>
      <c r="BN47" s="226"/>
      <c r="BO47" s="236"/>
      <c r="BP47" s="236"/>
      <c r="BQ47" s="233">
        <v>41</v>
      </c>
      <c r="BR47" s="234"/>
      <c r="BS47" s="787"/>
      <c r="BT47" s="788"/>
      <c r="BU47" s="788"/>
      <c r="BV47" s="788"/>
      <c r="BW47" s="788"/>
      <c r="BX47" s="788"/>
      <c r="BY47" s="788"/>
      <c r="BZ47" s="788"/>
      <c r="CA47" s="788"/>
      <c r="CB47" s="788"/>
      <c r="CC47" s="788"/>
      <c r="CD47" s="788"/>
      <c r="CE47" s="788"/>
      <c r="CF47" s="788"/>
      <c r="CG47" s="789"/>
      <c r="CH47" s="790"/>
      <c r="CI47" s="791"/>
      <c r="CJ47" s="791"/>
      <c r="CK47" s="791"/>
      <c r="CL47" s="792"/>
      <c r="CM47" s="790"/>
      <c r="CN47" s="791"/>
      <c r="CO47" s="791"/>
      <c r="CP47" s="791"/>
      <c r="CQ47" s="792"/>
      <c r="CR47" s="790"/>
      <c r="CS47" s="791"/>
      <c r="CT47" s="791"/>
      <c r="CU47" s="791"/>
      <c r="CV47" s="792"/>
      <c r="CW47" s="790"/>
      <c r="CX47" s="791"/>
      <c r="CY47" s="791"/>
      <c r="CZ47" s="791"/>
      <c r="DA47" s="792"/>
      <c r="DB47" s="790"/>
      <c r="DC47" s="791"/>
      <c r="DD47" s="791"/>
      <c r="DE47" s="791"/>
      <c r="DF47" s="792"/>
      <c r="DG47" s="790"/>
      <c r="DH47" s="791"/>
      <c r="DI47" s="791"/>
      <c r="DJ47" s="791"/>
      <c r="DK47" s="792"/>
      <c r="DL47" s="790"/>
      <c r="DM47" s="791"/>
      <c r="DN47" s="791"/>
      <c r="DO47" s="791"/>
      <c r="DP47" s="792"/>
      <c r="DQ47" s="790"/>
      <c r="DR47" s="791"/>
      <c r="DS47" s="791"/>
      <c r="DT47" s="791"/>
      <c r="DU47" s="792"/>
      <c r="DV47" s="787"/>
      <c r="DW47" s="788"/>
      <c r="DX47" s="788"/>
      <c r="DY47" s="788"/>
      <c r="DZ47" s="793"/>
      <c r="EA47" s="224"/>
    </row>
    <row r="48" spans="1:131" ht="26.25" customHeight="1" x14ac:dyDescent="0.2">
      <c r="A48" s="233">
        <v>21</v>
      </c>
      <c r="B48" s="794"/>
      <c r="C48" s="795"/>
      <c r="D48" s="795"/>
      <c r="E48" s="795"/>
      <c r="F48" s="795"/>
      <c r="G48" s="795"/>
      <c r="H48" s="795"/>
      <c r="I48" s="795"/>
      <c r="J48" s="795"/>
      <c r="K48" s="795"/>
      <c r="L48" s="795"/>
      <c r="M48" s="795"/>
      <c r="N48" s="795"/>
      <c r="O48" s="795"/>
      <c r="P48" s="796"/>
      <c r="Q48" s="797"/>
      <c r="R48" s="798"/>
      <c r="S48" s="798"/>
      <c r="T48" s="798"/>
      <c r="U48" s="798"/>
      <c r="V48" s="798"/>
      <c r="W48" s="798"/>
      <c r="X48" s="798"/>
      <c r="Y48" s="798"/>
      <c r="Z48" s="798"/>
      <c r="AA48" s="798"/>
      <c r="AB48" s="798"/>
      <c r="AC48" s="798"/>
      <c r="AD48" s="798"/>
      <c r="AE48" s="799"/>
      <c r="AF48" s="800"/>
      <c r="AG48" s="801"/>
      <c r="AH48" s="801"/>
      <c r="AI48" s="801"/>
      <c r="AJ48" s="802"/>
      <c r="AK48" s="848"/>
      <c r="AL48" s="844"/>
      <c r="AM48" s="844"/>
      <c r="AN48" s="844"/>
      <c r="AO48" s="844"/>
      <c r="AP48" s="844"/>
      <c r="AQ48" s="844"/>
      <c r="AR48" s="844"/>
      <c r="AS48" s="844"/>
      <c r="AT48" s="844"/>
      <c r="AU48" s="844"/>
      <c r="AV48" s="844"/>
      <c r="AW48" s="844"/>
      <c r="AX48" s="844"/>
      <c r="AY48" s="844"/>
      <c r="AZ48" s="845"/>
      <c r="BA48" s="845"/>
      <c r="BB48" s="845"/>
      <c r="BC48" s="845"/>
      <c r="BD48" s="845"/>
      <c r="BE48" s="846"/>
      <c r="BF48" s="846"/>
      <c r="BG48" s="846"/>
      <c r="BH48" s="846"/>
      <c r="BI48" s="847"/>
      <c r="BJ48" s="226"/>
      <c r="BK48" s="226"/>
      <c r="BL48" s="226"/>
      <c r="BM48" s="226"/>
      <c r="BN48" s="226"/>
      <c r="BO48" s="236"/>
      <c r="BP48" s="236"/>
      <c r="BQ48" s="233">
        <v>42</v>
      </c>
      <c r="BR48" s="234"/>
      <c r="BS48" s="787"/>
      <c r="BT48" s="788"/>
      <c r="BU48" s="788"/>
      <c r="BV48" s="788"/>
      <c r="BW48" s="788"/>
      <c r="BX48" s="788"/>
      <c r="BY48" s="788"/>
      <c r="BZ48" s="788"/>
      <c r="CA48" s="788"/>
      <c r="CB48" s="788"/>
      <c r="CC48" s="788"/>
      <c r="CD48" s="788"/>
      <c r="CE48" s="788"/>
      <c r="CF48" s="788"/>
      <c r="CG48" s="789"/>
      <c r="CH48" s="790"/>
      <c r="CI48" s="791"/>
      <c r="CJ48" s="791"/>
      <c r="CK48" s="791"/>
      <c r="CL48" s="792"/>
      <c r="CM48" s="790"/>
      <c r="CN48" s="791"/>
      <c r="CO48" s="791"/>
      <c r="CP48" s="791"/>
      <c r="CQ48" s="792"/>
      <c r="CR48" s="790"/>
      <c r="CS48" s="791"/>
      <c r="CT48" s="791"/>
      <c r="CU48" s="791"/>
      <c r="CV48" s="792"/>
      <c r="CW48" s="790"/>
      <c r="CX48" s="791"/>
      <c r="CY48" s="791"/>
      <c r="CZ48" s="791"/>
      <c r="DA48" s="792"/>
      <c r="DB48" s="790"/>
      <c r="DC48" s="791"/>
      <c r="DD48" s="791"/>
      <c r="DE48" s="791"/>
      <c r="DF48" s="792"/>
      <c r="DG48" s="790"/>
      <c r="DH48" s="791"/>
      <c r="DI48" s="791"/>
      <c r="DJ48" s="791"/>
      <c r="DK48" s="792"/>
      <c r="DL48" s="790"/>
      <c r="DM48" s="791"/>
      <c r="DN48" s="791"/>
      <c r="DO48" s="791"/>
      <c r="DP48" s="792"/>
      <c r="DQ48" s="790"/>
      <c r="DR48" s="791"/>
      <c r="DS48" s="791"/>
      <c r="DT48" s="791"/>
      <c r="DU48" s="792"/>
      <c r="DV48" s="787"/>
      <c r="DW48" s="788"/>
      <c r="DX48" s="788"/>
      <c r="DY48" s="788"/>
      <c r="DZ48" s="793"/>
      <c r="EA48" s="224"/>
    </row>
    <row r="49" spans="1:131" ht="26.25" customHeight="1" x14ac:dyDescent="0.2">
      <c r="A49" s="233">
        <v>22</v>
      </c>
      <c r="B49" s="794"/>
      <c r="C49" s="795"/>
      <c r="D49" s="795"/>
      <c r="E49" s="795"/>
      <c r="F49" s="795"/>
      <c r="G49" s="795"/>
      <c r="H49" s="795"/>
      <c r="I49" s="795"/>
      <c r="J49" s="795"/>
      <c r="K49" s="795"/>
      <c r="L49" s="795"/>
      <c r="M49" s="795"/>
      <c r="N49" s="795"/>
      <c r="O49" s="795"/>
      <c r="P49" s="796"/>
      <c r="Q49" s="797"/>
      <c r="R49" s="798"/>
      <c r="S49" s="798"/>
      <c r="T49" s="798"/>
      <c r="U49" s="798"/>
      <c r="V49" s="798"/>
      <c r="W49" s="798"/>
      <c r="X49" s="798"/>
      <c r="Y49" s="798"/>
      <c r="Z49" s="798"/>
      <c r="AA49" s="798"/>
      <c r="AB49" s="798"/>
      <c r="AC49" s="798"/>
      <c r="AD49" s="798"/>
      <c r="AE49" s="799"/>
      <c r="AF49" s="800"/>
      <c r="AG49" s="801"/>
      <c r="AH49" s="801"/>
      <c r="AI49" s="801"/>
      <c r="AJ49" s="802"/>
      <c r="AK49" s="848"/>
      <c r="AL49" s="844"/>
      <c r="AM49" s="844"/>
      <c r="AN49" s="844"/>
      <c r="AO49" s="844"/>
      <c r="AP49" s="844"/>
      <c r="AQ49" s="844"/>
      <c r="AR49" s="844"/>
      <c r="AS49" s="844"/>
      <c r="AT49" s="844"/>
      <c r="AU49" s="844"/>
      <c r="AV49" s="844"/>
      <c r="AW49" s="844"/>
      <c r="AX49" s="844"/>
      <c r="AY49" s="844"/>
      <c r="AZ49" s="845"/>
      <c r="BA49" s="845"/>
      <c r="BB49" s="845"/>
      <c r="BC49" s="845"/>
      <c r="BD49" s="845"/>
      <c r="BE49" s="846"/>
      <c r="BF49" s="846"/>
      <c r="BG49" s="846"/>
      <c r="BH49" s="846"/>
      <c r="BI49" s="847"/>
      <c r="BJ49" s="226"/>
      <c r="BK49" s="226"/>
      <c r="BL49" s="226"/>
      <c r="BM49" s="226"/>
      <c r="BN49" s="226"/>
      <c r="BO49" s="236"/>
      <c r="BP49" s="236"/>
      <c r="BQ49" s="233">
        <v>43</v>
      </c>
      <c r="BR49" s="234"/>
      <c r="BS49" s="787"/>
      <c r="BT49" s="788"/>
      <c r="BU49" s="788"/>
      <c r="BV49" s="788"/>
      <c r="BW49" s="788"/>
      <c r="BX49" s="788"/>
      <c r="BY49" s="788"/>
      <c r="BZ49" s="788"/>
      <c r="CA49" s="788"/>
      <c r="CB49" s="788"/>
      <c r="CC49" s="788"/>
      <c r="CD49" s="788"/>
      <c r="CE49" s="788"/>
      <c r="CF49" s="788"/>
      <c r="CG49" s="789"/>
      <c r="CH49" s="790"/>
      <c r="CI49" s="791"/>
      <c r="CJ49" s="791"/>
      <c r="CK49" s="791"/>
      <c r="CL49" s="792"/>
      <c r="CM49" s="790"/>
      <c r="CN49" s="791"/>
      <c r="CO49" s="791"/>
      <c r="CP49" s="791"/>
      <c r="CQ49" s="792"/>
      <c r="CR49" s="790"/>
      <c r="CS49" s="791"/>
      <c r="CT49" s="791"/>
      <c r="CU49" s="791"/>
      <c r="CV49" s="792"/>
      <c r="CW49" s="790"/>
      <c r="CX49" s="791"/>
      <c r="CY49" s="791"/>
      <c r="CZ49" s="791"/>
      <c r="DA49" s="792"/>
      <c r="DB49" s="790"/>
      <c r="DC49" s="791"/>
      <c r="DD49" s="791"/>
      <c r="DE49" s="791"/>
      <c r="DF49" s="792"/>
      <c r="DG49" s="790"/>
      <c r="DH49" s="791"/>
      <c r="DI49" s="791"/>
      <c r="DJ49" s="791"/>
      <c r="DK49" s="792"/>
      <c r="DL49" s="790"/>
      <c r="DM49" s="791"/>
      <c r="DN49" s="791"/>
      <c r="DO49" s="791"/>
      <c r="DP49" s="792"/>
      <c r="DQ49" s="790"/>
      <c r="DR49" s="791"/>
      <c r="DS49" s="791"/>
      <c r="DT49" s="791"/>
      <c r="DU49" s="792"/>
      <c r="DV49" s="787"/>
      <c r="DW49" s="788"/>
      <c r="DX49" s="788"/>
      <c r="DY49" s="788"/>
      <c r="DZ49" s="793"/>
      <c r="EA49" s="224"/>
    </row>
    <row r="50" spans="1:131" ht="26.25" customHeight="1" x14ac:dyDescent="0.2">
      <c r="A50" s="233">
        <v>23</v>
      </c>
      <c r="B50" s="794"/>
      <c r="C50" s="795"/>
      <c r="D50" s="795"/>
      <c r="E50" s="795"/>
      <c r="F50" s="795"/>
      <c r="G50" s="795"/>
      <c r="H50" s="795"/>
      <c r="I50" s="795"/>
      <c r="J50" s="795"/>
      <c r="K50" s="795"/>
      <c r="L50" s="795"/>
      <c r="M50" s="795"/>
      <c r="N50" s="795"/>
      <c r="O50" s="795"/>
      <c r="P50" s="796"/>
      <c r="Q50" s="849"/>
      <c r="R50" s="850"/>
      <c r="S50" s="850"/>
      <c r="T50" s="850"/>
      <c r="U50" s="850"/>
      <c r="V50" s="850"/>
      <c r="W50" s="850"/>
      <c r="X50" s="850"/>
      <c r="Y50" s="850"/>
      <c r="Z50" s="850"/>
      <c r="AA50" s="850"/>
      <c r="AB50" s="850"/>
      <c r="AC50" s="850"/>
      <c r="AD50" s="850"/>
      <c r="AE50" s="851"/>
      <c r="AF50" s="800"/>
      <c r="AG50" s="801"/>
      <c r="AH50" s="801"/>
      <c r="AI50" s="801"/>
      <c r="AJ50" s="802"/>
      <c r="AK50" s="853"/>
      <c r="AL50" s="850"/>
      <c r="AM50" s="850"/>
      <c r="AN50" s="850"/>
      <c r="AO50" s="850"/>
      <c r="AP50" s="850"/>
      <c r="AQ50" s="850"/>
      <c r="AR50" s="850"/>
      <c r="AS50" s="850"/>
      <c r="AT50" s="850"/>
      <c r="AU50" s="850"/>
      <c r="AV50" s="850"/>
      <c r="AW50" s="850"/>
      <c r="AX50" s="850"/>
      <c r="AY50" s="850"/>
      <c r="AZ50" s="852"/>
      <c r="BA50" s="852"/>
      <c r="BB50" s="852"/>
      <c r="BC50" s="852"/>
      <c r="BD50" s="852"/>
      <c r="BE50" s="846"/>
      <c r="BF50" s="846"/>
      <c r="BG50" s="846"/>
      <c r="BH50" s="846"/>
      <c r="BI50" s="847"/>
      <c r="BJ50" s="226"/>
      <c r="BK50" s="226"/>
      <c r="BL50" s="226"/>
      <c r="BM50" s="226"/>
      <c r="BN50" s="226"/>
      <c r="BO50" s="236"/>
      <c r="BP50" s="236"/>
      <c r="BQ50" s="233">
        <v>44</v>
      </c>
      <c r="BR50" s="234"/>
      <c r="BS50" s="787"/>
      <c r="BT50" s="788"/>
      <c r="BU50" s="788"/>
      <c r="BV50" s="788"/>
      <c r="BW50" s="788"/>
      <c r="BX50" s="788"/>
      <c r="BY50" s="788"/>
      <c r="BZ50" s="788"/>
      <c r="CA50" s="788"/>
      <c r="CB50" s="788"/>
      <c r="CC50" s="788"/>
      <c r="CD50" s="788"/>
      <c r="CE50" s="788"/>
      <c r="CF50" s="788"/>
      <c r="CG50" s="789"/>
      <c r="CH50" s="790"/>
      <c r="CI50" s="791"/>
      <c r="CJ50" s="791"/>
      <c r="CK50" s="791"/>
      <c r="CL50" s="792"/>
      <c r="CM50" s="790"/>
      <c r="CN50" s="791"/>
      <c r="CO50" s="791"/>
      <c r="CP50" s="791"/>
      <c r="CQ50" s="792"/>
      <c r="CR50" s="790"/>
      <c r="CS50" s="791"/>
      <c r="CT50" s="791"/>
      <c r="CU50" s="791"/>
      <c r="CV50" s="792"/>
      <c r="CW50" s="790"/>
      <c r="CX50" s="791"/>
      <c r="CY50" s="791"/>
      <c r="CZ50" s="791"/>
      <c r="DA50" s="792"/>
      <c r="DB50" s="790"/>
      <c r="DC50" s="791"/>
      <c r="DD50" s="791"/>
      <c r="DE50" s="791"/>
      <c r="DF50" s="792"/>
      <c r="DG50" s="790"/>
      <c r="DH50" s="791"/>
      <c r="DI50" s="791"/>
      <c r="DJ50" s="791"/>
      <c r="DK50" s="792"/>
      <c r="DL50" s="790"/>
      <c r="DM50" s="791"/>
      <c r="DN50" s="791"/>
      <c r="DO50" s="791"/>
      <c r="DP50" s="792"/>
      <c r="DQ50" s="790"/>
      <c r="DR50" s="791"/>
      <c r="DS50" s="791"/>
      <c r="DT50" s="791"/>
      <c r="DU50" s="792"/>
      <c r="DV50" s="787"/>
      <c r="DW50" s="788"/>
      <c r="DX50" s="788"/>
      <c r="DY50" s="788"/>
      <c r="DZ50" s="793"/>
      <c r="EA50" s="224"/>
    </row>
    <row r="51" spans="1:131" ht="26.25" customHeight="1" x14ac:dyDescent="0.2">
      <c r="A51" s="233">
        <v>24</v>
      </c>
      <c r="B51" s="794"/>
      <c r="C51" s="795"/>
      <c r="D51" s="795"/>
      <c r="E51" s="795"/>
      <c r="F51" s="795"/>
      <c r="G51" s="795"/>
      <c r="H51" s="795"/>
      <c r="I51" s="795"/>
      <c r="J51" s="795"/>
      <c r="K51" s="795"/>
      <c r="L51" s="795"/>
      <c r="M51" s="795"/>
      <c r="N51" s="795"/>
      <c r="O51" s="795"/>
      <c r="P51" s="796"/>
      <c r="Q51" s="849"/>
      <c r="R51" s="850"/>
      <c r="S51" s="850"/>
      <c r="T51" s="850"/>
      <c r="U51" s="850"/>
      <c r="V51" s="850"/>
      <c r="W51" s="850"/>
      <c r="X51" s="850"/>
      <c r="Y51" s="850"/>
      <c r="Z51" s="850"/>
      <c r="AA51" s="850"/>
      <c r="AB51" s="850"/>
      <c r="AC51" s="850"/>
      <c r="AD51" s="850"/>
      <c r="AE51" s="851"/>
      <c r="AF51" s="800"/>
      <c r="AG51" s="801"/>
      <c r="AH51" s="801"/>
      <c r="AI51" s="801"/>
      <c r="AJ51" s="802"/>
      <c r="AK51" s="853"/>
      <c r="AL51" s="850"/>
      <c r="AM51" s="850"/>
      <c r="AN51" s="850"/>
      <c r="AO51" s="850"/>
      <c r="AP51" s="850"/>
      <c r="AQ51" s="850"/>
      <c r="AR51" s="850"/>
      <c r="AS51" s="850"/>
      <c r="AT51" s="850"/>
      <c r="AU51" s="850"/>
      <c r="AV51" s="850"/>
      <c r="AW51" s="850"/>
      <c r="AX51" s="850"/>
      <c r="AY51" s="850"/>
      <c r="AZ51" s="852"/>
      <c r="BA51" s="852"/>
      <c r="BB51" s="852"/>
      <c r="BC51" s="852"/>
      <c r="BD51" s="852"/>
      <c r="BE51" s="846"/>
      <c r="BF51" s="846"/>
      <c r="BG51" s="846"/>
      <c r="BH51" s="846"/>
      <c r="BI51" s="847"/>
      <c r="BJ51" s="226"/>
      <c r="BK51" s="226"/>
      <c r="BL51" s="226"/>
      <c r="BM51" s="226"/>
      <c r="BN51" s="226"/>
      <c r="BO51" s="236"/>
      <c r="BP51" s="236"/>
      <c r="BQ51" s="233">
        <v>45</v>
      </c>
      <c r="BR51" s="234"/>
      <c r="BS51" s="787"/>
      <c r="BT51" s="788"/>
      <c r="BU51" s="788"/>
      <c r="BV51" s="788"/>
      <c r="BW51" s="788"/>
      <c r="BX51" s="788"/>
      <c r="BY51" s="788"/>
      <c r="BZ51" s="788"/>
      <c r="CA51" s="788"/>
      <c r="CB51" s="788"/>
      <c r="CC51" s="788"/>
      <c r="CD51" s="788"/>
      <c r="CE51" s="788"/>
      <c r="CF51" s="788"/>
      <c r="CG51" s="789"/>
      <c r="CH51" s="790"/>
      <c r="CI51" s="791"/>
      <c r="CJ51" s="791"/>
      <c r="CK51" s="791"/>
      <c r="CL51" s="792"/>
      <c r="CM51" s="790"/>
      <c r="CN51" s="791"/>
      <c r="CO51" s="791"/>
      <c r="CP51" s="791"/>
      <c r="CQ51" s="792"/>
      <c r="CR51" s="790"/>
      <c r="CS51" s="791"/>
      <c r="CT51" s="791"/>
      <c r="CU51" s="791"/>
      <c r="CV51" s="792"/>
      <c r="CW51" s="790"/>
      <c r="CX51" s="791"/>
      <c r="CY51" s="791"/>
      <c r="CZ51" s="791"/>
      <c r="DA51" s="792"/>
      <c r="DB51" s="790"/>
      <c r="DC51" s="791"/>
      <c r="DD51" s="791"/>
      <c r="DE51" s="791"/>
      <c r="DF51" s="792"/>
      <c r="DG51" s="790"/>
      <c r="DH51" s="791"/>
      <c r="DI51" s="791"/>
      <c r="DJ51" s="791"/>
      <c r="DK51" s="792"/>
      <c r="DL51" s="790"/>
      <c r="DM51" s="791"/>
      <c r="DN51" s="791"/>
      <c r="DO51" s="791"/>
      <c r="DP51" s="792"/>
      <c r="DQ51" s="790"/>
      <c r="DR51" s="791"/>
      <c r="DS51" s="791"/>
      <c r="DT51" s="791"/>
      <c r="DU51" s="792"/>
      <c r="DV51" s="787"/>
      <c r="DW51" s="788"/>
      <c r="DX51" s="788"/>
      <c r="DY51" s="788"/>
      <c r="DZ51" s="793"/>
      <c r="EA51" s="224"/>
    </row>
    <row r="52" spans="1:131" ht="26.25" customHeight="1" x14ac:dyDescent="0.2">
      <c r="A52" s="233">
        <v>25</v>
      </c>
      <c r="B52" s="794"/>
      <c r="C52" s="795"/>
      <c r="D52" s="795"/>
      <c r="E52" s="795"/>
      <c r="F52" s="795"/>
      <c r="G52" s="795"/>
      <c r="H52" s="795"/>
      <c r="I52" s="795"/>
      <c r="J52" s="795"/>
      <c r="K52" s="795"/>
      <c r="L52" s="795"/>
      <c r="M52" s="795"/>
      <c r="N52" s="795"/>
      <c r="O52" s="795"/>
      <c r="P52" s="796"/>
      <c r="Q52" s="849"/>
      <c r="R52" s="850"/>
      <c r="S52" s="850"/>
      <c r="T52" s="850"/>
      <c r="U52" s="850"/>
      <c r="V52" s="850"/>
      <c r="W52" s="850"/>
      <c r="X52" s="850"/>
      <c r="Y52" s="850"/>
      <c r="Z52" s="850"/>
      <c r="AA52" s="850"/>
      <c r="AB52" s="850"/>
      <c r="AC52" s="850"/>
      <c r="AD52" s="850"/>
      <c r="AE52" s="851"/>
      <c r="AF52" s="800"/>
      <c r="AG52" s="801"/>
      <c r="AH52" s="801"/>
      <c r="AI52" s="801"/>
      <c r="AJ52" s="802"/>
      <c r="AK52" s="853"/>
      <c r="AL52" s="850"/>
      <c r="AM52" s="850"/>
      <c r="AN52" s="850"/>
      <c r="AO52" s="850"/>
      <c r="AP52" s="850"/>
      <c r="AQ52" s="850"/>
      <c r="AR52" s="850"/>
      <c r="AS52" s="850"/>
      <c r="AT52" s="850"/>
      <c r="AU52" s="850"/>
      <c r="AV52" s="850"/>
      <c r="AW52" s="850"/>
      <c r="AX52" s="850"/>
      <c r="AY52" s="850"/>
      <c r="AZ52" s="852"/>
      <c r="BA52" s="852"/>
      <c r="BB52" s="852"/>
      <c r="BC52" s="852"/>
      <c r="BD52" s="852"/>
      <c r="BE52" s="846"/>
      <c r="BF52" s="846"/>
      <c r="BG52" s="846"/>
      <c r="BH52" s="846"/>
      <c r="BI52" s="847"/>
      <c r="BJ52" s="226"/>
      <c r="BK52" s="226"/>
      <c r="BL52" s="226"/>
      <c r="BM52" s="226"/>
      <c r="BN52" s="226"/>
      <c r="BO52" s="236"/>
      <c r="BP52" s="236"/>
      <c r="BQ52" s="233">
        <v>46</v>
      </c>
      <c r="BR52" s="234"/>
      <c r="BS52" s="787"/>
      <c r="BT52" s="788"/>
      <c r="BU52" s="788"/>
      <c r="BV52" s="788"/>
      <c r="BW52" s="788"/>
      <c r="BX52" s="788"/>
      <c r="BY52" s="788"/>
      <c r="BZ52" s="788"/>
      <c r="CA52" s="788"/>
      <c r="CB52" s="788"/>
      <c r="CC52" s="788"/>
      <c r="CD52" s="788"/>
      <c r="CE52" s="788"/>
      <c r="CF52" s="788"/>
      <c r="CG52" s="789"/>
      <c r="CH52" s="790"/>
      <c r="CI52" s="791"/>
      <c r="CJ52" s="791"/>
      <c r="CK52" s="791"/>
      <c r="CL52" s="792"/>
      <c r="CM52" s="790"/>
      <c r="CN52" s="791"/>
      <c r="CO52" s="791"/>
      <c r="CP52" s="791"/>
      <c r="CQ52" s="792"/>
      <c r="CR52" s="790"/>
      <c r="CS52" s="791"/>
      <c r="CT52" s="791"/>
      <c r="CU52" s="791"/>
      <c r="CV52" s="792"/>
      <c r="CW52" s="790"/>
      <c r="CX52" s="791"/>
      <c r="CY52" s="791"/>
      <c r="CZ52" s="791"/>
      <c r="DA52" s="792"/>
      <c r="DB52" s="790"/>
      <c r="DC52" s="791"/>
      <c r="DD52" s="791"/>
      <c r="DE52" s="791"/>
      <c r="DF52" s="792"/>
      <c r="DG52" s="790"/>
      <c r="DH52" s="791"/>
      <c r="DI52" s="791"/>
      <c r="DJ52" s="791"/>
      <c r="DK52" s="792"/>
      <c r="DL52" s="790"/>
      <c r="DM52" s="791"/>
      <c r="DN52" s="791"/>
      <c r="DO52" s="791"/>
      <c r="DP52" s="792"/>
      <c r="DQ52" s="790"/>
      <c r="DR52" s="791"/>
      <c r="DS52" s="791"/>
      <c r="DT52" s="791"/>
      <c r="DU52" s="792"/>
      <c r="DV52" s="787"/>
      <c r="DW52" s="788"/>
      <c r="DX52" s="788"/>
      <c r="DY52" s="788"/>
      <c r="DZ52" s="793"/>
      <c r="EA52" s="224"/>
    </row>
    <row r="53" spans="1:131" ht="26.25" customHeight="1" x14ac:dyDescent="0.2">
      <c r="A53" s="233">
        <v>26</v>
      </c>
      <c r="B53" s="794"/>
      <c r="C53" s="795"/>
      <c r="D53" s="795"/>
      <c r="E53" s="795"/>
      <c r="F53" s="795"/>
      <c r="G53" s="795"/>
      <c r="H53" s="795"/>
      <c r="I53" s="795"/>
      <c r="J53" s="795"/>
      <c r="K53" s="795"/>
      <c r="L53" s="795"/>
      <c r="M53" s="795"/>
      <c r="N53" s="795"/>
      <c r="O53" s="795"/>
      <c r="P53" s="796"/>
      <c r="Q53" s="849"/>
      <c r="R53" s="850"/>
      <c r="S53" s="850"/>
      <c r="T53" s="850"/>
      <c r="U53" s="850"/>
      <c r="V53" s="850"/>
      <c r="W53" s="850"/>
      <c r="X53" s="850"/>
      <c r="Y53" s="850"/>
      <c r="Z53" s="850"/>
      <c r="AA53" s="850"/>
      <c r="AB53" s="850"/>
      <c r="AC53" s="850"/>
      <c r="AD53" s="850"/>
      <c r="AE53" s="851"/>
      <c r="AF53" s="800"/>
      <c r="AG53" s="801"/>
      <c r="AH53" s="801"/>
      <c r="AI53" s="801"/>
      <c r="AJ53" s="802"/>
      <c r="AK53" s="853"/>
      <c r="AL53" s="850"/>
      <c r="AM53" s="850"/>
      <c r="AN53" s="850"/>
      <c r="AO53" s="850"/>
      <c r="AP53" s="850"/>
      <c r="AQ53" s="850"/>
      <c r="AR53" s="850"/>
      <c r="AS53" s="850"/>
      <c r="AT53" s="850"/>
      <c r="AU53" s="850"/>
      <c r="AV53" s="850"/>
      <c r="AW53" s="850"/>
      <c r="AX53" s="850"/>
      <c r="AY53" s="850"/>
      <c r="AZ53" s="852"/>
      <c r="BA53" s="852"/>
      <c r="BB53" s="852"/>
      <c r="BC53" s="852"/>
      <c r="BD53" s="852"/>
      <c r="BE53" s="846"/>
      <c r="BF53" s="846"/>
      <c r="BG53" s="846"/>
      <c r="BH53" s="846"/>
      <c r="BI53" s="847"/>
      <c r="BJ53" s="226"/>
      <c r="BK53" s="226"/>
      <c r="BL53" s="226"/>
      <c r="BM53" s="226"/>
      <c r="BN53" s="226"/>
      <c r="BO53" s="236"/>
      <c r="BP53" s="236"/>
      <c r="BQ53" s="233">
        <v>47</v>
      </c>
      <c r="BR53" s="234"/>
      <c r="BS53" s="787"/>
      <c r="BT53" s="788"/>
      <c r="BU53" s="788"/>
      <c r="BV53" s="788"/>
      <c r="BW53" s="788"/>
      <c r="BX53" s="788"/>
      <c r="BY53" s="788"/>
      <c r="BZ53" s="788"/>
      <c r="CA53" s="788"/>
      <c r="CB53" s="788"/>
      <c r="CC53" s="788"/>
      <c r="CD53" s="788"/>
      <c r="CE53" s="788"/>
      <c r="CF53" s="788"/>
      <c r="CG53" s="789"/>
      <c r="CH53" s="790"/>
      <c r="CI53" s="791"/>
      <c r="CJ53" s="791"/>
      <c r="CK53" s="791"/>
      <c r="CL53" s="792"/>
      <c r="CM53" s="790"/>
      <c r="CN53" s="791"/>
      <c r="CO53" s="791"/>
      <c r="CP53" s="791"/>
      <c r="CQ53" s="792"/>
      <c r="CR53" s="790"/>
      <c r="CS53" s="791"/>
      <c r="CT53" s="791"/>
      <c r="CU53" s="791"/>
      <c r="CV53" s="792"/>
      <c r="CW53" s="790"/>
      <c r="CX53" s="791"/>
      <c r="CY53" s="791"/>
      <c r="CZ53" s="791"/>
      <c r="DA53" s="792"/>
      <c r="DB53" s="790"/>
      <c r="DC53" s="791"/>
      <c r="DD53" s="791"/>
      <c r="DE53" s="791"/>
      <c r="DF53" s="792"/>
      <c r="DG53" s="790"/>
      <c r="DH53" s="791"/>
      <c r="DI53" s="791"/>
      <c r="DJ53" s="791"/>
      <c r="DK53" s="792"/>
      <c r="DL53" s="790"/>
      <c r="DM53" s="791"/>
      <c r="DN53" s="791"/>
      <c r="DO53" s="791"/>
      <c r="DP53" s="792"/>
      <c r="DQ53" s="790"/>
      <c r="DR53" s="791"/>
      <c r="DS53" s="791"/>
      <c r="DT53" s="791"/>
      <c r="DU53" s="792"/>
      <c r="DV53" s="787"/>
      <c r="DW53" s="788"/>
      <c r="DX53" s="788"/>
      <c r="DY53" s="788"/>
      <c r="DZ53" s="793"/>
      <c r="EA53" s="224"/>
    </row>
    <row r="54" spans="1:131" ht="26.25" customHeight="1" x14ac:dyDescent="0.2">
      <c r="A54" s="233">
        <v>27</v>
      </c>
      <c r="B54" s="794"/>
      <c r="C54" s="795"/>
      <c r="D54" s="795"/>
      <c r="E54" s="795"/>
      <c r="F54" s="795"/>
      <c r="G54" s="795"/>
      <c r="H54" s="795"/>
      <c r="I54" s="795"/>
      <c r="J54" s="795"/>
      <c r="K54" s="795"/>
      <c r="L54" s="795"/>
      <c r="M54" s="795"/>
      <c r="N54" s="795"/>
      <c r="O54" s="795"/>
      <c r="P54" s="796"/>
      <c r="Q54" s="849"/>
      <c r="R54" s="850"/>
      <c r="S54" s="850"/>
      <c r="T54" s="850"/>
      <c r="U54" s="850"/>
      <c r="V54" s="850"/>
      <c r="W54" s="850"/>
      <c r="X54" s="850"/>
      <c r="Y54" s="850"/>
      <c r="Z54" s="850"/>
      <c r="AA54" s="850"/>
      <c r="AB54" s="850"/>
      <c r="AC54" s="850"/>
      <c r="AD54" s="850"/>
      <c r="AE54" s="851"/>
      <c r="AF54" s="800"/>
      <c r="AG54" s="801"/>
      <c r="AH54" s="801"/>
      <c r="AI54" s="801"/>
      <c r="AJ54" s="802"/>
      <c r="AK54" s="853"/>
      <c r="AL54" s="850"/>
      <c r="AM54" s="850"/>
      <c r="AN54" s="850"/>
      <c r="AO54" s="850"/>
      <c r="AP54" s="850"/>
      <c r="AQ54" s="850"/>
      <c r="AR54" s="850"/>
      <c r="AS54" s="850"/>
      <c r="AT54" s="850"/>
      <c r="AU54" s="850"/>
      <c r="AV54" s="850"/>
      <c r="AW54" s="850"/>
      <c r="AX54" s="850"/>
      <c r="AY54" s="850"/>
      <c r="AZ54" s="852"/>
      <c r="BA54" s="852"/>
      <c r="BB54" s="852"/>
      <c r="BC54" s="852"/>
      <c r="BD54" s="852"/>
      <c r="BE54" s="846"/>
      <c r="BF54" s="846"/>
      <c r="BG54" s="846"/>
      <c r="BH54" s="846"/>
      <c r="BI54" s="847"/>
      <c r="BJ54" s="226"/>
      <c r="BK54" s="226"/>
      <c r="BL54" s="226"/>
      <c r="BM54" s="226"/>
      <c r="BN54" s="226"/>
      <c r="BO54" s="236"/>
      <c r="BP54" s="236"/>
      <c r="BQ54" s="233">
        <v>48</v>
      </c>
      <c r="BR54" s="234"/>
      <c r="BS54" s="787"/>
      <c r="BT54" s="788"/>
      <c r="BU54" s="788"/>
      <c r="BV54" s="788"/>
      <c r="BW54" s="788"/>
      <c r="BX54" s="788"/>
      <c r="BY54" s="788"/>
      <c r="BZ54" s="788"/>
      <c r="CA54" s="788"/>
      <c r="CB54" s="788"/>
      <c r="CC54" s="788"/>
      <c r="CD54" s="788"/>
      <c r="CE54" s="788"/>
      <c r="CF54" s="788"/>
      <c r="CG54" s="789"/>
      <c r="CH54" s="790"/>
      <c r="CI54" s="791"/>
      <c r="CJ54" s="791"/>
      <c r="CK54" s="791"/>
      <c r="CL54" s="792"/>
      <c r="CM54" s="790"/>
      <c r="CN54" s="791"/>
      <c r="CO54" s="791"/>
      <c r="CP54" s="791"/>
      <c r="CQ54" s="792"/>
      <c r="CR54" s="790"/>
      <c r="CS54" s="791"/>
      <c r="CT54" s="791"/>
      <c r="CU54" s="791"/>
      <c r="CV54" s="792"/>
      <c r="CW54" s="790"/>
      <c r="CX54" s="791"/>
      <c r="CY54" s="791"/>
      <c r="CZ54" s="791"/>
      <c r="DA54" s="792"/>
      <c r="DB54" s="790"/>
      <c r="DC54" s="791"/>
      <c r="DD54" s="791"/>
      <c r="DE54" s="791"/>
      <c r="DF54" s="792"/>
      <c r="DG54" s="790"/>
      <c r="DH54" s="791"/>
      <c r="DI54" s="791"/>
      <c r="DJ54" s="791"/>
      <c r="DK54" s="792"/>
      <c r="DL54" s="790"/>
      <c r="DM54" s="791"/>
      <c r="DN54" s="791"/>
      <c r="DO54" s="791"/>
      <c r="DP54" s="792"/>
      <c r="DQ54" s="790"/>
      <c r="DR54" s="791"/>
      <c r="DS54" s="791"/>
      <c r="DT54" s="791"/>
      <c r="DU54" s="792"/>
      <c r="DV54" s="787"/>
      <c r="DW54" s="788"/>
      <c r="DX54" s="788"/>
      <c r="DY54" s="788"/>
      <c r="DZ54" s="793"/>
      <c r="EA54" s="224"/>
    </row>
    <row r="55" spans="1:131" ht="26.25" customHeight="1" x14ac:dyDescent="0.2">
      <c r="A55" s="233">
        <v>28</v>
      </c>
      <c r="B55" s="794"/>
      <c r="C55" s="795"/>
      <c r="D55" s="795"/>
      <c r="E55" s="795"/>
      <c r="F55" s="795"/>
      <c r="G55" s="795"/>
      <c r="H55" s="795"/>
      <c r="I55" s="795"/>
      <c r="J55" s="795"/>
      <c r="K55" s="795"/>
      <c r="L55" s="795"/>
      <c r="M55" s="795"/>
      <c r="N55" s="795"/>
      <c r="O55" s="795"/>
      <c r="P55" s="796"/>
      <c r="Q55" s="849"/>
      <c r="R55" s="850"/>
      <c r="S55" s="850"/>
      <c r="T55" s="850"/>
      <c r="U55" s="850"/>
      <c r="V55" s="850"/>
      <c r="W55" s="850"/>
      <c r="X55" s="850"/>
      <c r="Y55" s="850"/>
      <c r="Z55" s="850"/>
      <c r="AA55" s="850"/>
      <c r="AB55" s="850"/>
      <c r="AC55" s="850"/>
      <c r="AD55" s="850"/>
      <c r="AE55" s="851"/>
      <c r="AF55" s="800"/>
      <c r="AG55" s="801"/>
      <c r="AH55" s="801"/>
      <c r="AI55" s="801"/>
      <c r="AJ55" s="802"/>
      <c r="AK55" s="853"/>
      <c r="AL55" s="850"/>
      <c r="AM55" s="850"/>
      <c r="AN55" s="850"/>
      <c r="AO55" s="850"/>
      <c r="AP55" s="850"/>
      <c r="AQ55" s="850"/>
      <c r="AR55" s="850"/>
      <c r="AS55" s="850"/>
      <c r="AT55" s="850"/>
      <c r="AU55" s="850"/>
      <c r="AV55" s="850"/>
      <c r="AW55" s="850"/>
      <c r="AX55" s="850"/>
      <c r="AY55" s="850"/>
      <c r="AZ55" s="852"/>
      <c r="BA55" s="852"/>
      <c r="BB55" s="852"/>
      <c r="BC55" s="852"/>
      <c r="BD55" s="852"/>
      <c r="BE55" s="846"/>
      <c r="BF55" s="846"/>
      <c r="BG55" s="846"/>
      <c r="BH55" s="846"/>
      <c r="BI55" s="847"/>
      <c r="BJ55" s="226"/>
      <c r="BK55" s="226"/>
      <c r="BL55" s="226"/>
      <c r="BM55" s="226"/>
      <c r="BN55" s="226"/>
      <c r="BO55" s="236"/>
      <c r="BP55" s="236"/>
      <c r="BQ55" s="233">
        <v>49</v>
      </c>
      <c r="BR55" s="234"/>
      <c r="BS55" s="787"/>
      <c r="BT55" s="788"/>
      <c r="BU55" s="788"/>
      <c r="BV55" s="788"/>
      <c r="BW55" s="788"/>
      <c r="BX55" s="788"/>
      <c r="BY55" s="788"/>
      <c r="BZ55" s="788"/>
      <c r="CA55" s="788"/>
      <c r="CB55" s="788"/>
      <c r="CC55" s="788"/>
      <c r="CD55" s="788"/>
      <c r="CE55" s="788"/>
      <c r="CF55" s="788"/>
      <c r="CG55" s="789"/>
      <c r="CH55" s="790"/>
      <c r="CI55" s="791"/>
      <c r="CJ55" s="791"/>
      <c r="CK55" s="791"/>
      <c r="CL55" s="792"/>
      <c r="CM55" s="790"/>
      <c r="CN55" s="791"/>
      <c r="CO55" s="791"/>
      <c r="CP55" s="791"/>
      <c r="CQ55" s="792"/>
      <c r="CR55" s="790"/>
      <c r="CS55" s="791"/>
      <c r="CT55" s="791"/>
      <c r="CU55" s="791"/>
      <c r="CV55" s="792"/>
      <c r="CW55" s="790"/>
      <c r="CX55" s="791"/>
      <c r="CY55" s="791"/>
      <c r="CZ55" s="791"/>
      <c r="DA55" s="792"/>
      <c r="DB55" s="790"/>
      <c r="DC55" s="791"/>
      <c r="DD55" s="791"/>
      <c r="DE55" s="791"/>
      <c r="DF55" s="792"/>
      <c r="DG55" s="790"/>
      <c r="DH55" s="791"/>
      <c r="DI55" s="791"/>
      <c r="DJ55" s="791"/>
      <c r="DK55" s="792"/>
      <c r="DL55" s="790"/>
      <c r="DM55" s="791"/>
      <c r="DN55" s="791"/>
      <c r="DO55" s="791"/>
      <c r="DP55" s="792"/>
      <c r="DQ55" s="790"/>
      <c r="DR55" s="791"/>
      <c r="DS55" s="791"/>
      <c r="DT55" s="791"/>
      <c r="DU55" s="792"/>
      <c r="DV55" s="787"/>
      <c r="DW55" s="788"/>
      <c r="DX55" s="788"/>
      <c r="DY55" s="788"/>
      <c r="DZ55" s="793"/>
      <c r="EA55" s="224"/>
    </row>
    <row r="56" spans="1:131" ht="26.25" customHeight="1" x14ac:dyDescent="0.2">
      <c r="A56" s="233">
        <v>29</v>
      </c>
      <c r="B56" s="794"/>
      <c r="C56" s="795"/>
      <c r="D56" s="795"/>
      <c r="E56" s="795"/>
      <c r="F56" s="795"/>
      <c r="G56" s="795"/>
      <c r="H56" s="795"/>
      <c r="I56" s="795"/>
      <c r="J56" s="795"/>
      <c r="K56" s="795"/>
      <c r="L56" s="795"/>
      <c r="M56" s="795"/>
      <c r="N56" s="795"/>
      <c r="O56" s="795"/>
      <c r="P56" s="796"/>
      <c r="Q56" s="849"/>
      <c r="R56" s="850"/>
      <c r="S56" s="850"/>
      <c r="T56" s="850"/>
      <c r="U56" s="850"/>
      <c r="V56" s="850"/>
      <c r="W56" s="850"/>
      <c r="X56" s="850"/>
      <c r="Y56" s="850"/>
      <c r="Z56" s="850"/>
      <c r="AA56" s="850"/>
      <c r="AB56" s="850"/>
      <c r="AC56" s="850"/>
      <c r="AD56" s="850"/>
      <c r="AE56" s="851"/>
      <c r="AF56" s="800"/>
      <c r="AG56" s="801"/>
      <c r="AH56" s="801"/>
      <c r="AI56" s="801"/>
      <c r="AJ56" s="802"/>
      <c r="AK56" s="853"/>
      <c r="AL56" s="850"/>
      <c r="AM56" s="850"/>
      <c r="AN56" s="850"/>
      <c r="AO56" s="850"/>
      <c r="AP56" s="850"/>
      <c r="AQ56" s="850"/>
      <c r="AR56" s="850"/>
      <c r="AS56" s="850"/>
      <c r="AT56" s="850"/>
      <c r="AU56" s="850"/>
      <c r="AV56" s="850"/>
      <c r="AW56" s="850"/>
      <c r="AX56" s="850"/>
      <c r="AY56" s="850"/>
      <c r="AZ56" s="852"/>
      <c r="BA56" s="852"/>
      <c r="BB56" s="852"/>
      <c r="BC56" s="852"/>
      <c r="BD56" s="852"/>
      <c r="BE56" s="846"/>
      <c r="BF56" s="846"/>
      <c r="BG56" s="846"/>
      <c r="BH56" s="846"/>
      <c r="BI56" s="847"/>
      <c r="BJ56" s="226"/>
      <c r="BK56" s="226"/>
      <c r="BL56" s="226"/>
      <c r="BM56" s="226"/>
      <c r="BN56" s="226"/>
      <c r="BO56" s="236"/>
      <c r="BP56" s="236"/>
      <c r="BQ56" s="233">
        <v>50</v>
      </c>
      <c r="BR56" s="234"/>
      <c r="BS56" s="787"/>
      <c r="BT56" s="788"/>
      <c r="BU56" s="788"/>
      <c r="BV56" s="788"/>
      <c r="BW56" s="788"/>
      <c r="BX56" s="788"/>
      <c r="BY56" s="788"/>
      <c r="BZ56" s="788"/>
      <c r="CA56" s="788"/>
      <c r="CB56" s="788"/>
      <c r="CC56" s="788"/>
      <c r="CD56" s="788"/>
      <c r="CE56" s="788"/>
      <c r="CF56" s="788"/>
      <c r="CG56" s="789"/>
      <c r="CH56" s="790"/>
      <c r="CI56" s="791"/>
      <c r="CJ56" s="791"/>
      <c r="CK56" s="791"/>
      <c r="CL56" s="792"/>
      <c r="CM56" s="790"/>
      <c r="CN56" s="791"/>
      <c r="CO56" s="791"/>
      <c r="CP56" s="791"/>
      <c r="CQ56" s="792"/>
      <c r="CR56" s="790"/>
      <c r="CS56" s="791"/>
      <c r="CT56" s="791"/>
      <c r="CU56" s="791"/>
      <c r="CV56" s="792"/>
      <c r="CW56" s="790"/>
      <c r="CX56" s="791"/>
      <c r="CY56" s="791"/>
      <c r="CZ56" s="791"/>
      <c r="DA56" s="792"/>
      <c r="DB56" s="790"/>
      <c r="DC56" s="791"/>
      <c r="DD56" s="791"/>
      <c r="DE56" s="791"/>
      <c r="DF56" s="792"/>
      <c r="DG56" s="790"/>
      <c r="DH56" s="791"/>
      <c r="DI56" s="791"/>
      <c r="DJ56" s="791"/>
      <c r="DK56" s="792"/>
      <c r="DL56" s="790"/>
      <c r="DM56" s="791"/>
      <c r="DN56" s="791"/>
      <c r="DO56" s="791"/>
      <c r="DP56" s="792"/>
      <c r="DQ56" s="790"/>
      <c r="DR56" s="791"/>
      <c r="DS56" s="791"/>
      <c r="DT56" s="791"/>
      <c r="DU56" s="792"/>
      <c r="DV56" s="787"/>
      <c r="DW56" s="788"/>
      <c r="DX56" s="788"/>
      <c r="DY56" s="788"/>
      <c r="DZ56" s="793"/>
      <c r="EA56" s="224"/>
    </row>
    <row r="57" spans="1:131" ht="26.25" customHeight="1" x14ac:dyDescent="0.2">
      <c r="A57" s="233">
        <v>30</v>
      </c>
      <c r="B57" s="794"/>
      <c r="C57" s="795"/>
      <c r="D57" s="795"/>
      <c r="E57" s="795"/>
      <c r="F57" s="795"/>
      <c r="G57" s="795"/>
      <c r="H57" s="795"/>
      <c r="I57" s="795"/>
      <c r="J57" s="795"/>
      <c r="K57" s="795"/>
      <c r="L57" s="795"/>
      <c r="M57" s="795"/>
      <c r="N57" s="795"/>
      <c r="O57" s="795"/>
      <c r="P57" s="796"/>
      <c r="Q57" s="849"/>
      <c r="R57" s="850"/>
      <c r="S57" s="850"/>
      <c r="T57" s="850"/>
      <c r="U57" s="850"/>
      <c r="V57" s="850"/>
      <c r="W57" s="850"/>
      <c r="X57" s="850"/>
      <c r="Y57" s="850"/>
      <c r="Z57" s="850"/>
      <c r="AA57" s="850"/>
      <c r="AB57" s="850"/>
      <c r="AC57" s="850"/>
      <c r="AD57" s="850"/>
      <c r="AE57" s="851"/>
      <c r="AF57" s="800"/>
      <c r="AG57" s="801"/>
      <c r="AH57" s="801"/>
      <c r="AI57" s="801"/>
      <c r="AJ57" s="802"/>
      <c r="AK57" s="853"/>
      <c r="AL57" s="850"/>
      <c r="AM57" s="850"/>
      <c r="AN57" s="850"/>
      <c r="AO57" s="850"/>
      <c r="AP57" s="850"/>
      <c r="AQ57" s="850"/>
      <c r="AR57" s="850"/>
      <c r="AS57" s="850"/>
      <c r="AT57" s="850"/>
      <c r="AU57" s="850"/>
      <c r="AV57" s="850"/>
      <c r="AW57" s="850"/>
      <c r="AX57" s="850"/>
      <c r="AY57" s="850"/>
      <c r="AZ57" s="852"/>
      <c r="BA57" s="852"/>
      <c r="BB57" s="852"/>
      <c r="BC57" s="852"/>
      <c r="BD57" s="852"/>
      <c r="BE57" s="846"/>
      <c r="BF57" s="846"/>
      <c r="BG57" s="846"/>
      <c r="BH57" s="846"/>
      <c r="BI57" s="847"/>
      <c r="BJ57" s="226"/>
      <c r="BK57" s="226"/>
      <c r="BL57" s="226"/>
      <c r="BM57" s="226"/>
      <c r="BN57" s="226"/>
      <c r="BO57" s="236"/>
      <c r="BP57" s="236"/>
      <c r="BQ57" s="233">
        <v>51</v>
      </c>
      <c r="BR57" s="234"/>
      <c r="BS57" s="787"/>
      <c r="BT57" s="788"/>
      <c r="BU57" s="788"/>
      <c r="BV57" s="788"/>
      <c r="BW57" s="788"/>
      <c r="BX57" s="788"/>
      <c r="BY57" s="788"/>
      <c r="BZ57" s="788"/>
      <c r="CA57" s="788"/>
      <c r="CB57" s="788"/>
      <c r="CC57" s="788"/>
      <c r="CD57" s="788"/>
      <c r="CE57" s="788"/>
      <c r="CF57" s="788"/>
      <c r="CG57" s="789"/>
      <c r="CH57" s="790"/>
      <c r="CI57" s="791"/>
      <c r="CJ57" s="791"/>
      <c r="CK57" s="791"/>
      <c r="CL57" s="792"/>
      <c r="CM57" s="790"/>
      <c r="CN57" s="791"/>
      <c r="CO57" s="791"/>
      <c r="CP57" s="791"/>
      <c r="CQ57" s="792"/>
      <c r="CR57" s="790"/>
      <c r="CS57" s="791"/>
      <c r="CT57" s="791"/>
      <c r="CU57" s="791"/>
      <c r="CV57" s="792"/>
      <c r="CW57" s="790"/>
      <c r="CX57" s="791"/>
      <c r="CY57" s="791"/>
      <c r="CZ57" s="791"/>
      <c r="DA57" s="792"/>
      <c r="DB57" s="790"/>
      <c r="DC57" s="791"/>
      <c r="DD57" s="791"/>
      <c r="DE57" s="791"/>
      <c r="DF57" s="792"/>
      <c r="DG57" s="790"/>
      <c r="DH57" s="791"/>
      <c r="DI57" s="791"/>
      <c r="DJ57" s="791"/>
      <c r="DK57" s="792"/>
      <c r="DL57" s="790"/>
      <c r="DM57" s="791"/>
      <c r="DN57" s="791"/>
      <c r="DO57" s="791"/>
      <c r="DP57" s="792"/>
      <c r="DQ57" s="790"/>
      <c r="DR57" s="791"/>
      <c r="DS57" s="791"/>
      <c r="DT57" s="791"/>
      <c r="DU57" s="792"/>
      <c r="DV57" s="787"/>
      <c r="DW57" s="788"/>
      <c r="DX57" s="788"/>
      <c r="DY57" s="788"/>
      <c r="DZ57" s="793"/>
      <c r="EA57" s="224"/>
    </row>
    <row r="58" spans="1:131" ht="26.25" customHeight="1" x14ac:dyDescent="0.2">
      <c r="A58" s="233">
        <v>31</v>
      </c>
      <c r="B58" s="794"/>
      <c r="C58" s="795"/>
      <c r="D58" s="795"/>
      <c r="E58" s="795"/>
      <c r="F58" s="795"/>
      <c r="G58" s="795"/>
      <c r="H58" s="795"/>
      <c r="I58" s="795"/>
      <c r="J58" s="795"/>
      <c r="K58" s="795"/>
      <c r="L58" s="795"/>
      <c r="M58" s="795"/>
      <c r="N58" s="795"/>
      <c r="O58" s="795"/>
      <c r="P58" s="796"/>
      <c r="Q58" s="849"/>
      <c r="R58" s="850"/>
      <c r="S58" s="850"/>
      <c r="T58" s="850"/>
      <c r="U58" s="850"/>
      <c r="V58" s="850"/>
      <c r="W58" s="850"/>
      <c r="X58" s="850"/>
      <c r="Y58" s="850"/>
      <c r="Z58" s="850"/>
      <c r="AA58" s="850"/>
      <c r="AB58" s="850"/>
      <c r="AC58" s="850"/>
      <c r="AD58" s="850"/>
      <c r="AE58" s="851"/>
      <c r="AF58" s="800"/>
      <c r="AG58" s="801"/>
      <c r="AH58" s="801"/>
      <c r="AI58" s="801"/>
      <c r="AJ58" s="802"/>
      <c r="AK58" s="853"/>
      <c r="AL58" s="850"/>
      <c r="AM58" s="850"/>
      <c r="AN58" s="850"/>
      <c r="AO58" s="850"/>
      <c r="AP58" s="850"/>
      <c r="AQ58" s="850"/>
      <c r="AR58" s="850"/>
      <c r="AS58" s="850"/>
      <c r="AT58" s="850"/>
      <c r="AU58" s="850"/>
      <c r="AV58" s="850"/>
      <c r="AW58" s="850"/>
      <c r="AX58" s="850"/>
      <c r="AY58" s="850"/>
      <c r="AZ58" s="852"/>
      <c r="BA58" s="852"/>
      <c r="BB58" s="852"/>
      <c r="BC58" s="852"/>
      <c r="BD58" s="852"/>
      <c r="BE58" s="846"/>
      <c r="BF58" s="846"/>
      <c r="BG58" s="846"/>
      <c r="BH58" s="846"/>
      <c r="BI58" s="847"/>
      <c r="BJ58" s="226"/>
      <c r="BK58" s="226"/>
      <c r="BL58" s="226"/>
      <c r="BM58" s="226"/>
      <c r="BN58" s="226"/>
      <c r="BO58" s="236"/>
      <c r="BP58" s="236"/>
      <c r="BQ58" s="233">
        <v>52</v>
      </c>
      <c r="BR58" s="234"/>
      <c r="BS58" s="787"/>
      <c r="BT58" s="788"/>
      <c r="BU58" s="788"/>
      <c r="BV58" s="788"/>
      <c r="BW58" s="788"/>
      <c r="BX58" s="788"/>
      <c r="BY58" s="788"/>
      <c r="BZ58" s="788"/>
      <c r="CA58" s="788"/>
      <c r="CB58" s="788"/>
      <c r="CC58" s="788"/>
      <c r="CD58" s="788"/>
      <c r="CE58" s="788"/>
      <c r="CF58" s="788"/>
      <c r="CG58" s="789"/>
      <c r="CH58" s="790"/>
      <c r="CI58" s="791"/>
      <c r="CJ58" s="791"/>
      <c r="CK58" s="791"/>
      <c r="CL58" s="792"/>
      <c r="CM58" s="790"/>
      <c r="CN58" s="791"/>
      <c r="CO58" s="791"/>
      <c r="CP58" s="791"/>
      <c r="CQ58" s="792"/>
      <c r="CR58" s="790"/>
      <c r="CS58" s="791"/>
      <c r="CT58" s="791"/>
      <c r="CU58" s="791"/>
      <c r="CV58" s="792"/>
      <c r="CW58" s="790"/>
      <c r="CX58" s="791"/>
      <c r="CY58" s="791"/>
      <c r="CZ58" s="791"/>
      <c r="DA58" s="792"/>
      <c r="DB58" s="790"/>
      <c r="DC58" s="791"/>
      <c r="DD58" s="791"/>
      <c r="DE58" s="791"/>
      <c r="DF58" s="792"/>
      <c r="DG58" s="790"/>
      <c r="DH58" s="791"/>
      <c r="DI58" s="791"/>
      <c r="DJ58" s="791"/>
      <c r="DK58" s="792"/>
      <c r="DL58" s="790"/>
      <c r="DM58" s="791"/>
      <c r="DN58" s="791"/>
      <c r="DO58" s="791"/>
      <c r="DP58" s="792"/>
      <c r="DQ58" s="790"/>
      <c r="DR58" s="791"/>
      <c r="DS58" s="791"/>
      <c r="DT58" s="791"/>
      <c r="DU58" s="792"/>
      <c r="DV58" s="787"/>
      <c r="DW58" s="788"/>
      <c r="DX58" s="788"/>
      <c r="DY58" s="788"/>
      <c r="DZ58" s="793"/>
      <c r="EA58" s="224"/>
    </row>
    <row r="59" spans="1:131" ht="26.25" customHeight="1" x14ac:dyDescent="0.2">
      <c r="A59" s="233">
        <v>32</v>
      </c>
      <c r="B59" s="794"/>
      <c r="C59" s="795"/>
      <c r="D59" s="795"/>
      <c r="E59" s="795"/>
      <c r="F59" s="795"/>
      <c r="G59" s="795"/>
      <c r="H59" s="795"/>
      <c r="I59" s="795"/>
      <c r="J59" s="795"/>
      <c r="K59" s="795"/>
      <c r="L59" s="795"/>
      <c r="M59" s="795"/>
      <c r="N59" s="795"/>
      <c r="O59" s="795"/>
      <c r="P59" s="796"/>
      <c r="Q59" s="849"/>
      <c r="R59" s="850"/>
      <c r="S59" s="850"/>
      <c r="T59" s="850"/>
      <c r="U59" s="850"/>
      <c r="V59" s="850"/>
      <c r="W59" s="850"/>
      <c r="X59" s="850"/>
      <c r="Y59" s="850"/>
      <c r="Z59" s="850"/>
      <c r="AA59" s="850"/>
      <c r="AB59" s="850"/>
      <c r="AC59" s="850"/>
      <c r="AD59" s="850"/>
      <c r="AE59" s="851"/>
      <c r="AF59" s="800"/>
      <c r="AG59" s="801"/>
      <c r="AH59" s="801"/>
      <c r="AI59" s="801"/>
      <c r="AJ59" s="802"/>
      <c r="AK59" s="853"/>
      <c r="AL59" s="850"/>
      <c r="AM59" s="850"/>
      <c r="AN59" s="850"/>
      <c r="AO59" s="850"/>
      <c r="AP59" s="850"/>
      <c r="AQ59" s="850"/>
      <c r="AR59" s="850"/>
      <c r="AS59" s="850"/>
      <c r="AT59" s="850"/>
      <c r="AU59" s="850"/>
      <c r="AV59" s="850"/>
      <c r="AW59" s="850"/>
      <c r="AX59" s="850"/>
      <c r="AY59" s="850"/>
      <c r="AZ59" s="852"/>
      <c r="BA59" s="852"/>
      <c r="BB59" s="852"/>
      <c r="BC59" s="852"/>
      <c r="BD59" s="852"/>
      <c r="BE59" s="846"/>
      <c r="BF59" s="846"/>
      <c r="BG59" s="846"/>
      <c r="BH59" s="846"/>
      <c r="BI59" s="847"/>
      <c r="BJ59" s="226"/>
      <c r="BK59" s="226"/>
      <c r="BL59" s="226"/>
      <c r="BM59" s="226"/>
      <c r="BN59" s="226"/>
      <c r="BO59" s="236"/>
      <c r="BP59" s="236"/>
      <c r="BQ59" s="233">
        <v>53</v>
      </c>
      <c r="BR59" s="234"/>
      <c r="BS59" s="787"/>
      <c r="BT59" s="788"/>
      <c r="BU59" s="788"/>
      <c r="BV59" s="788"/>
      <c r="BW59" s="788"/>
      <c r="BX59" s="788"/>
      <c r="BY59" s="788"/>
      <c r="BZ59" s="788"/>
      <c r="CA59" s="788"/>
      <c r="CB59" s="788"/>
      <c r="CC59" s="788"/>
      <c r="CD59" s="788"/>
      <c r="CE59" s="788"/>
      <c r="CF59" s="788"/>
      <c r="CG59" s="789"/>
      <c r="CH59" s="790"/>
      <c r="CI59" s="791"/>
      <c r="CJ59" s="791"/>
      <c r="CK59" s="791"/>
      <c r="CL59" s="792"/>
      <c r="CM59" s="790"/>
      <c r="CN59" s="791"/>
      <c r="CO59" s="791"/>
      <c r="CP59" s="791"/>
      <c r="CQ59" s="792"/>
      <c r="CR59" s="790"/>
      <c r="CS59" s="791"/>
      <c r="CT59" s="791"/>
      <c r="CU59" s="791"/>
      <c r="CV59" s="792"/>
      <c r="CW59" s="790"/>
      <c r="CX59" s="791"/>
      <c r="CY59" s="791"/>
      <c r="CZ59" s="791"/>
      <c r="DA59" s="792"/>
      <c r="DB59" s="790"/>
      <c r="DC59" s="791"/>
      <c r="DD59" s="791"/>
      <c r="DE59" s="791"/>
      <c r="DF59" s="792"/>
      <c r="DG59" s="790"/>
      <c r="DH59" s="791"/>
      <c r="DI59" s="791"/>
      <c r="DJ59" s="791"/>
      <c r="DK59" s="792"/>
      <c r="DL59" s="790"/>
      <c r="DM59" s="791"/>
      <c r="DN59" s="791"/>
      <c r="DO59" s="791"/>
      <c r="DP59" s="792"/>
      <c r="DQ59" s="790"/>
      <c r="DR59" s="791"/>
      <c r="DS59" s="791"/>
      <c r="DT59" s="791"/>
      <c r="DU59" s="792"/>
      <c r="DV59" s="787"/>
      <c r="DW59" s="788"/>
      <c r="DX59" s="788"/>
      <c r="DY59" s="788"/>
      <c r="DZ59" s="793"/>
      <c r="EA59" s="224"/>
    </row>
    <row r="60" spans="1:131" ht="26.25" customHeight="1" x14ac:dyDescent="0.2">
      <c r="A60" s="233">
        <v>33</v>
      </c>
      <c r="B60" s="794"/>
      <c r="C60" s="795"/>
      <c r="D60" s="795"/>
      <c r="E60" s="795"/>
      <c r="F60" s="795"/>
      <c r="G60" s="795"/>
      <c r="H60" s="795"/>
      <c r="I60" s="795"/>
      <c r="J60" s="795"/>
      <c r="K60" s="795"/>
      <c r="L60" s="795"/>
      <c r="M60" s="795"/>
      <c r="N60" s="795"/>
      <c r="O60" s="795"/>
      <c r="P60" s="796"/>
      <c r="Q60" s="849"/>
      <c r="R60" s="850"/>
      <c r="S60" s="850"/>
      <c r="T60" s="850"/>
      <c r="U60" s="850"/>
      <c r="V60" s="850"/>
      <c r="W60" s="850"/>
      <c r="X60" s="850"/>
      <c r="Y60" s="850"/>
      <c r="Z60" s="850"/>
      <c r="AA60" s="850"/>
      <c r="AB60" s="850"/>
      <c r="AC60" s="850"/>
      <c r="AD60" s="850"/>
      <c r="AE60" s="851"/>
      <c r="AF60" s="800"/>
      <c r="AG60" s="801"/>
      <c r="AH60" s="801"/>
      <c r="AI60" s="801"/>
      <c r="AJ60" s="802"/>
      <c r="AK60" s="853"/>
      <c r="AL60" s="850"/>
      <c r="AM60" s="850"/>
      <c r="AN60" s="850"/>
      <c r="AO60" s="850"/>
      <c r="AP60" s="850"/>
      <c r="AQ60" s="850"/>
      <c r="AR60" s="850"/>
      <c r="AS60" s="850"/>
      <c r="AT60" s="850"/>
      <c r="AU60" s="850"/>
      <c r="AV60" s="850"/>
      <c r="AW60" s="850"/>
      <c r="AX60" s="850"/>
      <c r="AY60" s="850"/>
      <c r="AZ60" s="852"/>
      <c r="BA60" s="852"/>
      <c r="BB60" s="852"/>
      <c r="BC60" s="852"/>
      <c r="BD60" s="852"/>
      <c r="BE60" s="846"/>
      <c r="BF60" s="846"/>
      <c r="BG60" s="846"/>
      <c r="BH60" s="846"/>
      <c r="BI60" s="847"/>
      <c r="BJ60" s="226"/>
      <c r="BK60" s="226"/>
      <c r="BL60" s="226"/>
      <c r="BM60" s="226"/>
      <c r="BN60" s="226"/>
      <c r="BO60" s="236"/>
      <c r="BP60" s="236"/>
      <c r="BQ60" s="233">
        <v>54</v>
      </c>
      <c r="BR60" s="234"/>
      <c r="BS60" s="787"/>
      <c r="BT60" s="788"/>
      <c r="BU60" s="788"/>
      <c r="BV60" s="788"/>
      <c r="BW60" s="788"/>
      <c r="BX60" s="788"/>
      <c r="BY60" s="788"/>
      <c r="BZ60" s="788"/>
      <c r="CA60" s="788"/>
      <c r="CB60" s="788"/>
      <c r="CC60" s="788"/>
      <c r="CD60" s="788"/>
      <c r="CE60" s="788"/>
      <c r="CF60" s="788"/>
      <c r="CG60" s="789"/>
      <c r="CH60" s="790"/>
      <c r="CI60" s="791"/>
      <c r="CJ60" s="791"/>
      <c r="CK60" s="791"/>
      <c r="CL60" s="792"/>
      <c r="CM60" s="790"/>
      <c r="CN60" s="791"/>
      <c r="CO60" s="791"/>
      <c r="CP60" s="791"/>
      <c r="CQ60" s="792"/>
      <c r="CR60" s="790"/>
      <c r="CS60" s="791"/>
      <c r="CT60" s="791"/>
      <c r="CU60" s="791"/>
      <c r="CV60" s="792"/>
      <c r="CW60" s="790"/>
      <c r="CX60" s="791"/>
      <c r="CY60" s="791"/>
      <c r="CZ60" s="791"/>
      <c r="DA60" s="792"/>
      <c r="DB60" s="790"/>
      <c r="DC60" s="791"/>
      <c r="DD60" s="791"/>
      <c r="DE60" s="791"/>
      <c r="DF60" s="792"/>
      <c r="DG60" s="790"/>
      <c r="DH60" s="791"/>
      <c r="DI60" s="791"/>
      <c r="DJ60" s="791"/>
      <c r="DK60" s="792"/>
      <c r="DL60" s="790"/>
      <c r="DM60" s="791"/>
      <c r="DN60" s="791"/>
      <c r="DO60" s="791"/>
      <c r="DP60" s="792"/>
      <c r="DQ60" s="790"/>
      <c r="DR60" s="791"/>
      <c r="DS60" s="791"/>
      <c r="DT60" s="791"/>
      <c r="DU60" s="792"/>
      <c r="DV60" s="787"/>
      <c r="DW60" s="788"/>
      <c r="DX60" s="788"/>
      <c r="DY60" s="788"/>
      <c r="DZ60" s="793"/>
      <c r="EA60" s="224"/>
    </row>
    <row r="61" spans="1:131" ht="26.25" customHeight="1" thickBot="1" x14ac:dyDescent="0.25">
      <c r="A61" s="233">
        <v>34</v>
      </c>
      <c r="B61" s="794"/>
      <c r="C61" s="795"/>
      <c r="D61" s="795"/>
      <c r="E61" s="795"/>
      <c r="F61" s="795"/>
      <c r="G61" s="795"/>
      <c r="H61" s="795"/>
      <c r="I61" s="795"/>
      <c r="J61" s="795"/>
      <c r="K61" s="795"/>
      <c r="L61" s="795"/>
      <c r="M61" s="795"/>
      <c r="N61" s="795"/>
      <c r="O61" s="795"/>
      <c r="P61" s="796"/>
      <c r="Q61" s="849"/>
      <c r="R61" s="850"/>
      <c r="S61" s="850"/>
      <c r="T61" s="850"/>
      <c r="U61" s="850"/>
      <c r="V61" s="850"/>
      <c r="W61" s="850"/>
      <c r="X61" s="850"/>
      <c r="Y61" s="850"/>
      <c r="Z61" s="850"/>
      <c r="AA61" s="850"/>
      <c r="AB61" s="850"/>
      <c r="AC61" s="850"/>
      <c r="AD61" s="850"/>
      <c r="AE61" s="851"/>
      <c r="AF61" s="800"/>
      <c r="AG61" s="801"/>
      <c r="AH61" s="801"/>
      <c r="AI61" s="801"/>
      <c r="AJ61" s="802"/>
      <c r="AK61" s="853"/>
      <c r="AL61" s="850"/>
      <c r="AM61" s="850"/>
      <c r="AN61" s="850"/>
      <c r="AO61" s="850"/>
      <c r="AP61" s="850"/>
      <c r="AQ61" s="850"/>
      <c r="AR61" s="850"/>
      <c r="AS61" s="850"/>
      <c r="AT61" s="850"/>
      <c r="AU61" s="850"/>
      <c r="AV61" s="850"/>
      <c r="AW61" s="850"/>
      <c r="AX61" s="850"/>
      <c r="AY61" s="850"/>
      <c r="AZ61" s="852"/>
      <c r="BA61" s="852"/>
      <c r="BB61" s="852"/>
      <c r="BC61" s="852"/>
      <c r="BD61" s="852"/>
      <c r="BE61" s="846"/>
      <c r="BF61" s="846"/>
      <c r="BG61" s="846"/>
      <c r="BH61" s="846"/>
      <c r="BI61" s="847"/>
      <c r="BJ61" s="226"/>
      <c r="BK61" s="226"/>
      <c r="BL61" s="226"/>
      <c r="BM61" s="226"/>
      <c r="BN61" s="226"/>
      <c r="BO61" s="236"/>
      <c r="BP61" s="236"/>
      <c r="BQ61" s="233">
        <v>55</v>
      </c>
      <c r="BR61" s="234"/>
      <c r="BS61" s="787"/>
      <c r="BT61" s="788"/>
      <c r="BU61" s="788"/>
      <c r="BV61" s="788"/>
      <c r="BW61" s="788"/>
      <c r="BX61" s="788"/>
      <c r="BY61" s="788"/>
      <c r="BZ61" s="788"/>
      <c r="CA61" s="788"/>
      <c r="CB61" s="788"/>
      <c r="CC61" s="788"/>
      <c r="CD61" s="788"/>
      <c r="CE61" s="788"/>
      <c r="CF61" s="788"/>
      <c r="CG61" s="789"/>
      <c r="CH61" s="790"/>
      <c r="CI61" s="791"/>
      <c r="CJ61" s="791"/>
      <c r="CK61" s="791"/>
      <c r="CL61" s="792"/>
      <c r="CM61" s="790"/>
      <c r="CN61" s="791"/>
      <c r="CO61" s="791"/>
      <c r="CP61" s="791"/>
      <c r="CQ61" s="792"/>
      <c r="CR61" s="790"/>
      <c r="CS61" s="791"/>
      <c r="CT61" s="791"/>
      <c r="CU61" s="791"/>
      <c r="CV61" s="792"/>
      <c r="CW61" s="790"/>
      <c r="CX61" s="791"/>
      <c r="CY61" s="791"/>
      <c r="CZ61" s="791"/>
      <c r="DA61" s="792"/>
      <c r="DB61" s="790"/>
      <c r="DC61" s="791"/>
      <c r="DD61" s="791"/>
      <c r="DE61" s="791"/>
      <c r="DF61" s="792"/>
      <c r="DG61" s="790"/>
      <c r="DH61" s="791"/>
      <c r="DI61" s="791"/>
      <c r="DJ61" s="791"/>
      <c r="DK61" s="792"/>
      <c r="DL61" s="790"/>
      <c r="DM61" s="791"/>
      <c r="DN61" s="791"/>
      <c r="DO61" s="791"/>
      <c r="DP61" s="792"/>
      <c r="DQ61" s="790"/>
      <c r="DR61" s="791"/>
      <c r="DS61" s="791"/>
      <c r="DT61" s="791"/>
      <c r="DU61" s="792"/>
      <c r="DV61" s="787"/>
      <c r="DW61" s="788"/>
      <c r="DX61" s="788"/>
      <c r="DY61" s="788"/>
      <c r="DZ61" s="793"/>
      <c r="EA61" s="224"/>
    </row>
    <row r="62" spans="1:131" ht="26.25" customHeight="1" x14ac:dyDescent="0.2">
      <c r="A62" s="233">
        <v>35</v>
      </c>
      <c r="B62" s="794"/>
      <c r="C62" s="795"/>
      <c r="D62" s="795"/>
      <c r="E62" s="795"/>
      <c r="F62" s="795"/>
      <c r="G62" s="795"/>
      <c r="H62" s="795"/>
      <c r="I62" s="795"/>
      <c r="J62" s="795"/>
      <c r="K62" s="795"/>
      <c r="L62" s="795"/>
      <c r="M62" s="795"/>
      <c r="N62" s="795"/>
      <c r="O62" s="795"/>
      <c r="P62" s="796"/>
      <c r="Q62" s="849"/>
      <c r="R62" s="850"/>
      <c r="S62" s="850"/>
      <c r="T62" s="850"/>
      <c r="U62" s="850"/>
      <c r="V62" s="850"/>
      <c r="W62" s="850"/>
      <c r="X62" s="850"/>
      <c r="Y62" s="850"/>
      <c r="Z62" s="850"/>
      <c r="AA62" s="850"/>
      <c r="AB62" s="850"/>
      <c r="AC62" s="850"/>
      <c r="AD62" s="850"/>
      <c r="AE62" s="851"/>
      <c r="AF62" s="800"/>
      <c r="AG62" s="801"/>
      <c r="AH62" s="801"/>
      <c r="AI62" s="801"/>
      <c r="AJ62" s="802"/>
      <c r="AK62" s="853"/>
      <c r="AL62" s="850"/>
      <c r="AM62" s="850"/>
      <c r="AN62" s="850"/>
      <c r="AO62" s="850"/>
      <c r="AP62" s="850"/>
      <c r="AQ62" s="850"/>
      <c r="AR62" s="850"/>
      <c r="AS62" s="850"/>
      <c r="AT62" s="850"/>
      <c r="AU62" s="850"/>
      <c r="AV62" s="850"/>
      <c r="AW62" s="850"/>
      <c r="AX62" s="850"/>
      <c r="AY62" s="850"/>
      <c r="AZ62" s="852"/>
      <c r="BA62" s="852"/>
      <c r="BB62" s="852"/>
      <c r="BC62" s="852"/>
      <c r="BD62" s="852"/>
      <c r="BE62" s="846"/>
      <c r="BF62" s="846"/>
      <c r="BG62" s="846"/>
      <c r="BH62" s="846"/>
      <c r="BI62" s="847"/>
      <c r="BJ62" s="861" t="s">
        <v>394</v>
      </c>
      <c r="BK62" s="820"/>
      <c r="BL62" s="820"/>
      <c r="BM62" s="820"/>
      <c r="BN62" s="821"/>
      <c r="BO62" s="236"/>
      <c r="BP62" s="236"/>
      <c r="BQ62" s="233">
        <v>56</v>
      </c>
      <c r="BR62" s="234"/>
      <c r="BS62" s="787"/>
      <c r="BT62" s="788"/>
      <c r="BU62" s="788"/>
      <c r="BV62" s="788"/>
      <c r="BW62" s="788"/>
      <c r="BX62" s="788"/>
      <c r="BY62" s="788"/>
      <c r="BZ62" s="788"/>
      <c r="CA62" s="788"/>
      <c r="CB62" s="788"/>
      <c r="CC62" s="788"/>
      <c r="CD62" s="788"/>
      <c r="CE62" s="788"/>
      <c r="CF62" s="788"/>
      <c r="CG62" s="789"/>
      <c r="CH62" s="790"/>
      <c r="CI62" s="791"/>
      <c r="CJ62" s="791"/>
      <c r="CK62" s="791"/>
      <c r="CL62" s="792"/>
      <c r="CM62" s="790"/>
      <c r="CN62" s="791"/>
      <c r="CO62" s="791"/>
      <c r="CP62" s="791"/>
      <c r="CQ62" s="792"/>
      <c r="CR62" s="790"/>
      <c r="CS62" s="791"/>
      <c r="CT62" s="791"/>
      <c r="CU62" s="791"/>
      <c r="CV62" s="792"/>
      <c r="CW62" s="790"/>
      <c r="CX62" s="791"/>
      <c r="CY62" s="791"/>
      <c r="CZ62" s="791"/>
      <c r="DA62" s="792"/>
      <c r="DB62" s="790"/>
      <c r="DC62" s="791"/>
      <c r="DD62" s="791"/>
      <c r="DE62" s="791"/>
      <c r="DF62" s="792"/>
      <c r="DG62" s="790"/>
      <c r="DH62" s="791"/>
      <c r="DI62" s="791"/>
      <c r="DJ62" s="791"/>
      <c r="DK62" s="792"/>
      <c r="DL62" s="790"/>
      <c r="DM62" s="791"/>
      <c r="DN62" s="791"/>
      <c r="DO62" s="791"/>
      <c r="DP62" s="792"/>
      <c r="DQ62" s="790"/>
      <c r="DR62" s="791"/>
      <c r="DS62" s="791"/>
      <c r="DT62" s="791"/>
      <c r="DU62" s="792"/>
      <c r="DV62" s="787"/>
      <c r="DW62" s="788"/>
      <c r="DX62" s="788"/>
      <c r="DY62" s="788"/>
      <c r="DZ62" s="793"/>
      <c r="EA62" s="224"/>
    </row>
    <row r="63" spans="1:131" ht="26.25" customHeight="1" thickBot="1" x14ac:dyDescent="0.25">
      <c r="A63" s="235" t="s">
        <v>376</v>
      </c>
      <c r="B63" s="803" t="s">
        <v>395</v>
      </c>
      <c r="C63" s="804"/>
      <c r="D63" s="804"/>
      <c r="E63" s="804"/>
      <c r="F63" s="804"/>
      <c r="G63" s="804"/>
      <c r="H63" s="804"/>
      <c r="I63" s="804"/>
      <c r="J63" s="804"/>
      <c r="K63" s="804"/>
      <c r="L63" s="804"/>
      <c r="M63" s="804"/>
      <c r="N63" s="804"/>
      <c r="O63" s="804"/>
      <c r="P63" s="805"/>
      <c r="Q63" s="854"/>
      <c r="R63" s="855"/>
      <c r="S63" s="855"/>
      <c r="T63" s="855"/>
      <c r="U63" s="855"/>
      <c r="V63" s="855"/>
      <c r="W63" s="855"/>
      <c r="X63" s="855"/>
      <c r="Y63" s="855"/>
      <c r="Z63" s="855"/>
      <c r="AA63" s="855"/>
      <c r="AB63" s="855"/>
      <c r="AC63" s="855"/>
      <c r="AD63" s="855"/>
      <c r="AE63" s="856"/>
      <c r="AF63" s="857">
        <v>462</v>
      </c>
      <c r="AG63" s="858"/>
      <c r="AH63" s="858"/>
      <c r="AI63" s="858"/>
      <c r="AJ63" s="859"/>
      <c r="AK63" s="860"/>
      <c r="AL63" s="855"/>
      <c r="AM63" s="855"/>
      <c r="AN63" s="855"/>
      <c r="AO63" s="855"/>
      <c r="AP63" s="858">
        <v>10454</v>
      </c>
      <c r="AQ63" s="858"/>
      <c r="AR63" s="858"/>
      <c r="AS63" s="858"/>
      <c r="AT63" s="858"/>
      <c r="AU63" s="858">
        <v>5093</v>
      </c>
      <c r="AV63" s="858"/>
      <c r="AW63" s="858"/>
      <c r="AX63" s="858"/>
      <c r="AY63" s="858"/>
      <c r="AZ63" s="862"/>
      <c r="BA63" s="862"/>
      <c r="BB63" s="862"/>
      <c r="BC63" s="862"/>
      <c r="BD63" s="862"/>
      <c r="BE63" s="863"/>
      <c r="BF63" s="863"/>
      <c r="BG63" s="863"/>
      <c r="BH63" s="863"/>
      <c r="BI63" s="864"/>
      <c r="BJ63" s="865" t="s">
        <v>122</v>
      </c>
      <c r="BK63" s="866"/>
      <c r="BL63" s="866"/>
      <c r="BM63" s="866"/>
      <c r="BN63" s="867"/>
      <c r="BO63" s="236"/>
      <c r="BP63" s="236"/>
      <c r="BQ63" s="233">
        <v>57</v>
      </c>
      <c r="BR63" s="234"/>
      <c r="BS63" s="787"/>
      <c r="BT63" s="788"/>
      <c r="BU63" s="788"/>
      <c r="BV63" s="788"/>
      <c r="BW63" s="788"/>
      <c r="BX63" s="788"/>
      <c r="BY63" s="788"/>
      <c r="BZ63" s="788"/>
      <c r="CA63" s="788"/>
      <c r="CB63" s="788"/>
      <c r="CC63" s="788"/>
      <c r="CD63" s="788"/>
      <c r="CE63" s="788"/>
      <c r="CF63" s="788"/>
      <c r="CG63" s="789"/>
      <c r="CH63" s="790"/>
      <c r="CI63" s="791"/>
      <c r="CJ63" s="791"/>
      <c r="CK63" s="791"/>
      <c r="CL63" s="792"/>
      <c r="CM63" s="790"/>
      <c r="CN63" s="791"/>
      <c r="CO63" s="791"/>
      <c r="CP63" s="791"/>
      <c r="CQ63" s="792"/>
      <c r="CR63" s="790"/>
      <c r="CS63" s="791"/>
      <c r="CT63" s="791"/>
      <c r="CU63" s="791"/>
      <c r="CV63" s="792"/>
      <c r="CW63" s="790"/>
      <c r="CX63" s="791"/>
      <c r="CY63" s="791"/>
      <c r="CZ63" s="791"/>
      <c r="DA63" s="792"/>
      <c r="DB63" s="790"/>
      <c r="DC63" s="791"/>
      <c r="DD63" s="791"/>
      <c r="DE63" s="791"/>
      <c r="DF63" s="792"/>
      <c r="DG63" s="790"/>
      <c r="DH63" s="791"/>
      <c r="DI63" s="791"/>
      <c r="DJ63" s="791"/>
      <c r="DK63" s="792"/>
      <c r="DL63" s="790"/>
      <c r="DM63" s="791"/>
      <c r="DN63" s="791"/>
      <c r="DO63" s="791"/>
      <c r="DP63" s="792"/>
      <c r="DQ63" s="790"/>
      <c r="DR63" s="791"/>
      <c r="DS63" s="791"/>
      <c r="DT63" s="791"/>
      <c r="DU63" s="792"/>
      <c r="DV63" s="787"/>
      <c r="DW63" s="788"/>
      <c r="DX63" s="788"/>
      <c r="DY63" s="788"/>
      <c r="DZ63" s="793"/>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7"/>
      <c r="BT64" s="788"/>
      <c r="BU64" s="788"/>
      <c r="BV64" s="788"/>
      <c r="BW64" s="788"/>
      <c r="BX64" s="788"/>
      <c r="BY64" s="788"/>
      <c r="BZ64" s="788"/>
      <c r="CA64" s="788"/>
      <c r="CB64" s="788"/>
      <c r="CC64" s="788"/>
      <c r="CD64" s="788"/>
      <c r="CE64" s="788"/>
      <c r="CF64" s="788"/>
      <c r="CG64" s="789"/>
      <c r="CH64" s="790"/>
      <c r="CI64" s="791"/>
      <c r="CJ64" s="791"/>
      <c r="CK64" s="791"/>
      <c r="CL64" s="792"/>
      <c r="CM64" s="790"/>
      <c r="CN64" s="791"/>
      <c r="CO64" s="791"/>
      <c r="CP64" s="791"/>
      <c r="CQ64" s="792"/>
      <c r="CR64" s="790"/>
      <c r="CS64" s="791"/>
      <c r="CT64" s="791"/>
      <c r="CU64" s="791"/>
      <c r="CV64" s="792"/>
      <c r="CW64" s="790"/>
      <c r="CX64" s="791"/>
      <c r="CY64" s="791"/>
      <c r="CZ64" s="791"/>
      <c r="DA64" s="792"/>
      <c r="DB64" s="790"/>
      <c r="DC64" s="791"/>
      <c r="DD64" s="791"/>
      <c r="DE64" s="791"/>
      <c r="DF64" s="792"/>
      <c r="DG64" s="790"/>
      <c r="DH64" s="791"/>
      <c r="DI64" s="791"/>
      <c r="DJ64" s="791"/>
      <c r="DK64" s="792"/>
      <c r="DL64" s="790"/>
      <c r="DM64" s="791"/>
      <c r="DN64" s="791"/>
      <c r="DO64" s="791"/>
      <c r="DP64" s="792"/>
      <c r="DQ64" s="790"/>
      <c r="DR64" s="791"/>
      <c r="DS64" s="791"/>
      <c r="DT64" s="791"/>
      <c r="DU64" s="792"/>
      <c r="DV64" s="787"/>
      <c r="DW64" s="788"/>
      <c r="DX64" s="788"/>
      <c r="DY64" s="788"/>
      <c r="DZ64" s="793"/>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7"/>
      <c r="BT65" s="788"/>
      <c r="BU65" s="788"/>
      <c r="BV65" s="788"/>
      <c r="BW65" s="788"/>
      <c r="BX65" s="788"/>
      <c r="BY65" s="788"/>
      <c r="BZ65" s="788"/>
      <c r="CA65" s="788"/>
      <c r="CB65" s="788"/>
      <c r="CC65" s="788"/>
      <c r="CD65" s="788"/>
      <c r="CE65" s="788"/>
      <c r="CF65" s="788"/>
      <c r="CG65" s="789"/>
      <c r="CH65" s="790"/>
      <c r="CI65" s="791"/>
      <c r="CJ65" s="791"/>
      <c r="CK65" s="791"/>
      <c r="CL65" s="792"/>
      <c r="CM65" s="790"/>
      <c r="CN65" s="791"/>
      <c r="CO65" s="791"/>
      <c r="CP65" s="791"/>
      <c r="CQ65" s="792"/>
      <c r="CR65" s="790"/>
      <c r="CS65" s="791"/>
      <c r="CT65" s="791"/>
      <c r="CU65" s="791"/>
      <c r="CV65" s="792"/>
      <c r="CW65" s="790"/>
      <c r="CX65" s="791"/>
      <c r="CY65" s="791"/>
      <c r="CZ65" s="791"/>
      <c r="DA65" s="792"/>
      <c r="DB65" s="790"/>
      <c r="DC65" s="791"/>
      <c r="DD65" s="791"/>
      <c r="DE65" s="791"/>
      <c r="DF65" s="792"/>
      <c r="DG65" s="790"/>
      <c r="DH65" s="791"/>
      <c r="DI65" s="791"/>
      <c r="DJ65" s="791"/>
      <c r="DK65" s="792"/>
      <c r="DL65" s="790"/>
      <c r="DM65" s="791"/>
      <c r="DN65" s="791"/>
      <c r="DO65" s="791"/>
      <c r="DP65" s="792"/>
      <c r="DQ65" s="790"/>
      <c r="DR65" s="791"/>
      <c r="DS65" s="791"/>
      <c r="DT65" s="791"/>
      <c r="DU65" s="792"/>
      <c r="DV65" s="787"/>
      <c r="DW65" s="788"/>
      <c r="DX65" s="788"/>
      <c r="DY65" s="788"/>
      <c r="DZ65" s="793"/>
      <c r="EA65" s="224"/>
    </row>
    <row r="66" spans="1:131" ht="26.25" customHeight="1" x14ac:dyDescent="0.2">
      <c r="A66" s="741" t="s">
        <v>397</v>
      </c>
      <c r="B66" s="742"/>
      <c r="C66" s="742"/>
      <c r="D66" s="742"/>
      <c r="E66" s="742"/>
      <c r="F66" s="742"/>
      <c r="G66" s="742"/>
      <c r="H66" s="742"/>
      <c r="I66" s="742"/>
      <c r="J66" s="742"/>
      <c r="K66" s="742"/>
      <c r="L66" s="742"/>
      <c r="M66" s="742"/>
      <c r="N66" s="742"/>
      <c r="O66" s="742"/>
      <c r="P66" s="743"/>
      <c r="Q66" s="747" t="s">
        <v>380</v>
      </c>
      <c r="R66" s="748"/>
      <c r="S66" s="748"/>
      <c r="T66" s="748"/>
      <c r="U66" s="749"/>
      <c r="V66" s="747" t="s">
        <v>381</v>
      </c>
      <c r="W66" s="748"/>
      <c r="X66" s="748"/>
      <c r="Y66" s="748"/>
      <c r="Z66" s="749"/>
      <c r="AA66" s="747" t="s">
        <v>382</v>
      </c>
      <c r="AB66" s="748"/>
      <c r="AC66" s="748"/>
      <c r="AD66" s="748"/>
      <c r="AE66" s="749"/>
      <c r="AF66" s="868" t="s">
        <v>383</v>
      </c>
      <c r="AG66" s="829"/>
      <c r="AH66" s="829"/>
      <c r="AI66" s="829"/>
      <c r="AJ66" s="869"/>
      <c r="AK66" s="747" t="s">
        <v>384</v>
      </c>
      <c r="AL66" s="742"/>
      <c r="AM66" s="742"/>
      <c r="AN66" s="742"/>
      <c r="AO66" s="743"/>
      <c r="AP66" s="747" t="s">
        <v>385</v>
      </c>
      <c r="AQ66" s="748"/>
      <c r="AR66" s="748"/>
      <c r="AS66" s="748"/>
      <c r="AT66" s="749"/>
      <c r="AU66" s="747" t="s">
        <v>398</v>
      </c>
      <c r="AV66" s="748"/>
      <c r="AW66" s="748"/>
      <c r="AX66" s="748"/>
      <c r="AY66" s="749"/>
      <c r="AZ66" s="747" t="s">
        <v>364</v>
      </c>
      <c r="BA66" s="748"/>
      <c r="BB66" s="748"/>
      <c r="BC66" s="748"/>
      <c r="BD66" s="754"/>
      <c r="BE66" s="236"/>
      <c r="BF66" s="236"/>
      <c r="BG66" s="236"/>
      <c r="BH66" s="236"/>
      <c r="BI66" s="236"/>
      <c r="BJ66" s="236"/>
      <c r="BK66" s="236"/>
      <c r="BL66" s="236"/>
      <c r="BM66" s="236"/>
      <c r="BN66" s="236"/>
      <c r="BO66" s="236"/>
      <c r="BP66" s="236"/>
      <c r="BQ66" s="233">
        <v>60</v>
      </c>
      <c r="BR66" s="238"/>
      <c r="BS66" s="873"/>
      <c r="BT66" s="874"/>
      <c r="BU66" s="874"/>
      <c r="BV66" s="874"/>
      <c r="BW66" s="874"/>
      <c r="BX66" s="874"/>
      <c r="BY66" s="874"/>
      <c r="BZ66" s="874"/>
      <c r="CA66" s="874"/>
      <c r="CB66" s="874"/>
      <c r="CC66" s="874"/>
      <c r="CD66" s="874"/>
      <c r="CE66" s="874"/>
      <c r="CF66" s="874"/>
      <c r="CG66" s="879"/>
      <c r="CH66" s="876"/>
      <c r="CI66" s="877"/>
      <c r="CJ66" s="877"/>
      <c r="CK66" s="877"/>
      <c r="CL66" s="878"/>
      <c r="CM66" s="876"/>
      <c r="CN66" s="877"/>
      <c r="CO66" s="877"/>
      <c r="CP66" s="877"/>
      <c r="CQ66" s="878"/>
      <c r="CR66" s="876"/>
      <c r="CS66" s="877"/>
      <c r="CT66" s="877"/>
      <c r="CU66" s="877"/>
      <c r="CV66" s="878"/>
      <c r="CW66" s="876"/>
      <c r="CX66" s="877"/>
      <c r="CY66" s="877"/>
      <c r="CZ66" s="877"/>
      <c r="DA66" s="878"/>
      <c r="DB66" s="876"/>
      <c r="DC66" s="877"/>
      <c r="DD66" s="877"/>
      <c r="DE66" s="877"/>
      <c r="DF66" s="878"/>
      <c r="DG66" s="876"/>
      <c r="DH66" s="877"/>
      <c r="DI66" s="877"/>
      <c r="DJ66" s="877"/>
      <c r="DK66" s="878"/>
      <c r="DL66" s="876"/>
      <c r="DM66" s="877"/>
      <c r="DN66" s="877"/>
      <c r="DO66" s="877"/>
      <c r="DP66" s="878"/>
      <c r="DQ66" s="876"/>
      <c r="DR66" s="877"/>
      <c r="DS66" s="877"/>
      <c r="DT66" s="877"/>
      <c r="DU66" s="878"/>
      <c r="DV66" s="873"/>
      <c r="DW66" s="874"/>
      <c r="DX66" s="874"/>
      <c r="DY66" s="874"/>
      <c r="DZ66" s="875"/>
      <c r="EA66" s="224"/>
    </row>
    <row r="67" spans="1:131" ht="26.25" customHeight="1" thickBot="1" x14ac:dyDescent="0.25">
      <c r="A67" s="744"/>
      <c r="B67" s="745"/>
      <c r="C67" s="745"/>
      <c r="D67" s="745"/>
      <c r="E67" s="745"/>
      <c r="F67" s="745"/>
      <c r="G67" s="745"/>
      <c r="H67" s="745"/>
      <c r="I67" s="745"/>
      <c r="J67" s="745"/>
      <c r="K67" s="745"/>
      <c r="L67" s="745"/>
      <c r="M67" s="745"/>
      <c r="N67" s="745"/>
      <c r="O67" s="745"/>
      <c r="P67" s="746"/>
      <c r="Q67" s="750"/>
      <c r="R67" s="751"/>
      <c r="S67" s="751"/>
      <c r="T67" s="751"/>
      <c r="U67" s="752"/>
      <c r="V67" s="750"/>
      <c r="W67" s="751"/>
      <c r="X67" s="751"/>
      <c r="Y67" s="751"/>
      <c r="Z67" s="752"/>
      <c r="AA67" s="750"/>
      <c r="AB67" s="751"/>
      <c r="AC67" s="751"/>
      <c r="AD67" s="751"/>
      <c r="AE67" s="752"/>
      <c r="AF67" s="870"/>
      <c r="AG67" s="832"/>
      <c r="AH67" s="832"/>
      <c r="AI67" s="832"/>
      <c r="AJ67" s="871"/>
      <c r="AK67" s="872"/>
      <c r="AL67" s="745"/>
      <c r="AM67" s="745"/>
      <c r="AN67" s="745"/>
      <c r="AO67" s="746"/>
      <c r="AP67" s="750"/>
      <c r="AQ67" s="751"/>
      <c r="AR67" s="751"/>
      <c r="AS67" s="751"/>
      <c r="AT67" s="752"/>
      <c r="AU67" s="750"/>
      <c r="AV67" s="751"/>
      <c r="AW67" s="751"/>
      <c r="AX67" s="751"/>
      <c r="AY67" s="752"/>
      <c r="AZ67" s="750"/>
      <c r="BA67" s="751"/>
      <c r="BB67" s="751"/>
      <c r="BC67" s="751"/>
      <c r="BD67" s="756"/>
      <c r="BE67" s="236"/>
      <c r="BF67" s="236"/>
      <c r="BG67" s="236"/>
      <c r="BH67" s="236"/>
      <c r="BI67" s="236"/>
      <c r="BJ67" s="236"/>
      <c r="BK67" s="236"/>
      <c r="BL67" s="236"/>
      <c r="BM67" s="236"/>
      <c r="BN67" s="236"/>
      <c r="BO67" s="236"/>
      <c r="BP67" s="236"/>
      <c r="BQ67" s="233">
        <v>61</v>
      </c>
      <c r="BR67" s="238"/>
      <c r="BS67" s="873"/>
      <c r="BT67" s="874"/>
      <c r="BU67" s="874"/>
      <c r="BV67" s="874"/>
      <c r="BW67" s="874"/>
      <c r="BX67" s="874"/>
      <c r="BY67" s="874"/>
      <c r="BZ67" s="874"/>
      <c r="CA67" s="874"/>
      <c r="CB67" s="874"/>
      <c r="CC67" s="874"/>
      <c r="CD67" s="874"/>
      <c r="CE67" s="874"/>
      <c r="CF67" s="874"/>
      <c r="CG67" s="879"/>
      <c r="CH67" s="876"/>
      <c r="CI67" s="877"/>
      <c r="CJ67" s="877"/>
      <c r="CK67" s="877"/>
      <c r="CL67" s="878"/>
      <c r="CM67" s="876"/>
      <c r="CN67" s="877"/>
      <c r="CO67" s="877"/>
      <c r="CP67" s="877"/>
      <c r="CQ67" s="878"/>
      <c r="CR67" s="876"/>
      <c r="CS67" s="877"/>
      <c r="CT67" s="877"/>
      <c r="CU67" s="877"/>
      <c r="CV67" s="878"/>
      <c r="CW67" s="876"/>
      <c r="CX67" s="877"/>
      <c r="CY67" s="877"/>
      <c r="CZ67" s="877"/>
      <c r="DA67" s="878"/>
      <c r="DB67" s="876"/>
      <c r="DC67" s="877"/>
      <c r="DD67" s="877"/>
      <c r="DE67" s="877"/>
      <c r="DF67" s="878"/>
      <c r="DG67" s="876"/>
      <c r="DH67" s="877"/>
      <c r="DI67" s="877"/>
      <c r="DJ67" s="877"/>
      <c r="DK67" s="878"/>
      <c r="DL67" s="876"/>
      <c r="DM67" s="877"/>
      <c r="DN67" s="877"/>
      <c r="DO67" s="877"/>
      <c r="DP67" s="878"/>
      <c r="DQ67" s="876"/>
      <c r="DR67" s="877"/>
      <c r="DS67" s="877"/>
      <c r="DT67" s="877"/>
      <c r="DU67" s="878"/>
      <c r="DV67" s="873"/>
      <c r="DW67" s="874"/>
      <c r="DX67" s="874"/>
      <c r="DY67" s="874"/>
      <c r="DZ67" s="875"/>
      <c r="EA67" s="224"/>
    </row>
    <row r="68" spans="1:131" ht="26.25" customHeight="1" thickTop="1" x14ac:dyDescent="0.2">
      <c r="A68" s="231">
        <v>1</v>
      </c>
      <c r="B68" s="883" t="s">
        <v>548</v>
      </c>
      <c r="C68" s="884"/>
      <c r="D68" s="884"/>
      <c r="E68" s="884"/>
      <c r="F68" s="884"/>
      <c r="G68" s="884"/>
      <c r="H68" s="884"/>
      <c r="I68" s="884"/>
      <c r="J68" s="884"/>
      <c r="K68" s="884"/>
      <c r="L68" s="884"/>
      <c r="M68" s="884"/>
      <c r="N68" s="884"/>
      <c r="O68" s="884"/>
      <c r="P68" s="885"/>
      <c r="Q68" s="886">
        <v>2420</v>
      </c>
      <c r="R68" s="880"/>
      <c r="S68" s="880"/>
      <c r="T68" s="880"/>
      <c r="U68" s="880"/>
      <c r="V68" s="880">
        <v>2077</v>
      </c>
      <c r="W68" s="880"/>
      <c r="X68" s="880"/>
      <c r="Y68" s="880"/>
      <c r="Z68" s="880"/>
      <c r="AA68" s="880">
        <v>344</v>
      </c>
      <c r="AB68" s="880"/>
      <c r="AC68" s="880"/>
      <c r="AD68" s="880"/>
      <c r="AE68" s="880"/>
      <c r="AF68" s="880">
        <v>343</v>
      </c>
      <c r="AG68" s="880"/>
      <c r="AH68" s="880"/>
      <c r="AI68" s="880"/>
      <c r="AJ68" s="880"/>
      <c r="AK68" s="880" t="s">
        <v>486</v>
      </c>
      <c r="AL68" s="880"/>
      <c r="AM68" s="880"/>
      <c r="AN68" s="880"/>
      <c r="AO68" s="880"/>
      <c r="AP68" s="880">
        <v>869</v>
      </c>
      <c r="AQ68" s="880"/>
      <c r="AR68" s="880"/>
      <c r="AS68" s="880"/>
      <c r="AT68" s="880"/>
      <c r="AU68" s="880">
        <v>396</v>
      </c>
      <c r="AV68" s="880"/>
      <c r="AW68" s="880"/>
      <c r="AX68" s="880"/>
      <c r="AY68" s="880"/>
      <c r="AZ68" s="881"/>
      <c r="BA68" s="881"/>
      <c r="BB68" s="881"/>
      <c r="BC68" s="881"/>
      <c r="BD68" s="882"/>
      <c r="BE68" s="236"/>
      <c r="BF68" s="236"/>
      <c r="BG68" s="236"/>
      <c r="BH68" s="236"/>
      <c r="BI68" s="236"/>
      <c r="BJ68" s="236"/>
      <c r="BK68" s="236"/>
      <c r="BL68" s="236"/>
      <c r="BM68" s="236"/>
      <c r="BN68" s="236"/>
      <c r="BO68" s="236"/>
      <c r="BP68" s="236"/>
      <c r="BQ68" s="233">
        <v>62</v>
      </c>
      <c r="BR68" s="238"/>
      <c r="BS68" s="873"/>
      <c r="BT68" s="874"/>
      <c r="BU68" s="874"/>
      <c r="BV68" s="874"/>
      <c r="BW68" s="874"/>
      <c r="BX68" s="874"/>
      <c r="BY68" s="874"/>
      <c r="BZ68" s="874"/>
      <c r="CA68" s="874"/>
      <c r="CB68" s="874"/>
      <c r="CC68" s="874"/>
      <c r="CD68" s="874"/>
      <c r="CE68" s="874"/>
      <c r="CF68" s="874"/>
      <c r="CG68" s="879"/>
      <c r="CH68" s="876"/>
      <c r="CI68" s="877"/>
      <c r="CJ68" s="877"/>
      <c r="CK68" s="877"/>
      <c r="CL68" s="878"/>
      <c r="CM68" s="876"/>
      <c r="CN68" s="877"/>
      <c r="CO68" s="877"/>
      <c r="CP68" s="877"/>
      <c r="CQ68" s="878"/>
      <c r="CR68" s="876"/>
      <c r="CS68" s="877"/>
      <c r="CT68" s="877"/>
      <c r="CU68" s="877"/>
      <c r="CV68" s="878"/>
      <c r="CW68" s="876"/>
      <c r="CX68" s="877"/>
      <c r="CY68" s="877"/>
      <c r="CZ68" s="877"/>
      <c r="DA68" s="878"/>
      <c r="DB68" s="876"/>
      <c r="DC68" s="877"/>
      <c r="DD68" s="877"/>
      <c r="DE68" s="877"/>
      <c r="DF68" s="878"/>
      <c r="DG68" s="876"/>
      <c r="DH68" s="877"/>
      <c r="DI68" s="877"/>
      <c r="DJ68" s="877"/>
      <c r="DK68" s="878"/>
      <c r="DL68" s="876"/>
      <c r="DM68" s="877"/>
      <c r="DN68" s="877"/>
      <c r="DO68" s="877"/>
      <c r="DP68" s="878"/>
      <c r="DQ68" s="876"/>
      <c r="DR68" s="877"/>
      <c r="DS68" s="877"/>
      <c r="DT68" s="877"/>
      <c r="DU68" s="878"/>
      <c r="DV68" s="873"/>
      <c r="DW68" s="874"/>
      <c r="DX68" s="874"/>
      <c r="DY68" s="874"/>
      <c r="DZ68" s="875"/>
      <c r="EA68" s="224"/>
    </row>
    <row r="69" spans="1:131" ht="26.25" customHeight="1" x14ac:dyDescent="0.2">
      <c r="A69" s="233">
        <v>2</v>
      </c>
      <c r="B69" s="887" t="s">
        <v>549</v>
      </c>
      <c r="C69" s="888"/>
      <c r="D69" s="888"/>
      <c r="E69" s="888"/>
      <c r="F69" s="888"/>
      <c r="G69" s="888"/>
      <c r="H69" s="888"/>
      <c r="I69" s="888"/>
      <c r="J69" s="888"/>
      <c r="K69" s="888"/>
      <c r="L69" s="888"/>
      <c r="M69" s="888"/>
      <c r="N69" s="888"/>
      <c r="O69" s="888"/>
      <c r="P69" s="889"/>
      <c r="Q69" s="890">
        <v>9022</v>
      </c>
      <c r="R69" s="844"/>
      <c r="S69" s="844"/>
      <c r="T69" s="844"/>
      <c r="U69" s="844"/>
      <c r="V69" s="844">
        <v>8620</v>
      </c>
      <c r="W69" s="844"/>
      <c r="X69" s="844"/>
      <c r="Y69" s="844"/>
      <c r="Z69" s="844"/>
      <c r="AA69" s="844">
        <v>402</v>
      </c>
      <c r="AB69" s="844"/>
      <c r="AC69" s="844"/>
      <c r="AD69" s="844"/>
      <c r="AE69" s="844"/>
      <c r="AF69" s="844">
        <v>402</v>
      </c>
      <c r="AG69" s="844"/>
      <c r="AH69" s="844"/>
      <c r="AI69" s="844"/>
      <c r="AJ69" s="844"/>
      <c r="AK69" s="844" t="s">
        <v>486</v>
      </c>
      <c r="AL69" s="844"/>
      <c r="AM69" s="844"/>
      <c r="AN69" s="844"/>
      <c r="AO69" s="844"/>
      <c r="AP69" s="844">
        <v>158</v>
      </c>
      <c r="AQ69" s="844"/>
      <c r="AR69" s="844"/>
      <c r="AS69" s="844"/>
      <c r="AT69" s="844"/>
      <c r="AU69" s="844">
        <v>7</v>
      </c>
      <c r="AV69" s="844"/>
      <c r="AW69" s="844"/>
      <c r="AX69" s="844"/>
      <c r="AY69" s="844"/>
      <c r="AZ69" s="846"/>
      <c r="BA69" s="846"/>
      <c r="BB69" s="846"/>
      <c r="BC69" s="846"/>
      <c r="BD69" s="847"/>
      <c r="BE69" s="236"/>
      <c r="BF69" s="236"/>
      <c r="BG69" s="236"/>
      <c r="BH69" s="236"/>
      <c r="BI69" s="236"/>
      <c r="BJ69" s="236"/>
      <c r="BK69" s="236"/>
      <c r="BL69" s="236"/>
      <c r="BM69" s="236"/>
      <c r="BN69" s="236"/>
      <c r="BO69" s="236"/>
      <c r="BP69" s="236"/>
      <c r="BQ69" s="233">
        <v>63</v>
      </c>
      <c r="BR69" s="238"/>
      <c r="BS69" s="873"/>
      <c r="BT69" s="874"/>
      <c r="BU69" s="874"/>
      <c r="BV69" s="874"/>
      <c r="BW69" s="874"/>
      <c r="BX69" s="874"/>
      <c r="BY69" s="874"/>
      <c r="BZ69" s="874"/>
      <c r="CA69" s="874"/>
      <c r="CB69" s="874"/>
      <c r="CC69" s="874"/>
      <c r="CD69" s="874"/>
      <c r="CE69" s="874"/>
      <c r="CF69" s="874"/>
      <c r="CG69" s="879"/>
      <c r="CH69" s="876"/>
      <c r="CI69" s="877"/>
      <c r="CJ69" s="877"/>
      <c r="CK69" s="877"/>
      <c r="CL69" s="878"/>
      <c r="CM69" s="876"/>
      <c r="CN69" s="877"/>
      <c r="CO69" s="877"/>
      <c r="CP69" s="877"/>
      <c r="CQ69" s="878"/>
      <c r="CR69" s="876"/>
      <c r="CS69" s="877"/>
      <c r="CT69" s="877"/>
      <c r="CU69" s="877"/>
      <c r="CV69" s="878"/>
      <c r="CW69" s="876"/>
      <c r="CX69" s="877"/>
      <c r="CY69" s="877"/>
      <c r="CZ69" s="877"/>
      <c r="DA69" s="878"/>
      <c r="DB69" s="876"/>
      <c r="DC69" s="877"/>
      <c r="DD69" s="877"/>
      <c r="DE69" s="877"/>
      <c r="DF69" s="878"/>
      <c r="DG69" s="876"/>
      <c r="DH69" s="877"/>
      <c r="DI69" s="877"/>
      <c r="DJ69" s="877"/>
      <c r="DK69" s="878"/>
      <c r="DL69" s="876"/>
      <c r="DM69" s="877"/>
      <c r="DN69" s="877"/>
      <c r="DO69" s="877"/>
      <c r="DP69" s="878"/>
      <c r="DQ69" s="876"/>
      <c r="DR69" s="877"/>
      <c r="DS69" s="877"/>
      <c r="DT69" s="877"/>
      <c r="DU69" s="878"/>
      <c r="DV69" s="873"/>
      <c r="DW69" s="874"/>
      <c r="DX69" s="874"/>
      <c r="DY69" s="874"/>
      <c r="DZ69" s="875"/>
      <c r="EA69" s="224"/>
    </row>
    <row r="70" spans="1:131" ht="26.25" customHeight="1" x14ac:dyDescent="0.2">
      <c r="A70" s="233">
        <v>3</v>
      </c>
      <c r="B70" s="887" t="s">
        <v>550</v>
      </c>
      <c r="C70" s="888"/>
      <c r="D70" s="888"/>
      <c r="E70" s="888"/>
      <c r="F70" s="888"/>
      <c r="G70" s="888"/>
      <c r="H70" s="888"/>
      <c r="I70" s="888"/>
      <c r="J70" s="888"/>
      <c r="K70" s="888"/>
      <c r="L70" s="888"/>
      <c r="M70" s="888"/>
      <c r="N70" s="888"/>
      <c r="O70" s="888"/>
      <c r="P70" s="889"/>
      <c r="Q70" s="890">
        <v>992</v>
      </c>
      <c r="R70" s="844"/>
      <c r="S70" s="844"/>
      <c r="T70" s="844"/>
      <c r="U70" s="844"/>
      <c r="V70" s="844">
        <v>963</v>
      </c>
      <c r="W70" s="844"/>
      <c r="X70" s="844"/>
      <c r="Y70" s="844"/>
      <c r="Z70" s="844"/>
      <c r="AA70" s="844">
        <v>29</v>
      </c>
      <c r="AB70" s="844"/>
      <c r="AC70" s="844"/>
      <c r="AD70" s="844"/>
      <c r="AE70" s="844"/>
      <c r="AF70" s="844">
        <v>29</v>
      </c>
      <c r="AG70" s="844"/>
      <c r="AH70" s="844"/>
      <c r="AI70" s="844"/>
      <c r="AJ70" s="844"/>
      <c r="AK70" s="844">
        <v>50</v>
      </c>
      <c r="AL70" s="844"/>
      <c r="AM70" s="844"/>
      <c r="AN70" s="844"/>
      <c r="AO70" s="844"/>
      <c r="AP70" s="844" t="s">
        <v>547</v>
      </c>
      <c r="AQ70" s="844"/>
      <c r="AR70" s="844"/>
      <c r="AS70" s="844"/>
      <c r="AT70" s="844"/>
      <c r="AU70" s="844" t="s">
        <v>547</v>
      </c>
      <c r="AV70" s="844"/>
      <c r="AW70" s="844"/>
      <c r="AX70" s="844"/>
      <c r="AY70" s="844"/>
      <c r="AZ70" s="846"/>
      <c r="BA70" s="846"/>
      <c r="BB70" s="846"/>
      <c r="BC70" s="846"/>
      <c r="BD70" s="847"/>
      <c r="BE70" s="236"/>
      <c r="BF70" s="236"/>
      <c r="BG70" s="236"/>
      <c r="BH70" s="236"/>
      <c r="BI70" s="236"/>
      <c r="BJ70" s="236"/>
      <c r="BK70" s="236"/>
      <c r="BL70" s="236"/>
      <c r="BM70" s="236"/>
      <c r="BN70" s="236"/>
      <c r="BO70" s="236"/>
      <c r="BP70" s="236"/>
      <c r="BQ70" s="233">
        <v>64</v>
      </c>
      <c r="BR70" s="238"/>
      <c r="BS70" s="873"/>
      <c r="BT70" s="874"/>
      <c r="BU70" s="874"/>
      <c r="BV70" s="874"/>
      <c r="BW70" s="874"/>
      <c r="BX70" s="874"/>
      <c r="BY70" s="874"/>
      <c r="BZ70" s="874"/>
      <c r="CA70" s="874"/>
      <c r="CB70" s="874"/>
      <c r="CC70" s="874"/>
      <c r="CD70" s="874"/>
      <c r="CE70" s="874"/>
      <c r="CF70" s="874"/>
      <c r="CG70" s="879"/>
      <c r="CH70" s="876"/>
      <c r="CI70" s="877"/>
      <c r="CJ70" s="877"/>
      <c r="CK70" s="877"/>
      <c r="CL70" s="878"/>
      <c r="CM70" s="876"/>
      <c r="CN70" s="877"/>
      <c r="CO70" s="877"/>
      <c r="CP70" s="877"/>
      <c r="CQ70" s="878"/>
      <c r="CR70" s="876"/>
      <c r="CS70" s="877"/>
      <c r="CT70" s="877"/>
      <c r="CU70" s="877"/>
      <c r="CV70" s="878"/>
      <c r="CW70" s="876"/>
      <c r="CX70" s="877"/>
      <c r="CY70" s="877"/>
      <c r="CZ70" s="877"/>
      <c r="DA70" s="878"/>
      <c r="DB70" s="876"/>
      <c r="DC70" s="877"/>
      <c r="DD70" s="877"/>
      <c r="DE70" s="877"/>
      <c r="DF70" s="878"/>
      <c r="DG70" s="876"/>
      <c r="DH70" s="877"/>
      <c r="DI70" s="877"/>
      <c r="DJ70" s="877"/>
      <c r="DK70" s="878"/>
      <c r="DL70" s="876"/>
      <c r="DM70" s="877"/>
      <c r="DN70" s="877"/>
      <c r="DO70" s="877"/>
      <c r="DP70" s="878"/>
      <c r="DQ70" s="876"/>
      <c r="DR70" s="877"/>
      <c r="DS70" s="877"/>
      <c r="DT70" s="877"/>
      <c r="DU70" s="878"/>
      <c r="DV70" s="873"/>
      <c r="DW70" s="874"/>
      <c r="DX70" s="874"/>
      <c r="DY70" s="874"/>
      <c r="DZ70" s="875"/>
      <c r="EA70" s="224"/>
    </row>
    <row r="71" spans="1:131" ht="26.25" customHeight="1" x14ac:dyDescent="0.2">
      <c r="A71" s="233">
        <v>4</v>
      </c>
      <c r="B71" s="887" t="s">
        <v>551</v>
      </c>
      <c r="C71" s="888"/>
      <c r="D71" s="888"/>
      <c r="E71" s="888"/>
      <c r="F71" s="888"/>
      <c r="G71" s="888"/>
      <c r="H71" s="888"/>
      <c r="I71" s="888"/>
      <c r="J71" s="888"/>
      <c r="K71" s="888"/>
      <c r="L71" s="888"/>
      <c r="M71" s="888"/>
      <c r="N71" s="888"/>
      <c r="O71" s="888"/>
      <c r="P71" s="889"/>
      <c r="Q71" s="890">
        <v>249</v>
      </c>
      <c r="R71" s="844"/>
      <c r="S71" s="844"/>
      <c r="T71" s="844"/>
      <c r="U71" s="844"/>
      <c r="V71" s="844">
        <v>194</v>
      </c>
      <c r="W71" s="844"/>
      <c r="X71" s="844"/>
      <c r="Y71" s="844"/>
      <c r="Z71" s="844"/>
      <c r="AA71" s="844">
        <v>55</v>
      </c>
      <c r="AB71" s="844"/>
      <c r="AC71" s="844"/>
      <c r="AD71" s="844"/>
      <c r="AE71" s="844"/>
      <c r="AF71" s="844">
        <v>55</v>
      </c>
      <c r="AG71" s="844"/>
      <c r="AH71" s="844"/>
      <c r="AI71" s="844"/>
      <c r="AJ71" s="844"/>
      <c r="AK71" s="844">
        <v>17</v>
      </c>
      <c r="AL71" s="844"/>
      <c r="AM71" s="844"/>
      <c r="AN71" s="844"/>
      <c r="AO71" s="844"/>
      <c r="AP71" s="844" t="s">
        <v>486</v>
      </c>
      <c r="AQ71" s="844"/>
      <c r="AR71" s="844"/>
      <c r="AS71" s="844"/>
      <c r="AT71" s="844"/>
      <c r="AU71" s="844" t="s">
        <v>486</v>
      </c>
      <c r="AV71" s="844"/>
      <c r="AW71" s="844"/>
      <c r="AX71" s="844"/>
      <c r="AY71" s="844"/>
      <c r="AZ71" s="846"/>
      <c r="BA71" s="846"/>
      <c r="BB71" s="846"/>
      <c r="BC71" s="846"/>
      <c r="BD71" s="847"/>
      <c r="BE71" s="236"/>
      <c r="BF71" s="236"/>
      <c r="BG71" s="236"/>
      <c r="BH71" s="236"/>
      <c r="BI71" s="236"/>
      <c r="BJ71" s="236"/>
      <c r="BK71" s="236"/>
      <c r="BL71" s="236"/>
      <c r="BM71" s="236"/>
      <c r="BN71" s="236"/>
      <c r="BO71" s="236"/>
      <c r="BP71" s="236"/>
      <c r="BQ71" s="233">
        <v>65</v>
      </c>
      <c r="BR71" s="238"/>
      <c r="BS71" s="873"/>
      <c r="BT71" s="874"/>
      <c r="BU71" s="874"/>
      <c r="BV71" s="874"/>
      <c r="BW71" s="874"/>
      <c r="BX71" s="874"/>
      <c r="BY71" s="874"/>
      <c r="BZ71" s="874"/>
      <c r="CA71" s="874"/>
      <c r="CB71" s="874"/>
      <c r="CC71" s="874"/>
      <c r="CD71" s="874"/>
      <c r="CE71" s="874"/>
      <c r="CF71" s="874"/>
      <c r="CG71" s="879"/>
      <c r="CH71" s="876"/>
      <c r="CI71" s="877"/>
      <c r="CJ71" s="877"/>
      <c r="CK71" s="877"/>
      <c r="CL71" s="878"/>
      <c r="CM71" s="876"/>
      <c r="CN71" s="877"/>
      <c r="CO71" s="877"/>
      <c r="CP71" s="877"/>
      <c r="CQ71" s="878"/>
      <c r="CR71" s="876"/>
      <c r="CS71" s="877"/>
      <c r="CT71" s="877"/>
      <c r="CU71" s="877"/>
      <c r="CV71" s="878"/>
      <c r="CW71" s="876"/>
      <c r="CX71" s="877"/>
      <c r="CY71" s="877"/>
      <c r="CZ71" s="877"/>
      <c r="DA71" s="878"/>
      <c r="DB71" s="876"/>
      <c r="DC71" s="877"/>
      <c r="DD71" s="877"/>
      <c r="DE71" s="877"/>
      <c r="DF71" s="878"/>
      <c r="DG71" s="876"/>
      <c r="DH71" s="877"/>
      <c r="DI71" s="877"/>
      <c r="DJ71" s="877"/>
      <c r="DK71" s="878"/>
      <c r="DL71" s="876"/>
      <c r="DM71" s="877"/>
      <c r="DN71" s="877"/>
      <c r="DO71" s="877"/>
      <c r="DP71" s="878"/>
      <c r="DQ71" s="876"/>
      <c r="DR71" s="877"/>
      <c r="DS71" s="877"/>
      <c r="DT71" s="877"/>
      <c r="DU71" s="878"/>
      <c r="DV71" s="873"/>
      <c r="DW71" s="874"/>
      <c r="DX71" s="874"/>
      <c r="DY71" s="874"/>
      <c r="DZ71" s="875"/>
      <c r="EA71" s="224"/>
    </row>
    <row r="72" spans="1:131" ht="26.25" customHeight="1" x14ac:dyDescent="0.2">
      <c r="A72" s="233">
        <v>5</v>
      </c>
      <c r="B72" s="887" t="s">
        <v>552</v>
      </c>
      <c r="C72" s="888"/>
      <c r="D72" s="888"/>
      <c r="E72" s="888"/>
      <c r="F72" s="888"/>
      <c r="G72" s="888"/>
      <c r="H72" s="888"/>
      <c r="I72" s="888"/>
      <c r="J72" s="888"/>
      <c r="K72" s="888"/>
      <c r="L72" s="888"/>
      <c r="M72" s="888"/>
      <c r="N72" s="888"/>
      <c r="O72" s="888"/>
      <c r="P72" s="889"/>
      <c r="Q72" s="890">
        <v>9878</v>
      </c>
      <c r="R72" s="844">
        <v>6933</v>
      </c>
      <c r="S72" s="844">
        <v>6933</v>
      </c>
      <c r="T72" s="844">
        <v>6933</v>
      </c>
      <c r="U72" s="844">
        <v>6933</v>
      </c>
      <c r="V72" s="844">
        <v>9787</v>
      </c>
      <c r="W72" s="844">
        <v>6850</v>
      </c>
      <c r="X72" s="844">
        <v>6850</v>
      </c>
      <c r="Y72" s="844">
        <v>6850</v>
      </c>
      <c r="Z72" s="844">
        <v>6850</v>
      </c>
      <c r="AA72" s="844">
        <v>92</v>
      </c>
      <c r="AB72" s="844">
        <v>82</v>
      </c>
      <c r="AC72" s="844">
        <v>82</v>
      </c>
      <c r="AD72" s="844">
        <v>82</v>
      </c>
      <c r="AE72" s="844">
        <v>82</v>
      </c>
      <c r="AF72" s="844">
        <v>92</v>
      </c>
      <c r="AG72" s="844">
        <v>82</v>
      </c>
      <c r="AH72" s="844">
        <v>82</v>
      </c>
      <c r="AI72" s="844">
        <v>82</v>
      </c>
      <c r="AJ72" s="844">
        <v>82</v>
      </c>
      <c r="AK72" s="844">
        <v>5083</v>
      </c>
      <c r="AL72" s="844">
        <v>2485</v>
      </c>
      <c r="AM72" s="844">
        <v>2485</v>
      </c>
      <c r="AN72" s="844">
        <v>2485</v>
      </c>
      <c r="AO72" s="844">
        <v>2485</v>
      </c>
      <c r="AP72" s="844" t="s">
        <v>486</v>
      </c>
      <c r="AQ72" s="844"/>
      <c r="AR72" s="844"/>
      <c r="AS72" s="844"/>
      <c r="AT72" s="844"/>
      <c r="AU72" s="844" t="s">
        <v>486</v>
      </c>
      <c r="AV72" s="844"/>
      <c r="AW72" s="844"/>
      <c r="AX72" s="844"/>
      <c r="AY72" s="844"/>
      <c r="AZ72" s="846"/>
      <c r="BA72" s="846"/>
      <c r="BB72" s="846"/>
      <c r="BC72" s="846"/>
      <c r="BD72" s="847"/>
      <c r="BE72" s="236"/>
      <c r="BF72" s="236"/>
      <c r="BG72" s="236"/>
      <c r="BH72" s="236"/>
      <c r="BI72" s="236"/>
      <c r="BJ72" s="236"/>
      <c r="BK72" s="236"/>
      <c r="BL72" s="236"/>
      <c r="BM72" s="236"/>
      <c r="BN72" s="236"/>
      <c r="BO72" s="236"/>
      <c r="BP72" s="236"/>
      <c r="BQ72" s="233">
        <v>66</v>
      </c>
      <c r="BR72" s="238"/>
      <c r="BS72" s="873"/>
      <c r="BT72" s="874"/>
      <c r="BU72" s="874"/>
      <c r="BV72" s="874"/>
      <c r="BW72" s="874"/>
      <c r="BX72" s="874"/>
      <c r="BY72" s="874"/>
      <c r="BZ72" s="874"/>
      <c r="CA72" s="874"/>
      <c r="CB72" s="874"/>
      <c r="CC72" s="874"/>
      <c r="CD72" s="874"/>
      <c r="CE72" s="874"/>
      <c r="CF72" s="874"/>
      <c r="CG72" s="879"/>
      <c r="CH72" s="876"/>
      <c r="CI72" s="877"/>
      <c r="CJ72" s="877"/>
      <c r="CK72" s="877"/>
      <c r="CL72" s="878"/>
      <c r="CM72" s="876"/>
      <c r="CN72" s="877"/>
      <c r="CO72" s="877"/>
      <c r="CP72" s="877"/>
      <c r="CQ72" s="878"/>
      <c r="CR72" s="876"/>
      <c r="CS72" s="877"/>
      <c r="CT72" s="877"/>
      <c r="CU72" s="877"/>
      <c r="CV72" s="878"/>
      <c r="CW72" s="876"/>
      <c r="CX72" s="877"/>
      <c r="CY72" s="877"/>
      <c r="CZ72" s="877"/>
      <c r="DA72" s="878"/>
      <c r="DB72" s="876"/>
      <c r="DC72" s="877"/>
      <c r="DD72" s="877"/>
      <c r="DE72" s="877"/>
      <c r="DF72" s="878"/>
      <c r="DG72" s="876"/>
      <c r="DH72" s="877"/>
      <c r="DI72" s="877"/>
      <c r="DJ72" s="877"/>
      <c r="DK72" s="878"/>
      <c r="DL72" s="876"/>
      <c r="DM72" s="877"/>
      <c r="DN72" s="877"/>
      <c r="DO72" s="877"/>
      <c r="DP72" s="878"/>
      <c r="DQ72" s="876"/>
      <c r="DR72" s="877"/>
      <c r="DS72" s="877"/>
      <c r="DT72" s="877"/>
      <c r="DU72" s="878"/>
      <c r="DV72" s="873"/>
      <c r="DW72" s="874"/>
      <c r="DX72" s="874"/>
      <c r="DY72" s="874"/>
      <c r="DZ72" s="875"/>
      <c r="EA72" s="224"/>
    </row>
    <row r="73" spans="1:131" ht="26.25" customHeight="1" x14ac:dyDescent="0.2">
      <c r="A73" s="233">
        <v>6</v>
      </c>
      <c r="B73" s="887" t="s">
        <v>553</v>
      </c>
      <c r="C73" s="888"/>
      <c r="D73" s="888"/>
      <c r="E73" s="888"/>
      <c r="F73" s="888"/>
      <c r="G73" s="888"/>
      <c r="H73" s="888"/>
      <c r="I73" s="888"/>
      <c r="J73" s="888"/>
      <c r="K73" s="888"/>
      <c r="L73" s="888"/>
      <c r="M73" s="888"/>
      <c r="N73" s="888"/>
      <c r="O73" s="888"/>
      <c r="P73" s="889"/>
      <c r="Q73" s="890">
        <v>1600855</v>
      </c>
      <c r="R73" s="844">
        <v>1385861</v>
      </c>
      <c r="S73" s="844">
        <v>1385861</v>
      </c>
      <c r="T73" s="844">
        <v>1385861</v>
      </c>
      <c r="U73" s="844">
        <v>1385861</v>
      </c>
      <c r="V73" s="844">
        <v>1567252</v>
      </c>
      <c r="W73" s="844">
        <v>1346246</v>
      </c>
      <c r="X73" s="844">
        <v>1346246</v>
      </c>
      <c r="Y73" s="844">
        <v>1346246</v>
      </c>
      <c r="Z73" s="844">
        <v>1346246</v>
      </c>
      <c r="AA73" s="844">
        <v>33603</v>
      </c>
      <c r="AB73" s="844">
        <v>39615</v>
      </c>
      <c r="AC73" s="844">
        <v>39615</v>
      </c>
      <c r="AD73" s="844">
        <v>39615</v>
      </c>
      <c r="AE73" s="844">
        <v>39615</v>
      </c>
      <c r="AF73" s="844">
        <v>33603</v>
      </c>
      <c r="AG73" s="844">
        <v>39615</v>
      </c>
      <c r="AH73" s="844">
        <v>39615</v>
      </c>
      <c r="AI73" s="844">
        <v>39615</v>
      </c>
      <c r="AJ73" s="844">
        <v>39615</v>
      </c>
      <c r="AK73" s="844">
        <v>22693</v>
      </c>
      <c r="AL73" s="844"/>
      <c r="AM73" s="844"/>
      <c r="AN73" s="844"/>
      <c r="AO73" s="844"/>
      <c r="AP73" s="844" t="s">
        <v>486</v>
      </c>
      <c r="AQ73" s="844"/>
      <c r="AR73" s="844"/>
      <c r="AS73" s="844"/>
      <c r="AT73" s="844"/>
      <c r="AU73" s="844" t="s">
        <v>486</v>
      </c>
      <c r="AV73" s="844"/>
      <c r="AW73" s="844"/>
      <c r="AX73" s="844"/>
      <c r="AY73" s="844"/>
      <c r="AZ73" s="846"/>
      <c r="BA73" s="846"/>
      <c r="BB73" s="846"/>
      <c r="BC73" s="846"/>
      <c r="BD73" s="847"/>
      <c r="BE73" s="236"/>
      <c r="BF73" s="236"/>
      <c r="BG73" s="236"/>
      <c r="BH73" s="236"/>
      <c r="BI73" s="236"/>
      <c r="BJ73" s="236"/>
      <c r="BK73" s="236"/>
      <c r="BL73" s="236"/>
      <c r="BM73" s="236"/>
      <c r="BN73" s="236"/>
      <c r="BO73" s="236"/>
      <c r="BP73" s="236"/>
      <c r="BQ73" s="233">
        <v>67</v>
      </c>
      <c r="BR73" s="238"/>
      <c r="BS73" s="873"/>
      <c r="BT73" s="874"/>
      <c r="BU73" s="874"/>
      <c r="BV73" s="874"/>
      <c r="BW73" s="874"/>
      <c r="BX73" s="874"/>
      <c r="BY73" s="874"/>
      <c r="BZ73" s="874"/>
      <c r="CA73" s="874"/>
      <c r="CB73" s="874"/>
      <c r="CC73" s="874"/>
      <c r="CD73" s="874"/>
      <c r="CE73" s="874"/>
      <c r="CF73" s="874"/>
      <c r="CG73" s="879"/>
      <c r="CH73" s="876"/>
      <c r="CI73" s="877"/>
      <c r="CJ73" s="877"/>
      <c r="CK73" s="877"/>
      <c r="CL73" s="878"/>
      <c r="CM73" s="876"/>
      <c r="CN73" s="877"/>
      <c r="CO73" s="877"/>
      <c r="CP73" s="877"/>
      <c r="CQ73" s="878"/>
      <c r="CR73" s="876"/>
      <c r="CS73" s="877"/>
      <c r="CT73" s="877"/>
      <c r="CU73" s="877"/>
      <c r="CV73" s="878"/>
      <c r="CW73" s="876"/>
      <c r="CX73" s="877"/>
      <c r="CY73" s="877"/>
      <c r="CZ73" s="877"/>
      <c r="DA73" s="878"/>
      <c r="DB73" s="876"/>
      <c r="DC73" s="877"/>
      <c r="DD73" s="877"/>
      <c r="DE73" s="877"/>
      <c r="DF73" s="878"/>
      <c r="DG73" s="876"/>
      <c r="DH73" s="877"/>
      <c r="DI73" s="877"/>
      <c r="DJ73" s="877"/>
      <c r="DK73" s="878"/>
      <c r="DL73" s="876"/>
      <c r="DM73" s="877"/>
      <c r="DN73" s="877"/>
      <c r="DO73" s="877"/>
      <c r="DP73" s="878"/>
      <c r="DQ73" s="876"/>
      <c r="DR73" s="877"/>
      <c r="DS73" s="877"/>
      <c r="DT73" s="877"/>
      <c r="DU73" s="878"/>
      <c r="DV73" s="873"/>
      <c r="DW73" s="874"/>
      <c r="DX73" s="874"/>
      <c r="DY73" s="874"/>
      <c r="DZ73" s="875"/>
      <c r="EA73" s="224"/>
    </row>
    <row r="74" spans="1:131" ht="26.25" customHeight="1" x14ac:dyDescent="0.2">
      <c r="A74" s="233">
        <v>7</v>
      </c>
      <c r="B74" s="887"/>
      <c r="C74" s="888"/>
      <c r="D74" s="888"/>
      <c r="E74" s="888"/>
      <c r="F74" s="888"/>
      <c r="G74" s="888"/>
      <c r="H74" s="888"/>
      <c r="I74" s="888"/>
      <c r="J74" s="888"/>
      <c r="K74" s="888"/>
      <c r="L74" s="888"/>
      <c r="M74" s="888"/>
      <c r="N74" s="888"/>
      <c r="O74" s="888"/>
      <c r="P74" s="889"/>
      <c r="Q74" s="890"/>
      <c r="R74" s="844"/>
      <c r="S74" s="844"/>
      <c r="T74" s="844"/>
      <c r="U74" s="844"/>
      <c r="V74" s="844"/>
      <c r="W74" s="844"/>
      <c r="X74" s="844"/>
      <c r="Y74" s="844"/>
      <c r="Z74" s="844"/>
      <c r="AA74" s="844"/>
      <c r="AB74" s="844"/>
      <c r="AC74" s="844"/>
      <c r="AD74" s="844"/>
      <c r="AE74" s="844"/>
      <c r="AF74" s="844"/>
      <c r="AG74" s="844"/>
      <c r="AH74" s="844"/>
      <c r="AI74" s="844"/>
      <c r="AJ74" s="844"/>
      <c r="AK74" s="844"/>
      <c r="AL74" s="844"/>
      <c r="AM74" s="844"/>
      <c r="AN74" s="844"/>
      <c r="AO74" s="844"/>
      <c r="AP74" s="844"/>
      <c r="AQ74" s="844"/>
      <c r="AR74" s="844"/>
      <c r="AS74" s="844"/>
      <c r="AT74" s="844"/>
      <c r="AU74" s="844"/>
      <c r="AV74" s="844"/>
      <c r="AW74" s="844"/>
      <c r="AX74" s="844"/>
      <c r="AY74" s="844"/>
      <c r="AZ74" s="846"/>
      <c r="BA74" s="846"/>
      <c r="BB74" s="846"/>
      <c r="BC74" s="846"/>
      <c r="BD74" s="847"/>
      <c r="BE74" s="236"/>
      <c r="BF74" s="236"/>
      <c r="BG74" s="236"/>
      <c r="BH74" s="236"/>
      <c r="BI74" s="236"/>
      <c r="BJ74" s="236"/>
      <c r="BK74" s="236"/>
      <c r="BL74" s="236"/>
      <c r="BM74" s="236"/>
      <c r="BN74" s="236"/>
      <c r="BO74" s="236"/>
      <c r="BP74" s="236"/>
      <c r="BQ74" s="233">
        <v>68</v>
      </c>
      <c r="BR74" s="238"/>
      <c r="BS74" s="873"/>
      <c r="BT74" s="874"/>
      <c r="BU74" s="874"/>
      <c r="BV74" s="874"/>
      <c r="BW74" s="874"/>
      <c r="BX74" s="874"/>
      <c r="BY74" s="874"/>
      <c r="BZ74" s="874"/>
      <c r="CA74" s="874"/>
      <c r="CB74" s="874"/>
      <c r="CC74" s="874"/>
      <c r="CD74" s="874"/>
      <c r="CE74" s="874"/>
      <c r="CF74" s="874"/>
      <c r="CG74" s="879"/>
      <c r="CH74" s="876"/>
      <c r="CI74" s="877"/>
      <c r="CJ74" s="877"/>
      <c r="CK74" s="877"/>
      <c r="CL74" s="878"/>
      <c r="CM74" s="876"/>
      <c r="CN74" s="877"/>
      <c r="CO74" s="877"/>
      <c r="CP74" s="877"/>
      <c r="CQ74" s="878"/>
      <c r="CR74" s="876"/>
      <c r="CS74" s="877"/>
      <c r="CT74" s="877"/>
      <c r="CU74" s="877"/>
      <c r="CV74" s="878"/>
      <c r="CW74" s="876"/>
      <c r="CX74" s="877"/>
      <c r="CY74" s="877"/>
      <c r="CZ74" s="877"/>
      <c r="DA74" s="878"/>
      <c r="DB74" s="876"/>
      <c r="DC74" s="877"/>
      <c r="DD74" s="877"/>
      <c r="DE74" s="877"/>
      <c r="DF74" s="878"/>
      <c r="DG74" s="876"/>
      <c r="DH74" s="877"/>
      <c r="DI74" s="877"/>
      <c r="DJ74" s="877"/>
      <c r="DK74" s="878"/>
      <c r="DL74" s="876"/>
      <c r="DM74" s="877"/>
      <c r="DN74" s="877"/>
      <c r="DO74" s="877"/>
      <c r="DP74" s="878"/>
      <c r="DQ74" s="876"/>
      <c r="DR74" s="877"/>
      <c r="DS74" s="877"/>
      <c r="DT74" s="877"/>
      <c r="DU74" s="878"/>
      <c r="DV74" s="873"/>
      <c r="DW74" s="874"/>
      <c r="DX74" s="874"/>
      <c r="DY74" s="874"/>
      <c r="DZ74" s="875"/>
      <c r="EA74" s="224"/>
    </row>
    <row r="75" spans="1:131" ht="26.25" customHeight="1" x14ac:dyDescent="0.2">
      <c r="A75" s="233">
        <v>8</v>
      </c>
      <c r="B75" s="887"/>
      <c r="C75" s="888"/>
      <c r="D75" s="888"/>
      <c r="E75" s="888"/>
      <c r="F75" s="888"/>
      <c r="G75" s="888"/>
      <c r="H75" s="888"/>
      <c r="I75" s="888"/>
      <c r="J75" s="888"/>
      <c r="K75" s="888"/>
      <c r="L75" s="888"/>
      <c r="M75" s="888"/>
      <c r="N75" s="888"/>
      <c r="O75" s="888"/>
      <c r="P75" s="889"/>
      <c r="Q75" s="891"/>
      <c r="R75" s="892"/>
      <c r="S75" s="892"/>
      <c r="T75" s="892"/>
      <c r="U75" s="848"/>
      <c r="V75" s="893"/>
      <c r="W75" s="892"/>
      <c r="X75" s="892"/>
      <c r="Y75" s="892"/>
      <c r="Z75" s="848"/>
      <c r="AA75" s="893"/>
      <c r="AB75" s="892"/>
      <c r="AC75" s="892"/>
      <c r="AD75" s="892"/>
      <c r="AE75" s="848"/>
      <c r="AF75" s="893"/>
      <c r="AG75" s="892"/>
      <c r="AH75" s="892"/>
      <c r="AI75" s="892"/>
      <c r="AJ75" s="848"/>
      <c r="AK75" s="893"/>
      <c r="AL75" s="892"/>
      <c r="AM75" s="892"/>
      <c r="AN75" s="892"/>
      <c r="AO75" s="848"/>
      <c r="AP75" s="893"/>
      <c r="AQ75" s="892"/>
      <c r="AR75" s="892"/>
      <c r="AS75" s="892"/>
      <c r="AT75" s="848"/>
      <c r="AU75" s="893"/>
      <c r="AV75" s="892"/>
      <c r="AW75" s="892"/>
      <c r="AX75" s="892"/>
      <c r="AY75" s="848"/>
      <c r="AZ75" s="846"/>
      <c r="BA75" s="846"/>
      <c r="BB75" s="846"/>
      <c r="BC75" s="846"/>
      <c r="BD75" s="847"/>
      <c r="BE75" s="236"/>
      <c r="BF75" s="236"/>
      <c r="BG75" s="236"/>
      <c r="BH75" s="236"/>
      <c r="BI75" s="236"/>
      <c r="BJ75" s="236"/>
      <c r="BK75" s="236"/>
      <c r="BL75" s="236"/>
      <c r="BM75" s="236"/>
      <c r="BN75" s="236"/>
      <c r="BO75" s="236"/>
      <c r="BP75" s="236"/>
      <c r="BQ75" s="233">
        <v>69</v>
      </c>
      <c r="BR75" s="238"/>
      <c r="BS75" s="873"/>
      <c r="BT75" s="874"/>
      <c r="BU75" s="874"/>
      <c r="BV75" s="874"/>
      <c r="BW75" s="874"/>
      <c r="BX75" s="874"/>
      <c r="BY75" s="874"/>
      <c r="BZ75" s="874"/>
      <c r="CA75" s="874"/>
      <c r="CB75" s="874"/>
      <c r="CC75" s="874"/>
      <c r="CD75" s="874"/>
      <c r="CE75" s="874"/>
      <c r="CF75" s="874"/>
      <c r="CG75" s="879"/>
      <c r="CH75" s="876"/>
      <c r="CI75" s="877"/>
      <c r="CJ75" s="877"/>
      <c r="CK75" s="877"/>
      <c r="CL75" s="878"/>
      <c r="CM75" s="876"/>
      <c r="CN75" s="877"/>
      <c r="CO75" s="877"/>
      <c r="CP75" s="877"/>
      <c r="CQ75" s="878"/>
      <c r="CR75" s="876"/>
      <c r="CS75" s="877"/>
      <c r="CT75" s="877"/>
      <c r="CU75" s="877"/>
      <c r="CV75" s="878"/>
      <c r="CW75" s="876"/>
      <c r="CX75" s="877"/>
      <c r="CY75" s="877"/>
      <c r="CZ75" s="877"/>
      <c r="DA75" s="878"/>
      <c r="DB75" s="876"/>
      <c r="DC75" s="877"/>
      <c r="DD75" s="877"/>
      <c r="DE75" s="877"/>
      <c r="DF75" s="878"/>
      <c r="DG75" s="876"/>
      <c r="DH75" s="877"/>
      <c r="DI75" s="877"/>
      <c r="DJ75" s="877"/>
      <c r="DK75" s="878"/>
      <c r="DL75" s="876"/>
      <c r="DM75" s="877"/>
      <c r="DN75" s="877"/>
      <c r="DO75" s="877"/>
      <c r="DP75" s="878"/>
      <c r="DQ75" s="876"/>
      <c r="DR75" s="877"/>
      <c r="DS75" s="877"/>
      <c r="DT75" s="877"/>
      <c r="DU75" s="878"/>
      <c r="DV75" s="873"/>
      <c r="DW75" s="874"/>
      <c r="DX75" s="874"/>
      <c r="DY75" s="874"/>
      <c r="DZ75" s="875"/>
      <c r="EA75" s="224"/>
    </row>
    <row r="76" spans="1:131" ht="26.25" customHeight="1" x14ac:dyDescent="0.2">
      <c r="A76" s="233">
        <v>9</v>
      </c>
      <c r="B76" s="887"/>
      <c r="C76" s="888"/>
      <c r="D76" s="888"/>
      <c r="E76" s="888"/>
      <c r="F76" s="888"/>
      <c r="G76" s="888"/>
      <c r="H76" s="888"/>
      <c r="I76" s="888"/>
      <c r="J76" s="888"/>
      <c r="K76" s="888"/>
      <c r="L76" s="888"/>
      <c r="M76" s="888"/>
      <c r="N76" s="888"/>
      <c r="O76" s="888"/>
      <c r="P76" s="889"/>
      <c r="Q76" s="891"/>
      <c r="R76" s="892"/>
      <c r="S76" s="892"/>
      <c r="T76" s="892"/>
      <c r="U76" s="848"/>
      <c r="V76" s="893"/>
      <c r="W76" s="892"/>
      <c r="X76" s="892"/>
      <c r="Y76" s="892"/>
      <c r="Z76" s="848"/>
      <c r="AA76" s="893"/>
      <c r="AB76" s="892"/>
      <c r="AC76" s="892"/>
      <c r="AD76" s="892"/>
      <c r="AE76" s="848"/>
      <c r="AF76" s="893"/>
      <c r="AG76" s="892"/>
      <c r="AH76" s="892"/>
      <c r="AI76" s="892"/>
      <c r="AJ76" s="848"/>
      <c r="AK76" s="893"/>
      <c r="AL76" s="892"/>
      <c r="AM76" s="892"/>
      <c r="AN76" s="892"/>
      <c r="AO76" s="848"/>
      <c r="AP76" s="893"/>
      <c r="AQ76" s="892"/>
      <c r="AR76" s="892"/>
      <c r="AS76" s="892"/>
      <c r="AT76" s="848"/>
      <c r="AU76" s="893"/>
      <c r="AV76" s="892"/>
      <c r="AW76" s="892"/>
      <c r="AX76" s="892"/>
      <c r="AY76" s="848"/>
      <c r="AZ76" s="846"/>
      <c r="BA76" s="846"/>
      <c r="BB76" s="846"/>
      <c r="BC76" s="846"/>
      <c r="BD76" s="847"/>
      <c r="BE76" s="236"/>
      <c r="BF76" s="236"/>
      <c r="BG76" s="236"/>
      <c r="BH76" s="236"/>
      <c r="BI76" s="236"/>
      <c r="BJ76" s="236"/>
      <c r="BK76" s="236"/>
      <c r="BL76" s="236"/>
      <c r="BM76" s="236"/>
      <c r="BN76" s="236"/>
      <c r="BO76" s="236"/>
      <c r="BP76" s="236"/>
      <c r="BQ76" s="233">
        <v>70</v>
      </c>
      <c r="BR76" s="238"/>
      <c r="BS76" s="873"/>
      <c r="BT76" s="874"/>
      <c r="BU76" s="874"/>
      <c r="BV76" s="874"/>
      <c r="BW76" s="874"/>
      <c r="BX76" s="874"/>
      <c r="BY76" s="874"/>
      <c r="BZ76" s="874"/>
      <c r="CA76" s="874"/>
      <c r="CB76" s="874"/>
      <c r="CC76" s="874"/>
      <c r="CD76" s="874"/>
      <c r="CE76" s="874"/>
      <c r="CF76" s="874"/>
      <c r="CG76" s="879"/>
      <c r="CH76" s="876"/>
      <c r="CI76" s="877"/>
      <c r="CJ76" s="877"/>
      <c r="CK76" s="877"/>
      <c r="CL76" s="878"/>
      <c r="CM76" s="876"/>
      <c r="CN76" s="877"/>
      <c r="CO76" s="877"/>
      <c r="CP76" s="877"/>
      <c r="CQ76" s="878"/>
      <c r="CR76" s="876"/>
      <c r="CS76" s="877"/>
      <c r="CT76" s="877"/>
      <c r="CU76" s="877"/>
      <c r="CV76" s="878"/>
      <c r="CW76" s="876"/>
      <c r="CX76" s="877"/>
      <c r="CY76" s="877"/>
      <c r="CZ76" s="877"/>
      <c r="DA76" s="878"/>
      <c r="DB76" s="876"/>
      <c r="DC76" s="877"/>
      <c r="DD76" s="877"/>
      <c r="DE76" s="877"/>
      <c r="DF76" s="878"/>
      <c r="DG76" s="876"/>
      <c r="DH76" s="877"/>
      <c r="DI76" s="877"/>
      <c r="DJ76" s="877"/>
      <c r="DK76" s="878"/>
      <c r="DL76" s="876"/>
      <c r="DM76" s="877"/>
      <c r="DN76" s="877"/>
      <c r="DO76" s="877"/>
      <c r="DP76" s="878"/>
      <c r="DQ76" s="876"/>
      <c r="DR76" s="877"/>
      <c r="DS76" s="877"/>
      <c r="DT76" s="877"/>
      <c r="DU76" s="878"/>
      <c r="DV76" s="873"/>
      <c r="DW76" s="874"/>
      <c r="DX76" s="874"/>
      <c r="DY76" s="874"/>
      <c r="DZ76" s="875"/>
      <c r="EA76" s="224"/>
    </row>
    <row r="77" spans="1:131" ht="26.25" customHeight="1" x14ac:dyDescent="0.2">
      <c r="A77" s="233">
        <v>10</v>
      </c>
      <c r="B77" s="887"/>
      <c r="C77" s="888"/>
      <c r="D77" s="888"/>
      <c r="E77" s="888"/>
      <c r="F77" s="888"/>
      <c r="G77" s="888"/>
      <c r="H77" s="888"/>
      <c r="I77" s="888"/>
      <c r="J77" s="888"/>
      <c r="K77" s="888"/>
      <c r="L77" s="888"/>
      <c r="M77" s="888"/>
      <c r="N77" s="888"/>
      <c r="O77" s="888"/>
      <c r="P77" s="889"/>
      <c r="Q77" s="891"/>
      <c r="R77" s="892"/>
      <c r="S77" s="892"/>
      <c r="T77" s="892"/>
      <c r="U77" s="848"/>
      <c r="V77" s="893"/>
      <c r="W77" s="892"/>
      <c r="X77" s="892"/>
      <c r="Y77" s="892"/>
      <c r="Z77" s="848"/>
      <c r="AA77" s="893"/>
      <c r="AB77" s="892"/>
      <c r="AC77" s="892"/>
      <c r="AD77" s="892"/>
      <c r="AE77" s="848"/>
      <c r="AF77" s="893"/>
      <c r="AG77" s="892"/>
      <c r="AH77" s="892"/>
      <c r="AI77" s="892"/>
      <c r="AJ77" s="848"/>
      <c r="AK77" s="893"/>
      <c r="AL77" s="892"/>
      <c r="AM77" s="892"/>
      <c r="AN77" s="892"/>
      <c r="AO77" s="848"/>
      <c r="AP77" s="893"/>
      <c r="AQ77" s="892"/>
      <c r="AR77" s="892"/>
      <c r="AS77" s="892"/>
      <c r="AT77" s="848"/>
      <c r="AU77" s="893"/>
      <c r="AV77" s="892"/>
      <c r="AW77" s="892"/>
      <c r="AX77" s="892"/>
      <c r="AY77" s="848"/>
      <c r="AZ77" s="846"/>
      <c r="BA77" s="846"/>
      <c r="BB77" s="846"/>
      <c r="BC77" s="846"/>
      <c r="BD77" s="847"/>
      <c r="BE77" s="236"/>
      <c r="BF77" s="236"/>
      <c r="BG77" s="236"/>
      <c r="BH77" s="236"/>
      <c r="BI77" s="236"/>
      <c r="BJ77" s="236"/>
      <c r="BK77" s="236"/>
      <c r="BL77" s="236"/>
      <c r="BM77" s="236"/>
      <c r="BN77" s="236"/>
      <c r="BO77" s="236"/>
      <c r="BP77" s="236"/>
      <c r="BQ77" s="233">
        <v>71</v>
      </c>
      <c r="BR77" s="238"/>
      <c r="BS77" s="873"/>
      <c r="BT77" s="874"/>
      <c r="BU77" s="874"/>
      <c r="BV77" s="874"/>
      <c r="BW77" s="874"/>
      <c r="BX77" s="874"/>
      <c r="BY77" s="874"/>
      <c r="BZ77" s="874"/>
      <c r="CA77" s="874"/>
      <c r="CB77" s="874"/>
      <c r="CC77" s="874"/>
      <c r="CD77" s="874"/>
      <c r="CE77" s="874"/>
      <c r="CF77" s="874"/>
      <c r="CG77" s="879"/>
      <c r="CH77" s="876"/>
      <c r="CI77" s="877"/>
      <c r="CJ77" s="877"/>
      <c r="CK77" s="877"/>
      <c r="CL77" s="878"/>
      <c r="CM77" s="876"/>
      <c r="CN77" s="877"/>
      <c r="CO77" s="877"/>
      <c r="CP77" s="877"/>
      <c r="CQ77" s="878"/>
      <c r="CR77" s="876"/>
      <c r="CS77" s="877"/>
      <c r="CT77" s="877"/>
      <c r="CU77" s="877"/>
      <c r="CV77" s="878"/>
      <c r="CW77" s="876"/>
      <c r="CX77" s="877"/>
      <c r="CY77" s="877"/>
      <c r="CZ77" s="877"/>
      <c r="DA77" s="878"/>
      <c r="DB77" s="876"/>
      <c r="DC77" s="877"/>
      <c r="DD77" s="877"/>
      <c r="DE77" s="877"/>
      <c r="DF77" s="878"/>
      <c r="DG77" s="876"/>
      <c r="DH77" s="877"/>
      <c r="DI77" s="877"/>
      <c r="DJ77" s="877"/>
      <c r="DK77" s="878"/>
      <c r="DL77" s="876"/>
      <c r="DM77" s="877"/>
      <c r="DN77" s="877"/>
      <c r="DO77" s="877"/>
      <c r="DP77" s="878"/>
      <c r="DQ77" s="876"/>
      <c r="DR77" s="877"/>
      <c r="DS77" s="877"/>
      <c r="DT77" s="877"/>
      <c r="DU77" s="878"/>
      <c r="DV77" s="873"/>
      <c r="DW77" s="874"/>
      <c r="DX77" s="874"/>
      <c r="DY77" s="874"/>
      <c r="DZ77" s="875"/>
      <c r="EA77" s="224"/>
    </row>
    <row r="78" spans="1:131" ht="26.25" customHeight="1" x14ac:dyDescent="0.2">
      <c r="A78" s="233">
        <v>11</v>
      </c>
      <c r="B78" s="887"/>
      <c r="C78" s="888"/>
      <c r="D78" s="888"/>
      <c r="E78" s="888"/>
      <c r="F78" s="888"/>
      <c r="G78" s="888"/>
      <c r="H78" s="888"/>
      <c r="I78" s="888"/>
      <c r="J78" s="888"/>
      <c r="K78" s="888"/>
      <c r="L78" s="888"/>
      <c r="M78" s="888"/>
      <c r="N78" s="888"/>
      <c r="O78" s="888"/>
      <c r="P78" s="889"/>
      <c r="Q78" s="890"/>
      <c r="R78" s="844"/>
      <c r="S78" s="844"/>
      <c r="T78" s="844"/>
      <c r="U78" s="844"/>
      <c r="V78" s="844"/>
      <c r="W78" s="844"/>
      <c r="X78" s="844"/>
      <c r="Y78" s="844"/>
      <c r="Z78" s="844"/>
      <c r="AA78" s="844"/>
      <c r="AB78" s="844"/>
      <c r="AC78" s="844"/>
      <c r="AD78" s="844"/>
      <c r="AE78" s="844"/>
      <c r="AF78" s="844"/>
      <c r="AG78" s="844"/>
      <c r="AH78" s="844"/>
      <c r="AI78" s="844"/>
      <c r="AJ78" s="844"/>
      <c r="AK78" s="844"/>
      <c r="AL78" s="844"/>
      <c r="AM78" s="844"/>
      <c r="AN78" s="844"/>
      <c r="AO78" s="844"/>
      <c r="AP78" s="844"/>
      <c r="AQ78" s="844"/>
      <c r="AR78" s="844"/>
      <c r="AS78" s="844"/>
      <c r="AT78" s="844"/>
      <c r="AU78" s="844"/>
      <c r="AV78" s="844"/>
      <c r="AW78" s="844"/>
      <c r="AX78" s="844"/>
      <c r="AY78" s="844"/>
      <c r="AZ78" s="846"/>
      <c r="BA78" s="846"/>
      <c r="BB78" s="846"/>
      <c r="BC78" s="846"/>
      <c r="BD78" s="847"/>
      <c r="BE78" s="236"/>
      <c r="BF78" s="236"/>
      <c r="BG78" s="236"/>
      <c r="BH78" s="236"/>
      <c r="BI78" s="236"/>
      <c r="BJ78" s="224"/>
      <c r="BK78" s="224"/>
      <c r="BL78" s="224"/>
      <c r="BM78" s="224"/>
      <c r="BN78" s="224"/>
      <c r="BO78" s="236"/>
      <c r="BP78" s="236"/>
      <c r="BQ78" s="233">
        <v>72</v>
      </c>
      <c r="BR78" s="238"/>
      <c r="BS78" s="873"/>
      <c r="BT78" s="874"/>
      <c r="BU78" s="874"/>
      <c r="BV78" s="874"/>
      <c r="BW78" s="874"/>
      <c r="BX78" s="874"/>
      <c r="BY78" s="874"/>
      <c r="BZ78" s="874"/>
      <c r="CA78" s="874"/>
      <c r="CB78" s="874"/>
      <c r="CC78" s="874"/>
      <c r="CD78" s="874"/>
      <c r="CE78" s="874"/>
      <c r="CF78" s="874"/>
      <c r="CG78" s="879"/>
      <c r="CH78" s="876"/>
      <c r="CI78" s="877"/>
      <c r="CJ78" s="877"/>
      <c r="CK78" s="877"/>
      <c r="CL78" s="878"/>
      <c r="CM78" s="876"/>
      <c r="CN78" s="877"/>
      <c r="CO78" s="877"/>
      <c r="CP78" s="877"/>
      <c r="CQ78" s="878"/>
      <c r="CR78" s="876"/>
      <c r="CS78" s="877"/>
      <c r="CT78" s="877"/>
      <c r="CU78" s="877"/>
      <c r="CV78" s="878"/>
      <c r="CW78" s="876"/>
      <c r="CX78" s="877"/>
      <c r="CY78" s="877"/>
      <c r="CZ78" s="877"/>
      <c r="DA78" s="878"/>
      <c r="DB78" s="876"/>
      <c r="DC78" s="877"/>
      <c r="DD78" s="877"/>
      <c r="DE78" s="877"/>
      <c r="DF78" s="878"/>
      <c r="DG78" s="876"/>
      <c r="DH78" s="877"/>
      <c r="DI78" s="877"/>
      <c r="DJ78" s="877"/>
      <c r="DK78" s="878"/>
      <c r="DL78" s="876"/>
      <c r="DM78" s="877"/>
      <c r="DN78" s="877"/>
      <c r="DO78" s="877"/>
      <c r="DP78" s="878"/>
      <c r="DQ78" s="876"/>
      <c r="DR78" s="877"/>
      <c r="DS78" s="877"/>
      <c r="DT78" s="877"/>
      <c r="DU78" s="878"/>
      <c r="DV78" s="873"/>
      <c r="DW78" s="874"/>
      <c r="DX78" s="874"/>
      <c r="DY78" s="874"/>
      <c r="DZ78" s="875"/>
      <c r="EA78" s="224"/>
    </row>
    <row r="79" spans="1:131" ht="26.25" customHeight="1" x14ac:dyDescent="0.2">
      <c r="A79" s="233">
        <v>12</v>
      </c>
      <c r="B79" s="887"/>
      <c r="C79" s="888"/>
      <c r="D79" s="888"/>
      <c r="E79" s="888"/>
      <c r="F79" s="888"/>
      <c r="G79" s="888"/>
      <c r="H79" s="888"/>
      <c r="I79" s="888"/>
      <c r="J79" s="888"/>
      <c r="K79" s="888"/>
      <c r="L79" s="888"/>
      <c r="M79" s="888"/>
      <c r="N79" s="888"/>
      <c r="O79" s="888"/>
      <c r="P79" s="889"/>
      <c r="Q79" s="890"/>
      <c r="R79" s="844"/>
      <c r="S79" s="844"/>
      <c r="T79" s="844"/>
      <c r="U79" s="844"/>
      <c r="V79" s="844"/>
      <c r="W79" s="844"/>
      <c r="X79" s="844"/>
      <c r="Y79" s="844"/>
      <c r="Z79" s="844"/>
      <c r="AA79" s="844"/>
      <c r="AB79" s="844"/>
      <c r="AC79" s="844"/>
      <c r="AD79" s="844"/>
      <c r="AE79" s="844"/>
      <c r="AF79" s="844"/>
      <c r="AG79" s="844"/>
      <c r="AH79" s="844"/>
      <c r="AI79" s="844"/>
      <c r="AJ79" s="844"/>
      <c r="AK79" s="844"/>
      <c r="AL79" s="844"/>
      <c r="AM79" s="844"/>
      <c r="AN79" s="844"/>
      <c r="AO79" s="844"/>
      <c r="AP79" s="844"/>
      <c r="AQ79" s="844"/>
      <c r="AR79" s="844"/>
      <c r="AS79" s="844"/>
      <c r="AT79" s="844"/>
      <c r="AU79" s="844"/>
      <c r="AV79" s="844"/>
      <c r="AW79" s="844"/>
      <c r="AX79" s="844"/>
      <c r="AY79" s="844"/>
      <c r="AZ79" s="846"/>
      <c r="BA79" s="846"/>
      <c r="BB79" s="846"/>
      <c r="BC79" s="846"/>
      <c r="BD79" s="847"/>
      <c r="BE79" s="236"/>
      <c r="BF79" s="236"/>
      <c r="BG79" s="236"/>
      <c r="BH79" s="236"/>
      <c r="BI79" s="236"/>
      <c r="BJ79" s="224"/>
      <c r="BK79" s="224"/>
      <c r="BL79" s="224"/>
      <c r="BM79" s="224"/>
      <c r="BN79" s="224"/>
      <c r="BO79" s="236"/>
      <c r="BP79" s="236"/>
      <c r="BQ79" s="233">
        <v>73</v>
      </c>
      <c r="BR79" s="238"/>
      <c r="BS79" s="873"/>
      <c r="BT79" s="874"/>
      <c r="BU79" s="874"/>
      <c r="BV79" s="874"/>
      <c r="BW79" s="874"/>
      <c r="BX79" s="874"/>
      <c r="BY79" s="874"/>
      <c r="BZ79" s="874"/>
      <c r="CA79" s="874"/>
      <c r="CB79" s="874"/>
      <c r="CC79" s="874"/>
      <c r="CD79" s="874"/>
      <c r="CE79" s="874"/>
      <c r="CF79" s="874"/>
      <c r="CG79" s="879"/>
      <c r="CH79" s="876"/>
      <c r="CI79" s="877"/>
      <c r="CJ79" s="877"/>
      <c r="CK79" s="877"/>
      <c r="CL79" s="878"/>
      <c r="CM79" s="876"/>
      <c r="CN79" s="877"/>
      <c r="CO79" s="877"/>
      <c r="CP79" s="877"/>
      <c r="CQ79" s="878"/>
      <c r="CR79" s="876"/>
      <c r="CS79" s="877"/>
      <c r="CT79" s="877"/>
      <c r="CU79" s="877"/>
      <c r="CV79" s="878"/>
      <c r="CW79" s="876"/>
      <c r="CX79" s="877"/>
      <c r="CY79" s="877"/>
      <c r="CZ79" s="877"/>
      <c r="DA79" s="878"/>
      <c r="DB79" s="876"/>
      <c r="DC79" s="877"/>
      <c r="DD79" s="877"/>
      <c r="DE79" s="877"/>
      <c r="DF79" s="878"/>
      <c r="DG79" s="876"/>
      <c r="DH79" s="877"/>
      <c r="DI79" s="877"/>
      <c r="DJ79" s="877"/>
      <c r="DK79" s="878"/>
      <c r="DL79" s="876"/>
      <c r="DM79" s="877"/>
      <c r="DN79" s="877"/>
      <c r="DO79" s="877"/>
      <c r="DP79" s="878"/>
      <c r="DQ79" s="876"/>
      <c r="DR79" s="877"/>
      <c r="DS79" s="877"/>
      <c r="DT79" s="877"/>
      <c r="DU79" s="878"/>
      <c r="DV79" s="873"/>
      <c r="DW79" s="874"/>
      <c r="DX79" s="874"/>
      <c r="DY79" s="874"/>
      <c r="DZ79" s="875"/>
      <c r="EA79" s="224"/>
    </row>
    <row r="80" spans="1:131" ht="26.25" customHeight="1" x14ac:dyDescent="0.2">
      <c r="A80" s="233">
        <v>13</v>
      </c>
      <c r="B80" s="887"/>
      <c r="C80" s="888"/>
      <c r="D80" s="888"/>
      <c r="E80" s="888"/>
      <c r="F80" s="888"/>
      <c r="G80" s="888"/>
      <c r="H80" s="888"/>
      <c r="I80" s="888"/>
      <c r="J80" s="888"/>
      <c r="K80" s="888"/>
      <c r="L80" s="888"/>
      <c r="M80" s="888"/>
      <c r="N80" s="888"/>
      <c r="O80" s="888"/>
      <c r="P80" s="889"/>
      <c r="Q80" s="890"/>
      <c r="R80" s="844"/>
      <c r="S80" s="844"/>
      <c r="T80" s="844"/>
      <c r="U80" s="844"/>
      <c r="V80" s="844"/>
      <c r="W80" s="844"/>
      <c r="X80" s="844"/>
      <c r="Y80" s="844"/>
      <c r="Z80" s="844"/>
      <c r="AA80" s="844"/>
      <c r="AB80" s="844"/>
      <c r="AC80" s="844"/>
      <c r="AD80" s="844"/>
      <c r="AE80" s="844"/>
      <c r="AF80" s="844"/>
      <c r="AG80" s="844"/>
      <c r="AH80" s="844"/>
      <c r="AI80" s="844"/>
      <c r="AJ80" s="844"/>
      <c r="AK80" s="844"/>
      <c r="AL80" s="844"/>
      <c r="AM80" s="844"/>
      <c r="AN80" s="844"/>
      <c r="AO80" s="844"/>
      <c r="AP80" s="844"/>
      <c r="AQ80" s="844"/>
      <c r="AR80" s="844"/>
      <c r="AS80" s="844"/>
      <c r="AT80" s="844"/>
      <c r="AU80" s="844"/>
      <c r="AV80" s="844"/>
      <c r="AW80" s="844"/>
      <c r="AX80" s="844"/>
      <c r="AY80" s="844"/>
      <c r="AZ80" s="846"/>
      <c r="BA80" s="846"/>
      <c r="BB80" s="846"/>
      <c r="BC80" s="846"/>
      <c r="BD80" s="847"/>
      <c r="BE80" s="236"/>
      <c r="BF80" s="236"/>
      <c r="BG80" s="236"/>
      <c r="BH80" s="236"/>
      <c r="BI80" s="236"/>
      <c r="BJ80" s="236"/>
      <c r="BK80" s="236"/>
      <c r="BL80" s="236"/>
      <c r="BM80" s="236"/>
      <c r="BN80" s="236"/>
      <c r="BO80" s="236"/>
      <c r="BP80" s="236"/>
      <c r="BQ80" s="233">
        <v>74</v>
      </c>
      <c r="BR80" s="238"/>
      <c r="BS80" s="873"/>
      <c r="BT80" s="874"/>
      <c r="BU80" s="874"/>
      <c r="BV80" s="874"/>
      <c r="BW80" s="874"/>
      <c r="BX80" s="874"/>
      <c r="BY80" s="874"/>
      <c r="BZ80" s="874"/>
      <c r="CA80" s="874"/>
      <c r="CB80" s="874"/>
      <c r="CC80" s="874"/>
      <c r="CD80" s="874"/>
      <c r="CE80" s="874"/>
      <c r="CF80" s="874"/>
      <c r="CG80" s="879"/>
      <c r="CH80" s="876"/>
      <c r="CI80" s="877"/>
      <c r="CJ80" s="877"/>
      <c r="CK80" s="877"/>
      <c r="CL80" s="878"/>
      <c r="CM80" s="876"/>
      <c r="CN80" s="877"/>
      <c r="CO80" s="877"/>
      <c r="CP80" s="877"/>
      <c r="CQ80" s="878"/>
      <c r="CR80" s="876"/>
      <c r="CS80" s="877"/>
      <c r="CT80" s="877"/>
      <c r="CU80" s="877"/>
      <c r="CV80" s="878"/>
      <c r="CW80" s="876"/>
      <c r="CX80" s="877"/>
      <c r="CY80" s="877"/>
      <c r="CZ80" s="877"/>
      <c r="DA80" s="878"/>
      <c r="DB80" s="876"/>
      <c r="DC80" s="877"/>
      <c r="DD80" s="877"/>
      <c r="DE80" s="877"/>
      <c r="DF80" s="878"/>
      <c r="DG80" s="876"/>
      <c r="DH80" s="877"/>
      <c r="DI80" s="877"/>
      <c r="DJ80" s="877"/>
      <c r="DK80" s="878"/>
      <c r="DL80" s="876"/>
      <c r="DM80" s="877"/>
      <c r="DN80" s="877"/>
      <c r="DO80" s="877"/>
      <c r="DP80" s="878"/>
      <c r="DQ80" s="876"/>
      <c r="DR80" s="877"/>
      <c r="DS80" s="877"/>
      <c r="DT80" s="877"/>
      <c r="DU80" s="878"/>
      <c r="DV80" s="873"/>
      <c r="DW80" s="874"/>
      <c r="DX80" s="874"/>
      <c r="DY80" s="874"/>
      <c r="DZ80" s="875"/>
      <c r="EA80" s="224"/>
    </row>
    <row r="81" spans="1:131" ht="26.25" customHeight="1" x14ac:dyDescent="0.2">
      <c r="A81" s="233">
        <v>14</v>
      </c>
      <c r="B81" s="887"/>
      <c r="C81" s="888"/>
      <c r="D81" s="888"/>
      <c r="E81" s="888"/>
      <c r="F81" s="888"/>
      <c r="G81" s="888"/>
      <c r="H81" s="888"/>
      <c r="I81" s="888"/>
      <c r="J81" s="888"/>
      <c r="K81" s="888"/>
      <c r="L81" s="888"/>
      <c r="M81" s="888"/>
      <c r="N81" s="888"/>
      <c r="O81" s="888"/>
      <c r="P81" s="889"/>
      <c r="Q81" s="890"/>
      <c r="R81" s="844"/>
      <c r="S81" s="844"/>
      <c r="T81" s="844"/>
      <c r="U81" s="844"/>
      <c r="V81" s="844"/>
      <c r="W81" s="844"/>
      <c r="X81" s="844"/>
      <c r="Y81" s="844"/>
      <c r="Z81" s="844"/>
      <c r="AA81" s="844"/>
      <c r="AB81" s="844"/>
      <c r="AC81" s="844"/>
      <c r="AD81" s="844"/>
      <c r="AE81" s="844"/>
      <c r="AF81" s="844"/>
      <c r="AG81" s="844"/>
      <c r="AH81" s="844"/>
      <c r="AI81" s="844"/>
      <c r="AJ81" s="844"/>
      <c r="AK81" s="844"/>
      <c r="AL81" s="844"/>
      <c r="AM81" s="844"/>
      <c r="AN81" s="844"/>
      <c r="AO81" s="844"/>
      <c r="AP81" s="844"/>
      <c r="AQ81" s="844"/>
      <c r="AR81" s="844"/>
      <c r="AS81" s="844"/>
      <c r="AT81" s="844"/>
      <c r="AU81" s="844"/>
      <c r="AV81" s="844"/>
      <c r="AW81" s="844"/>
      <c r="AX81" s="844"/>
      <c r="AY81" s="844"/>
      <c r="AZ81" s="846"/>
      <c r="BA81" s="846"/>
      <c r="BB81" s="846"/>
      <c r="BC81" s="846"/>
      <c r="BD81" s="847"/>
      <c r="BE81" s="236"/>
      <c r="BF81" s="236"/>
      <c r="BG81" s="236"/>
      <c r="BH81" s="236"/>
      <c r="BI81" s="236"/>
      <c r="BJ81" s="236"/>
      <c r="BK81" s="236"/>
      <c r="BL81" s="236"/>
      <c r="BM81" s="236"/>
      <c r="BN81" s="236"/>
      <c r="BO81" s="236"/>
      <c r="BP81" s="236"/>
      <c r="BQ81" s="233">
        <v>75</v>
      </c>
      <c r="BR81" s="238"/>
      <c r="BS81" s="873"/>
      <c r="BT81" s="874"/>
      <c r="BU81" s="874"/>
      <c r="BV81" s="874"/>
      <c r="BW81" s="874"/>
      <c r="BX81" s="874"/>
      <c r="BY81" s="874"/>
      <c r="BZ81" s="874"/>
      <c r="CA81" s="874"/>
      <c r="CB81" s="874"/>
      <c r="CC81" s="874"/>
      <c r="CD81" s="874"/>
      <c r="CE81" s="874"/>
      <c r="CF81" s="874"/>
      <c r="CG81" s="879"/>
      <c r="CH81" s="876"/>
      <c r="CI81" s="877"/>
      <c r="CJ81" s="877"/>
      <c r="CK81" s="877"/>
      <c r="CL81" s="878"/>
      <c r="CM81" s="876"/>
      <c r="CN81" s="877"/>
      <c r="CO81" s="877"/>
      <c r="CP81" s="877"/>
      <c r="CQ81" s="878"/>
      <c r="CR81" s="876"/>
      <c r="CS81" s="877"/>
      <c r="CT81" s="877"/>
      <c r="CU81" s="877"/>
      <c r="CV81" s="878"/>
      <c r="CW81" s="876"/>
      <c r="CX81" s="877"/>
      <c r="CY81" s="877"/>
      <c r="CZ81" s="877"/>
      <c r="DA81" s="878"/>
      <c r="DB81" s="876"/>
      <c r="DC81" s="877"/>
      <c r="DD81" s="877"/>
      <c r="DE81" s="877"/>
      <c r="DF81" s="878"/>
      <c r="DG81" s="876"/>
      <c r="DH81" s="877"/>
      <c r="DI81" s="877"/>
      <c r="DJ81" s="877"/>
      <c r="DK81" s="878"/>
      <c r="DL81" s="876"/>
      <c r="DM81" s="877"/>
      <c r="DN81" s="877"/>
      <c r="DO81" s="877"/>
      <c r="DP81" s="878"/>
      <c r="DQ81" s="876"/>
      <c r="DR81" s="877"/>
      <c r="DS81" s="877"/>
      <c r="DT81" s="877"/>
      <c r="DU81" s="878"/>
      <c r="DV81" s="873"/>
      <c r="DW81" s="874"/>
      <c r="DX81" s="874"/>
      <c r="DY81" s="874"/>
      <c r="DZ81" s="875"/>
      <c r="EA81" s="224"/>
    </row>
    <row r="82" spans="1:131" ht="26.25" customHeight="1" x14ac:dyDescent="0.2">
      <c r="A82" s="233">
        <v>15</v>
      </c>
      <c r="B82" s="887"/>
      <c r="C82" s="888"/>
      <c r="D82" s="888"/>
      <c r="E82" s="888"/>
      <c r="F82" s="888"/>
      <c r="G82" s="888"/>
      <c r="H82" s="888"/>
      <c r="I82" s="888"/>
      <c r="J82" s="888"/>
      <c r="K82" s="888"/>
      <c r="L82" s="888"/>
      <c r="M82" s="888"/>
      <c r="N82" s="888"/>
      <c r="O82" s="888"/>
      <c r="P82" s="889"/>
      <c r="Q82" s="890"/>
      <c r="R82" s="844"/>
      <c r="S82" s="844"/>
      <c r="T82" s="844"/>
      <c r="U82" s="844"/>
      <c r="V82" s="844"/>
      <c r="W82" s="844"/>
      <c r="X82" s="844"/>
      <c r="Y82" s="844"/>
      <c r="Z82" s="844"/>
      <c r="AA82" s="844"/>
      <c r="AB82" s="844"/>
      <c r="AC82" s="844"/>
      <c r="AD82" s="844"/>
      <c r="AE82" s="844"/>
      <c r="AF82" s="844"/>
      <c r="AG82" s="844"/>
      <c r="AH82" s="844"/>
      <c r="AI82" s="844"/>
      <c r="AJ82" s="844"/>
      <c r="AK82" s="844"/>
      <c r="AL82" s="844"/>
      <c r="AM82" s="844"/>
      <c r="AN82" s="844"/>
      <c r="AO82" s="844"/>
      <c r="AP82" s="844"/>
      <c r="AQ82" s="844"/>
      <c r="AR82" s="844"/>
      <c r="AS82" s="844"/>
      <c r="AT82" s="844"/>
      <c r="AU82" s="844"/>
      <c r="AV82" s="844"/>
      <c r="AW82" s="844"/>
      <c r="AX82" s="844"/>
      <c r="AY82" s="844"/>
      <c r="AZ82" s="846"/>
      <c r="BA82" s="846"/>
      <c r="BB82" s="846"/>
      <c r="BC82" s="846"/>
      <c r="BD82" s="847"/>
      <c r="BE82" s="236"/>
      <c r="BF82" s="236"/>
      <c r="BG82" s="236"/>
      <c r="BH82" s="236"/>
      <c r="BI82" s="236"/>
      <c r="BJ82" s="236"/>
      <c r="BK82" s="236"/>
      <c r="BL82" s="236"/>
      <c r="BM82" s="236"/>
      <c r="BN82" s="236"/>
      <c r="BO82" s="236"/>
      <c r="BP82" s="236"/>
      <c r="BQ82" s="233">
        <v>76</v>
      </c>
      <c r="BR82" s="238"/>
      <c r="BS82" s="873"/>
      <c r="BT82" s="874"/>
      <c r="BU82" s="874"/>
      <c r="BV82" s="874"/>
      <c r="BW82" s="874"/>
      <c r="BX82" s="874"/>
      <c r="BY82" s="874"/>
      <c r="BZ82" s="874"/>
      <c r="CA82" s="874"/>
      <c r="CB82" s="874"/>
      <c r="CC82" s="874"/>
      <c r="CD82" s="874"/>
      <c r="CE82" s="874"/>
      <c r="CF82" s="874"/>
      <c r="CG82" s="879"/>
      <c r="CH82" s="876"/>
      <c r="CI82" s="877"/>
      <c r="CJ82" s="877"/>
      <c r="CK82" s="877"/>
      <c r="CL82" s="878"/>
      <c r="CM82" s="876"/>
      <c r="CN82" s="877"/>
      <c r="CO82" s="877"/>
      <c r="CP82" s="877"/>
      <c r="CQ82" s="878"/>
      <c r="CR82" s="876"/>
      <c r="CS82" s="877"/>
      <c r="CT82" s="877"/>
      <c r="CU82" s="877"/>
      <c r="CV82" s="878"/>
      <c r="CW82" s="876"/>
      <c r="CX82" s="877"/>
      <c r="CY82" s="877"/>
      <c r="CZ82" s="877"/>
      <c r="DA82" s="878"/>
      <c r="DB82" s="876"/>
      <c r="DC82" s="877"/>
      <c r="DD82" s="877"/>
      <c r="DE82" s="877"/>
      <c r="DF82" s="878"/>
      <c r="DG82" s="876"/>
      <c r="DH82" s="877"/>
      <c r="DI82" s="877"/>
      <c r="DJ82" s="877"/>
      <c r="DK82" s="878"/>
      <c r="DL82" s="876"/>
      <c r="DM82" s="877"/>
      <c r="DN82" s="877"/>
      <c r="DO82" s="877"/>
      <c r="DP82" s="878"/>
      <c r="DQ82" s="876"/>
      <c r="DR82" s="877"/>
      <c r="DS82" s="877"/>
      <c r="DT82" s="877"/>
      <c r="DU82" s="878"/>
      <c r="DV82" s="873"/>
      <c r="DW82" s="874"/>
      <c r="DX82" s="874"/>
      <c r="DY82" s="874"/>
      <c r="DZ82" s="875"/>
      <c r="EA82" s="224"/>
    </row>
    <row r="83" spans="1:131" ht="26.25" customHeight="1" x14ac:dyDescent="0.2">
      <c r="A83" s="233">
        <v>16</v>
      </c>
      <c r="B83" s="887"/>
      <c r="C83" s="888"/>
      <c r="D83" s="888"/>
      <c r="E83" s="888"/>
      <c r="F83" s="888"/>
      <c r="G83" s="888"/>
      <c r="H83" s="888"/>
      <c r="I83" s="888"/>
      <c r="J83" s="888"/>
      <c r="K83" s="888"/>
      <c r="L83" s="888"/>
      <c r="M83" s="888"/>
      <c r="N83" s="888"/>
      <c r="O83" s="888"/>
      <c r="P83" s="889"/>
      <c r="Q83" s="890"/>
      <c r="R83" s="844"/>
      <c r="S83" s="844"/>
      <c r="T83" s="844"/>
      <c r="U83" s="844"/>
      <c r="V83" s="844"/>
      <c r="W83" s="844"/>
      <c r="X83" s="844"/>
      <c r="Y83" s="844"/>
      <c r="Z83" s="844"/>
      <c r="AA83" s="844"/>
      <c r="AB83" s="844"/>
      <c r="AC83" s="844"/>
      <c r="AD83" s="844"/>
      <c r="AE83" s="844"/>
      <c r="AF83" s="844"/>
      <c r="AG83" s="844"/>
      <c r="AH83" s="844"/>
      <c r="AI83" s="844"/>
      <c r="AJ83" s="844"/>
      <c r="AK83" s="844"/>
      <c r="AL83" s="844"/>
      <c r="AM83" s="844"/>
      <c r="AN83" s="844"/>
      <c r="AO83" s="844"/>
      <c r="AP83" s="844"/>
      <c r="AQ83" s="844"/>
      <c r="AR83" s="844"/>
      <c r="AS83" s="844"/>
      <c r="AT83" s="844"/>
      <c r="AU83" s="844"/>
      <c r="AV83" s="844"/>
      <c r="AW83" s="844"/>
      <c r="AX83" s="844"/>
      <c r="AY83" s="844"/>
      <c r="AZ83" s="846"/>
      <c r="BA83" s="846"/>
      <c r="BB83" s="846"/>
      <c r="BC83" s="846"/>
      <c r="BD83" s="847"/>
      <c r="BE83" s="236"/>
      <c r="BF83" s="236"/>
      <c r="BG83" s="236"/>
      <c r="BH83" s="236"/>
      <c r="BI83" s="236"/>
      <c r="BJ83" s="236"/>
      <c r="BK83" s="236"/>
      <c r="BL83" s="236"/>
      <c r="BM83" s="236"/>
      <c r="BN83" s="236"/>
      <c r="BO83" s="236"/>
      <c r="BP83" s="236"/>
      <c r="BQ83" s="233">
        <v>77</v>
      </c>
      <c r="BR83" s="238"/>
      <c r="BS83" s="873"/>
      <c r="BT83" s="874"/>
      <c r="BU83" s="874"/>
      <c r="BV83" s="874"/>
      <c r="BW83" s="874"/>
      <c r="BX83" s="874"/>
      <c r="BY83" s="874"/>
      <c r="BZ83" s="874"/>
      <c r="CA83" s="874"/>
      <c r="CB83" s="874"/>
      <c r="CC83" s="874"/>
      <c r="CD83" s="874"/>
      <c r="CE83" s="874"/>
      <c r="CF83" s="874"/>
      <c r="CG83" s="879"/>
      <c r="CH83" s="876"/>
      <c r="CI83" s="877"/>
      <c r="CJ83" s="877"/>
      <c r="CK83" s="877"/>
      <c r="CL83" s="878"/>
      <c r="CM83" s="876"/>
      <c r="CN83" s="877"/>
      <c r="CO83" s="877"/>
      <c r="CP83" s="877"/>
      <c r="CQ83" s="878"/>
      <c r="CR83" s="876"/>
      <c r="CS83" s="877"/>
      <c r="CT83" s="877"/>
      <c r="CU83" s="877"/>
      <c r="CV83" s="878"/>
      <c r="CW83" s="876"/>
      <c r="CX83" s="877"/>
      <c r="CY83" s="877"/>
      <c r="CZ83" s="877"/>
      <c r="DA83" s="878"/>
      <c r="DB83" s="876"/>
      <c r="DC83" s="877"/>
      <c r="DD83" s="877"/>
      <c r="DE83" s="877"/>
      <c r="DF83" s="878"/>
      <c r="DG83" s="876"/>
      <c r="DH83" s="877"/>
      <c r="DI83" s="877"/>
      <c r="DJ83" s="877"/>
      <c r="DK83" s="878"/>
      <c r="DL83" s="876"/>
      <c r="DM83" s="877"/>
      <c r="DN83" s="877"/>
      <c r="DO83" s="877"/>
      <c r="DP83" s="878"/>
      <c r="DQ83" s="876"/>
      <c r="DR83" s="877"/>
      <c r="DS83" s="877"/>
      <c r="DT83" s="877"/>
      <c r="DU83" s="878"/>
      <c r="DV83" s="873"/>
      <c r="DW83" s="874"/>
      <c r="DX83" s="874"/>
      <c r="DY83" s="874"/>
      <c r="DZ83" s="875"/>
      <c r="EA83" s="224"/>
    </row>
    <row r="84" spans="1:131" ht="26.25" customHeight="1" x14ac:dyDescent="0.2">
      <c r="A84" s="233">
        <v>17</v>
      </c>
      <c r="B84" s="887"/>
      <c r="C84" s="888"/>
      <c r="D84" s="888"/>
      <c r="E84" s="888"/>
      <c r="F84" s="888"/>
      <c r="G84" s="888"/>
      <c r="H84" s="888"/>
      <c r="I84" s="888"/>
      <c r="J84" s="888"/>
      <c r="K84" s="888"/>
      <c r="L84" s="888"/>
      <c r="M84" s="888"/>
      <c r="N84" s="888"/>
      <c r="O84" s="888"/>
      <c r="P84" s="889"/>
      <c r="Q84" s="890"/>
      <c r="R84" s="844"/>
      <c r="S84" s="844"/>
      <c r="T84" s="844"/>
      <c r="U84" s="844"/>
      <c r="V84" s="844"/>
      <c r="W84" s="844"/>
      <c r="X84" s="844"/>
      <c r="Y84" s="844"/>
      <c r="Z84" s="844"/>
      <c r="AA84" s="844"/>
      <c r="AB84" s="844"/>
      <c r="AC84" s="844"/>
      <c r="AD84" s="844"/>
      <c r="AE84" s="844"/>
      <c r="AF84" s="844"/>
      <c r="AG84" s="844"/>
      <c r="AH84" s="844"/>
      <c r="AI84" s="844"/>
      <c r="AJ84" s="844"/>
      <c r="AK84" s="844"/>
      <c r="AL84" s="844"/>
      <c r="AM84" s="844"/>
      <c r="AN84" s="844"/>
      <c r="AO84" s="844"/>
      <c r="AP84" s="844"/>
      <c r="AQ84" s="844"/>
      <c r="AR84" s="844"/>
      <c r="AS84" s="844"/>
      <c r="AT84" s="844"/>
      <c r="AU84" s="844"/>
      <c r="AV84" s="844"/>
      <c r="AW84" s="844"/>
      <c r="AX84" s="844"/>
      <c r="AY84" s="844"/>
      <c r="AZ84" s="846"/>
      <c r="BA84" s="846"/>
      <c r="BB84" s="846"/>
      <c r="BC84" s="846"/>
      <c r="BD84" s="847"/>
      <c r="BE84" s="236"/>
      <c r="BF84" s="236"/>
      <c r="BG84" s="236"/>
      <c r="BH84" s="236"/>
      <c r="BI84" s="236"/>
      <c r="BJ84" s="236"/>
      <c r="BK84" s="236"/>
      <c r="BL84" s="236"/>
      <c r="BM84" s="236"/>
      <c r="BN84" s="236"/>
      <c r="BO84" s="236"/>
      <c r="BP84" s="236"/>
      <c r="BQ84" s="233">
        <v>78</v>
      </c>
      <c r="BR84" s="238"/>
      <c r="BS84" s="873"/>
      <c r="BT84" s="874"/>
      <c r="BU84" s="874"/>
      <c r="BV84" s="874"/>
      <c r="BW84" s="874"/>
      <c r="BX84" s="874"/>
      <c r="BY84" s="874"/>
      <c r="BZ84" s="874"/>
      <c r="CA84" s="874"/>
      <c r="CB84" s="874"/>
      <c r="CC84" s="874"/>
      <c r="CD84" s="874"/>
      <c r="CE84" s="874"/>
      <c r="CF84" s="874"/>
      <c r="CG84" s="879"/>
      <c r="CH84" s="876"/>
      <c r="CI84" s="877"/>
      <c r="CJ84" s="877"/>
      <c r="CK84" s="877"/>
      <c r="CL84" s="878"/>
      <c r="CM84" s="876"/>
      <c r="CN84" s="877"/>
      <c r="CO84" s="877"/>
      <c r="CP84" s="877"/>
      <c r="CQ84" s="878"/>
      <c r="CR84" s="876"/>
      <c r="CS84" s="877"/>
      <c r="CT84" s="877"/>
      <c r="CU84" s="877"/>
      <c r="CV84" s="878"/>
      <c r="CW84" s="876"/>
      <c r="CX84" s="877"/>
      <c r="CY84" s="877"/>
      <c r="CZ84" s="877"/>
      <c r="DA84" s="878"/>
      <c r="DB84" s="876"/>
      <c r="DC84" s="877"/>
      <c r="DD84" s="877"/>
      <c r="DE84" s="877"/>
      <c r="DF84" s="878"/>
      <c r="DG84" s="876"/>
      <c r="DH84" s="877"/>
      <c r="DI84" s="877"/>
      <c r="DJ84" s="877"/>
      <c r="DK84" s="878"/>
      <c r="DL84" s="876"/>
      <c r="DM84" s="877"/>
      <c r="DN84" s="877"/>
      <c r="DO84" s="877"/>
      <c r="DP84" s="878"/>
      <c r="DQ84" s="876"/>
      <c r="DR84" s="877"/>
      <c r="DS84" s="877"/>
      <c r="DT84" s="877"/>
      <c r="DU84" s="878"/>
      <c r="DV84" s="873"/>
      <c r="DW84" s="874"/>
      <c r="DX84" s="874"/>
      <c r="DY84" s="874"/>
      <c r="DZ84" s="875"/>
      <c r="EA84" s="224"/>
    </row>
    <row r="85" spans="1:131" ht="26.25" customHeight="1" x14ac:dyDescent="0.2">
      <c r="A85" s="233">
        <v>18</v>
      </c>
      <c r="B85" s="887"/>
      <c r="C85" s="888"/>
      <c r="D85" s="888"/>
      <c r="E85" s="888"/>
      <c r="F85" s="888"/>
      <c r="G85" s="888"/>
      <c r="H85" s="888"/>
      <c r="I85" s="888"/>
      <c r="J85" s="888"/>
      <c r="K85" s="888"/>
      <c r="L85" s="888"/>
      <c r="M85" s="888"/>
      <c r="N85" s="888"/>
      <c r="O85" s="888"/>
      <c r="P85" s="889"/>
      <c r="Q85" s="890"/>
      <c r="R85" s="844"/>
      <c r="S85" s="844"/>
      <c r="T85" s="844"/>
      <c r="U85" s="844"/>
      <c r="V85" s="844"/>
      <c r="W85" s="844"/>
      <c r="X85" s="844"/>
      <c r="Y85" s="844"/>
      <c r="Z85" s="844"/>
      <c r="AA85" s="844"/>
      <c r="AB85" s="844"/>
      <c r="AC85" s="844"/>
      <c r="AD85" s="844"/>
      <c r="AE85" s="844"/>
      <c r="AF85" s="844"/>
      <c r="AG85" s="844"/>
      <c r="AH85" s="844"/>
      <c r="AI85" s="844"/>
      <c r="AJ85" s="844"/>
      <c r="AK85" s="844"/>
      <c r="AL85" s="844"/>
      <c r="AM85" s="844"/>
      <c r="AN85" s="844"/>
      <c r="AO85" s="844"/>
      <c r="AP85" s="844"/>
      <c r="AQ85" s="844"/>
      <c r="AR85" s="844"/>
      <c r="AS85" s="844"/>
      <c r="AT85" s="844"/>
      <c r="AU85" s="844"/>
      <c r="AV85" s="844"/>
      <c r="AW85" s="844"/>
      <c r="AX85" s="844"/>
      <c r="AY85" s="844"/>
      <c r="AZ85" s="846"/>
      <c r="BA85" s="846"/>
      <c r="BB85" s="846"/>
      <c r="BC85" s="846"/>
      <c r="BD85" s="847"/>
      <c r="BE85" s="236"/>
      <c r="BF85" s="236"/>
      <c r="BG85" s="236"/>
      <c r="BH85" s="236"/>
      <c r="BI85" s="236"/>
      <c r="BJ85" s="236"/>
      <c r="BK85" s="236"/>
      <c r="BL85" s="236"/>
      <c r="BM85" s="236"/>
      <c r="BN85" s="236"/>
      <c r="BO85" s="236"/>
      <c r="BP85" s="236"/>
      <c r="BQ85" s="233">
        <v>79</v>
      </c>
      <c r="BR85" s="238"/>
      <c r="BS85" s="873"/>
      <c r="BT85" s="874"/>
      <c r="BU85" s="874"/>
      <c r="BV85" s="874"/>
      <c r="BW85" s="874"/>
      <c r="BX85" s="874"/>
      <c r="BY85" s="874"/>
      <c r="BZ85" s="874"/>
      <c r="CA85" s="874"/>
      <c r="CB85" s="874"/>
      <c r="CC85" s="874"/>
      <c r="CD85" s="874"/>
      <c r="CE85" s="874"/>
      <c r="CF85" s="874"/>
      <c r="CG85" s="879"/>
      <c r="CH85" s="876"/>
      <c r="CI85" s="877"/>
      <c r="CJ85" s="877"/>
      <c r="CK85" s="877"/>
      <c r="CL85" s="878"/>
      <c r="CM85" s="876"/>
      <c r="CN85" s="877"/>
      <c r="CO85" s="877"/>
      <c r="CP85" s="877"/>
      <c r="CQ85" s="878"/>
      <c r="CR85" s="876"/>
      <c r="CS85" s="877"/>
      <c r="CT85" s="877"/>
      <c r="CU85" s="877"/>
      <c r="CV85" s="878"/>
      <c r="CW85" s="876"/>
      <c r="CX85" s="877"/>
      <c r="CY85" s="877"/>
      <c r="CZ85" s="877"/>
      <c r="DA85" s="878"/>
      <c r="DB85" s="876"/>
      <c r="DC85" s="877"/>
      <c r="DD85" s="877"/>
      <c r="DE85" s="877"/>
      <c r="DF85" s="878"/>
      <c r="DG85" s="876"/>
      <c r="DH85" s="877"/>
      <c r="DI85" s="877"/>
      <c r="DJ85" s="877"/>
      <c r="DK85" s="878"/>
      <c r="DL85" s="876"/>
      <c r="DM85" s="877"/>
      <c r="DN85" s="877"/>
      <c r="DO85" s="877"/>
      <c r="DP85" s="878"/>
      <c r="DQ85" s="876"/>
      <c r="DR85" s="877"/>
      <c r="DS85" s="877"/>
      <c r="DT85" s="877"/>
      <c r="DU85" s="878"/>
      <c r="DV85" s="873"/>
      <c r="DW85" s="874"/>
      <c r="DX85" s="874"/>
      <c r="DY85" s="874"/>
      <c r="DZ85" s="875"/>
      <c r="EA85" s="224"/>
    </row>
    <row r="86" spans="1:131" ht="26.25" customHeight="1" x14ac:dyDescent="0.2">
      <c r="A86" s="233">
        <v>19</v>
      </c>
      <c r="B86" s="887"/>
      <c r="C86" s="888"/>
      <c r="D86" s="888"/>
      <c r="E86" s="888"/>
      <c r="F86" s="888"/>
      <c r="G86" s="888"/>
      <c r="H86" s="888"/>
      <c r="I86" s="888"/>
      <c r="J86" s="888"/>
      <c r="K86" s="888"/>
      <c r="L86" s="888"/>
      <c r="M86" s="888"/>
      <c r="N86" s="888"/>
      <c r="O86" s="888"/>
      <c r="P86" s="889"/>
      <c r="Q86" s="890"/>
      <c r="R86" s="844"/>
      <c r="S86" s="844"/>
      <c r="T86" s="844"/>
      <c r="U86" s="844"/>
      <c r="V86" s="844"/>
      <c r="W86" s="844"/>
      <c r="X86" s="844"/>
      <c r="Y86" s="844"/>
      <c r="Z86" s="844"/>
      <c r="AA86" s="844"/>
      <c r="AB86" s="844"/>
      <c r="AC86" s="844"/>
      <c r="AD86" s="844"/>
      <c r="AE86" s="844"/>
      <c r="AF86" s="844"/>
      <c r="AG86" s="844"/>
      <c r="AH86" s="844"/>
      <c r="AI86" s="844"/>
      <c r="AJ86" s="844"/>
      <c r="AK86" s="844"/>
      <c r="AL86" s="844"/>
      <c r="AM86" s="844"/>
      <c r="AN86" s="844"/>
      <c r="AO86" s="844"/>
      <c r="AP86" s="844"/>
      <c r="AQ86" s="844"/>
      <c r="AR86" s="844"/>
      <c r="AS86" s="844"/>
      <c r="AT86" s="844"/>
      <c r="AU86" s="844"/>
      <c r="AV86" s="844"/>
      <c r="AW86" s="844"/>
      <c r="AX86" s="844"/>
      <c r="AY86" s="844"/>
      <c r="AZ86" s="846"/>
      <c r="BA86" s="846"/>
      <c r="BB86" s="846"/>
      <c r="BC86" s="846"/>
      <c r="BD86" s="847"/>
      <c r="BE86" s="236"/>
      <c r="BF86" s="236"/>
      <c r="BG86" s="236"/>
      <c r="BH86" s="236"/>
      <c r="BI86" s="236"/>
      <c r="BJ86" s="236"/>
      <c r="BK86" s="236"/>
      <c r="BL86" s="236"/>
      <c r="BM86" s="236"/>
      <c r="BN86" s="236"/>
      <c r="BO86" s="236"/>
      <c r="BP86" s="236"/>
      <c r="BQ86" s="233">
        <v>80</v>
      </c>
      <c r="BR86" s="238"/>
      <c r="BS86" s="873"/>
      <c r="BT86" s="874"/>
      <c r="BU86" s="874"/>
      <c r="BV86" s="874"/>
      <c r="BW86" s="874"/>
      <c r="BX86" s="874"/>
      <c r="BY86" s="874"/>
      <c r="BZ86" s="874"/>
      <c r="CA86" s="874"/>
      <c r="CB86" s="874"/>
      <c r="CC86" s="874"/>
      <c r="CD86" s="874"/>
      <c r="CE86" s="874"/>
      <c r="CF86" s="874"/>
      <c r="CG86" s="879"/>
      <c r="CH86" s="876"/>
      <c r="CI86" s="877"/>
      <c r="CJ86" s="877"/>
      <c r="CK86" s="877"/>
      <c r="CL86" s="878"/>
      <c r="CM86" s="876"/>
      <c r="CN86" s="877"/>
      <c r="CO86" s="877"/>
      <c r="CP86" s="877"/>
      <c r="CQ86" s="878"/>
      <c r="CR86" s="876"/>
      <c r="CS86" s="877"/>
      <c r="CT86" s="877"/>
      <c r="CU86" s="877"/>
      <c r="CV86" s="878"/>
      <c r="CW86" s="876"/>
      <c r="CX86" s="877"/>
      <c r="CY86" s="877"/>
      <c r="CZ86" s="877"/>
      <c r="DA86" s="878"/>
      <c r="DB86" s="876"/>
      <c r="DC86" s="877"/>
      <c r="DD86" s="877"/>
      <c r="DE86" s="877"/>
      <c r="DF86" s="878"/>
      <c r="DG86" s="876"/>
      <c r="DH86" s="877"/>
      <c r="DI86" s="877"/>
      <c r="DJ86" s="877"/>
      <c r="DK86" s="878"/>
      <c r="DL86" s="876"/>
      <c r="DM86" s="877"/>
      <c r="DN86" s="877"/>
      <c r="DO86" s="877"/>
      <c r="DP86" s="878"/>
      <c r="DQ86" s="876"/>
      <c r="DR86" s="877"/>
      <c r="DS86" s="877"/>
      <c r="DT86" s="877"/>
      <c r="DU86" s="878"/>
      <c r="DV86" s="873"/>
      <c r="DW86" s="874"/>
      <c r="DX86" s="874"/>
      <c r="DY86" s="874"/>
      <c r="DZ86" s="875"/>
      <c r="EA86" s="224"/>
    </row>
    <row r="87" spans="1:131" ht="26.25" customHeight="1" x14ac:dyDescent="0.2">
      <c r="A87" s="239">
        <v>20</v>
      </c>
      <c r="B87" s="894"/>
      <c r="C87" s="895"/>
      <c r="D87" s="895"/>
      <c r="E87" s="895"/>
      <c r="F87" s="895"/>
      <c r="G87" s="895"/>
      <c r="H87" s="895"/>
      <c r="I87" s="895"/>
      <c r="J87" s="895"/>
      <c r="K87" s="895"/>
      <c r="L87" s="895"/>
      <c r="M87" s="895"/>
      <c r="N87" s="895"/>
      <c r="O87" s="895"/>
      <c r="P87" s="896"/>
      <c r="Q87" s="897"/>
      <c r="R87" s="898"/>
      <c r="S87" s="898"/>
      <c r="T87" s="898"/>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9"/>
      <c r="BA87" s="899"/>
      <c r="BB87" s="899"/>
      <c r="BC87" s="899"/>
      <c r="BD87" s="900"/>
      <c r="BE87" s="236"/>
      <c r="BF87" s="236"/>
      <c r="BG87" s="236"/>
      <c r="BH87" s="236"/>
      <c r="BI87" s="236"/>
      <c r="BJ87" s="236"/>
      <c r="BK87" s="236"/>
      <c r="BL87" s="236"/>
      <c r="BM87" s="236"/>
      <c r="BN87" s="236"/>
      <c r="BO87" s="236"/>
      <c r="BP87" s="236"/>
      <c r="BQ87" s="233">
        <v>81</v>
      </c>
      <c r="BR87" s="238"/>
      <c r="BS87" s="873"/>
      <c r="BT87" s="874"/>
      <c r="BU87" s="874"/>
      <c r="BV87" s="874"/>
      <c r="BW87" s="874"/>
      <c r="BX87" s="874"/>
      <c r="BY87" s="874"/>
      <c r="BZ87" s="874"/>
      <c r="CA87" s="874"/>
      <c r="CB87" s="874"/>
      <c r="CC87" s="874"/>
      <c r="CD87" s="874"/>
      <c r="CE87" s="874"/>
      <c r="CF87" s="874"/>
      <c r="CG87" s="879"/>
      <c r="CH87" s="876"/>
      <c r="CI87" s="877"/>
      <c r="CJ87" s="877"/>
      <c r="CK87" s="877"/>
      <c r="CL87" s="878"/>
      <c r="CM87" s="876"/>
      <c r="CN87" s="877"/>
      <c r="CO87" s="877"/>
      <c r="CP87" s="877"/>
      <c r="CQ87" s="878"/>
      <c r="CR87" s="876"/>
      <c r="CS87" s="877"/>
      <c r="CT87" s="877"/>
      <c r="CU87" s="877"/>
      <c r="CV87" s="878"/>
      <c r="CW87" s="876"/>
      <c r="CX87" s="877"/>
      <c r="CY87" s="877"/>
      <c r="CZ87" s="877"/>
      <c r="DA87" s="878"/>
      <c r="DB87" s="876"/>
      <c r="DC87" s="877"/>
      <c r="DD87" s="877"/>
      <c r="DE87" s="877"/>
      <c r="DF87" s="878"/>
      <c r="DG87" s="876"/>
      <c r="DH87" s="877"/>
      <c r="DI87" s="877"/>
      <c r="DJ87" s="877"/>
      <c r="DK87" s="878"/>
      <c r="DL87" s="876"/>
      <c r="DM87" s="877"/>
      <c r="DN87" s="877"/>
      <c r="DO87" s="877"/>
      <c r="DP87" s="878"/>
      <c r="DQ87" s="876"/>
      <c r="DR87" s="877"/>
      <c r="DS87" s="877"/>
      <c r="DT87" s="877"/>
      <c r="DU87" s="878"/>
      <c r="DV87" s="873"/>
      <c r="DW87" s="874"/>
      <c r="DX87" s="874"/>
      <c r="DY87" s="874"/>
      <c r="DZ87" s="875"/>
      <c r="EA87" s="224"/>
    </row>
    <row r="88" spans="1:131" ht="26.25" customHeight="1" thickBot="1" x14ac:dyDescent="0.25">
      <c r="A88" s="235" t="s">
        <v>376</v>
      </c>
      <c r="B88" s="803" t="s">
        <v>399</v>
      </c>
      <c r="C88" s="804"/>
      <c r="D88" s="804"/>
      <c r="E88" s="804"/>
      <c r="F88" s="804"/>
      <c r="G88" s="804"/>
      <c r="H88" s="804"/>
      <c r="I88" s="804"/>
      <c r="J88" s="804"/>
      <c r="K88" s="804"/>
      <c r="L88" s="804"/>
      <c r="M88" s="804"/>
      <c r="N88" s="804"/>
      <c r="O88" s="804"/>
      <c r="P88" s="805"/>
      <c r="Q88" s="854"/>
      <c r="R88" s="855"/>
      <c r="S88" s="855"/>
      <c r="T88" s="855"/>
      <c r="U88" s="855"/>
      <c r="V88" s="855"/>
      <c r="W88" s="855"/>
      <c r="X88" s="855"/>
      <c r="Y88" s="855"/>
      <c r="Z88" s="855"/>
      <c r="AA88" s="855"/>
      <c r="AB88" s="855"/>
      <c r="AC88" s="855"/>
      <c r="AD88" s="855"/>
      <c r="AE88" s="855"/>
      <c r="AF88" s="858">
        <v>193312</v>
      </c>
      <c r="AG88" s="858"/>
      <c r="AH88" s="858"/>
      <c r="AI88" s="858"/>
      <c r="AJ88" s="858"/>
      <c r="AK88" s="855"/>
      <c r="AL88" s="855"/>
      <c r="AM88" s="855"/>
      <c r="AN88" s="855"/>
      <c r="AO88" s="855"/>
      <c r="AP88" s="858">
        <v>1027</v>
      </c>
      <c r="AQ88" s="858"/>
      <c r="AR88" s="858"/>
      <c r="AS88" s="858"/>
      <c r="AT88" s="858"/>
      <c r="AU88" s="858">
        <v>403</v>
      </c>
      <c r="AV88" s="858"/>
      <c r="AW88" s="858"/>
      <c r="AX88" s="858"/>
      <c r="AY88" s="858"/>
      <c r="AZ88" s="863"/>
      <c r="BA88" s="863"/>
      <c r="BB88" s="863"/>
      <c r="BC88" s="863"/>
      <c r="BD88" s="864"/>
      <c r="BE88" s="236"/>
      <c r="BF88" s="236"/>
      <c r="BG88" s="236"/>
      <c r="BH88" s="236"/>
      <c r="BI88" s="236"/>
      <c r="BJ88" s="236"/>
      <c r="BK88" s="236"/>
      <c r="BL88" s="236"/>
      <c r="BM88" s="236"/>
      <c r="BN88" s="236"/>
      <c r="BO88" s="236"/>
      <c r="BP88" s="236"/>
      <c r="BQ88" s="233">
        <v>82</v>
      </c>
      <c r="BR88" s="238"/>
      <c r="BS88" s="873"/>
      <c r="BT88" s="874"/>
      <c r="BU88" s="874"/>
      <c r="BV88" s="874"/>
      <c r="BW88" s="874"/>
      <c r="BX88" s="874"/>
      <c r="BY88" s="874"/>
      <c r="BZ88" s="874"/>
      <c r="CA88" s="874"/>
      <c r="CB88" s="874"/>
      <c r="CC88" s="874"/>
      <c r="CD88" s="874"/>
      <c r="CE88" s="874"/>
      <c r="CF88" s="874"/>
      <c r="CG88" s="879"/>
      <c r="CH88" s="876"/>
      <c r="CI88" s="877"/>
      <c r="CJ88" s="877"/>
      <c r="CK88" s="877"/>
      <c r="CL88" s="878"/>
      <c r="CM88" s="876"/>
      <c r="CN88" s="877"/>
      <c r="CO88" s="877"/>
      <c r="CP88" s="877"/>
      <c r="CQ88" s="878"/>
      <c r="CR88" s="876"/>
      <c r="CS88" s="877"/>
      <c r="CT88" s="877"/>
      <c r="CU88" s="877"/>
      <c r="CV88" s="878"/>
      <c r="CW88" s="876"/>
      <c r="CX88" s="877"/>
      <c r="CY88" s="877"/>
      <c r="CZ88" s="877"/>
      <c r="DA88" s="878"/>
      <c r="DB88" s="876"/>
      <c r="DC88" s="877"/>
      <c r="DD88" s="877"/>
      <c r="DE88" s="877"/>
      <c r="DF88" s="878"/>
      <c r="DG88" s="876"/>
      <c r="DH88" s="877"/>
      <c r="DI88" s="877"/>
      <c r="DJ88" s="877"/>
      <c r="DK88" s="878"/>
      <c r="DL88" s="876"/>
      <c r="DM88" s="877"/>
      <c r="DN88" s="877"/>
      <c r="DO88" s="877"/>
      <c r="DP88" s="878"/>
      <c r="DQ88" s="876"/>
      <c r="DR88" s="877"/>
      <c r="DS88" s="877"/>
      <c r="DT88" s="877"/>
      <c r="DU88" s="878"/>
      <c r="DV88" s="873"/>
      <c r="DW88" s="874"/>
      <c r="DX88" s="874"/>
      <c r="DY88" s="874"/>
      <c r="DZ88" s="875"/>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3"/>
      <c r="BT89" s="874"/>
      <c r="BU89" s="874"/>
      <c r="BV89" s="874"/>
      <c r="BW89" s="874"/>
      <c r="BX89" s="874"/>
      <c r="BY89" s="874"/>
      <c r="BZ89" s="874"/>
      <c r="CA89" s="874"/>
      <c r="CB89" s="874"/>
      <c r="CC89" s="874"/>
      <c r="CD89" s="874"/>
      <c r="CE89" s="874"/>
      <c r="CF89" s="874"/>
      <c r="CG89" s="879"/>
      <c r="CH89" s="876"/>
      <c r="CI89" s="877"/>
      <c r="CJ89" s="877"/>
      <c r="CK89" s="877"/>
      <c r="CL89" s="878"/>
      <c r="CM89" s="876"/>
      <c r="CN89" s="877"/>
      <c r="CO89" s="877"/>
      <c r="CP89" s="877"/>
      <c r="CQ89" s="878"/>
      <c r="CR89" s="876"/>
      <c r="CS89" s="877"/>
      <c r="CT89" s="877"/>
      <c r="CU89" s="877"/>
      <c r="CV89" s="878"/>
      <c r="CW89" s="876"/>
      <c r="CX89" s="877"/>
      <c r="CY89" s="877"/>
      <c r="CZ89" s="877"/>
      <c r="DA89" s="878"/>
      <c r="DB89" s="876"/>
      <c r="DC89" s="877"/>
      <c r="DD89" s="877"/>
      <c r="DE89" s="877"/>
      <c r="DF89" s="878"/>
      <c r="DG89" s="876"/>
      <c r="DH89" s="877"/>
      <c r="DI89" s="877"/>
      <c r="DJ89" s="877"/>
      <c r="DK89" s="878"/>
      <c r="DL89" s="876"/>
      <c r="DM89" s="877"/>
      <c r="DN89" s="877"/>
      <c r="DO89" s="877"/>
      <c r="DP89" s="878"/>
      <c r="DQ89" s="876"/>
      <c r="DR89" s="877"/>
      <c r="DS89" s="877"/>
      <c r="DT89" s="877"/>
      <c r="DU89" s="878"/>
      <c r="DV89" s="873"/>
      <c r="DW89" s="874"/>
      <c r="DX89" s="874"/>
      <c r="DY89" s="874"/>
      <c r="DZ89" s="875"/>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3"/>
      <c r="BT90" s="874"/>
      <c r="BU90" s="874"/>
      <c r="BV90" s="874"/>
      <c r="BW90" s="874"/>
      <c r="BX90" s="874"/>
      <c r="BY90" s="874"/>
      <c r="BZ90" s="874"/>
      <c r="CA90" s="874"/>
      <c r="CB90" s="874"/>
      <c r="CC90" s="874"/>
      <c r="CD90" s="874"/>
      <c r="CE90" s="874"/>
      <c r="CF90" s="874"/>
      <c r="CG90" s="879"/>
      <c r="CH90" s="876"/>
      <c r="CI90" s="877"/>
      <c r="CJ90" s="877"/>
      <c r="CK90" s="877"/>
      <c r="CL90" s="878"/>
      <c r="CM90" s="876"/>
      <c r="CN90" s="877"/>
      <c r="CO90" s="877"/>
      <c r="CP90" s="877"/>
      <c r="CQ90" s="878"/>
      <c r="CR90" s="876"/>
      <c r="CS90" s="877"/>
      <c r="CT90" s="877"/>
      <c r="CU90" s="877"/>
      <c r="CV90" s="878"/>
      <c r="CW90" s="876"/>
      <c r="CX90" s="877"/>
      <c r="CY90" s="877"/>
      <c r="CZ90" s="877"/>
      <c r="DA90" s="878"/>
      <c r="DB90" s="876"/>
      <c r="DC90" s="877"/>
      <c r="DD90" s="877"/>
      <c r="DE90" s="877"/>
      <c r="DF90" s="878"/>
      <c r="DG90" s="876"/>
      <c r="DH90" s="877"/>
      <c r="DI90" s="877"/>
      <c r="DJ90" s="877"/>
      <c r="DK90" s="878"/>
      <c r="DL90" s="876"/>
      <c r="DM90" s="877"/>
      <c r="DN90" s="877"/>
      <c r="DO90" s="877"/>
      <c r="DP90" s="878"/>
      <c r="DQ90" s="876"/>
      <c r="DR90" s="877"/>
      <c r="DS90" s="877"/>
      <c r="DT90" s="877"/>
      <c r="DU90" s="878"/>
      <c r="DV90" s="873"/>
      <c r="DW90" s="874"/>
      <c r="DX90" s="874"/>
      <c r="DY90" s="874"/>
      <c r="DZ90" s="875"/>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3"/>
      <c r="BT91" s="874"/>
      <c r="BU91" s="874"/>
      <c r="BV91" s="874"/>
      <c r="BW91" s="874"/>
      <c r="BX91" s="874"/>
      <c r="BY91" s="874"/>
      <c r="BZ91" s="874"/>
      <c r="CA91" s="874"/>
      <c r="CB91" s="874"/>
      <c r="CC91" s="874"/>
      <c r="CD91" s="874"/>
      <c r="CE91" s="874"/>
      <c r="CF91" s="874"/>
      <c r="CG91" s="879"/>
      <c r="CH91" s="876"/>
      <c r="CI91" s="877"/>
      <c r="CJ91" s="877"/>
      <c r="CK91" s="877"/>
      <c r="CL91" s="878"/>
      <c r="CM91" s="876"/>
      <c r="CN91" s="877"/>
      <c r="CO91" s="877"/>
      <c r="CP91" s="877"/>
      <c r="CQ91" s="878"/>
      <c r="CR91" s="876"/>
      <c r="CS91" s="877"/>
      <c r="CT91" s="877"/>
      <c r="CU91" s="877"/>
      <c r="CV91" s="878"/>
      <c r="CW91" s="876"/>
      <c r="CX91" s="877"/>
      <c r="CY91" s="877"/>
      <c r="CZ91" s="877"/>
      <c r="DA91" s="878"/>
      <c r="DB91" s="876"/>
      <c r="DC91" s="877"/>
      <c r="DD91" s="877"/>
      <c r="DE91" s="877"/>
      <c r="DF91" s="878"/>
      <c r="DG91" s="876"/>
      <c r="DH91" s="877"/>
      <c r="DI91" s="877"/>
      <c r="DJ91" s="877"/>
      <c r="DK91" s="878"/>
      <c r="DL91" s="876"/>
      <c r="DM91" s="877"/>
      <c r="DN91" s="877"/>
      <c r="DO91" s="877"/>
      <c r="DP91" s="878"/>
      <c r="DQ91" s="876"/>
      <c r="DR91" s="877"/>
      <c r="DS91" s="877"/>
      <c r="DT91" s="877"/>
      <c r="DU91" s="878"/>
      <c r="DV91" s="873"/>
      <c r="DW91" s="874"/>
      <c r="DX91" s="874"/>
      <c r="DY91" s="874"/>
      <c r="DZ91" s="875"/>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3"/>
      <c r="BT92" s="874"/>
      <c r="BU92" s="874"/>
      <c r="BV92" s="874"/>
      <c r="BW92" s="874"/>
      <c r="BX92" s="874"/>
      <c r="BY92" s="874"/>
      <c r="BZ92" s="874"/>
      <c r="CA92" s="874"/>
      <c r="CB92" s="874"/>
      <c r="CC92" s="874"/>
      <c r="CD92" s="874"/>
      <c r="CE92" s="874"/>
      <c r="CF92" s="874"/>
      <c r="CG92" s="879"/>
      <c r="CH92" s="876"/>
      <c r="CI92" s="877"/>
      <c r="CJ92" s="877"/>
      <c r="CK92" s="877"/>
      <c r="CL92" s="878"/>
      <c r="CM92" s="876"/>
      <c r="CN92" s="877"/>
      <c r="CO92" s="877"/>
      <c r="CP92" s="877"/>
      <c r="CQ92" s="878"/>
      <c r="CR92" s="876"/>
      <c r="CS92" s="877"/>
      <c r="CT92" s="877"/>
      <c r="CU92" s="877"/>
      <c r="CV92" s="878"/>
      <c r="CW92" s="876"/>
      <c r="CX92" s="877"/>
      <c r="CY92" s="877"/>
      <c r="CZ92" s="877"/>
      <c r="DA92" s="878"/>
      <c r="DB92" s="876"/>
      <c r="DC92" s="877"/>
      <c r="DD92" s="877"/>
      <c r="DE92" s="877"/>
      <c r="DF92" s="878"/>
      <c r="DG92" s="876"/>
      <c r="DH92" s="877"/>
      <c r="DI92" s="877"/>
      <c r="DJ92" s="877"/>
      <c r="DK92" s="878"/>
      <c r="DL92" s="876"/>
      <c r="DM92" s="877"/>
      <c r="DN92" s="877"/>
      <c r="DO92" s="877"/>
      <c r="DP92" s="878"/>
      <c r="DQ92" s="876"/>
      <c r="DR92" s="877"/>
      <c r="DS92" s="877"/>
      <c r="DT92" s="877"/>
      <c r="DU92" s="878"/>
      <c r="DV92" s="873"/>
      <c r="DW92" s="874"/>
      <c r="DX92" s="874"/>
      <c r="DY92" s="874"/>
      <c r="DZ92" s="875"/>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3"/>
      <c r="BT93" s="874"/>
      <c r="BU93" s="874"/>
      <c r="BV93" s="874"/>
      <c r="BW93" s="874"/>
      <c r="BX93" s="874"/>
      <c r="BY93" s="874"/>
      <c r="BZ93" s="874"/>
      <c r="CA93" s="874"/>
      <c r="CB93" s="874"/>
      <c r="CC93" s="874"/>
      <c r="CD93" s="874"/>
      <c r="CE93" s="874"/>
      <c r="CF93" s="874"/>
      <c r="CG93" s="879"/>
      <c r="CH93" s="876"/>
      <c r="CI93" s="877"/>
      <c r="CJ93" s="877"/>
      <c r="CK93" s="877"/>
      <c r="CL93" s="878"/>
      <c r="CM93" s="876"/>
      <c r="CN93" s="877"/>
      <c r="CO93" s="877"/>
      <c r="CP93" s="877"/>
      <c r="CQ93" s="878"/>
      <c r="CR93" s="876"/>
      <c r="CS93" s="877"/>
      <c r="CT93" s="877"/>
      <c r="CU93" s="877"/>
      <c r="CV93" s="878"/>
      <c r="CW93" s="876"/>
      <c r="CX93" s="877"/>
      <c r="CY93" s="877"/>
      <c r="CZ93" s="877"/>
      <c r="DA93" s="878"/>
      <c r="DB93" s="876"/>
      <c r="DC93" s="877"/>
      <c r="DD93" s="877"/>
      <c r="DE93" s="877"/>
      <c r="DF93" s="878"/>
      <c r="DG93" s="876"/>
      <c r="DH93" s="877"/>
      <c r="DI93" s="877"/>
      <c r="DJ93" s="877"/>
      <c r="DK93" s="878"/>
      <c r="DL93" s="876"/>
      <c r="DM93" s="877"/>
      <c r="DN93" s="877"/>
      <c r="DO93" s="877"/>
      <c r="DP93" s="878"/>
      <c r="DQ93" s="876"/>
      <c r="DR93" s="877"/>
      <c r="DS93" s="877"/>
      <c r="DT93" s="877"/>
      <c r="DU93" s="878"/>
      <c r="DV93" s="873"/>
      <c r="DW93" s="874"/>
      <c r="DX93" s="874"/>
      <c r="DY93" s="874"/>
      <c r="DZ93" s="875"/>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3"/>
      <c r="BT94" s="874"/>
      <c r="BU94" s="874"/>
      <c r="BV94" s="874"/>
      <c r="BW94" s="874"/>
      <c r="BX94" s="874"/>
      <c r="BY94" s="874"/>
      <c r="BZ94" s="874"/>
      <c r="CA94" s="874"/>
      <c r="CB94" s="874"/>
      <c r="CC94" s="874"/>
      <c r="CD94" s="874"/>
      <c r="CE94" s="874"/>
      <c r="CF94" s="874"/>
      <c r="CG94" s="879"/>
      <c r="CH94" s="876"/>
      <c r="CI94" s="877"/>
      <c r="CJ94" s="877"/>
      <c r="CK94" s="877"/>
      <c r="CL94" s="878"/>
      <c r="CM94" s="876"/>
      <c r="CN94" s="877"/>
      <c r="CO94" s="877"/>
      <c r="CP94" s="877"/>
      <c r="CQ94" s="878"/>
      <c r="CR94" s="876"/>
      <c r="CS94" s="877"/>
      <c r="CT94" s="877"/>
      <c r="CU94" s="877"/>
      <c r="CV94" s="878"/>
      <c r="CW94" s="876"/>
      <c r="CX94" s="877"/>
      <c r="CY94" s="877"/>
      <c r="CZ94" s="877"/>
      <c r="DA94" s="878"/>
      <c r="DB94" s="876"/>
      <c r="DC94" s="877"/>
      <c r="DD94" s="877"/>
      <c r="DE94" s="877"/>
      <c r="DF94" s="878"/>
      <c r="DG94" s="876"/>
      <c r="DH94" s="877"/>
      <c r="DI94" s="877"/>
      <c r="DJ94" s="877"/>
      <c r="DK94" s="878"/>
      <c r="DL94" s="876"/>
      <c r="DM94" s="877"/>
      <c r="DN94" s="877"/>
      <c r="DO94" s="877"/>
      <c r="DP94" s="878"/>
      <c r="DQ94" s="876"/>
      <c r="DR94" s="877"/>
      <c r="DS94" s="877"/>
      <c r="DT94" s="877"/>
      <c r="DU94" s="878"/>
      <c r="DV94" s="873"/>
      <c r="DW94" s="874"/>
      <c r="DX94" s="874"/>
      <c r="DY94" s="874"/>
      <c r="DZ94" s="875"/>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3"/>
      <c r="BT95" s="874"/>
      <c r="BU95" s="874"/>
      <c r="BV95" s="874"/>
      <c r="BW95" s="874"/>
      <c r="BX95" s="874"/>
      <c r="BY95" s="874"/>
      <c r="BZ95" s="874"/>
      <c r="CA95" s="874"/>
      <c r="CB95" s="874"/>
      <c r="CC95" s="874"/>
      <c r="CD95" s="874"/>
      <c r="CE95" s="874"/>
      <c r="CF95" s="874"/>
      <c r="CG95" s="879"/>
      <c r="CH95" s="876"/>
      <c r="CI95" s="877"/>
      <c r="CJ95" s="877"/>
      <c r="CK95" s="877"/>
      <c r="CL95" s="878"/>
      <c r="CM95" s="876"/>
      <c r="CN95" s="877"/>
      <c r="CO95" s="877"/>
      <c r="CP95" s="877"/>
      <c r="CQ95" s="878"/>
      <c r="CR95" s="876"/>
      <c r="CS95" s="877"/>
      <c r="CT95" s="877"/>
      <c r="CU95" s="877"/>
      <c r="CV95" s="878"/>
      <c r="CW95" s="876"/>
      <c r="CX95" s="877"/>
      <c r="CY95" s="877"/>
      <c r="CZ95" s="877"/>
      <c r="DA95" s="878"/>
      <c r="DB95" s="876"/>
      <c r="DC95" s="877"/>
      <c r="DD95" s="877"/>
      <c r="DE95" s="877"/>
      <c r="DF95" s="878"/>
      <c r="DG95" s="876"/>
      <c r="DH95" s="877"/>
      <c r="DI95" s="877"/>
      <c r="DJ95" s="877"/>
      <c r="DK95" s="878"/>
      <c r="DL95" s="876"/>
      <c r="DM95" s="877"/>
      <c r="DN95" s="877"/>
      <c r="DO95" s="877"/>
      <c r="DP95" s="878"/>
      <c r="DQ95" s="876"/>
      <c r="DR95" s="877"/>
      <c r="DS95" s="877"/>
      <c r="DT95" s="877"/>
      <c r="DU95" s="878"/>
      <c r="DV95" s="873"/>
      <c r="DW95" s="874"/>
      <c r="DX95" s="874"/>
      <c r="DY95" s="874"/>
      <c r="DZ95" s="875"/>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3"/>
      <c r="BT96" s="874"/>
      <c r="BU96" s="874"/>
      <c r="BV96" s="874"/>
      <c r="BW96" s="874"/>
      <c r="BX96" s="874"/>
      <c r="BY96" s="874"/>
      <c r="BZ96" s="874"/>
      <c r="CA96" s="874"/>
      <c r="CB96" s="874"/>
      <c r="CC96" s="874"/>
      <c r="CD96" s="874"/>
      <c r="CE96" s="874"/>
      <c r="CF96" s="874"/>
      <c r="CG96" s="879"/>
      <c r="CH96" s="876"/>
      <c r="CI96" s="877"/>
      <c r="CJ96" s="877"/>
      <c r="CK96" s="877"/>
      <c r="CL96" s="878"/>
      <c r="CM96" s="876"/>
      <c r="CN96" s="877"/>
      <c r="CO96" s="877"/>
      <c r="CP96" s="877"/>
      <c r="CQ96" s="878"/>
      <c r="CR96" s="876"/>
      <c r="CS96" s="877"/>
      <c r="CT96" s="877"/>
      <c r="CU96" s="877"/>
      <c r="CV96" s="878"/>
      <c r="CW96" s="876"/>
      <c r="CX96" s="877"/>
      <c r="CY96" s="877"/>
      <c r="CZ96" s="877"/>
      <c r="DA96" s="878"/>
      <c r="DB96" s="876"/>
      <c r="DC96" s="877"/>
      <c r="DD96" s="877"/>
      <c r="DE96" s="877"/>
      <c r="DF96" s="878"/>
      <c r="DG96" s="876"/>
      <c r="DH96" s="877"/>
      <c r="DI96" s="877"/>
      <c r="DJ96" s="877"/>
      <c r="DK96" s="878"/>
      <c r="DL96" s="876"/>
      <c r="DM96" s="877"/>
      <c r="DN96" s="877"/>
      <c r="DO96" s="877"/>
      <c r="DP96" s="878"/>
      <c r="DQ96" s="876"/>
      <c r="DR96" s="877"/>
      <c r="DS96" s="877"/>
      <c r="DT96" s="877"/>
      <c r="DU96" s="878"/>
      <c r="DV96" s="873"/>
      <c r="DW96" s="874"/>
      <c r="DX96" s="874"/>
      <c r="DY96" s="874"/>
      <c r="DZ96" s="875"/>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3"/>
      <c r="BT97" s="874"/>
      <c r="BU97" s="874"/>
      <c r="BV97" s="874"/>
      <c r="BW97" s="874"/>
      <c r="BX97" s="874"/>
      <c r="BY97" s="874"/>
      <c r="BZ97" s="874"/>
      <c r="CA97" s="874"/>
      <c r="CB97" s="874"/>
      <c r="CC97" s="874"/>
      <c r="CD97" s="874"/>
      <c r="CE97" s="874"/>
      <c r="CF97" s="874"/>
      <c r="CG97" s="879"/>
      <c r="CH97" s="876"/>
      <c r="CI97" s="877"/>
      <c r="CJ97" s="877"/>
      <c r="CK97" s="877"/>
      <c r="CL97" s="878"/>
      <c r="CM97" s="876"/>
      <c r="CN97" s="877"/>
      <c r="CO97" s="877"/>
      <c r="CP97" s="877"/>
      <c r="CQ97" s="878"/>
      <c r="CR97" s="876"/>
      <c r="CS97" s="877"/>
      <c r="CT97" s="877"/>
      <c r="CU97" s="877"/>
      <c r="CV97" s="878"/>
      <c r="CW97" s="876"/>
      <c r="CX97" s="877"/>
      <c r="CY97" s="877"/>
      <c r="CZ97" s="877"/>
      <c r="DA97" s="878"/>
      <c r="DB97" s="876"/>
      <c r="DC97" s="877"/>
      <c r="DD97" s="877"/>
      <c r="DE97" s="877"/>
      <c r="DF97" s="878"/>
      <c r="DG97" s="876"/>
      <c r="DH97" s="877"/>
      <c r="DI97" s="877"/>
      <c r="DJ97" s="877"/>
      <c r="DK97" s="878"/>
      <c r="DL97" s="876"/>
      <c r="DM97" s="877"/>
      <c r="DN97" s="877"/>
      <c r="DO97" s="877"/>
      <c r="DP97" s="878"/>
      <c r="DQ97" s="876"/>
      <c r="DR97" s="877"/>
      <c r="DS97" s="877"/>
      <c r="DT97" s="877"/>
      <c r="DU97" s="878"/>
      <c r="DV97" s="873"/>
      <c r="DW97" s="874"/>
      <c r="DX97" s="874"/>
      <c r="DY97" s="874"/>
      <c r="DZ97" s="875"/>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3"/>
      <c r="BT98" s="874"/>
      <c r="BU98" s="874"/>
      <c r="BV98" s="874"/>
      <c r="BW98" s="874"/>
      <c r="BX98" s="874"/>
      <c r="BY98" s="874"/>
      <c r="BZ98" s="874"/>
      <c r="CA98" s="874"/>
      <c r="CB98" s="874"/>
      <c r="CC98" s="874"/>
      <c r="CD98" s="874"/>
      <c r="CE98" s="874"/>
      <c r="CF98" s="874"/>
      <c r="CG98" s="879"/>
      <c r="CH98" s="876"/>
      <c r="CI98" s="877"/>
      <c r="CJ98" s="877"/>
      <c r="CK98" s="877"/>
      <c r="CL98" s="878"/>
      <c r="CM98" s="876"/>
      <c r="CN98" s="877"/>
      <c r="CO98" s="877"/>
      <c r="CP98" s="877"/>
      <c r="CQ98" s="878"/>
      <c r="CR98" s="876"/>
      <c r="CS98" s="877"/>
      <c r="CT98" s="877"/>
      <c r="CU98" s="877"/>
      <c r="CV98" s="878"/>
      <c r="CW98" s="876"/>
      <c r="CX98" s="877"/>
      <c r="CY98" s="877"/>
      <c r="CZ98" s="877"/>
      <c r="DA98" s="878"/>
      <c r="DB98" s="876"/>
      <c r="DC98" s="877"/>
      <c r="DD98" s="877"/>
      <c r="DE98" s="877"/>
      <c r="DF98" s="878"/>
      <c r="DG98" s="876"/>
      <c r="DH98" s="877"/>
      <c r="DI98" s="877"/>
      <c r="DJ98" s="877"/>
      <c r="DK98" s="878"/>
      <c r="DL98" s="876"/>
      <c r="DM98" s="877"/>
      <c r="DN98" s="877"/>
      <c r="DO98" s="877"/>
      <c r="DP98" s="878"/>
      <c r="DQ98" s="876"/>
      <c r="DR98" s="877"/>
      <c r="DS98" s="877"/>
      <c r="DT98" s="877"/>
      <c r="DU98" s="878"/>
      <c r="DV98" s="873"/>
      <c r="DW98" s="874"/>
      <c r="DX98" s="874"/>
      <c r="DY98" s="874"/>
      <c r="DZ98" s="875"/>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3"/>
      <c r="BT99" s="874"/>
      <c r="BU99" s="874"/>
      <c r="BV99" s="874"/>
      <c r="BW99" s="874"/>
      <c r="BX99" s="874"/>
      <c r="BY99" s="874"/>
      <c r="BZ99" s="874"/>
      <c r="CA99" s="874"/>
      <c r="CB99" s="874"/>
      <c r="CC99" s="874"/>
      <c r="CD99" s="874"/>
      <c r="CE99" s="874"/>
      <c r="CF99" s="874"/>
      <c r="CG99" s="879"/>
      <c r="CH99" s="876"/>
      <c r="CI99" s="877"/>
      <c r="CJ99" s="877"/>
      <c r="CK99" s="877"/>
      <c r="CL99" s="878"/>
      <c r="CM99" s="876"/>
      <c r="CN99" s="877"/>
      <c r="CO99" s="877"/>
      <c r="CP99" s="877"/>
      <c r="CQ99" s="878"/>
      <c r="CR99" s="876"/>
      <c r="CS99" s="877"/>
      <c r="CT99" s="877"/>
      <c r="CU99" s="877"/>
      <c r="CV99" s="878"/>
      <c r="CW99" s="876"/>
      <c r="CX99" s="877"/>
      <c r="CY99" s="877"/>
      <c r="CZ99" s="877"/>
      <c r="DA99" s="878"/>
      <c r="DB99" s="876"/>
      <c r="DC99" s="877"/>
      <c r="DD99" s="877"/>
      <c r="DE99" s="877"/>
      <c r="DF99" s="878"/>
      <c r="DG99" s="876"/>
      <c r="DH99" s="877"/>
      <c r="DI99" s="877"/>
      <c r="DJ99" s="877"/>
      <c r="DK99" s="878"/>
      <c r="DL99" s="876"/>
      <c r="DM99" s="877"/>
      <c r="DN99" s="877"/>
      <c r="DO99" s="877"/>
      <c r="DP99" s="878"/>
      <c r="DQ99" s="876"/>
      <c r="DR99" s="877"/>
      <c r="DS99" s="877"/>
      <c r="DT99" s="877"/>
      <c r="DU99" s="878"/>
      <c r="DV99" s="873"/>
      <c r="DW99" s="874"/>
      <c r="DX99" s="874"/>
      <c r="DY99" s="874"/>
      <c r="DZ99" s="875"/>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3"/>
      <c r="BT100" s="874"/>
      <c r="BU100" s="874"/>
      <c r="BV100" s="874"/>
      <c r="BW100" s="874"/>
      <c r="BX100" s="874"/>
      <c r="BY100" s="874"/>
      <c r="BZ100" s="874"/>
      <c r="CA100" s="874"/>
      <c r="CB100" s="874"/>
      <c r="CC100" s="874"/>
      <c r="CD100" s="874"/>
      <c r="CE100" s="874"/>
      <c r="CF100" s="874"/>
      <c r="CG100" s="879"/>
      <c r="CH100" s="876"/>
      <c r="CI100" s="877"/>
      <c r="CJ100" s="877"/>
      <c r="CK100" s="877"/>
      <c r="CL100" s="878"/>
      <c r="CM100" s="876"/>
      <c r="CN100" s="877"/>
      <c r="CO100" s="877"/>
      <c r="CP100" s="877"/>
      <c r="CQ100" s="878"/>
      <c r="CR100" s="876"/>
      <c r="CS100" s="877"/>
      <c r="CT100" s="877"/>
      <c r="CU100" s="877"/>
      <c r="CV100" s="878"/>
      <c r="CW100" s="876"/>
      <c r="CX100" s="877"/>
      <c r="CY100" s="877"/>
      <c r="CZ100" s="877"/>
      <c r="DA100" s="878"/>
      <c r="DB100" s="876"/>
      <c r="DC100" s="877"/>
      <c r="DD100" s="877"/>
      <c r="DE100" s="877"/>
      <c r="DF100" s="878"/>
      <c r="DG100" s="876"/>
      <c r="DH100" s="877"/>
      <c r="DI100" s="877"/>
      <c r="DJ100" s="877"/>
      <c r="DK100" s="878"/>
      <c r="DL100" s="876"/>
      <c r="DM100" s="877"/>
      <c r="DN100" s="877"/>
      <c r="DO100" s="877"/>
      <c r="DP100" s="878"/>
      <c r="DQ100" s="876"/>
      <c r="DR100" s="877"/>
      <c r="DS100" s="877"/>
      <c r="DT100" s="877"/>
      <c r="DU100" s="878"/>
      <c r="DV100" s="873"/>
      <c r="DW100" s="874"/>
      <c r="DX100" s="874"/>
      <c r="DY100" s="874"/>
      <c r="DZ100" s="875"/>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3"/>
      <c r="BT101" s="874"/>
      <c r="BU101" s="874"/>
      <c r="BV101" s="874"/>
      <c r="BW101" s="874"/>
      <c r="BX101" s="874"/>
      <c r="BY101" s="874"/>
      <c r="BZ101" s="874"/>
      <c r="CA101" s="874"/>
      <c r="CB101" s="874"/>
      <c r="CC101" s="874"/>
      <c r="CD101" s="874"/>
      <c r="CE101" s="874"/>
      <c r="CF101" s="874"/>
      <c r="CG101" s="879"/>
      <c r="CH101" s="876"/>
      <c r="CI101" s="877"/>
      <c r="CJ101" s="877"/>
      <c r="CK101" s="877"/>
      <c r="CL101" s="878"/>
      <c r="CM101" s="876"/>
      <c r="CN101" s="877"/>
      <c r="CO101" s="877"/>
      <c r="CP101" s="877"/>
      <c r="CQ101" s="878"/>
      <c r="CR101" s="876"/>
      <c r="CS101" s="877"/>
      <c r="CT101" s="877"/>
      <c r="CU101" s="877"/>
      <c r="CV101" s="878"/>
      <c r="CW101" s="876"/>
      <c r="CX101" s="877"/>
      <c r="CY101" s="877"/>
      <c r="CZ101" s="877"/>
      <c r="DA101" s="878"/>
      <c r="DB101" s="876"/>
      <c r="DC101" s="877"/>
      <c r="DD101" s="877"/>
      <c r="DE101" s="877"/>
      <c r="DF101" s="878"/>
      <c r="DG101" s="876"/>
      <c r="DH101" s="877"/>
      <c r="DI101" s="877"/>
      <c r="DJ101" s="877"/>
      <c r="DK101" s="878"/>
      <c r="DL101" s="876"/>
      <c r="DM101" s="877"/>
      <c r="DN101" s="877"/>
      <c r="DO101" s="877"/>
      <c r="DP101" s="878"/>
      <c r="DQ101" s="876"/>
      <c r="DR101" s="877"/>
      <c r="DS101" s="877"/>
      <c r="DT101" s="877"/>
      <c r="DU101" s="878"/>
      <c r="DV101" s="873"/>
      <c r="DW101" s="874"/>
      <c r="DX101" s="874"/>
      <c r="DY101" s="874"/>
      <c r="DZ101" s="875"/>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803" t="s">
        <v>400</v>
      </c>
      <c r="BS102" s="804"/>
      <c r="BT102" s="804"/>
      <c r="BU102" s="804"/>
      <c r="BV102" s="804"/>
      <c r="BW102" s="804"/>
      <c r="BX102" s="804"/>
      <c r="BY102" s="804"/>
      <c r="BZ102" s="804"/>
      <c r="CA102" s="804"/>
      <c r="CB102" s="804"/>
      <c r="CC102" s="804"/>
      <c r="CD102" s="804"/>
      <c r="CE102" s="804"/>
      <c r="CF102" s="804"/>
      <c r="CG102" s="805"/>
      <c r="CH102" s="901"/>
      <c r="CI102" s="902"/>
      <c r="CJ102" s="902"/>
      <c r="CK102" s="902"/>
      <c r="CL102" s="903"/>
      <c r="CM102" s="901"/>
      <c r="CN102" s="902"/>
      <c r="CO102" s="902"/>
      <c r="CP102" s="902"/>
      <c r="CQ102" s="903"/>
      <c r="CR102" s="904">
        <v>765</v>
      </c>
      <c r="CS102" s="866"/>
      <c r="CT102" s="866"/>
      <c r="CU102" s="866"/>
      <c r="CV102" s="905"/>
      <c r="CW102" s="904">
        <v>438</v>
      </c>
      <c r="CX102" s="866"/>
      <c r="CY102" s="866"/>
      <c r="CZ102" s="866"/>
      <c r="DA102" s="905"/>
      <c r="DB102" s="904"/>
      <c r="DC102" s="866"/>
      <c r="DD102" s="866"/>
      <c r="DE102" s="866"/>
      <c r="DF102" s="905"/>
      <c r="DG102" s="904">
        <v>948</v>
      </c>
      <c r="DH102" s="866"/>
      <c r="DI102" s="866"/>
      <c r="DJ102" s="866"/>
      <c r="DK102" s="905"/>
      <c r="DL102" s="904"/>
      <c r="DM102" s="866"/>
      <c r="DN102" s="866"/>
      <c r="DO102" s="866"/>
      <c r="DP102" s="905"/>
      <c r="DQ102" s="904"/>
      <c r="DR102" s="866"/>
      <c r="DS102" s="866"/>
      <c r="DT102" s="866"/>
      <c r="DU102" s="905"/>
      <c r="DV102" s="803"/>
      <c r="DW102" s="804"/>
      <c r="DX102" s="804"/>
      <c r="DY102" s="804"/>
      <c r="DZ102" s="928"/>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9" t="s">
        <v>401</v>
      </c>
      <c r="BR103" s="929"/>
      <c r="BS103" s="929"/>
      <c r="BT103" s="929"/>
      <c r="BU103" s="929"/>
      <c r="BV103" s="929"/>
      <c r="BW103" s="929"/>
      <c r="BX103" s="929"/>
      <c r="BY103" s="929"/>
      <c r="BZ103" s="929"/>
      <c r="CA103" s="929"/>
      <c r="CB103" s="929"/>
      <c r="CC103" s="929"/>
      <c r="CD103" s="929"/>
      <c r="CE103" s="929"/>
      <c r="CF103" s="929"/>
      <c r="CG103" s="929"/>
      <c r="CH103" s="929"/>
      <c r="CI103" s="929"/>
      <c r="CJ103" s="929"/>
      <c r="CK103" s="929"/>
      <c r="CL103" s="929"/>
      <c r="CM103" s="929"/>
      <c r="CN103" s="929"/>
      <c r="CO103" s="929"/>
      <c r="CP103" s="929"/>
      <c r="CQ103" s="929"/>
      <c r="CR103" s="929"/>
      <c r="CS103" s="929"/>
      <c r="CT103" s="929"/>
      <c r="CU103" s="929"/>
      <c r="CV103" s="929"/>
      <c r="CW103" s="929"/>
      <c r="CX103" s="929"/>
      <c r="CY103" s="929"/>
      <c r="CZ103" s="929"/>
      <c r="DA103" s="929"/>
      <c r="DB103" s="929"/>
      <c r="DC103" s="929"/>
      <c r="DD103" s="929"/>
      <c r="DE103" s="929"/>
      <c r="DF103" s="929"/>
      <c r="DG103" s="929"/>
      <c r="DH103" s="929"/>
      <c r="DI103" s="929"/>
      <c r="DJ103" s="929"/>
      <c r="DK103" s="929"/>
      <c r="DL103" s="929"/>
      <c r="DM103" s="929"/>
      <c r="DN103" s="929"/>
      <c r="DO103" s="929"/>
      <c r="DP103" s="929"/>
      <c r="DQ103" s="929"/>
      <c r="DR103" s="929"/>
      <c r="DS103" s="929"/>
      <c r="DT103" s="929"/>
      <c r="DU103" s="929"/>
      <c r="DV103" s="929"/>
      <c r="DW103" s="929"/>
      <c r="DX103" s="929"/>
      <c r="DY103" s="929"/>
      <c r="DZ103" s="929"/>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30" t="s">
        <v>402</v>
      </c>
      <c r="BR104" s="930"/>
      <c r="BS104" s="930"/>
      <c r="BT104" s="930"/>
      <c r="BU104" s="930"/>
      <c r="BV104" s="930"/>
      <c r="BW104" s="930"/>
      <c r="BX104" s="930"/>
      <c r="BY104" s="930"/>
      <c r="BZ104" s="930"/>
      <c r="CA104" s="930"/>
      <c r="CB104" s="930"/>
      <c r="CC104" s="930"/>
      <c r="CD104" s="930"/>
      <c r="CE104" s="930"/>
      <c r="CF104" s="930"/>
      <c r="CG104" s="930"/>
      <c r="CH104" s="930"/>
      <c r="CI104" s="930"/>
      <c r="CJ104" s="930"/>
      <c r="CK104" s="930"/>
      <c r="CL104" s="930"/>
      <c r="CM104" s="930"/>
      <c r="CN104" s="930"/>
      <c r="CO104" s="930"/>
      <c r="CP104" s="930"/>
      <c r="CQ104" s="930"/>
      <c r="CR104" s="930"/>
      <c r="CS104" s="930"/>
      <c r="CT104" s="930"/>
      <c r="CU104" s="930"/>
      <c r="CV104" s="930"/>
      <c r="CW104" s="930"/>
      <c r="CX104" s="930"/>
      <c r="CY104" s="930"/>
      <c r="CZ104" s="930"/>
      <c r="DA104" s="930"/>
      <c r="DB104" s="930"/>
      <c r="DC104" s="930"/>
      <c r="DD104" s="930"/>
      <c r="DE104" s="930"/>
      <c r="DF104" s="930"/>
      <c r="DG104" s="930"/>
      <c r="DH104" s="930"/>
      <c r="DI104" s="930"/>
      <c r="DJ104" s="930"/>
      <c r="DK104" s="930"/>
      <c r="DL104" s="930"/>
      <c r="DM104" s="930"/>
      <c r="DN104" s="930"/>
      <c r="DO104" s="930"/>
      <c r="DP104" s="930"/>
      <c r="DQ104" s="930"/>
      <c r="DR104" s="930"/>
      <c r="DS104" s="930"/>
      <c r="DT104" s="930"/>
      <c r="DU104" s="930"/>
      <c r="DV104" s="930"/>
      <c r="DW104" s="930"/>
      <c r="DX104" s="930"/>
      <c r="DY104" s="930"/>
      <c r="DZ104" s="930"/>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1" t="s">
        <v>405</v>
      </c>
      <c r="B108" s="932"/>
      <c r="C108" s="932"/>
      <c r="D108" s="932"/>
      <c r="E108" s="932"/>
      <c r="F108" s="932"/>
      <c r="G108" s="932"/>
      <c r="H108" s="932"/>
      <c r="I108" s="932"/>
      <c r="J108" s="932"/>
      <c r="K108" s="932"/>
      <c r="L108" s="932"/>
      <c r="M108" s="932"/>
      <c r="N108" s="932"/>
      <c r="O108" s="932"/>
      <c r="P108" s="932"/>
      <c r="Q108" s="932"/>
      <c r="R108" s="932"/>
      <c r="S108" s="932"/>
      <c r="T108" s="932"/>
      <c r="U108" s="932"/>
      <c r="V108" s="932"/>
      <c r="W108" s="932"/>
      <c r="X108" s="932"/>
      <c r="Y108" s="932"/>
      <c r="Z108" s="932"/>
      <c r="AA108" s="932"/>
      <c r="AB108" s="932"/>
      <c r="AC108" s="932"/>
      <c r="AD108" s="932"/>
      <c r="AE108" s="932"/>
      <c r="AF108" s="932"/>
      <c r="AG108" s="932"/>
      <c r="AH108" s="932"/>
      <c r="AI108" s="932"/>
      <c r="AJ108" s="932"/>
      <c r="AK108" s="932"/>
      <c r="AL108" s="932"/>
      <c r="AM108" s="932"/>
      <c r="AN108" s="932"/>
      <c r="AO108" s="932"/>
      <c r="AP108" s="932"/>
      <c r="AQ108" s="932"/>
      <c r="AR108" s="932"/>
      <c r="AS108" s="932"/>
      <c r="AT108" s="933"/>
      <c r="AU108" s="931" t="s">
        <v>406</v>
      </c>
      <c r="AV108" s="932"/>
      <c r="AW108" s="932"/>
      <c r="AX108" s="932"/>
      <c r="AY108" s="932"/>
      <c r="AZ108" s="932"/>
      <c r="BA108" s="932"/>
      <c r="BB108" s="932"/>
      <c r="BC108" s="932"/>
      <c r="BD108" s="932"/>
      <c r="BE108" s="932"/>
      <c r="BF108" s="932"/>
      <c r="BG108" s="932"/>
      <c r="BH108" s="932"/>
      <c r="BI108" s="932"/>
      <c r="BJ108" s="932"/>
      <c r="BK108" s="932"/>
      <c r="BL108" s="932"/>
      <c r="BM108" s="932"/>
      <c r="BN108" s="932"/>
      <c r="BO108" s="932"/>
      <c r="BP108" s="932"/>
      <c r="BQ108" s="932"/>
      <c r="BR108" s="932"/>
      <c r="BS108" s="932"/>
      <c r="BT108" s="932"/>
      <c r="BU108" s="932"/>
      <c r="BV108" s="932"/>
      <c r="BW108" s="932"/>
      <c r="BX108" s="932"/>
      <c r="BY108" s="932"/>
      <c r="BZ108" s="932"/>
      <c r="CA108" s="932"/>
      <c r="CB108" s="932"/>
      <c r="CC108" s="932"/>
      <c r="CD108" s="932"/>
      <c r="CE108" s="932"/>
      <c r="CF108" s="932"/>
      <c r="CG108" s="932"/>
      <c r="CH108" s="932"/>
      <c r="CI108" s="932"/>
      <c r="CJ108" s="932"/>
      <c r="CK108" s="932"/>
      <c r="CL108" s="932"/>
      <c r="CM108" s="932"/>
      <c r="CN108" s="932"/>
      <c r="CO108" s="932"/>
      <c r="CP108" s="932"/>
      <c r="CQ108" s="932"/>
      <c r="CR108" s="932"/>
      <c r="CS108" s="932"/>
      <c r="CT108" s="932"/>
      <c r="CU108" s="932"/>
      <c r="CV108" s="932"/>
      <c r="CW108" s="932"/>
      <c r="CX108" s="932"/>
      <c r="CY108" s="932"/>
      <c r="CZ108" s="932"/>
      <c r="DA108" s="932"/>
      <c r="DB108" s="932"/>
      <c r="DC108" s="932"/>
      <c r="DD108" s="932"/>
      <c r="DE108" s="932"/>
      <c r="DF108" s="932"/>
      <c r="DG108" s="932"/>
      <c r="DH108" s="932"/>
      <c r="DI108" s="932"/>
      <c r="DJ108" s="932"/>
      <c r="DK108" s="932"/>
      <c r="DL108" s="932"/>
      <c r="DM108" s="932"/>
      <c r="DN108" s="932"/>
      <c r="DO108" s="932"/>
      <c r="DP108" s="932"/>
      <c r="DQ108" s="932"/>
      <c r="DR108" s="932"/>
      <c r="DS108" s="932"/>
      <c r="DT108" s="932"/>
      <c r="DU108" s="932"/>
      <c r="DV108" s="932"/>
      <c r="DW108" s="932"/>
      <c r="DX108" s="932"/>
      <c r="DY108" s="932"/>
      <c r="DZ108" s="933"/>
    </row>
    <row r="109" spans="1:131" s="224" customFormat="1" ht="26.25" customHeight="1" x14ac:dyDescent="0.2">
      <c r="A109" s="926" t="s">
        <v>407</v>
      </c>
      <c r="B109" s="907"/>
      <c r="C109" s="907"/>
      <c r="D109" s="907"/>
      <c r="E109" s="907"/>
      <c r="F109" s="907"/>
      <c r="G109" s="907"/>
      <c r="H109" s="907"/>
      <c r="I109" s="907"/>
      <c r="J109" s="907"/>
      <c r="K109" s="907"/>
      <c r="L109" s="907"/>
      <c r="M109" s="907"/>
      <c r="N109" s="907"/>
      <c r="O109" s="907"/>
      <c r="P109" s="907"/>
      <c r="Q109" s="907"/>
      <c r="R109" s="907"/>
      <c r="S109" s="907"/>
      <c r="T109" s="907"/>
      <c r="U109" s="907"/>
      <c r="V109" s="907"/>
      <c r="W109" s="907"/>
      <c r="X109" s="907"/>
      <c r="Y109" s="907"/>
      <c r="Z109" s="908"/>
      <c r="AA109" s="906" t="s">
        <v>408</v>
      </c>
      <c r="AB109" s="907"/>
      <c r="AC109" s="907"/>
      <c r="AD109" s="907"/>
      <c r="AE109" s="908"/>
      <c r="AF109" s="906" t="s">
        <v>409</v>
      </c>
      <c r="AG109" s="907"/>
      <c r="AH109" s="907"/>
      <c r="AI109" s="907"/>
      <c r="AJ109" s="908"/>
      <c r="AK109" s="906" t="s">
        <v>294</v>
      </c>
      <c r="AL109" s="907"/>
      <c r="AM109" s="907"/>
      <c r="AN109" s="907"/>
      <c r="AO109" s="908"/>
      <c r="AP109" s="906" t="s">
        <v>410</v>
      </c>
      <c r="AQ109" s="907"/>
      <c r="AR109" s="907"/>
      <c r="AS109" s="907"/>
      <c r="AT109" s="909"/>
      <c r="AU109" s="926" t="s">
        <v>407</v>
      </c>
      <c r="AV109" s="907"/>
      <c r="AW109" s="907"/>
      <c r="AX109" s="907"/>
      <c r="AY109" s="907"/>
      <c r="AZ109" s="907"/>
      <c r="BA109" s="907"/>
      <c r="BB109" s="907"/>
      <c r="BC109" s="907"/>
      <c r="BD109" s="907"/>
      <c r="BE109" s="907"/>
      <c r="BF109" s="907"/>
      <c r="BG109" s="907"/>
      <c r="BH109" s="907"/>
      <c r="BI109" s="907"/>
      <c r="BJ109" s="907"/>
      <c r="BK109" s="907"/>
      <c r="BL109" s="907"/>
      <c r="BM109" s="907"/>
      <c r="BN109" s="907"/>
      <c r="BO109" s="907"/>
      <c r="BP109" s="908"/>
      <c r="BQ109" s="906" t="s">
        <v>408</v>
      </c>
      <c r="BR109" s="907"/>
      <c r="BS109" s="907"/>
      <c r="BT109" s="907"/>
      <c r="BU109" s="908"/>
      <c r="BV109" s="906" t="s">
        <v>409</v>
      </c>
      <c r="BW109" s="907"/>
      <c r="BX109" s="907"/>
      <c r="BY109" s="907"/>
      <c r="BZ109" s="908"/>
      <c r="CA109" s="906" t="s">
        <v>294</v>
      </c>
      <c r="CB109" s="907"/>
      <c r="CC109" s="907"/>
      <c r="CD109" s="907"/>
      <c r="CE109" s="908"/>
      <c r="CF109" s="927" t="s">
        <v>410</v>
      </c>
      <c r="CG109" s="927"/>
      <c r="CH109" s="927"/>
      <c r="CI109" s="927"/>
      <c r="CJ109" s="927"/>
      <c r="CK109" s="906" t="s">
        <v>411</v>
      </c>
      <c r="CL109" s="907"/>
      <c r="CM109" s="907"/>
      <c r="CN109" s="907"/>
      <c r="CO109" s="907"/>
      <c r="CP109" s="907"/>
      <c r="CQ109" s="907"/>
      <c r="CR109" s="907"/>
      <c r="CS109" s="907"/>
      <c r="CT109" s="907"/>
      <c r="CU109" s="907"/>
      <c r="CV109" s="907"/>
      <c r="CW109" s="907"/>
      <c r="CX109" s="907"/>
      <c r="CY109" s="907"/>
      <c r="CZ109" s="907"/>
      <c r="DA109" s="907"/>
      <c r="DB109" s="907"/>
      <c r="DC109" s="907"/>
      <c r="DD109" s="907"/>
      <c r="DE109" s="907"/>
      <c r="DF109" s="908"/>
      <c r="DG109" s="906" t="s">
        <v>408</v>
      </c>
      <c r="DH109" s="907"/>
      <c r="DI109" s="907"/>
      <c r="DJ109" s="907"/>
      <c r="DK109" s="908"/>
      <c r="DL109" s="906" t="s">
        <v>409</v>
      </c>
      <c r="DM109" s="907"/>
      <c r="DN109" s="907"/>
      <c r="DO109" s="907"/>
      <c r="DP109" s="908"/>
      <c r="DQ109" s="906" t="s">
        <v>294</v>
      </c>
      <c r="DR109" s="907"/>
      <c r="DS109" s="907"/>
      <c r="DT109" s="907"/>
      <c r="DU109" s="908"/>
      <c r="DV109" s="906" t="s">
        <v>410</v>
      </c>
      <c r="DW109" s="907"/>
      <c r="DX109" s="907"/>
      <c r="DY109" s="907"/>
      <c r="DZ109" s="909"/>
    </row>
    <row r="110" spans="1:131" s="224" customFormat="1" ht="26.25" customHeight="1" x14ac:dyDescent="0.2">
      <c r="A110" s="910" t="s">
        <v>412</v>
      </c>
      <c r="B110" s="911"/>
      <c r="C110" s="911"/>
      <c r="D110" s="911"/>
      <c r="E110" s="911"/>
      <c r="F110" s="911"/>
      <c r="G110" s="911"/>
      <c r="H110" s="911"/>
      <c r="I110" s="911"/>
      <c r="J110" s="911"/>
      <c r="K110" s="911"/>
      <c r="L110" s="911"/>
      <c r="M110" s="911"/>
      <c r="N110" s="911"/>
      <c r="O110" s="911"/>
      <c r="P110" s="911"/>
      <c r="Q110" s="911"/>
      <c r="R110" s="911"/>
      <c r="S110" s="911"/>
      <c r="T110" s="911"/>
      <c r="U110" s="911"/>
      <c r="V110" s="911"/>
      <c r="W110" s="911"/>
      <c r="X110" s="911"/>
      <c r="Y110" s="911"/>
      <c r="Z110" s="912"/>
      <c r="AA110" s="913">
        <v>3708406</v>
      </c>
      <c r="AB110" s="914"/>
      <c r="AC110" s="914"/>
      <c r="AD110" s="914"/>
      <c r="AE110" s="915"/>
      <c r="AF110" s="916">
        <v>3728436</v>
      </c>
      <c r="AG110" s="914"/>
      <c r="AH110" s="914"/>
      <c r="AI110" s="914"/>
      <c r="AJ110" s="915"/>
      <c r="AK110" s="916">
        <v>3577080</v>
      </c>
      <c r="AL110" s="914"/>
      <c r="AM110" s="914"/>
      <c r="AN110" s="914"/>
      <c r="AO110" s="915"/>
      <c r="AP110" s="917">
        <v>8.5</v>
      </c>
      <c r="AQ110" s="918"/>
      <c r="AR110" s="918"/>
      <c r="AS110" s="918"/>
      <c r="AT110" s="919"/>
      <c r="AU110" s="920" t="s">
        <v>69</v>
      </c>
      <c r="AV110" s="921"/>
      <c r="AW110" s="921"/>
      <c r="AX110" s="921"/>
      <c r="AY110" s="921"/>
      <c r="AZ110" s="943" t="s">
        <v>413</v>
      </c>
      <c r="BA110" s="911"/>
      <c r="BB110" s="911"/>
      <c r="BC110" s="911"/>
      <c r="BD110" s="911"/>
      <c r="BE110" s="911"/>
      <c r="BF110" s="911"/>
      <c r="BG110" s="911"/>
      <c r="BH110" s="911"/>
      <c r="BI110" s="911"/>
      <c r="BJ110" s="911"/>
      <c r="BK110" s="911"/>
      <c r="BL110" s="911"/>
      <c r="BM110" s="911"/>
      <c r="BN110" s="911"/>
      <c r="BO110" s="911"/>
      <c r="BP110" s="912"/>
      <c r="BQ110" s="944">
        <v>31050829</v>
      </c>
      <c r="BR110" s="945"/>
      <c r="BS110" s="945"/>
      <c r="BT110" s="945"/>
      <c r="BU110" s="945"/>
      <c r="BV110" s="945">
        <v>28132615</v>
      </c>
      <c r="BW110" s="945"/>
      <c r="BX110" s="945"/>
      <c r="BY110" s="945"/>
      <c r="BZ110" s="945"/>
      <c r="CA110" s="945">
        <v>25256352</v>
      </c>
      <c r="CB110" s="945"/>
      <c r="CC110" s="945"/>
      <c r="CD110" s="945"/>
      <c r="CE110" s="945"/>
      <c r="CF110" s="958">
        <v>59.8</v>
      </c>
      <c r="CG110" s="959"/>
      <c r="CH110" s="959"/>
      <c r="CI110" s="959"/>
      <c r="CJ110" s="959"/>
      <c r="CK110" s="960" t="s">
        <v>414</v>
      </c>
      <c r="CL110" s="961"/>
      <c r="CM110" s="943" t="s">
        <v>415</v>
      </c>
      <c r="CN110" s="911"/>
      <c r="CO110" s="911"/>
      <c r="CP110" s="911"/>
      <c r="CQ110" s="911"/>
      <c r="CR110" s="911"/>
      <c r="CS110" s="911"/>
      <c r="CT110" s="911"/>
      <c r="CU110" s="911"/>
      <c r="CV110" s="911"/>
      <c r="CW110" s="911"/>
      <c r="CX110" s="911"/>
      <c r="CY110" s="911"/>
      <c r="CZ110" s="911"/>
      <c r="DA110" s="911"/>
      <c r="DB110" s="911"/>
      <c r="DC110" s="911"/>
      <c r="DD110" s="911"/>
      <c r="DE110" s="911"/>
      <c r="DF110" s="912"/>
      <c r="DG110" s="944" t="s">
        <v>122</v>
      </c>
      <c r="DH110" s="945"/>
      <c r="DI110" s="945"/>
      <c r="DJ110" s="945"/>
      <c r="DK110" s="945"/>
      <c r="DL110" s="945" t="s">
        <v>122</v>
      </c>
      <c r="DM110" s="945"/>
      <c r="DN110" s="945"/>
      <c r="DO110" s="945"/>
      <c r="DP110" s="945"/>
      <c r="DQ110" s="945" t="s">
        <v>122</v>
      </c>
      <c r="DR110" s="945"/>
      <c r="DS110" s="945"/>
      <c r="DT110" s="945"/>
      <c r="DU110" s="945"/>
      <c r="DV110" s="946" t="s">
        <v>122</v>
      </c>
      <c r="DW110" s="946"/>
      <c r="DX110" s="946"/>
      <c r="DY110" s="946"/>
      <c r="DZ110" s="947"/>
    </row>
    <row r="111" spans="1:131" s="224" customFormat="1" ht="26.25" customHeight="1" x14ac:dyDescent="0.2">
      <c r="A111" s="948" t="s">
        <v>416</v>
      </c>
      <c r="B111" s="949"/>
      <c r="C111" s="949"/>
      <c r="D111" s="949"/>
      <c r="E111" s="949"/>
      <c r="F111" s="949"/>
      <c r="G111" s="949"/>
      <c r="H111" s="949"/>
      <c r="I111" s="949"/>
      <c r="J111" s="949"/>
      <c r="K111" s="949"/>
      <c r="L111" s="949"/>
      <c r="M111" s="949"/>
      <c r="N111" s="949"/>
      <c r="O111" s="949"/>
      <c r="P111" s="949"/>
      <c r="Q111" s="949"/>
      <c r="R111" s="949"/>
      <c r="S111" s="949"/>
      <c r="T111" s="949"/>
      <c r="U111" s="949"/>
      <c r="V111" s="949"/>
      <c r="W111" s="949"/>
      <c r="X111" s="949"/>
      <c r="Y111" s="949"/>
      <c r="Z111" s="950"/>
      <c r="AA111" s="951" t="s">
        <v>122</v>
      </c>
      <c r="AB111" s="952"/>
      <c r="AC111" s="952"/>
      <c r="AD111" s="952"/>
      <c r="AE111" s="953"/>
      <c r="AF111" s="954" t="s">
        <v>122</v>
      </c>
      <c r="AG111" s="952"/>
      <c r="AH111" s="952"/>
      <c r="AI111" s="952"/>
      <c r="AJ111" s="953"/>
      <c r="AK111" s="954" t="s">
        <v>122</v>
      </c>
      <c r="AL111" s="952"/>
      <c r="AM111" s="952"/>
      <c r="AN111" s="952"/>
      <c r="AO111" s="953"/>
      <c r="AP111" s="955" t="s">
        <v>122</v>
      </c>
      <c r="AQ111" s="956"/>
      <c r="AR111" s="956"/>
      <c r="AS111" s="956"/>
      <c r="AT111" s="957"/>
      <c r="AU111" s="922"/>
      <c r="AV111" s="923"/>
      <c r="AW111" s="923"/>
      <c r="AX111" s="923"/>
      <c r="AY111" s="923"/>
      <c r="AZ111" s="936" t="s">
        <v>417</v>
      </c>
      <c r="BA111" s="937"/>
      <c r="BB111" s="937"/>
      <c r="BC111" s="937"/>
      <c r="BD111" s="937"/>
      <c r="BE111" s="937"/>
      <c r="BF111" s="937"/>
      <c r="BG111" s="937"/>
      <c r="BH111" s="937"/>
      <c r="BI111" s="937"/>
      <c r="BJ111" s="937"/>
      <c r="BK111" s="937"/>
      <c r="BL111" s="937"/>
      <c r="BM111" s="937"/>
      <c r="BN111" s="937"/>
      <c r="BO111" s="937"/>
      <c r="BP111" s="938"/>
      <c r="BQ111" s="939">
        <v>1396659</v>
      </c>
      <c r="BR111" s="940"/>
      <c r="BS111" s="940"/>
      <c r="BT111" s="940"/>
      <c r="BU111" s="940"/>
      <c r="BV111" s="940">
        <v>1076745</v>
      </c>
      <c r="BW111" s="940"/>
      <c r="BX111" s="940"/>
      <c r="BY111" s="940"/>
      <c r="BZ111" s="940"/>
      <c r="CA111" s="940">
        <v>1930043</v>
      </c>
      <c r="CB111" s="940"/>
      <c r="CC111" s="940"/>
      <c r="CD111" s="940"/>
      <c r="CE111" s="940"/>
      <c r="CF111" s="934">
        <v>4.5999999999999996</v>
      </c>
      <c r="CG111" s="935"/>
      <c r="CH111" s="935"/>
      <c r="CI111" s="935"/>
      <c r="CJ111" s="935"/>
      <c r="CK111" s="962"/>
      <c r="CL111" s="963"/>
      <c r="CM111" s="936" t="s">
        <v>418</v>
      </c>
      <c r="CN111" s="937"/>
      <c r="CO111" s="937"/>
      <c r="CP111" s="937"/>
      <c r="CQ111" s="937"/>
      <c r="CR111" s="937"/>
      <c r="CS111" s="937"/>
      <c r="CT111" s="937"/>
      <c r="CU111" s="937"/>
      <c r="CV111" s="937"/>
      <c r="CW111" s="937"/>
      <c r="CX111" s="937"/>
      <c r="CY111" s="937"/>
      <c r="CZ111" s="937"/>
      <c r="DA111" s="937"/>
      <c r="DB111" s="937"/>
      <c r="DC111" s="937"/>
      <c r="DD111" s="937"/>
      <c r="DE111" s="937"/>
      <c r="DF111" s="938"/>
      <c r="DG111" s="939" t="s">
        <v>122</v>
      </c>
      <c r="DH111" s="940"/>
      <c r="DI111" s="940"/>
      <c r="DJ111" s="940"/>
      <c r="DK111" s="940"/>
      <c r="DL111" s="940" t="s">
        <v>122</v>
      </c>
      <c r="DM111" s="940"/>
      <c r="DN111" s="940"/>
      <c r="DO111" s="940"/>
      <c r="DP111" s="940"/>
      <c r="DQ111" s="940" t="s">
        <v>122</v>
      </c>
      <c r="DR111" s="940"/>
      <c r="DS111" s="940"/>
      <c r="DT111" s="940"/>
      <c r="DU111" s="940"/>
      <c r="DV111" s="941" t="s">
        <v>122</v>
      </c>
      <c r="DW111" s="941"/>
      <c r="DX111" s="941"/>
      <c r="DY111" s="941"/>
      <c r="DZ111" s="942"/>
    </row>
    <row r="112" spans="1:131" s="224" customFormat="1" ht="26.25" customHeight="1" x14ac:dyDescent="0.2">
      <c r="A112" s="966" t="s">
        <v>419</v>
      </c>
      <c r="B112" s="967"/>
      <c r="C112" s="937" t="s">
        <v>420</v>
      </c>
      <c r="D112" s="937"/>
      <c r="E112" s="937"/>
      <c r="F112" s="937"/>
      <c r="G112" s="937"/>
      <c r="H112" s="937"/>
      <c r="I112" s="937"/>
      <c r="J112" s="937"/>
      <c r="K112" s="937"/>
      <c r="L112" s="937"/>
      <c r="M112" s="937"/>
      <c r="N112" s="937"/>
      <c r="O112" s="937"/>
      <c r="P112" s="937"/>
      <c r="Q112" s="937"/>
      <c r="R112" s="937"/>
      <c r="S112" s="937"/>
      <c r="T112" s="937"/>
      <c r="U112" s="937"/>
      <c r="V112" s="937"/>
      <c r="W112" s="937"/>
      <c r="X112" s="937"/>
      <c r="Y112" s="937"/>
      <c r="Z112" s="938"/>
      <c r="AA112" s="972" t="s">
        <v>122</v>
      </c>
      <c r="AB112" s="973"/>
      <c r="AC112" s="973"/>
      <c r="AD112" s="973"/>
      <c r="AE112" s="974"/>
      <c r="AF112" s="975" t="s">
        <v>122</v>
      </c>
      <c r="AG112" s="973"/>
      <c r="AH112" s="973"/>
      <c r="AI112" s="973"/>
      <c r="AJ112" s="974"/>
      <c r="AK112" s="975" t="s">
        <v>122</v>
      </c>
      <c r="AL112" s="973"/>
      <c r="AM112" s="973"/>
      <c r="AN112" s="973"/>
      <c r="AO112" s="974"/>
      <c r="AP112" s="976" t="s">
        <v>122</v>
      </c>
      <c r="AQ112" s="977"/>
      <c r="AR112" s="977"/>
      <c r="AS112" s="977"/>
      <c r="AT112" s="978"/>
      <c r="AU112" s="922"/>
      <c r="AV112" s="923"/>
      <c r="AW112" s="923"/>
      <c r="AX112" s="923"/>
      <c r="AY112" s="923"/>
      <c r="AZ112" s="936" t="s">
        <v>421</v>
      </c>
      <c r="BA112" s="937"/>
      <c r="BB112" s="937"/>
      <c r="BC112" s="937"/>
      <c r="BD112" s="937"/>
      <c r="BE112" s="937"/>
      <c r="BF112" s="937"/>
      <c r="BG112" s="937"/>
      <c r="BH112" s="937"/>
      <c r="BI112" s="937"/>
      <c r="BJ112" s="937"/>
      <c r="BK112" s="937"/>
      <c r="BL112" s="937"/>
      <c r="BM112" s="937"/>
      <c r="BN112" s="937"/>
      <c r="BO112" s="937"/>
      <c r="BP112" s="938"/>
      <c r="BQ112" s="939">
        <v>6357330</v>
      </c>
      <c r="BR112" s="940"/>
      <c r="BS112" s="940"/>
      <c r="BT112" s="940"/>
      <c r="BU112" s="940"/>
      <c r="BV112" s="940">
        <v>5878521</v>
      </c>
      <c r="BW112" s="940"/>
      <c r="BX112" s="940"/>
      <c r="BY112" s="940"/>
      <c r="BZ112" s="940"/>
      <c r="CA112" s="940">
        <v>5092515</v>
      </c>
      <c r="CB112" s="940"/>
      <c r="CC112" s="940"/>
      <c r="CD112" s="940"/>
      <c r="CE112" s="940"/>
      <c r="CF112" s="934">
        <v>12.1</v>
      </c>
      <c r="CG112" s="935"/>
      <c r="CH112" s="935"/>
      <c r="CI112" s="935"/>
      <c r="CJ112" s="935"/>
      <c r="CK112" s="962"/>
      <c r="CL112" s="963"/>
      <c r="CM112" s="936" t="s">
        <v>422</v>
      </c>
      <c r="CN112" s="937"/>
      <c r="CO112" s="937"/>
      <c r="CP112" s="937"/>
      <c r="CQ112" s="937"/>
      <c r="CR112" s="937"/>
      <c r="CS112" s="937"/>
      <c r="CT112" s="937"/>
      <c r="CU112" s="937"/>
      <c r="CV112" s="937"/>
      <c r="CW112" s="937"/>
      <c r="CX112" s="937"/>
      <c r="CY112" s="937"/>
      <c r="CZ112" s="937"/>
      <c r="DA112" s="937"/>
      <c r="DB112" s="937"/>
      <c r="DC112" s="937"/>
      <c r="DD112" s="937"/>
      <c r="DE112" s="937"/>
      <c r="DF112" s="938"/>
      <c r="DG112" s="939" t="s">
        <v>122</v>
      </c>
      <c r="DH112" s="940"/>
      <c r="DI112" s="940"/>
      <c r="DJ112" s="940"/>
      <c r="DK112" s="940"/>
      <c r="DL112" s="940" t="s">
        <v>122</v>
      </c>
      <c r="DM112" s="940"/>
      <c r="DN112" s="940"/>
      <c r="DO112" s="940"/>
      <c r="DP112" s="940"/>
      <c r="DQ112" s="940" t="s">
        <v>122</v>
      </c>
      <c r="DR112" s="940"/>
      <c r="DS112" s="940"/>
      <c r="DT112" s="940"/>
      <c r="DU112" s="940"/>
      <c r="DV112" s="941" t="s">
        <v>122</v>
      </c>
      <c r="DW112" s="941"/>
      <c r="DX112" s="941"/>
      <c r="DY112" s="941"/>
      <c r="DZ112" s="942"/>
    </row>
    <row r="113" spans="1:130" s="224" customFormat="1" ht="26.25" customHeight="1" x14ac:dyDescent="0.2">
      <c r="A113" s="968"/>
      <c r="B113" s="969"/>
      <c r="C113" s="937" t="s">
        <v>423</v>
      </c>
      <c r="D113" s="937"/>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8"/>
      <c r="AA113" s="951">
        <v>559753</v>
      </c>
      <c r="AB113" s="952"/>
      <c r="AC113" s="952"/>
      <c r="AD113" s="952"/>
      <c r="AE113" s="953"/>
      <c r="AF113" s="954">
        <v>394913</v>
      </c>
      <c r="AG113" s="952"/>
      <c r="AH113" s="952"/>
      <c r="AI113" s="952"/>
      <c r="AJ113" s="953"/>
      <c r="AK113" s="954">
        <v>383007</v>
      </c>
      <c r="AL113" s="952"/>
      <c r="AM113" s="952"/>
      <c r="AN113" s="952"/>
      <c r="AO113" s="953"/>
      <c r="AP113" s="955">
        <v>0.9</v>
      </c>
      <c r="AQ113" s="956"/>
      <c r="AR113" s="956"/>
      <c r="AS113" s="956"/>
      <c r="AT113" s="957"/>
      <c r="AU113" s="922"/>
      <c r="AV113" s="923"/>
      <c r="AW113" s="923"/>
      <c r="AX113" s="923"/>
      <c r="AY113" s="923"/>
      <c r="AZ113" s="936" t="s">
        <v>424</v>
      </c>
      <c r="BA113" s="937"/>
      <c r="BB113" s="937"/>
      <c r="BC113" s="937"/>
      <c r="BD113" s="937"/>
      <c r="BE113" s="937"/>
      <c r="BF113" s="937"/>
      <c r="BG113" s="937"/>
      <c r="BH113" s="937"/>
      <c r="BI113" s="937"/>
      <c r="BJ113" s="937"/>
      <c r="BK113" s="937"/>
      <c r="BL113" s="937"/>
      <c r="BM113" s="937"/>
      <c r="BN113" s="937"/>
      <c r="BO113" s="937"/>
      <c r="BP113" s="938"/>
      <c r="BQ113" s="939">
        <v>665145</v>
      </c>
      <c r="BR113" s="940"/>
      <c r="BS113" s="940"/>
      <c r="BT113" s="940"/>
      <c r="BU113" s="940"/>
      <c r="BV113" s="940">
        <v>535485</v>
      </c>
      <c r="BW113" s="940"/>
      <c r="BX113" s="940"/>
      <c r="BY113" s="940"/>
      <c r="BZ113" s="940"/>
      <c r="CA113" s="940">
        <v>402518</v>
      </c>
      <c r="CB113" s="940"/>
      <c r="CC113" s="940"/>
      <c r="CD113" s="940"/>
      <c r="CE113" s="940"/>
      <c r="CF113" s="934">
        <v>1</v>
      </c>
      <c r="CG113" s="935"/>
      <c r="CH113" s="935"/>
      <c r="CI113" s="935"/>
      <c r="CJ113" s="935"/>
      <c r="CK113" s="962"/>
      <c r="CL113" s="963"/>
      <c r="CM113" s="936" t="s">
        <v>425</v>
      </c>
      <c r="CN113" s="937"/>
      <c r="CO113" s="937"/>
      <c r="CP113" s="937"/>
      <c r="CQ113" s="937"/>
      <c r="CR113" s="937"/>
      <c r="CS113" s="937"/>
      <c r="CT113" s="937"/>
      <c r="CU113" s="937"/>
      <c r="CV113" s="937"/>
      <c r="CW113" s="937"/>
      <c r="CX113" s="937"/>
      <c r="CY113" s="937"/>
      <c r="CZ113" s="937"/>
      <c r="DA113" s="937"/>
      <c r="DB113" s="937"/>
      <c r="DC113" s="937"/>
      <c r="DD113" s="937"/>
      <c r="DE113" s="937"/>
      <c r="DF113" s="938"/>
      <c r="DG113" s="972" t="s">
        <v>122</v>
      </c>
      <c r="DH113" s="973"/>
      <c r="DI113" s="973"/>
      <c r="DJ113" s="973"/>
      <c r="DK113" s="974"/>
      <c r="DL113" s="975" t="s">
        <v>122</v>
      </c>
      <c r="DM113" s="973"/>
      <c r="DN113" s="973"/>
      <c r="DO113" s="973"/>
      <c r="DP113" s="974"/>
      <c r="DQ113" s="975" t="s">
        <v>122</v>
      </c>
      <c r="DR113" s="973"/>
      <c r="DS113" s="973"/>
      <c r="DT113" s="973"/>
      <c r="DU113" s="974"/>
      <c r="DV113" s="976" t="s">
        <v>122</v>
      </c>
      <c r="DW113" s="977"/>
      <c r="DX113" s="977"/>
      <c r="DY113" s="977"/>
      <c r="DZ113" s="978"/>
    </row>
    <row r="114" spans="1:130" s="224" customFormat="1" ht="26.25" customHeight="1" x14ac:dyDescent="0.2">
      <c r="A114" s="968"/>
      <c r="B114" s="969"/>
      <c r="C114" s="937" t="s">
        <v>426</v>
      </c>
      <c r="D114" s="937"/>
      <c r="E114" s="937"/>
      <c r="F114" s="937"/>
      <c r="G114" s="937"/>
      <c r="H114" s="937"/>
      <c r="I114" s="937"/>
      <c r="J114" s="937"/>
      <c r="K114" s="937"/>
      <c r="L114" s="937"/>
      <c r="M114" s="937"/>
      <c r="N114" s="937"/>
      <c r="O114" s="937"/>
      <c r="P114" s="937"/>
      <c r="Q114" s="937"/>
      <c r="R114" s="937"/>
      <c r="S114" s="937"/>
      <c r="T114" s="937"/>
      <c r="U114" s="937"/>
      <c r="V114" s="937"/>
      <c r="W114" s="937"/>
      <c r="X114" s="937"/>
      <c r="Y114" s="937"/>
      <c r="Z114" s="938"/>
      <c r="AA114" s="972">
        <v>132666</v>
      </c>
      <c r="AB114" s="973"/>
      <c r="AC114" s="973"/>
      <c r="AD114" s="973"/>
      <c r="AE114" s="974"/>
      <c r="AF114" s="975">
        <v>132239</v>
      </c>
      <c r="AG114" s="973"/>
      <c r="AH114" s="973"/>
      <c r="AI114" s="973"/>
      <c r="AJ114" s="974"/>
      <c r="AK114" s="975">
        <v>130864</v>
      </c>
      <c r="AL114" s="973"/>
      <c r="AM114" s="973"/>
      <c r="AN114" s="973"/>
      <c r="AO114" s="974"/>
      <c r="AP114" s="976">
        <v>0.3</v>
      </c>
      <c r="AQ114" s="977"/>
      <c r="AR114" s="977"/>
      <c r="AS114" s="977"/>
      <c r="AT114" s="978"/>
      <c r="AU114" s="922"/>
      <c r="AV114" s="923"/>
      <c r="AW114" s="923"/>
      <c r="AX114" s="923"/>
      <c r="AY114" s="923"/>
      <c r="AZ114" s="936" t="s">
        <v>427</v>
      </c>
      <c r="BA114" s="937"/>
      <c r="BB114" s="937"/>
      <c r="BC114" s="937"/>
      <c r="BD114" s="937"/>
      <c r="BE114" s="937"/>
      <c r="BF114" s="937"/>
      <c r="BG114" s="937"/>
      <c r="BH114" s="937"/>
      <c r="BI114" s="937"/>
      <c r="BJ114" s="937"/>
      <c r="BK114" s="937"/>
      <c r="BL114" s="937"/>
      <c r="BM114" s="937"/>
      <c r="BN114" s="937"/>
      <c r="BO114" s="937"/>
      <c r="BP114" s="938"/>
      <c r="BQ114" s="939">
        <v>8967792</v>
      </c>
      <c r="BR114" s="940"/>
      <c r="BS114" s="940"/>
      <c r="BT114" s="940"/>
      <c r="BU114" s="940"/>
      <c r="BV114" s="940">
        <v>8744841</v>
      </c>
      <c r="BW114" s="940"/>
      <c r="BX114" s="940"/>
      <c r="BY114" s="940"/>
      <c r="BZ114" s="940"/>
      <c r="CA114" s="940">
        <v>9165956</v>
      </c>
      <c r="CB114" s="940"/>
      <c r="CC114" s="940"/>
      <c r="CD114" s="940"/>
      <c r="CE114" s="940"/>
      <c r="CF114" s="934">
        <v>21.7</v>
      </c>
      <c r="CG114" s="935"/>
      <c r="CH114" s="935"/>
      <c r="CI114" s="935"/>
      <c r="CJ114" s="935"/>
      <c r="CK114" s="962"/>
      <c r="CL114" s="963"/>
      <c r="CM114" s="936" t="s">
        <v>428</v>
      </c>
      <c r="CN114" s="937"/>
      <c r="CO114" s="937"/>
      <c r="CP114" s="937"/>
      <c r="CQ114" s="937"/>
      <c r="CR114" s="937"/>
      <c r="CS114" s="937"/>
      <c r="CT114" s="937"/>
      <c r="CU114" s="937"/>
      <c r="CV114" s="937"/>
      <c r="CW114" s="937"/>
      <c r="CX114" s="937"/>
      <c r="CY114" s="937"/>
      <c r="CZ114" s="937"/>
      <c r="DA114" s="937"/>
      <c r="DB114" s="937"/>
      <c r="DC114" s="937"/>
      <c r="DD114" s="937"/>
      <c r="DE114" s="937"/>
      <c r="DF114" s="938"/>
      <c r="DG114" s="972" t="s">
        <v>122</v>
      </c>
      <c r="DH114" s="973"/>
      <c r="DI114" s="973"/>
      <c r="DJ114" s="973"/>
      <c r="DK114" s="974"/>
      <c r="DL114" s="975" t="s">
        <v>122</v>
      </c>
      <c r="DM114" s="973"/>
      <c r="DN114" s="973"/>
      <c r="DO114" s="973"/>
      <c r="DP114" s="974"/>
      <c r="DQ114" s="975" t="s">
        <v>122</v>
      </c>
      <c r="DR114" s="973"/>
      <c r="DS114" s="973"/>
      <c r="DT114" s="973"/>
      <c r="DU114" s="974"/>
      <c r="DV114" s="976" t="s">
        <v>122</v>
      </c>
      <c r="DW114" s="977"/>
      <c r="DX114" s="977"/>
      <c r="DY114" s="977"/>
      <c r="DZ114" s="978"/>
    </row>
    <row r="115" spans="1:130" s="224" customFormat="1" ht="26.25" customHeight="1" x14ac:dyDescent="0.2">
      <c r="A115" s="968"/>
      <c r="B115" s="969"/>
      <c r="C115" s="937" t="s">
        <v>429</v>
      </c>
      <c r="D115" s="937"/>
      <c r="E115" s="937"/>
      <c r="F115" s="937"/>
      <c r="G115" s="937"/>
      <c r="H115" s="937"/>
      <c r="I115" s="937"/>
      <c r="J115" s="937"/>
      <c r="K115" s="937"/>
      <c r="L115" s="937"/>
      <c r="M115" s="937"/>
      <c r="N115" s="937"/>
      <c r="O115" s="937"/>
      <c r="P115" s="937"/>
      <c r="Q115" s="937"/>
      <c r="R115" s="937"/>
      <c r="S115" s="937"/>
      <c r="T115" s="937"/>
      <c r="U115" s="937"/>
      <c r="V115" s="937"/>
      <c r="W115" s="937"/>
      <c r="X115" s="937"/>
      <c r="Y115" s="937"/>
      <c r="Z115" s="938"/>
      <c r="AA115" s="951">
        <v>121596</v>
      </c>
      <c r="AB115" s="952"/>
      <c r="AC115" s="952"/>
      <c r="AD115" s="952"/>
      <c r="AE115" s="953"/>
      <c r="AF115" s="954">
        <v>231683</v>
      </c>
      <c r="AG115" s="952"/>
      <c r="AH115" s="952"/>
      <c r="AI115" s="952"/>
      <c r="AJ115" s="953"/>
      <c r="AK115" s="954">
        <v>97569</v>
      </c>
      <c r="AL115" s="952"/>
      <c r="AM115" s="952"/>
      <c r="AN115" s="952"/>
      <c r="AO115" s="953"/>
      <c r="AP115" s="955">
        <v>0.2</v>
      </c>
      <c r="AQ115" s="956"/>
      <c r="AR115" s="956"/>
      <c r="AS115" s="956"/>
      <c r="AT115" s="957"/>
      <c r="AU115" s="922"/>
      <c r="AV115" s="923"/>
      <c r="AW115" s="923"/>
      <c r="AX115" s="923"/>
      <c r="AY115" s="923"/>
      <c r="AZ115" s="936" t="s">
        <v>430</v>
      </c>
      <c r="BA115" s="937"/>
      <c r="BB115" s="937"/>
      <c r="BC115" s="937"/>
      <c r="BD115" s="937"/>
      <c r="BE115" s="937"/>
      <c r="BF115" s="937"/>
      <c r="BG115" s="937"/>
      <c r="BH115" s="937"/>
      <c r="BI115" s="937"/>
      <c r="BJ115" s="937"/>
      <c r="BK115" s="937"/>
      <c r="BL115" s="937"/>
      <c r="BM115" s="937"/>
      <c r="BN115" s="937"/>
      <c r="BO115" s="937"/>
      <c r="BP115" s="938"/>
      <c r="BQ115" s="939">
        <v>2059</v>
      </c>
      <c r="BR115" s="940"/>
      <c r="BS115" s="940"/>
      <c r="BT115" s="940"/>
      <c r="BU115" s="940"/>
      <c r="BV115" s="940" t="s">
        <v>122</v>
      </c>
      <c r="BW115" s="940"/>
      <c r="BX115" s="940"/>
      <c r="BY115" s="940"/>
      <c r="BZ115" s="940"/>
      <c r="CA115" s="940" t="s">
        <v>122</v>
      </c>
      <c r="CB115" s="940"/>
      <c r="CC115" s="940"/>
      <c r="CD115" s="940"/>
      <c r="CE115" s="940"/>
      <c r="CF115" s="934" t="s">
        <v>122</v>
      </c>
      <c r="CG115" s="935"/>
      <c r="CH115" s="935"/>
      <c r="CI115" s="935"/>
      <c r="CJ115" s="935"/>
      <c r="CK115" s="962"/>
      <c r="CL115" s="963"/>
      <c r="CM115" s="936" t="s">
        <v>431</v>
      </c>
      <c r="CN115" s="937"/>
      <c r="CO115" s="937"/>
      <c r="CP115" s="937"/>
      <c r="CQ115" s="937"/>
      <c r="CR115" s="937"/>
      <c r="CS115" s="937"/>
      <c r="CT115" s="937"/>
      <c r="CU115" s="937"/>
      <c r="CV115" s="937"/>
      <c r="CW115" s="937"/>
      <c r="CX115" s="937"/>
      <c r="CY115" s="937"/>
      <c r="CZ115" s="937"/>
      <c r="DA115" s="937"/>
      <c r="DB115" s="937"/>
      <c r="DC115" s="937"/>
      <c r="DD115" s="937"/>
      <c r="DE115" s="937"/>
      <c r="DF115" s="938"/>
      <c r="DG115" s="972">
        <v>242123</v>
      </c>
      <c r="DH115" s="973"/>
      <c r="DI115" s="973"/>
      <c r="DJ115" s="973"/>
      <c r="DK115" s="974"/>
      <c r="DL115" s="975" t="s">
        <v>122</v>
      </c>
      <c r="DM115" s="973"/>
      <c r="DN115" s="973"/>
      <c r="DO115" s="973"/>
      <c r="DP115" s="974"/>
      <c r="DQ115" s="975">
        <v>948187</v>
      </c>
      <c r="DR115" s="973"/>
      <c r="DS115" s="973"/>
      <c r="DT115" s="973"/>
      <c r="DU115" s="974"/>
      <c r="DV115" s="976">
        <v>2.2000000000000002</v>
      </c>
      <c r="DW115" s="977"/>
      <c r="DX115" s="977"/>
      <c r="DY115" s="977"/>
      <c r="DZ115" s="978"/>
    </row>
    <row r="116" spans="1:130" s="224" customFormat="1" ht="26.25" customHeight="1" x14ac:dyDescent="0.2">
      <c r="A116" s="970"/>
      <c r="B116" s="971"/>
      <c r="C116" s="979" t="s">
        <v>432</v>
      </c>
      <c r="D116" s="979"/>
      <c r="E116" s="979"/>
      <c r="F116" s="979"/>
      <c r="G116" s="979"/>
      <c r="H116" s="979"/>
      <c r="I116" s="979"/>
      <c r="J116" s="979"/>
      <c r="K116" s="979"/>
      <c r="L116" s="979"/>
      <c r="M116" s="979"/>
      <c r="N116" s="979"/>
      <c r="O116" s="979"/>
      <c r="P116" s="979"/>
      <c r="Q116" s="979"/>
      <c r="R116" s="979"/>
      <c r="S116" s="979"/>
      <c r="T116" s="979"/>
      <c r="U116" s="979"/>
      <c r="V116" s="979"/>
      <c r="W116" s="979"/>
      <c r="X116" s="979"/>
      <c r="Y116" s="979"/>
      <c r="Z116" s="980"/>
      <c r="AA116" s="972" t="s">
        <v>122</v>
      </c>
      <c r="AB116" s="973"/>
      <c r="AC116" s="973"/>
      <c r="AD116" s="973"/>
      <c r="AE116" s="974"/>
      <c r="AF116" s="975" t="s">
        <v>122</v>
      </c>
      <c r="AG116" s="973"/>
      <c r="AH116" s="973"/>
      <c r="AI116" s="973"/>
      <c r="AJ116" s="974"/>
      <c r="AK116" s="975" t="s">
        <v>122</v>
      </c>
      <c r="AL116" s="973"/>
      <c r="AM116" s="973"/>
      <c r="AN116" s="973"/>
      <c r="AO116" s="974"/>
      <c r="AP116" s="976" t="s">
        <v>122</v>
      </c>
      <c r="AQ116" s="977"/>
      <c r="AR116" s="977"/>
      <c r="AS116" s="977"/>
      <c r="AT116" s="978"/>
      <c r="AU116" s="922"/>
      <c r="AV116" s="923"/>
      <c r="AW116" s="923"/>
      <c r="AX116" s="923"/>
      <c r="AY116" s="923"/>
      <c r="AZ116" s="981" t="s">
        <v>433</v>
      </c>
      <c r="BA116" s="982"/>
      <c r="BB116" s="982"/>
      <c r="BC116" s="982"/>
      <c r="BD116" s="982"/>
      <c r="BE116" s="982"/>
      <c r="BF116" s="982"/>
      <c r="BG116" s="982"/>
      <c r="BH116" s="982"/>
      <c r="BI116" s="982"/>
      <c r="BJ116" s="982"/>
      <c r="BK116" s="982"/>
      <c r="BL116" s="982"/>
      <c r="BM116" s="982"/>
      <c r="BN116" s="982"/>
      <c r="BO116" s="982"/>
      <c r="BP116" s="983"/>
      <c r="BQ116" s="939" t="s">
        <v>122</v>
      </c>
      <c r="BR116" s="940"/>
      <c r="BS116" s="940"/>
      <c r="BT116" s="940"/>
      <c r="BU116" s="940"/>
      <c r="BV116" s="940" t="s">
        <v>122</v>
      </c>
      <c r="BW116" s="940"/>
      <c r="BX116" s="940"/>
      <c r="BY116" s="940"/>
      <c r="BZ116" s="940"/>
      <c r="CA116" s="940" t="s">
        <v>122</v>
      </c>
      <c r="CB116" s="940"/>
      <c r="CC116" s="940"/>
      <c r="CD116" s="940"/>
      <c r="CE116" s="940"/>
      <c r="CF116" s="934" t="s">
        <v>122</v>
      </c>
      <c r="CG116" s="935"/>
      <c r="CH116" s="935"/>
      <c r="CI116" s="935"/>
      <c r="CJ116" s="935"/>
      <c r="CK116" s="962"/>
      <c r="CL116" s="963"/>
      <c r="CM116" s="936" t="s">
        <v>434</v>
      </c>
      <c r="CN116" s="937"/>
      <c r="CO116" s="937"/>
      <c r="CP116" s="937"/>
      <c r="CQ116" s="937"/>
      <c r="CR116" s="937"/>
      <c r="CS116" s="937"/>
      <c r="CT116" s="937"/>
      <c r="CU116" s="937"/>
      <c r="CV116" s="937"/>
      <c r="CW116" s="937"/>
      <c r="CX116" s="937"/>
      <c r="CY116" s="937"/>
      <c r="CZ116" s="937"/>
      <c r="DA116" s="937"/>
      <c r="DB116" s="937"/>
      <c r="DC116" s="937"/>
      <c r="DD116" s="937"/>
      <c r="DE116" s="937"/>
      <c r="DF116" s="938"/>
      <c r="DG116" s="972">
        <v>495986</v>
      </c>
      <c r="DH116" s="973"/>
      <c r="DI116" s="973"/>
      <c r="DJ116" s="973"/>
      <c r="DK116" s="974"/>
      <c r="DL116" s="975">
        <v>470738</v>
      </c>
      <c r="DM116" s="973"/>
      <c r="DN116" s="973"/>
      <c r="DO116" s="973"/>
      <c r="DP116" s="974"/>
      <c r="DQ116" s="975">
        <v>428471</v>
      </c>
      <c r="DR116" s="973"/>
      <c r="DS116" s="973"/>
      <c r="DT116" s="973"/>
      <c r="DU116" s="974"/>
      <c r="DV116" s="976">
        <v>1</v>
      </c>
      <c r="DW116" s="977"/>
      <c r="DX116" s="977"/>
      <c r="DY116" s="977"/>
      <c r="DZ116" s="978"/>
    </row>
    <row r="117" spans="1:130" s="224" customFormat="1" ht="26.25" customHeight="1" x14ac:dyDescent="0.2">
      <c r="A117" s="926" t="s">
        <v>177</v>
      </c>
      <c r="B117" s="907"/>
      <c r="C117" s="907"/>
      <c r="D117" s="907"/>
      <c r="E117" s="907"/>
      <c r="F117" s="907"/>
      <c r="G117" s="907"/>
      <c r="H117" s="907"/>
      <c r="I117" s="907"/>
      <c r="J117" s="907"/>
      <c r="K117" s="907"/>
      <c r="L117" s="907"/>
      <c r="M117" s="907"/>
      <c r="N117" s="907"/>
      <c r="O117" s="907"/>
      <c r="P117" s="907"/>
      <c r="Q117" s="907"/>
      <c r="R117" s="907"/>
      <c r="S117" s="907"/>
      <c r="T117" s="907"/>
      <c r="U117" s="907"/>
      <c r="V117" s="907"/>
      <c r="W117" s="907"/>
      <c r="X117" s="907"/>
      <c r="Y117" s="991" t="s">
        <v>435</v>
      </c>
      <c r="Z117" s="908"/>
      <c r="AA117" s="992">
        <v>4522421</v>
      </c>
      <c r="AB117" s="993"/>
      <c r="AC117" s="993"/>
      <c r="AD117" s="993"/>
      <c r="AE117" s="994"/>
      <c r="AF117" s="995">
        <v>4487271</v>
      </c>
      <c r="AG117" s="993"/>
      <c r="AH117" s="993"/>
      <c r="AI117" s="993"/>
      <c r="AJ117" s="994"/>
      <c r="AK117" s="995">
        <v>4188520</v>
      </c>
      <c r="AL117" s="993"/>
      <c r="AM117" s="993"/>
      <c r="AN117" s="993"/>
      <c r="AO117" s="994"/>
      <c r="AP117" s="996"/>
      <c r="AQ117" s="997"/>
      <c r="AR117" s="997"/>
      <c r="AS117" s="997"/>
      <c r="AT117" s="998"/>
      <c r="AU117" s="922"/>
      <c r="AV117" s="923"/>
      <c r="AW117" s="923"/>
      <c r="AX117" s="923"/>
      <c r="AY117" s="923"/>
      <c r="AZ117" s="988" t="s">
        <v>436</v>
      </c>
      <c r="BA117" s="989"/>
      <c r="BB117" s="989"/>
      <c r="BC117" s="989"/>
      <c r="BD117" s="989"/>
      <c r="BE117" s="989"/>
      <c r="BF117" s="989"/>
      <c r="BG117" s="989"/>
      <c r="BH117" s="989"/>
      <c r="BI117" s="989"/>
      <c r="BJ117" s="989"/>
      <c r="BK117" s="989"/>
      <c r="BL117" s="989"/>
      <c r="BM117" s="989"/>
      <c r="BN117" s="989"/>
      <c r="BO117" s="989"/>
      <c r="BP117" s="990"/>
      <c r="BQ117" s="939" t="s">
        <v>122</v>
      </c>
      <c r="BR117" s="940"/>
      <c r="BS117" s="940"/>
      <c r="BT117" s="940"/>
      <c r="BU117" s="940"/>
      <c r="BV117" s="940" t="s">
        <v>122</v>
      </c>
      <c r="BW117" s="940"/>
      <c r="BX117" s="940"/>
      <c r="BY117" s="940"/>
      <c r="BZ117" s="940"/>
      <c r="CA117" s="940" t="s">
        <v>122</v>
      </c>
      <c r="CB117" s="940"/>
      <c r="CC117" s="940"/>
      <c r="CD117" s="940"/>
      <c r="CE117" s="940"/>
      <c r="CF117" s="934" t="s">
        <v>122</v>
      </c>
      <c r="CG117" s="935"/>
      <c r="CH117" s="935"/>
      <c r="CI117" s="935"/>
      <c r="CJ117" s="935"/>
      <c r="CK117" s="962"/>
      <c r="CL117" s="963"/>
      <c r="CM117" s="936" t="s">
        <v>437</v>
      </c>
      <c r="CN117" s="937"/>
      <c r="CO117" s="937"/>
      <c r="CP117" s="937"/>
      <c r="CQ117" s="937"/>
      <c r="CR117" s="937"/>
      <c r="CS117" s="937"/>
      <c r="CT117" s="937"/>
      <c r="CU117" s="937"/>
      <c r="CV117" s="937"/>
      <c r="CW117" s="937"/>
      <c r="CX117" s="937"/>
      <c r="CY117" s="937"/>
      <c r="CZ117" s="937"/>
      <c r="DA117" s="937"/>
      <c r="DB117" s="937"/>
      <c r="DC117" s="937"/>
      <c r="DD117" s="937"/>
      <c r="DE117" s="937"/>
      <c r="DF117" s="938"/>
      <c r="DG117" s="972" t="s">
        <v>122</v>
      </c>
      <c r="DH117" s="973"/>
      <c r="DI117" s="973"/>
      <c r="DJ117" s="973"/>
      <c r="DK117" s="974"/>
      <c r="DL117" s="975" t="s">
        <v>122</v>
      </c>
      <c r="DM117" s="973"/>
      <c r="DN117" s="973"/>
      <c r="DO117" s="973"/>
      <c r="DP117" s="974"/>
      <c r="DQ117" s="975" t="s">
        <v>122</v>
      </c>
      <c r="DR117" s="973"/>
      <c r="DS117" s="973"/>
      <c r="DT117" s="973"/>
      <c r="DU117" s="974"/>
      <c r="DV117" s="976" t="s">
        <v>122</v>
      </c>
      <c r="DW117" s="977"/>
      <c r="DX117" s="977"/>
      <c r="DY117" s="977"/>
      <c r="DZ117" s="978"/>
    </row>
    <row r="118" spans="1:130" s="224" customFormat="1" ht="26.25" customHeight="1" x14ac:dyDescent="0.2">
      <c r="A118" s="926" t="s">
        <v>411</v>
      </c>
      <c r="B118" s="907"/>
      <c r="C118" s="907"/>
      <c r="D118" s="907"/>
      <c r="E118" s="907"/>
      <c r="F118" s="907"/>
      <c r="G118" s="907"/>
      <c r="H118" s="907"/>
      <c r="I118" s="907"/>
      <c r="J118" s="907"/>
      <c r="K118" s="907"/>
      <c r="L118" s="907"/>
      <c r="M118" s="907"/>
      <c r="N118" s="907"/>
      <c r="O118" s="907"/>
      <c r="P118" s="907"/>
      <c r="Q118" s="907"/>
      <c r="R118" s="907"/>
      <c r="S118" s="907"/>
      <c r="T118" s="907"/>
      <c r="U118" s="907"/>
      <c r="V118" s="907"/>
      <c r="W118" s="907"/>
      <c r="X118" s="907"/>
      <c r="Y118" s="907"/>
      <c r="Z118" s="908"/>
      <c r="AA118" s="906" t="s">
        <v>408</v>
      </c>
      <c r="AB118" s="907"/>
      <c r="AC118" s="907"/>
      <c r="AD118" s="907"/>
      <c r="AE118" s="908"/>
      <c r="AF118" s="906" t="s">
        <v>409</v>
      </c>
      <c r="AG118" s="907"/>
      <c r="AH118" s="907"/>
      <c r="AI118" s="907"/>
      <c r="AJ118" s="908"/>
      <c r="AK118" s="906" t="s">
        <v>294</v>
      </c>
      <c r="AL118" s="907"/>
      <c r="AM118" s="907"/>
      <c r="AN118" s="907"/>
      <c r="AO118" s="908"/>
      <c r="AP118" s="984" t="s">
        <v>410</v>
      </c>
      <c r="AQ118" s="985"/>
      <c r="AR118" s="985"/>
      <c r="AS118" s="985"/>
      <c r="AT118" s="986"/>
      <c r="AU118" s="922"/>
      <c r="AV118" s="923"/>
      <c r="AW118" s="923"/>
      <c r="AX118" s="923"/>
      <c r="AY118" s="923"/>
      <c r="AZ118" s="987" t="s">
        <v>438</v>
      </c>
      <c r="BA118" s="979"/>
      <c r="BB118" s="979"/>
      <c r="BC118" s="979"/>
      <c r="BD118" s="979"/>
      <c r="BE118" s="979"/>
      <c r="BF118" s="979"/>
      <c r="BG118" s="979"/>
      <c r="BH118" s="979"/>
      <c r="BI118" s="979"/>
      <c r="BJ118" s="979"/>
      <c r="BK118" s="979"/>
      <c r="BL118" s="979"/>
      <c r="BM118" s="979"/>
      <c r="BN118" s="979"/>
      <c r="BO118" s="979"/>
      <c r="BP118" s="980"/>
      <c r="BQ118" s="1013" t="s">
        <v>122</v>
      </c>
      <c r="BR118" s="1014"/>
      <c r="BS118" s="1014"/>
      <c r="BT118" s="1014"/>
      <c r="BU118" s="1014"/>
      <c r="BV118" s="1014" t="s">
        <v>122</v>
      </c>
      <c r="BW118" s="1014"/>
      <c r="BX118" s="1014"/>
      <c r="BY118" s="1014"/>
      <c r="BZ118" s="1014"/>
      <c r="CA118" s="1014" t="s">
        <v>122</v>
      </c>
      <c r="CB118" s="1014"/>
      <c r="CC118" s="1014"/>
      <c r="CD118" s="1014"/>
      <c r="CE118" s="1014"/>
      <c r="CF118" s="934" t="s">
        <v>122</v>
      </c>
      <c r="CG118" s="935"/>
      <c r="CH118" s="935"/>
      <c r="CI118" s="935"/>
      <c r="CJ118" s="935"/>
      <c r="CK118" s="962"/>
      <c r="CL118" s="963"/>
      <c r="CM118" s="936" t="s">
        <v>439</v>
      </c>
      <c r="CN118" s="937"/>
      <c r="CO118" s="937"/>
      <c r="CP118" s="937"/>
      <c r="CQ118" s="937"/>
      <c r="CR118" s="937"/>
      <c r="CS118" s="937"/>
      <c r="CT118" s="937"/>
      <c r="CU118" s="937"/>
      <c r="CV118" s="937"/>
      <c r="CW118" s="937"/>
      <c r="CX118" s="937"/>
      <c r="CY118" s="937"/>
      <c r="CZ118" s="937"/>
      <c r="DA118" s="937"/>
      <c r="DB118" s="937"/>
      <c r="DC118" s="937"/>
      <c r="DD118" s="937"/>
      <c r="DE118" s="937"/>
      <c r="DF118" s="938"/>
      <c r="DG118" s="972" t="s">
        <v>122</v>
      </c>
      <c r="DH118" s="973"/>
      <c r="DI118" s="973"/>
      <c r="DJ118" s="973"/>
      <c r="DK118" s="974"/>
      <c r="DL118" s="975" t="s">
        <v>122</v>
      </c>
      <c r="DM118" s="973"/>
      <c r="DN118" s="973"/>
      <c r="DO118" s="973"/>
      <c r="DP118" s="974"/>
      <c r="DQ118" s="975" t="s">
        <v>122</v>
      </c>
      <c r="DR118" s="973"/>
      <c r="DS118" s="973"/>
      <c r="DT118" s="973"/>
      <c r="DU118" s="974"/>
      <c r="DV118" s="976" t="s">
        <v>122</v>
      </c>
      <c r="DW118" s="977"/>
      <c r="DX118" s="977"/>
      <c r="DY118" s="977"/>
      <c r="DZ118" s="978"/>
    </row>
    <row r="119" spans="1:130" s="224" customFormat="1" ht="26.25" customHeight="1" x14ac:dyDescent="0.2">
      <c r="A119" s="1070" t="s">
        <v>414</v>
      </c>
      <c r="B119" s="961"/>
      <c r="C119" s="943" t="s">
        <v>415</v>
      </c>
      <c r="D119" s="911"/>
      <c r="E119" s="911"/>
      <c r="F119" s="911"/>
      <c r="G119" s="911"/>
      <c r="H119" s="911"/>
      <c r="I119" s="911"/>
      <c r="J119" s="911"/>
      <c r="K119" s="911"/>
      <c r="L119" s="911"/>
      <c r="M119" s="911"/>
      <c r="N119" s="911"/>
      <c r="O119" s="911"/>
      <c r="P119" s="911"/>
      <c r="Q119" s="911"/>
      <c r="R119" s="911"/>
      <c r="S119" s="911"/>
      <c r="T119" s="911"/>
      <c r="U119" s="911"/>
      <c r="V119" s="911"/>
      <c r="W119" s="911"/>
      <c r="X119" s="911"/>
      <c r="Y119" s="911"/>
      <c r="Z119" s="912"/>
      <c r="AA119" s="913" t="s">
        <v>122</v>
      </c>
      <c r="AB119" s="914"/>
      <c r="AC119" s="914"/>
      <c r="AD119" s="914"/>
      <c r="AE119" s="915"/>
      <c r="AF119" s="916" t="s">
        <v>122</v>
      </c>
      <c r="AG119" s="914"/>
      <c r="AH119" s="914"/>
      <c r="AI119" s="914"/>
      <c r="AJ119" s="915"/>
      <c r="AK119" s="916" t="s">
        <v>122</v>
      </c>
      <c r="AL119" s="914"/>
      <c r="AM119" s="914"/>
      <c r="AN119" s="914"/>
      <c r="AO119" s="915"/>
      <c r="AP119" s="917" t="s">
        <v>122</v>
      </c>
      <c r="AQ119" s="918"/>
      <c r="AR119" s="918"/>
      <c r="AS119" s="918"/>
      <c r="AT119" s="919"/>
      <c r="AU119" s="924"/>
      <c r="AV119" s="925"/>
      <c r="AW119" s="925"/>
      <c r="AX119" s="925"/>
      <c r="AY119" s="925"/>
      <c r="AZ119" s="247" t="s">
        <v>177</v>
      </c>
      <c r="BA119" s="247"/>
      <c r="BB119" s="247"/>
      <c r="BC119" s="247"/>
      <c r="BD119" s="247"/>
      <c r="BE119" s="247"/>
      <c r="BF119" s="247"/>
      <c r="BG119" s="247"/>
      <c r="BH119" s="247"/>
      <c r="BI119" s="247"/>
      <c r="BJ119" s="247"/>
      <c r="BK119" s="247"/>
      <c r="BL119" s="247"/>
      <c r="BM119" s="247"/>
      <c r="BN119" s="247"/>
      <c r="BO119" s="991" t="s">
        <v>440</v>
      </c>
      <c r="BP119" s="1019"/>
      <c r="BQ119" s="1013">
        <v>48439814</v>
      </c>
      <c r="BR119" s="1014"/>
      <c r="BS119" s="1014"/>
      <c r="BT119" s="1014"/>
      <c r="BU119" s="1014"/>
      <c r="BV119" s="1014">
        <v>44368207</v>
      </c>
      <c r="BW119" s="1014"/>
      <c r="BX119" s="1014"/>
      <c r="BY119" s="1014"/>
      <c r="BZ119" s="1014"/>
      <c r="CA119" s="1014">
        <v>41847384</v>
      </c>
      <c r="CB119" s="1014"/>
      <c r="CC119" s="1014"/>
      <c r="CD119" s="1014"/>
      <c r="CE119" s="1014"/>
      <c r="CF119" s="1015"/>
      <c r="CG119" s="1016"/>
      <c r="CH119" s="1016"/>
      <c r="CI119" s="1016"/>
      <c r="CJ119" s="1017"/>
      <c r="CK119" s="964"/>
      <c r="CL119" s="965"/>
      <c r="CM119" s="987" t="s">
        <v>441</v>
      </c>
      <c r="CN119" s="979"/>
      <c r="CO119" s="979"/>
      <c r="CP119" s="979"/>
      <c r="CQ119" s="979"/>
      <c r="CR119" s="979"/>
      <c r="CS119" s="979"/>
      <c r="CT119" s="979"/>
      <c r="CU119" s="979"/>
      <c r="CV119" s="979"/>
      <c r="CW119" s="979"/>
      <c r="CX119" s="979"/>
      <c r="CY119" s="979"/>
      <c r="CZ119" s="979"/>
      <c r="DA119" s="979"/>
      <c r="DB119" s="979"/>
      <c r="DC119" s="979"/>
      <c r="DD119" s="979"/>
      <c r="DE119" s="979"/>
      <c r="DF119" s="980"/>
      <c r="DG119" s="1018">
        <v>658550</v>
      </c>
      <c r="DH119" s="1000"/>
      <c r="DI119" s="1000"/>
      <c r="DJ119" s="1000"/>
      <c r="DK119" s="1001"/>
      <c r="DL119" s="999">
        <v>606007</v>
      </c>
      <c r="DM119" s="1000"/>
      <c r="DN119" s="1000"/>
      <c r="DO119" s="1000"/>
      <c r="DP119" s="1001"/>
      <c r="DQ119" s="999">
        <v>553385</v>
      </c>
      <c r="DR119" s="1000"/>
      <c r="DS119" s="1000"/>
      <c r="DT119" s="1000"/>
      <c r="DU119" s="1001"/>
      <c r="DV119" s="1002">
        <v>1.3</v>
      </c>
      <c r="DW119" s="1003"/>
      <c r="DX119" s="1003"/>
      <c r="DY119" s="1003"/>
      <c r="DZ119" s="1004"/>
    </row>
    <row r="120" spans="1:130" s="224" customFormat="1" ht="26.25" customHeight="1" x14ac:dyDescent="0.2">
      <c r="A120" s="1071"/>
      <c r="B120" s="963"/>
      <c r="C120" s="936" t="s">
        <v>418</v>
      </c>
      <c r="D120" s="937"/>
      <c r="E120" s="937"/>
      <c r="F120" s="937"/>
      <c r="G120" s="937"/>
      <c r="H120" s="937"/>
      <c r="I120" s="937"/>
      <c r="J120" s="937"/>
      <c r="K120" s="937"/>
      <c r="L120" s="937"/>
      <c r="M120" s="937"/>
      <c r="N120" s="937"/>
      <c r="O120" s="937"/>
      <c r="P120" s="937"/>
      <c r="Q120" s="937"/>
      <c r="R120" s="937"/>
      <c r="S120" s="937"/>
      <c r="T120" s="937"/>
      <c r="U120" s="937"/>
      <c r="V120" s="937"/>
      <c r="W120" s="937"/>
      <c r="X120" s="937"/>
      <c r="Y120" s="937"/>
      <c r="Z120" s="938"/>
      <c r="AA120" s="972" t="s">
        <v>122</v>
      </c>
      <c r="AB120" s="973"/>
      <c r="AC120" s="973"/>
      <c r="AD120" s="973"/>
      <c r="AE120" s="974"/>
      <c r="AF120" s="975" t="s">
        <v>122</v>
      </c>
      <c r="AG120" s="973"/>
      <c r="AH120" s="973"/>
      <c r="AI120" s="973"/>
      <c r="AJ120" s="974"/>
      <c r="AK120" s="975" t="s">
        <v>122</v>
      </c>
      <c r="AL120" s="973"/>
      <c r="AM120" s="973"/>
      <c r="AN120" s="973"/>
      <c r="AO120" s="974"/>
      <c r="AP120" s="976" t="s">
        <v>122</v>
      </c>
      <c r="AQ120" s="977"/>
      <c r="AR120" s="977"/>
      <c r="AS120" s="977"/>
      <c r="AT120" s="978"/>
      <c r="AU120" s="1005" t="s">
        <v>442</v>
      </c>
      <c r="AV120" s="1006"/>
      <c r="AW120" s="1006"/>
      <c r="AX120" s="1006"/>
      <c r="AY120" s="1007"/>
      <c r="AZ120" s="943" t="s">
        <v>443</v>
      </c>
      <c r="BA120" s="911"/>
      <c r="BB120" s="911"/>
      <c r="BC120" s="911"/>
      <c r="BD120" s="911"/>
      <c r="BE120" s="911"/>
      <c r="BF120" s="911"/>
      <c r="BG120" s="911"/>
      <c r="BH120" s="911"/>
      <c r="BI120" s="911"/>
      <c r="BJ120" s="911"/>
      <c r="BK120" s="911"/>
      <c r="BL120" s="911"/>
      <c r="BM120" s="911"/>
      <c r="BN120" s="911"/>
      <c r="BO120" s="911"/>
      <c r="BP120" s="912"/>
      <c r="BQ120" s="944">
        <v>18152620</v>
      </c>
      <c r="BR120" s="945"/>
      <c r="BS120" s="945"/>
      <c r="BT120" s="945"/>
      <c r="BU120" s="945"/>
      <c r="BV120" s="945">
        <v>20150425</v>
      </c>
      <c r="BW120" s="945"/>
      <c r="BX120" s="945"/>
      <c r="BY120" s="945"/>
      <c r="BZ120" s="945"/>
      <c r="CA120" s="945">
        <v>21406964</v>
      </c>
      <c r="CB120" s="945"/>
      <c r="CC120" s="945"/>
      <c r="CD120" s="945"/>
      <c r="CE120" s="945"/>
      <c r="CF120" s="958">
        <v>50.7</v>
      </c>
      <c r="CG120" s="959"/>
      <c r="CH120" s="959"/>
      <c r="CI120" s="959"/>
      <c r="CJ120" s="959"/>
      <c r="CK120" s="1020" t="s">
        <v>444</v>
      </c>
      <c r="CL120" s="1021"/>
      <c r="CM120" s="1021"/>
      <c r="CN120" s="1021"/>
      <c r="CO120" s="1022"/>
      <c r="CP120" s="1028" t="s">
        <v>392</v>
      </c>
      <c r="CQ120" s="1029"/>
      <c r="CR120" s="1029"/>
      <c r="CS120" s="1029"/>
      <c r="CT120" s="1029"/>
      <c r="CU120" s="1029"/>
      <c r="CV120" s="1029"/>
      <c r="CW120" s="1029"/>
      <c r="CX120" s="1029"/>
      <c r="CY120" s="1029"/>
      <c r="CZ120" s="1029"/>
      <c r="DA120" s="1029"/>
      <c r="DB120" s="1029"/>
      <c r="DC120" s="1029"/>
      <c r="DD120" s="1029"/>
      <c r="DE120" s="1029"/>
      <c r="DF120" s="1030"/>
      <c r="DG120" s="944">
        <v>6278290</v>
      </c>
      <c r="DH120" s="945"/>
      <c r="DI120" s="945"/>
      <c r="DJ120" s="945"/>
      <c r="DK120" s="945"/>
      <c r="DL120" s="945">
        <v>5723499</v>
      </c>
      <c r="DM120" s="945"/>
      <c r="DN120" s="945"/>
      <c r="DO120" s="945"/>
      <c r="DP120" s="945"/>
      <c r="DQ120" s="945">
        <v>4939779</v>
      </c>
      <c r="DR120" s="945"/>
      <c r="DS120" s="945"/>
      <c r="DT120" s="945"/>
      <c r="DU120" s="945"/>
      <c r="DV120" s="946">
        <v>11.7</v>
      </c>
      <c r="DW120" s="946"/>
      <c r="DX120" s="946"/>
      <c r="DY120" s="946"/>
      <c r="DZ120" s="947"/>
    </row>
    <row r="121" spans="1:130" s="224" customFormat="1" ht="26.25" customHeight="1" x14ac:dyDescent="0.2">
      <c r="A121" s="1071"/>
      <c r="B121" s="963"/>
      <c r="C121" s="988" t="s">
        <v>445</v>
      </c>
      <c r="D121" s="989"/>
      <c r="E121" s="989"/>
      <c r="F121" s="989"/>
      <c r="G121" s="989"/>
      <c r="H121" s="989"/>
      <c r="I121" s="989"/>
      <c r="J121" s="989"/>
      <c r="K121" s="989"/>
      <c r="L121" s="989"/>
      <c r="M121" s="989"/>
      <c r="N121" s="989"/>
      <c r="O121" s="989"/>
      <c r="P121" s="989"/>
      <c r="Q121" s="989"/>
      <c r="R121" s="989"/>
      <c r="S121" s="989"/>
      <c r="T121" s="989"/>
      <c r="U121" s="989"/>
      <c r="V121" s="989"/>
      <c r="W121" s="989"/>
      <c r="X121" s="989"/>
      <c r="Y121" s="989"/>
      <c r="Z121" s="990"/>
      <c r="AA121" s="972" t="s">
        <v>122</v>
      </c>
      <c r="AB121" s="973"/>
      <c r="AC121" s="973"/>
      <c r="AD121" s="973"/>
      <c r="AE121" s="974"/>
      <c r="AF121" s="975" t="s">
        <v>122</v>
      </c>
      <c r="AG121" s="973"/>
      <c r="AH121" s="973"/>
      <c r="AI121" s="973"/>
      <c r="AJ121" s="974"/>
      <c r="AK121" s="975" t="s">
        <v>122</v>
      </c>
      <c r="AL121" s="973"/>
      <c r="AM121" s="973"/>
      <c r="AN121" s="973"/>
      <c r="AO121" s="974"/>
      <c r="AP121" s="976" t="s">
        <v>122</v>
      </c>
      <c r="AQ121" s="977"/>
      <c r="AR121" s="977"/>
      <c r="AS121" s="977"/>
      <c r="AT121" s="978"/>
      <c r="AU121" s="1008"/>
      <c r="AV121" s="1009"/>
      <c r="AW121" s="1009"/>
      <c r="AX121" s="1009"/>
      <c r="AY121" s="1010"/>
      <c r="AZ121" s="936" t="s">
        <v>446</v>
      </c>
      <c r="BA121" s="937"/>
      <c r="BB121" s="937"/>
      <c r="BC121" s="937"/>
      <c r="BD121" s="937"/>
      <c r="BE121" s="937"/>
      <c r="BF121" s="937"/>
      <c r="BG121" s="937"/>
      <c r="BH121" s="937"/>
      <c r="BI121" s="937"/>
      <c r="BJ121" s="937"/>
      <c r="BK121" s="937"/>
      <c r="BL121" s="937"/>
      <c r="BM121" s="937"/>
      <c r="BN121" s="937"/>
      <c r="BO121" s="937"/>
      <c r="BP121" s="938"/>
      <c r="BQ121" s="939">
        <v>17632440</v>
      </c>
      <c r="BR121" s="940"/>
      <c r="BS121" s="940"/>
      <c r="BT121" s="940"/>
      <c r="BU121" s="940"/>
      <c r="BV121" s="940">
        <v>16494347</v>
      </c>
      <c r="BW121" s="940"/>
      <c r="BX121" s="940"/>
      <c r="BY121" s="940"/>
      <c r="BZ121" s="940"/>
      <c r="CA121" s="940">
        <v>13844961</v>
      </c>
      <c r="CB121" s="940"/>
      <c r="CC121" s="940"/>
      <c r="CD121" s="940"/>
      <c r="CE121" s="940"/>
      <c r="CF121" s="934">
        <v>32.799999999999997</v>
      </c>
      <c r="CG121" s="935"/>
      <c r="CH121" s="935"/>
      <c r="CI121" s="935"/>
      <c r="CJ121" s="935"/>
      <c r="CK121" s="1023"/>
      <c r="CL121" s="1024"/>
      <c r="CM121" s="1024"/>
      <c r="CN121" s="1024"/>
      <c r="CO121" s="1025"/>
      <c r="CP121" s="1033" t="s">
        <v>389</v>
      </c>
      <c r="CQ121" s="1034"/>
      <c r="CR121" s="1034"/>
      <c r="CS121" s="1034"/>
      <c r="CT121" s="1034"/>
      <c r="CU121" s="1034"/>
      <c r="CV121" s="1034"/>
      <c r="CW121" s="1034"/>
      <c r="CX121" s="1034"/>
      <c r="CY121" s="1034"/>
      <c r="CZ121" s="1034"/>
      <c r="DA121" s="1034"/>
      <c r="DB121" s="1034"/>
      <c r="DC121" s="1034"/>
      <c r="DD121" s="1034"/>
      <c r="DE121" s="1034"/>
      <c r="DF121" s="1035"/>
      <c r="DG121" s="939">
        <v>79040</v>
      </c>
      <c r="DH121" s="940"/>
      <c r="DI121" s="940"/>
      <c r="DJ121" s="940"/>
      <c r="DK121" s="940"/>
      <c r="DL121" s="940">
        <v>155022</v>
      </c>
      <c r="DM121" s="940"/>
      <c r="DN121" s="940"/>
      <c r="DO121" s="940"/>
      <c r="DP121" s="940"/>
      <c r="DQ121" s="940">
        <v>152736</v>
      </c>
      <c r="DR121" s="940"/>
      <c r="DS121" s="940"/>
      <c r="DT121" s="940"/>
      <c r="DU121" s="940"/>
      <c r="DV121" s="941">
        <v>0.4</v>
      </c>
      <c r="DW121" s="941"/>
      <c r="DX121" s="941"/>
      <c r="DY121" s="941"/>
      <c r="DZ121" s="942"/>
    </row>
    <row r="122" spans="1:130" s="224" customFormat="1" ht="26.25" customHeight="1" x14ac:dyDescent="0.2">
      <c r="A122" s="1071"/>
      <c r="B122" s="963"/>
      <c r="C122" s="936" t="s">
        <v>428</v>
      </c>
      <c r="D122" s="937"/>
      <c r="E122" s="937"/>
      <c r="F122" s="937"/>
      <c r="G122" s="937"/>
      <c r="H122" s="937"/>
      <c r="I122" s="937"/>
      <c r="J122" s="937"/>
      <c r="K122" s="937"/>
      <c r="L122" s="937"/>
      <c r="M122" s="937"/>
      <c r="N122" s="937"/>
      <c r="O122" s="937"/>
      <c r="P122" s="937"/>
      <c r="Q122" s="937"/>
      <c r="R122" s="937"/>
      <c r="S122" s="937"/>
      <c r="T122" s="937"/>
      <c r="U122" s="937"/>
      <c r="V122" s="937"/>
      <c r="W122" s="937"/>
      <c r="X122" s="937"/>
      <c r="Y122" s="937"/>
      <c r="Z122" s="938"/>
      <c r="AA122" s="972" t="s">
        <v>122</v>
      </c>
      <c r="AB122" s="973"/>
      <c r="AC122" s="973"/>
      <c r="AD122" s="973"/>
      <c r="AE122" s="974"/>
      <c r="AF122" s="975" t="s">
        <v>122</v>
      </c>
      <c r="AG122" s="973"/>
      <c r="AH122" s="973"/>
      <c r="AI122" s="973"/>
      <c r="AJ122" s="974"/>
      <c r="AK122" s="975" t="s">
        <v>122</v>
      </c>
      <c r="AL122" s="973"/>
      <c r="AM122" s="973"/>
      <c r="AN122" s="973"/>
      <c r="AO122" s="974"/>
      <c r="AP122" s="976" t="s">
        <v>122</v>
      </c>
      <c r="AQ122" s="977"/>
      <c r="AR122" s="977"/>
      <c r="AS122" s="977"/>
      <c r="AT122" s="978"/>
      <c r="AU122" s="1008"/>
      <c r="AV122" s="1009"/>
      <c r="AW122" s="1009"/>
      <c r="AX122" s="1009"/>
      <c r="AY122" s="1010"/>
      <c r="AZ122" s="987" t="s">
        <v>447</v>
      </c>
      <c r="BA122" s="979"/>
      <c r="BB122" s="979"/>
      <c r="BC122" s="979"/>
      <c r="BD122" s="979"/>
      <c r="BE122" s="979"/>
      <c r="BF122" s="979"/>
      <c r="BG122" s="979"/>
      <c r="BH122" s="979"/>
      <c r="BI122" s="979"/>
      <c r="BJ122" s="979"/>
      <c r="BK122" s="979"/>
      <c r="BL122" s="979"/>
      <c r="BM122" s="979"/>
      <c r="BN122" s="979"/>
      <c r="BO122" s="979"/>
      <c r="BP122" s="980"/>
      <c r="BQ122" s="1013">
        <v>12680709</v>
      </c>
      <c r="BR122" s="1014"/>
      <c r="BS122" s="1014"/>
      <c r="BT122" s="1014"/>
      <c r="BU122" s="1014"/>
      <c r="BV122" s="1014">
        <v>11180522</v>
      </c>
      <c r="BW122" s="1014"/>
      <c r="BX122" s="1014"/>
      <c r="BY122" s="1014"/>
      <c r="BZ122" s="1014"/>
      <c r="CA122" s="1014">
        <v>9843359</v>
      </c>
      <c r="CB122" s="1014"/>
      <c r="CC122" s="1014"/>
      <c r="CD122" s="1014"/>
      <c r="CE122" s="1014"/>
      <c r="CF122" s="1031">
        <v>23.3</v>
      </c>
      <c r="CG122" s="1032"/>
      <c r="CH122" s="1032"/>
      <c r="CI122" s="1032"/>
      <c r="CJ122" s="1032"/>
      <c r="CK122" s="1023"/>
      <c r="CL122" s="1024"/>
      <c r="CM122" s="1024"/>
      <c r="CN122" s="1024"/>
      <c r="CO122" s="1025"/>
      <c r="CP122" s="1033" t="s">
        <v>390</v>
      </c>
      <c r="CQ122" s="1034"/>
      <c r="CR122" s="1034"/>
      <c r="CS122" s="1034"/>
      <c r="CT122" s="1034"/>
      <c r="CU122" s="1034"/>
      <c r="CV122" s="1034"/>
      <c r="CW122" s="1034"/>
      <c r="CX122" s="1034"/>
      <c r="CY122" s="1034"/>
      <c r="CZ122" s="1034"/>
      <c r="DA122" s="1034"/>
      <c r="DB122" s="1034"/>
      <c r="DC122" s="1034"/>
      <c r="DD122" s="1034"/>
      <c r="DE122" s="1034"/>
      <c r="DF122" s="1035"/>
      <c r="DG122" s="939" t="s">
        <v>122</v>
      </c>
      <c r="DH122" s="940"/>
      <c r="DI122" s="940"/>
      <c r="DJ122" s="940"/>
      <c r="DK122" s="940"/>
      <c r="DL122" s="940" t="s">
        <v>122</v>
      </c>
      <c r="DM122" s="940"/>
      <c r="DN122" s="940"/>
      <c r="DO122" s="940"/>
      <c r="DP122" s="940"/>
      <c r="DQ122" s="940" t="s">
        <v>122</v>
      </c>
      <c r="DR122" s="940"/>
      <c r="DS122" s="940"/>
      <c r="DT122" s="940"/>
      <c r="DU122" s="940"/>
      <c r="DV122" s="941" t="s">
        <v>122</v>
      </c>
      <c r="DW122" s="941"/>
      <c r="DX122" s="941"/>
      <c r="DY122" s="941"/>
      <c r="DZ122" s="942"/>
    </row>
    <row r="123" spans="1:130" s="224" customFormat="1" ht="26.25" customHeight="1" x14ac:dyDescent="0.2">
      <c r="A123" s="1071"/>
      <c r="B123" s="963"/>
      <c r="C123" s="936" t="s">
        <v>434</v>
      </c>
      <c r="D123" s="937"/>
      <c r="E123" s="937"/>
      <c r="F123" s="937"/>
      <c r="G123" s="937"/>
      <c r="H123" s="937"/>
      <c r="I123" s="937"/>
      <c r="J123" s="937"/>
      <c r="K123" s="937"/>
      <c r="L123" s="937"/>
      <c r="M123" s="937"/>
      <c r="N123" s="937"/>
      <c r="O123" s="937"/>
      <c r="P123" s="937"/>
      <c r="Q123" s="937"/>
      <c r="R123" s="937"/>
      <c r="S123" s="937"/>
      <c r="T123" s="937"/>
      <c r="U123" s="937"/>
      <c r="V123" s="937"/>
      <c r="W123" s="937"/>
      <c r="X123" s="937"/>
      <c r="Y123" s="937"/>
      <c r="Z123" s="938"/>
      <c r="AA123" s="972">
        <v>40700</v>
      </c>
      <c r="AB123" s="973"/>
      <c r="AC123" s="973"/>
      <c r="AD123" s="973"/>
      <c r="AE123" s="974"/>
      <c r="AF123" s="975">
        <v>40698</v>
      </c>
      <c r="AG123" s="973"/>
      <c r="AH123" s="973"/>
      <c r="AI123" s="973"/>
      <c r="AJ123" s="974"/>
      <c r="AK123" s="975">
        <v>42267</v>
      </c>
      <c r="AL123" s="973"/>
      <c r="AM123" s="973"/>
      <c r="AN123" s="973"/>
      <c r="AO123" s="974"/>
      <c r="AP123" s="976">
        <v>0.1</v>
      </c>
      <c r="AQ123" s="977"/>
      <c r="AR123" s="977"/>
      <c r="AS123" s="977"/>
      <c r="AT123" s="978"/>
      <c r="AU123" s="1011"/>
      <c r="AV123" s="1012"/>
      <c r="AW123" s="1012"/>
      <c r="AX123" s="1012"/>
      <c r="AY123" s="1012"/>
      <c r="AZ123" s="247" t="s">
        <v>177</v>
      </c>
      <c r="BA123" s="247"/>
      <c r="BB123" s="247"/>
      <c r="BC123" s="247"/>
      <c r="BD123" s="247"/>
      <c r="BE123" s="247"/>
      <c r="BF123" s="247"/>
      <c r="BG123" s="247"/>
      <c r="BH123" s="247"/>
      <c r="BI123" s="247"/>
      <c r="BJ123" s="247"/>
      <c r="BK123" s="247"/>
      <c r="BL123" s="247"/>
      <c r="BM123" s="247"/>
      <c r="BN123" s="247"/>
      <c r="BO123" s="991" t="s">
        <v>448</v>
      </c>
      <c r="BP123" s="1019"/>
      <c r="BQ123" s="1077">
        <v>48465769</v>
      </c>
      <c r="BR123" s="1078"/>
      <c r="BS123" s="1078"/>
      <c r="BT123" s="1078"/>
      <c r="BU123" s="1078"/>
      <c r="BV123" s="1078">
        <v>47825294</v>
      </c>
      <c r="BW123" s="1078"/>
      <c r="BX123" s="1078"/>
      <c r="BY123" s="1078"/>
      <c r="BZ123" s="1078"/>
      <c r="CA123" s="1078">
        <v>45095284</v>
      </c>
      <c r="CB123" s="1078"/>
      <c r="CC123" s="1078"/>
      <c r="CD123" s="1078"/>
      <c r="CE123" s="1078"/>
      <c r="CF123" s="1015"/>
      <c r="CG123" s="1016"/>
      <c r="CH123" s="1016"/>
      <c r="CI123" s="1016"/>
      <c r="CJ123" s="1017"/>
      <c r="CK123" s="1023"/>
      <c r="CL123" s="1024"/>
      <c r="CM123" s="1024"/>
      <c r="CN123" s="1024"/>
      <c r="CO123" s="1025"/>
      <c r="CP123" s="1033" t="s">
        <v>391</v>
      </c>
      <c r="CQ123" s="1034"/>
      <c r="CR123" s="1034"/>
      <c r="CS123" s="1034"/>
      <c r="CT123" s="1034"/>
      <c r="CU123" s="1034"/>
      <c r="CV123" s="1034"/>
      <c r="CW123" s="1034"/>
      <c r="CX123" s="1034"/>
      <c r="CY123" s="1034"/>
      <c r="CZ123" s="1034"/>
      <c r="DA123" s="1034"/>
      <c r="DB123" s="1034"/>
      <c r="DC123" s="1034"/>
      <c r="DD123" s="1034"/>
      <c r="DE123" s="1034"/>
      <c r="DF123" s="1035"/>
      <c r="DG123" s="972" t="s">
        <v>122</v>
      </c>
      <c r="DH123" s="973"/>
      <c r="DI123" s="973"/>
      <c r="DJ123" s="973"/>
      <c r="DK123" s="974"/>
      <c r="DL123" s="975" t="s">
        <v>122</v>
      </c>
      <c r="DM123" s="973"/>
      <c r="DN123" s="973"/>
      <c r="DO123" s="973"/>
      <c r="DP123" s="974"/>
      <c r="DQ123" s="975" t="s">
        <v>122</v>
      </c>
      <c r="DR123" s="973"/>
      <c r="DS123" s="973"/>
      <c r="DT123" s="973"/>
      <c r="DU123" s="974"/>
      <c r="DV123" s="976" t="s">
        <v>122</v>
      </c>
      <c r="DW123" s="977"/>
      <c r="DX123" s="977"/>
      <c r="DY123" s="977"/>
      <c r="DZ123" s="978"/>
    </row>
    <row r="124" spans="1:130" s="224" customFormat="1" ht="26.25" customHeight="1" thickBot="1" x14ac:dyDescent="0.25">
      <c r="A124" s="1071"/>
      <c r="B124" s="963"/>
      <c r="C124" s="936" t="s">
        <v>437</v>
      </c>
      <c r="D124" s="937"/>
      <c r="E124" s="937"/>
      <c r="F124" s="937"/>
      <c r="G124" s="937"/>
      <c r="H124" s="937"/>
      <c r="I124" s="937"/>
      <c r="J124" s="937"/>
      <c r="K124" s="937"/>
      <c r="L124" s="937"/>
      <c r="M124" s="937"/>
      <c r="N124" s="937"/>
      <c r="O124" s="937"/>
      <c r="P124" s="937"/>
      <c r="Q124" s="937"/>
      <c r="R124" s="937"/>
      <c r="S124" s="937"/>
      <c r="T124" s="937"/>
      <c r="U124" s="937"/>
      <c r="V124" s="937"/>
      <c r="W124" s="937"/>
      <c r="X124" s="937"/>
      <c r="Y124" s="937"/>
      <c r="Z124" s="938"/>
      <c r="AA124" s="972" t="s">
        <v>122</v>
      </c>
      <c r="AB124" s="973"/>
      <c r="AC124" s="973"/>
      <c r="AD124" s="973"/>
      <c r="AE124" s="974"/>
      <c r="AF124" s="975" t="s">
        <v>122</v>
      </c>
      <c r="AG124" s="973"/>
      <c r="AH124" s="973"/>
      <c r="AI124" s="973"/>
      <c r="AJ124" s="974"/>
      <c r="AK124" s="975" t="s">
        <v>122</v>
      </c>
      <c r="AL124" s="973"/>
      <c r="AM124" s="973"/>
      <c r="AN124" s="973"/>
      <c r="AO124" s="974"/>
      <c r="AP124" s="976" t="s">
        <v>122</v>
      </c>
      <c r="AQ124" s="977"/>
      <c r="AR124" s="977"/>
      <c r="AS124" s="977"/>
      <c r="AT124" s="978"/>
      <c r="AU124" s="1073" t="s">
        <v>449</v>
      </c>
      <c r="AV124" s="1074"/>
      <c r="AW124" s="1074"/>
      <c r="AX124" s="1074"/>
      <c r="AY124" s="1074"/>
      <c r="AZ124" s="1074"/>
      <c r="BA124" s="1074"/>
      <c r="BB124" s="1074"/>
      <c r="BC124" s="1074"/>
      <c r="BD124" s="1074"/>
      <c r="BE124" s="1074"/>
      <c r="BF124" s="1074"/>
      <c r="BG124" s="1074"/>
      <c r="BH124" s="1074"/>
      <c r="BI124" s="1074"/>
      <c r="BJ124" s="1074"/>
      <c r="BK124" s="1074"/>
      <c r="BL124" s="1074"/>
      <c r="BM124" s="1074"/>
      <c r="BN124" s="1074"/>
      <c r="BO124" s="1074"/>
      <c r="BP124" s="1075"/>
      <c r="BQ124" s="1076" t="s">
        <v>122</v>
      </c>
      <c r="BR124" s="1041"/>
      <c r="BS124" s="1041"/>
      <c r="BT124" s="1041"/>
      <c r="BU124" s="1041"/>
      <c r="BV124" s="1041" t="s">
        <v>122</v>
      </c>
      <c r="BW124" s="1041"/>
      <c r="BX124" s="1041"/>
      <c r="BY124" s="1041"/>
      <c r="BZ124" s="1041"/>
      <c r="CA124" s="1041" t="s">
        <v>122</v>
      </c>
      <c r="CB124" s="1041"/>
      <c r="CC124" s="1041"/>
      <c r="CD124" s="1041"/>
      <c r="CE124" s="1041"/>
      <c r="CF124" s="1042"/>
      <c r="CG124" s="1043"/>
      <c r="CH124" s="1043"/>
      <c r="CI124" s="1043"/>
      <c r="CJ124" s="1044"/>
      <c r="CK124" s="1026"/>
      <c r="CL124" s="1026"/>
      <c r="CM124" s="1026"/>
      <c r="CN124" s="1026"/>
      <c r="CO124" s="1027"/>
      <c r="CP124" s="1033" t="s">
        <v>450</v>
      </c>
      <c r="CQ124" s="1034"/>
      <c r="CR124" s="1034"/>
      <c r="CS124" s="1034"/>
      <c r="CT124" s="1034"/>
      <c r="CU124" s="1034"/>
      <c r="CV124" s="1034"/>
      <c r="CW124" s="1034"/>
      <c r="CX124" s="1034"/>
      <c r="CY124" s="1034"/>
      <c r="CZ124" s="1034"/>
      <c r="DA124" s="1034"/>
      <c r="DB124" s="1034"/>
      <c r="DC124" s="1034"/>
      <c r="DD124" s="1034"/>
      <c r="DE124" s="1034"/>
      <c r="DF124" s="1035"/>
      <c r="DG124" s="1018" t="s">
        <v>122</v>
      </c>
      <c r="DH124" s="1000"/>
      <c r="DI124" s="1000"/>
      <c r="DJ124" s="1000"/>
      <c r="DK124" s="1001"/>
      <c r="DL124" s="999" t="s">
        <v>122</v>
      </c>
      <c r="DM124" s="1000"/>
      <c r="DN124" s="1000"/>
      <c r="DO124" s="1000"/>
      <c r="DP124" s="1001"/>
      <c r="DQ124" s="999" t="s">
        <v>122</v>
      </c>
      <c r="DR124" s="1000"/>
      <c r="DS124" s="1000"/>
      <c r="DT124" s="1000"/>
      <c r="DU124" s="1001"/>
      <c r="DV124" s="1002" t="s">
        <v>122</v>
      </c>
      <c r="DW124" s="1003"/>
      <c r="DX124" s="1003"/>
      <c r="DY124" s="1003"/>
      <c r="DZ124" s="1004"/>
    </row>
    <row r="125" spans="1:130" s="224" customFormat="1" ht="26.25" customHeight="1" x14ac:dyDescent="0.2">
      <c r="A125" s="1071"/>
      <c r="B125" s="963"/>
      <c r="C125" s="936" t="s">
        <v>439</v>
      </c>
      <c r="D125" s="937"/>
      <c r="E125" s="937"/>
      <c r="F125" s="937"/>
      <c r="G125" s="937"/>
      <c r="H125" s="937"/>
      <c r="I125" s="937"/>
      <c r="J125" s="937"/>
      <c r="K125" s="937"/>
      <c r="L125" s="937"/>
      <c r="M125" s="937"/>
      <c r="N125" s="937"/>
      <c r="O125" s="937"/>
      <c r="P125" s="937"/>
      <c r="Q125" s="937"/>
      <c r="R125" s="937"/>
      <c r="S125" s="937"/>
      <c r="T125" s="937"/>
      <c r="U125" s="937"/>
      <c r="V125" s="937"/>
      <c r="W125" s="937"/>
      <c r="X125" s="937"/>
      <c r="Y125" s="937"/>
      <c r="Z125" s="938"/>
      <c r="AA125" s="972" t="s">
        <v>122</v>
      </c>
      <c r="AB125" s="973"/>
      <c r="AC125" s="973"/>
      <c r="AD125" s="973"/>
      <c r="AE125" s="974"/>
      <c r="AF125" s="975" t="s">
        <v>122</v>
      </c>
      <c r="AG125" s="973"/>
      <c r="AH125" s="973"/>
      <c r="AI125" s="973"/>
      <c r="AJ125" s="974"/>
      <c r="AK125" s="975" t="s">
        <v>122</v>
      </c>
      <c r="AL125" s="973"/>
      <c r="AM125" s="973"/>
      <c r="AN125" s="973"/>
      <c r="AO125" s="974"/>
      <c r="AP125" s="976" t="s">
        <v>122</v>
      </c>
      <c r="AQ125" s="977"/>
      <c r="AR125" s="977"/>
      <c r="AS125" s="977"/>
      <c r="AT125" s="978"/>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6" t="s">
        <v>451</v>
      </c>
      <c r="CL125" s="1021"/>
      <c r="CM125" s="1021"/>
      <c r="CN125" s="1021"/>
      <c r="CO125" s="1022"/>
      <c r="CP125" s="943" t="s">
        <v>452</v>
      </c>
      <c r="CQ125" s="911"/>
      <c r="CR125" s="911"/>
      <c r="CS125" s="911"/>
      <c r="CT125" s="911"/>
      <c r="CU125" s="911"/>
      <c r="CV125" s="911"/>
      <c r="CW125" s="911"/>
      <c r="CX125" s="911"/>
      <c r="CY125" s="911"/>
      <c r="CZ125" s="911"/>
      <c r="DA125" s="911"/>
      <c r="DB125" s="911"/>
      <c r="DC125" s="911"/>
      <c r="DD125" s="911"/>
      <c r="DE125" s="911"/>
      <c r="DF125" s="912"/>
      <c r="DG125" s="944" t="s">
        <v>122</v>
      </c>
      <c r="DH125" s="945"/>
      <c r="DI125" s="945"/>
      <c r="DJ125" s="945"/>
      <c r="DK125" s="945"/>
      <c r="DL125" s="945" t="s">
        <v>122</v>
      </c>
      <c r="DM125" s="945"/>
      <c r="DN125" s="945"/>
      <c r="DO125" s="945"/>
      <c r="DP125" s="945"/>
      <c r="DQ125" s="945" t="s">
        <v>122</v>
      </c>
      <c r="DR125" s="945"/>
      <c r="DS125" s="945"/>
      <c r="DT125" s="945"/>
      <c r="DU125" s="945"/>
      <c r="DV125" s="946" t="s">
        <v>122</v>
      </c>
      <c r="DW125" s="946"/>
      <c r="DX125" s="946"/>
      <c r="DY125" s="946"/>
      <c r="DZ125" s="947"/>
    </row>
    <row r="126" spans="1:130" s="224" customFormat="1" ht="26.25" customHeight="1" thickBot="1" x14ac:dyDescent="0.25">
      <c r="A126" s="1071"/>
      <c r="B126" s="963"/>
      <c r="C126" s="936" t="s">
        <v>441</v>
      </c>
      <c r="D126" s="937"/>
      <c r="E126" s="937"/>
      <c r="F126" s="937"/>
      <c r="G126" s="937"/>
      <c r="H126" s="937"/>
      <c r="I126" s="937"/>
      <c r="J126" s="937"/>
      <c r="K126" s="937"/>
      <c r="L126" s="937"/>
      <c r="M126" s="937"/>
      <c r="N126" s="937"/>
      <c r="O126" s="937"/>
      <c r="P126" s="937"/>
      <c r="Q126" s="937"/>
      <c r="R126" s="937"/>
      <c r="S126" s="937"/>
      <c r="T126" s="937"/>
      <c r="U126" s="937"/>
      <c r="V126" s="937"/>
      <c r="W126" s="937"/>
      <c r="X126" s="937"/>
      <c r="Y126" s="937"/>
      <c r="Z126" s="938"/>
      <c r="AA126" s="972">
        <v>80896</v>
      </c>
      <c r="AB126" s="973"/>
      <c r="AC126" s="973"/>
      <c r="AD126" s="973"/>
      <c r="AE126" s="974"/>
      <c r="AF126" s="975">
        <v>190985</v>
      </c>
      <c r="AG126" s="973"/>
      <c r="AH126" s="973"/>
      <c r="AI126" s="973"/>
      <c r="AJ126" s="974"/>
      <c r="AK126" s="975">
        <v>55302</v>
      </c>
      <c r="AL126" s="973"/>
      <c r="AM126" s="973"/>
      <c r="AN126" s="973"/>
      <c r="AO126" s="974"/>
      <c r="AP126" s="976">
        <v>0.1</v>
      </c>
      <c r="AQ126" s="977"/>
      <c r="AR126" s="977"/>
      <c r="AS126" s="977"/>
      <c r="AT126" s="978"/>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7"/>
      <c r="CL126" s="1024"/>
      <c r="CM126" s="1024"/>
      <c r="CN126" s="1024"/>
      <c r="CO126" s="1025"/>
      <c r="CP126" s="936" t="s">
        <v>453</v>
      </c>
      <c r="CQ126" s="937"/>
      <c r="CR126" s="937"/>
      <c r="CS126" s="937"/>
      <c r="CT126" s="937"/>
      <c r="CU126" s="937"/>
      <c r="CV126" s="937"/>
      <c r="CW126" s="937"/>
      <c r="CX126" s="937"/>
      <c r="CY126" s="937"/>
      <c r="CZ126" s="937"/>
      <c r="DA126" s="937"/>
      <c r="DB126" s="937"/>
      <c r="DC126" s="937"/>
      <c r="DD126" s="937"/>
      <c r="DE126" s="937"/>
      <c r="DF126" s="938"/>
      <c r="DG126" s="939" t="s">
        <v>122</v>
      </c>
      <c r="DH126" s="940"/>
      <c r="DI126" s="940"/>
      <c r="DJ126" s="940"/>
      <c r="DK126" s="940"/>
      <c r="DL126" s="940" t="s">
        <v>122</v>
      </c>
      <c r="DM126" s="940"/>
      <c r="DN126" s="940"/>
      <c r="DO126" s="940"/>
      <c r="DP126" s="940"/>
      <c r="DQ126" s="940" t="s">
        <v>122</v>
      </c>
      <c r="DR126" s="940"/>
      <c r="DS126" s="940"/>
      <c r="DT126" s="940"/>
      <c r="DU126" s="940"/>
      <c r="DV126" s="941" t="s">
        <v>122</v>
      </c>
      <c r="DW126" s="941"/>
      <c r="DX126" s="941"/>
      <c r="DY126" s="941"/>
      <c r="DZ126" s="942"/>
    </row>
    <row r="127" spans="1:130" s="224" customFormat="1" ht="26.25" customHeight="1" x14ac:dyDescent="0.2">
      <c r="A127" s="1072"/>
      <c r="B127" s="965"/>
      <c r="C127" s="987" t="s">
        <v>454</v>
      </c>
      <c r="D127" s="979"/>
      <c r="E127" s="979"/>
      <c r="F127" s="979"/>
      <c r="G127" s="979"/>
      <c r="H127" s="979"/>
      <c r="I127" s="979"/>
      <c r="J127" s="979"/>
      <c r="K127" s="979"/>
      <c r="L127" s="979"/>
      <c r="M127" s="979"/>
      <c r="N127" s="979"/>
      <c r="O127" s="979"/>
      <c r="P127" s="979"/>
      <c r="Q127" s="979"/>
      <c r="R127" s="979"/>
      <c r="S127" s="979"/>
      <c r="T127" s="979"/>
      <c r="U127" s="979"/>
      <c r="V127" s="979"/>
      <c r="W127" s="979"/>
      <c r="X127" s="979"/>
      <c r="Y127" s="979"/>
      <c r="Z127" s="980"/>
      <c r="AA127" s="972" t="s">
        <v>122</v>
      </c>
      <c r="AB127" s="973"/>
      <c r="AC127" s="973"/>
      <c r="AD127" s="973"/>
      <c r="AE127" s="974"/>
      <c r="AF127" s="975" t="s">
        <v>122</v>
      </c>
      <c r="AG127" s="973"/>
      <c r="AH127" s="973"/>
      <c r="AI127" s="973"/>
      <c r="AJ127" s="974"/>
      <c r="AK127" s="975" t="s">
        <v>122</v>
      </c>
      <c r="AL127" s="973"/>
      <c r="AM127" s="973"/>
      <c r="AN127" s="973"/>
      <c r="AO127" s="974"/>
      <c r="AP127" s="976" t="s">
        <v>122</v>
      </c>
      <c r="AQ127" s="977"/>
      <c r="AR127" s="977"/>
      <c r="AS127" s="977"/>
      <c r="AT127" s="978"/>
      <c r="AU127" s="226"/>
      <c r="AV127" s="226"/>
      <c r="AW127" s="226"/>
      <c r="AX127" s="1045" t="s">
        <v>455</v>
      </c>
      <c r="AY127" s="1046"/>
      <c r="AZ127" s="1046"/>
      <c r="BA127" s="1046"/>
      <c r="BB127" s="1046"/>
      <c r="BC127" s="1046"/>
      <c r="BD127" s="1046"/>
      <c r="BE127" s="1047"/>
      <c r="BF127" s="1048" t="s">
        <v>456</v>
      </c>
      <c r="BG127" s="1046"/>
      <c r="BH127" s="1046"/>
      <c r="BI127" s="1046"/>
      <c r="BJ127" s="1046"/>
      <c r="BK127" s="1046"/>
      <c r="BL127" s="1047"/>
      <c r="BM127" s="1048" t="s">
        <v>457</v>
      </c>
      <c r="BN127" s="1046"/>
      <c r="BO127" s="1046"/>
      <c r="BP127" s="1046"/>
      <c r="BQ127" s="1046"/>
      <c r="BR127" s="1046"/>
      <c r="BS127" s="1047"/>
      <c r="BT127" s="1048" t="s">
        <v>458</v>
      </c>
      <c r="BU127" s="1046"/>
      <c r="BV127" s="1046"/>
      <c r="BW127" s="1046"/>
      <c r="BX127" s="1046"/>
      <c r="BY127" s="1046"/>
      <c r="BZ127" s="1069"/>
      <c r="CA127" s="226"/>
      <c r="CB127" s="226"/>
      <c r="CC127" s="226"/>
      <c r="CD127" s="249"/>
      <c r="CE127" s="249"/>
      <c r="CF127" s="249"/>
      <c r="CG127" s="226"/>
      <c r="CH127" s="226"/>
      <c r="CI127" s="226"/>
      <c r="CJ127" s="248"/>
      <c r="CK127" s="1037"/>
      <c r="CL127" s="1024"/>
      <c r="CM127" s="1024"/>
      <c r="CN127" s="1024"/>
      <c r="CO127" s="1025"/>
      <c r="CP127" s="936" t="s">
        <v>459</v>
      </c>
      <c r="CQ127" s="937"/>
      <c r="CR127" s="937"/>
      <c r="CS127" s="937"/>
      <c r="CT127" s="937"/>
      <c r="CU127" s="937"/>
      <c r="CV127" s="937"/>
      <c r="CW127" s="937"/>
      <c r="CX127" s="937"/>
      <c r="CY127" s="937"/>
      <c r="CZ127" s="937"/>
      <c r="DA127" s="937"/>
      <c r="DB127" s="937"/>
      <c r="DC127" s="937"/>
      <c r="DD127" s="937"/>
      <c r="DE127" s="937"/>
      <c r="DF127" s="938"/>
      <c r="DG127" s="939" t="s">
        <v>122</v>
      </c>
      <c r="DH127" s="940"/>
      <c r="DI127" s="940"/>
      <c r="DJ127" s="940"/>
      <c r="DK127" s="940"/>
      <c r="DL127" s="940" t="s">
        <v>122</v>
      </c>
      <c r="DM127" s="940"/>
      <c r="DN127" s="940"/>
      <c r="DO127" s="940"/>
      <c r="DP127" s="940"/>
      <c r="DQ127" s="940" t="s">
        <v>122</v>
      </c>
      <c r="DR127" s="940"/>
      <c r="DS127" s="940"/>
      <c r="DT127" s="940"/>
      <c r="DU127" s="940"/>
      <c r="DV127" s="941" t="s">
        <v>122</v>
      </c>
      <c r="DW127" s="941"/>
      <c r="DX127" s="941"/>
      <c r="DY127" s="941"/>
      <c r="DZ127" s="942"/>
    </row>
    <row r="128" spans="1:130" s="224" customFormat="1" ht="26.25" customHeight="1" thickBot="1" x14ac:dyDescent="0.25">
      <c r="A128" s="1055" t="s">
        <v>460</v>
      </c>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7" t="s">
        <v>461</v>
      </c>
      <c r="X128" s="1057"/>
      <c r="Y128" s="1057"/>
      <c r="Z128" s="1058"/>
      <c r="AA128" s="1059">
        <v>2357708</v>
      </c>
      <c r="AB128" s="1060"/>
      <c r="AC128" s="1060"/>
      <c r="AD128" s="1060"/>
      <c r="AE128" s="1061"/>
      <c r="AF128" s="1062">
        <v>2034198</v>
      </c>
      <c r="AG128" s="1060"/>
      <c r="AH128" s="1060"/>
      <c r="AI128" s="1060"/>
      <c r="AJ128" s="1061"/>
      <c r="AK128" s="1062">
        <v>2327661</v>
      </c>
      <c r="AL128" s="1060"/>
      <c r="AM128" s="1060"/>
      <c r="AN128" s="1060"/>
      <c r="AO128" s="1061"/>
      <c r="AP128" s="1063"/>
      <c r="AQ128" s="1064"/>
      <c r="AR128" s="1064"/>
      <c r="AS128" s="1064"/>
      <c r="AT128" s="1065"/>
      <c r="AU128" s="226"/>
      <c r="AV128" s="226"/>
      <c r="AW128" s="226"/>
      <c r="AX128" s="910" t="s">
        <v>462</v>
      </c>
      <c r="AY128" s="911"/>
      <c r="AZ128" s="911"/>
      <c r="BA128" s="911"/>
      <c r="BB128" s="911"/>
      <c r="BC128" s="911"/>
      <c r="BD128" s="911"/>
      <c r="BE128" s="912"/>
      <c r="BF128" s="1066" t="s">
        <v>122</v>
      </c>
      <c r="BG128" s="1067"/>
      <c r="BH128" s="1067"/>
      <c r="BI128" s="1067"/>
      <c r="BJ128" s="1067"/>
      <c r="BK128" s="1067"/>
      <c r="BL128" s="1068"/>
      <c r="BM128" s="1066">
        <v>11.37</v>
      </c>
      <c r="BN128" s="1067"/>
      <c r="BO128" s="1067"/>
      <c r="BP128" s="1067"/>
      <c r="BQ128" s="1067"/>
      <c r="BR128" s="1067"/>
      <c r="BS128" s="1068"/>
      <c r="BT128" s="1066">
        <v>20</v>
      </c>
      <c r="BU128" s="1067"/>
      <c r="BV128" s="1067"/>
      <c r="BW128" s="1067"/>
      <c r="BX128" s="1067"/>
      <c r="BY128" s="1067"/>
      <c r="BZ128" s="1090"/>
      <c r="CA128" s="249"/>
      <c r="CB128" s="249"/>
      <c r="CC128" s="249"/>
      <c r="CD128" s="249"/>
      <c r="CE128" s="249"/>
      <c r="CF128" s="249"/>
      <c r="CG128" s="226"/>
      <c r="CH128" s="226"/>
      <c r="CI128" s="226"/>
      <c r="CJ128" s="248"/>
      <c r="CK128" s="1038"/>
      <c r="CL128" s="1039"/>
      <c r="CM128" s="1039"/>
      <c r="CN128" s="1039"/>
      <c r="CO128" s="1040"/>
      <c r="CP128" s="1049" t="s">
        <v>463</v>
      </c>
      <c r="CQ128" s="740"/>
      <c r="CR128" s="740"/>
      <c r="CS128" s="740"/>
      <c r="CT128" s="740"/>
      <c r="CU128" s="740"/>
      <c r="CV128" s="740"/>
      <c r="CW128" s="740"/>
      <c r="CX128" s="740"/>
      <c r="CY128" s="740"/>
      <c r="CZ128" s="740"/>
      <c r="DA128" s="740"/>
      <c r="DB128" s="740"/>
      <c r="DC128" s="740"/>
      <c r="DD128" s="740"/>
      <c r="DE128" s="740"/>
      <c r="DF128" s="1050"/>
      <c r="DG128" s="1051">
        <v>2059</v>
      </c>
      <c r="DH128" s="1052"/>
      <c r="DI128" s="1052"/>
      <c r="DJ128" s="1052"/>
      <c r="DK128" s="1052"/>
      <c r="DL128" s="1052" t="s">
        <v>122</v>
      </c>
      <c r="DM128" s="1052"/>
      <c r="DN128" s="1052"/>
      <c r="DO128" s="1052"/>
      <c r="DP128" s="1052"/>
      <c r="DQ128" s="1052" t="s">
        <v>122</v>
      </c>
      <c r="DR128" s="1052"/>
      <c r="DS128" s="1052"/>
      <c r="DT128" s="1052"/>
      <c r="DU128" s="1052"/>
      <c r="DV128" s="1053" t="s">
        <v>122</v>
      </c>
      <c r="DW128" s="1053"/>
      <c r="DX128" s="1053"/>
      <c r="DY128" s="1053"/>
      <c r="DZ128" s="1054"/>
    </row>
    <row r="129" spans="1:131" s="224" customFormat="1" ht="26.25" customHeight="1" x14ac:dyDescent="0.2">
      <c r="A129" s="948" t="s">
        <v>103</v>
      </c>
      <c r="B129" s="949"/>
      <c r="C129" s="949"/>
      <c r="D129" s="949"/>
      <c r="E129" s="949"/>
      <c r="F129" s="949"/>
      <c r="G129" s="949"/>
      <c r="H129" s="949"/>
      <c r="I129" s="949"/>
      <c r="J129" s="949"/>
      <c r="K129" s="949"/>
      <c r="L129" s="949"/>
      <c r="M129" s="949"/>
      <c r="N129" s="949"/>
      <c r="O129" s="949"/>
      <c r="P129" s="949"/>
      <c r="Q129" s="949"/>
      <c r="R129" s="949"/>
      <c r="S129" s="949"/>
      <c r="T129" s="949"/>
      <c r="U129" s="949"/>
      <c r="V129" s="949"/>
      <c r="W129" s="1084" t="s">
        <v>464</v>
      </c>
      <c r="X129" s="1085"/>
      <c r="Y129" s="1085"/>
      <c r="Z129" s="1086"/>
      <c r="AA129" s="972">
        <v>39386231</v>
      </c>
      <c r="AB129" s="973"/>
      <c r="AC129" s="973"/>
      <c r="AD129" s="973"/>
      <c r="AE129" s="974"/>
      <c r="AF129" s="975">
        <v>42092713</v>
      </c>
      <c r="AG129" s="973"/>
      <c r="AH129" s="973"/>
      <c r="AI129" s="973"/>
      <c r="AJ129" s="974"/>
      <c r="AK129" s="975">
        <v>43836113</v>
      </c>
      <c r="AL129" s="973"/>
      <c r="AM129" s="973"/>
      <c r="AN129" s="973"/>
      <c r="AO129" s="974"/>
      <c r="AP129" s="1087"/>
      <c r="AQ129" s="1088"/>
      <c r="AR129" s="1088"/>
      <c r="AS129" s="1088"/>
      <c r="AT129" s="1089"/>
      <c r="AU129" s="227"/>
      <c r="AV129" s="227"/>
      <c r="AW129" s="227"/>
      <c r="AX129" s="1079" t="s">
        <v>465</v>
      </c>
      <c r="AY129" s="937"/>
      <c r="AZ129" s="937"/>
      <c r="BA129" s="937"/>
      <c r="BB129" s="937"/>
      <c r="BC129" s="937"/>
      <c r="BD129" s="937"/>
      <c r="BE129" s="938"/>
      <c r="BF129" s="1080" t="s">
        <v>122</v>
      </c>
      <c r="BG129" s="1081"/>
      <c r="BH129" s="1081"/>
      <c r="BI129" s="1081"/>
      <c r="BJ129" s="1081"/>
      <c r="BK129" s="1081"/>
      <c r="BL129" s="1082"/>
      <c r="BM129" s="1080">
        <v>16.37</v>
      </c>
      <c r="BN129" s="1081"/>
      <c r="BO129" s="1081"/>
      <c r="BP129" s="1081"/>
      <c r="BQ129" s="1081"/>
      <c r="BR129" s="1081"/>
      <c r="BS129" s="1082"/>
      <c r="BT129" s="1080">
        <v>30</v>
      </c>
      <c r="BU129" s="1081"/>
      <c r="BV129" s="1081"/>
      <c r="BW129" s="1081"/>
      <c r="BX129" s="1081"/>
      <c r="BY129" s="1081"/>
      <c r="BZ129" s="1083"/>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8" t="s">
        <v>466</v>
      </c>
      <c r="B130" s="949"/>
      <c r="C130" s="949"/>
      <c r="D130" s="949"/>
      <c r="E130" s="949"/>
      <c r="F130" s="949"/>
      <c r="G130" s="949"/>
      <c r="H130" s="949"/>
      <c r="I130" s="949"/>
      <c r="J130" s="949"/>
      <c r="K130" s="949"/>
      <c r="L130" s="949"/>
      <c r="M130" s="949"/>
      <c r="N130" s="949"/>
      <c r="O130" s="949"/>
      <c r="P130" s="949"/>
      <c r="Q130" s="949"/>
      <c r="R130" s="949"/>
      <c r="S130" s="949"/>
      <c r="T130" s="949"/>
      <c r="U130" s="949"/>
      <c r="V130" s="949"/>
      <c r="W130" s="1084" t="s">
        <v>467</v>
      </c>
      <c r="X130" s="1085"/>
      <c r="Y130" s="1085"/>
      <c r="Z130" s="1086"/>
      <c r="AA130" s="972">
        <v>1983838</v>
      </c>
      <c r="AB130" s="973"/>
      <c r="AC130" s="973"/>
      <c r="AD130" s="973"/>
      <c r="AE130" s="974"/>
      <c r="AF130" s="975">
        <v>1812846</v>
      </c>
      <c r="AG130" s="973"/>
      <c r="AH130" s="973"/>
      <c r="AI130" s="973"/>
      <c r="AJ130" s="974"/>
      <c r="AK130" s="975">
        <v>1625996</v>
      </c>
      <c r="AL130" s="973"/>
      <c r="AM130" s="973"/>
      <c r="AN130" s="973"/>
      <c r="AO130" s="974"/>
      <c r="AP130" s="1087"/>
      <c r="AQ130" s="1088"/>
      <c r="AR130" s="1088"/>
      <c r="AS130" s="1088"/>
      <c r="AT130" s="1089"/>
      <c r="AU130" s="227"/>
      <c r="AV130" s="227"/>
      <c r="AW130" s="227"/>
      <c r="AX130" s="1079" t="s">
        <v>468</v>
      </c>
      <c r="AY130" s="937"/>
      <c r="AZ130" s="937"/>
      <c r="BA130" s="937"/>
      <c r="BB130" s="937"/>
      <c r="BC130" s="937"/>
      <c r="BD130" s="937"/>
      <c r="BE130" s="938"/>
      <c r="BF130" s="1115">
        <v>0.8</v>
      </c>
      <c r="BG130" s="1116"/>
      <c r="BH130" s="1116"/>
      <c r="BI130" s="1116"/>
      <c r="BJ130" s="1116"/>
      <c r="BK130" s="1116"/>
      <c r="BL130" s="1117"/>
      <c r="BM130" s="1115">
        <v>25</v>
      </c>
      <c r="BN130" s="1116"/>
      <c r="BO130" s="1116"/>
      <c r="BP130" s="1116"/>
      <c r="BQ130" s="1116"/>
      <c r="BR130" s="1116"/>
      <c r="BS130" s="1117"/>
      <c r="BT130" s="1115">
        <v>35</v>
      </c>
      <c r="BU130" s="1116"/>
      <c r="BV130" s="1116"/>
      <c r="BW130" s="1116"/>
      <c r="BX130" s="1116"/>
      <c r="BY130" s="1116"/>
      <c r="BZ130" s="1118"/>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9"/>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1" t="s">
        <v>469</v>
      </c>
      <c r="X131" s="1122"/>
      <c r="Y131" s="1122"/>
      <c r="Z131" s="1123"/>
      <c r="AA131" s="1018">
        <v>37402393</v>
      </c>
      <c r="AB131" s="1000"/>
      <c r="AC131" s="1000"/>
      <c r="AD131" s="1000"/>
      <c r="AE131" s="1001"/>
      <c r="AF131" s="999">
        <v>40279867</v>
      </c>
      <c r="AG131" s="1000"/>
      <c r="AH131" s="1000"/>
      <c r="AI131" s="1000"/>
      <c r="AJ131" s="1001"/>
      <c r="AK131" s="999">
        <v>42210117</v>
      </c>
      <c r="AL131" s="1000"/>
      <c r="AM131" s="1000"/>
      <c r="AN131" s="1000"/>
      <c r="AO131" s="1001"/>
      <c r="AP131" s="1124"/>
      <c r="AQ131" s="1125"/>
      <c r="AR131" s="1125"/>
      <c r="AS131" s="1125"/>
      <c r="AT131" s="1126"/>
      <c r="AU131" s="227"/>
      <c r="AV131" s="227"/>
      <c r="AW131" s="227"/>
      <c r="AX131" s="1097" t="s">
        <v>470</v>
      </c>
      <c r="AY131" s="740"/>
      <c r="AZ131" s="740"/>
      <c r="BA131" s="740"/>
      <c r="BB131" s="740"/>
      <c r="BC131" s="740"/>
      <c r="BD131" s="740"/>
      <c r="BE131" s="1050"/>
      <c r="BF131" s="1098" t="s">
        <v>122</v>
      </c>
      <c r="BG131" s="1099"/>
      <c r="BH131" s="1099"/>
      <c r="BI131" s="1099"/>
      <c r="BJ131" s="1099"/>
      <c r="BK131" s="1099"/>
      <c r="BL131" s="1100"/>
      <c r="BM131" s="1098">
        <v>350</v>
      </c>
      <c r="BN131" s="1099"/>
      <c r="BO131" s="1099"/>
      <c r="BP131" s="1099"/>
      <c r="BQ131" s="1099"/>
      <c r="BR131" s="1099"/>
      <c r="BS131" s="1100"/>
      <c r="BT131" s="1101"/>
      <c r="BU131" s="1102"/>
      <c r="BV131" s="1102"/>
      <c r="BW131" s="1102"/>
      <c r="BX131" s="1102"/>
      <c r="BY131" s="1102"/>
      <c r="BZ131" s="1103"/>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4" t="s">
        <v>471</v>
      </c>
      <c r="B132" s="1105"/>
      <c r="C132" s="1105"/>
      <c r="D132" s="1105"/>
      <c r="E132" s="1105"/>
      <c r="F132" s="1105"/>
      <c r="G132" s="1105"/>
      <c r="H132" s="1105"/>
      <c r="I132" s="1105"/>
      <c r="J132" s="1105"/>
      <c r="K132" s="1105"/>
      <c r="L132" s="1105"/>
      <c r="M132" s="1105"/>
      <c r="N132" s="1105"/>
      <c r="O132" s="1105"/>
      <c r="P132" s="1105"/>
      <c r="Q132" s="1105"/>
      <c r="R132" s="1105"/>
      <c r="S132" s="1105"/>
      <c r="T132" s="1105"/>
      <c r="U132" s="1105"/>
      <c r="V132" s="1108" t="s">
        <v>472</v>
      </c>
      <c r="W132" s="1108"/>
      <c r="X132" s="1108"/>
      <c r="Y132" s="1108"/>
      <c r="Z132" s="1109"/>
      <c r="AA132" s="1110">
        <v>0.48359205300000002</v>
      </c>
      <c r="AB132" s="1111"/>
      <c r="AC132" s="1111"/>
      <c r="AD132" s="1111"/>
      <c r="AE132" s="1112"/>
      <c r="AF132" s="1113">
        <v>1.589446658</v>
      </c>
      <c r="AG132" s="1111"/>
      <c r="AH132" s="1111"/>
      <c r="AI132" s="1111"/>
      <c r="AJ132" s="1112"/>
      <c r="AK132" s="1113">
        <v>0.55641399899999999</v>
      </c>
      <c r="AL132" s="1111"/>
      <c r="AM132" s="1111"/>
      <c r="AN132" s="1111"/>
      <c r="AO132" s="1112"/>
      <c r="AP132" s="1015"/>
      <c r="AQ132" s="1016"/>
      <c r="AR132" s="1016"/>
      <c r="AS132" s="1016"/>
      <c r="AT132" s="1114"/>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6"/>
      <c r="B133" s="1107"/>
      <c r="C133" s="1107"/>
      <c r="D133" s="1107"/>
      <c r="E133" s="1107"/>
      <c r="F133" s="1107"/>
      <c r="G133" s="1107"/>
      <c r="H133" s="1107"/>
      <c r="I133" s="1107"/>
      <c r="J133" s="1107"/>
      <c r="K133" s="1107"/>
      <c r="L133" s="1107"/>
      <c r="M133" s="1107"/>
      <c r="N133" s="1107"/>
      <c r="O133" s="1107"/>
      <c r="P133" s="1107"/>
      <c r="Q133" s="1107"/>
      <c r="R133" s="1107"/>
      <c r="S133" s="1107"/>
      <c r="T133" s="1107"/>
      <c r="U133" s="1107"/>
      <c r="V133" s="1091" t="s">
        <v>473</v>
      </c>
      <c r="W133" s="1091"/>
      <c r="X133" s="1091"/>
      <c r="Y133" s="1091"/>
      <c r="Z133" s="1092"/>
      <c r="AA133" s="1093">
        <v>0.8</v>
      </c>
      <c r="AB133" s="1094"/>
      <c r="AC133" s="1094"/>
      <c r="AD133" s="1094"/>
      <c r="AE133" s="1095"/>
      <c r="AF133" s="1093">
        <v>1</v>
      </c>
      <c r="AG133" s="1094"/>
      <c r="AH133" s="1094"/>
      <c r="AI133" s="1094"/>
      <c r="AJ133" s="1095"/>
      <c r="AK133" s="1093">
        <v>0.8</v>
      </c>
      <c r="AL133" s="1094"/>
      <c r="AM133" s="1094"/>
      <c r="AN133" s="1094"/>
      <c r="AO133" s="1095"/>
      <c r="AP133" s="1042"/>
      <c r="AQ133" s="1043"/>
      <c r="AR133" s="1043"/>
      <c r="AS133" s="1043"/>
      <c r="AT133" s="1096"/>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Dw8GR0hKt3c3RDV6sa8qv+UJtY+ZneXZfAxWxeridM1VH+iCsRrjEtEurP8lmyP51gwvjHyNbIyj0kMQscwGsA==" saltValue="0RNDr1eYXDsC8r4uf11kM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886718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BuRVOVc53/OjpdM1YS+vl3OULjRmavyXcvFbAfnUJJy9XtUx31L/FrBRMlhRDRzNxGONsky/FXJA6nJEH1D4Yg==" saltValue="I+XuUoLmR2h3WDx62x7Uiw==" spinCount="100000" sheet="1" objects="1" scenarios="1"/>
  <dataConsolidate/>
  <phoneticPr fontId="2"/>
  <printOptions horizontalCentered="1" verticalCentered="1"/>
  <pageMargins left="0" right="0" top="0" bottom="0" header="0" footer="0"/>
  <pageSetup paperSize="9" scale="4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6UP21sSmfEe/KoeO00SKmwKH1mheHI1Uolt0Rx07cYAy4LxjEif+Sf+A6HcorqIFFtAq/cpRbIJvQx96KFrmhQ==" saltValue="ENib0NgLr1cbVx4pWhQb5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28" t="s">
        <v>477</v>
      </c>
      <c r="AP7" s="265"/>
      <c r="AQ7" s="266" t="s">
        <v>478</v>
      </c>
      <c r="AR7" s="267"/>
    </row>
    <row r="8" spans="1:46" ht="13.2" x14ac:dyDescent="0.2">
      <c r="A8" s="259"/>
      <c r="AK8" s="268"/>
      <c r="AL8" s="269"/>
      <c r="AM8" s="269"/>
      <c r="AN8" s="270"/>
      <c r="AO8" s="1129"/>
      <c r="AP8" s="271" t="s">
        <v>479</v>
      </c>
      <c r="AQ8" s="272" t="s">
        <v>480</v>
      </c>
      <c r="AR8" s="273" t="s">
        <v>481</v>
      </c>
    </row>
    <row r="9" spans="1:46" ht="13.2" x14ac:dyDescent="0.2">
      <c r="A9" s="259"/>
      <c r="AK9" s="1130" t="s">
        <v>482</v>
      </c>
      <c r="AL9" s="1131"/>
      <c r="AM9" s="1131"/>
      <c r="AN9" s="1132"/>
      <c r="AO9" s="274">
        <v>10771246</v>
      </c>
      <c r="AP9" s="274">
        <v>56703</v>
      </c>
      <c r="AQ9" s="275">
        <v>61513</v>
      </c>
      <c r="AR9" s="276">
        <v>-7.8</v>
      </c>
    </row>
    <row r="10" spans="1:46" ht="13.5" customHeight="1" x14ac:dyDescent="0.2">
      <c r="A10" s="259"/>
      <c r="AK10" s="1130" t="s">
        <v>483</v>
      </c>
      <c r="AL10" s="1131"/>
      <c r="AM10" s="1131"/>
      <c r="AN10" s="1132"/>
      <c r="AO10" s="277">
        <v>69608</v>
      </c>
      <c r="AP10" s="277">
        <v>366</v>
      </c>
      <c r="AQ10" s="278">
        <v>1262</v>
      </c>
      <c r="AR10" s="279">
        <v>-71</v>
      </c>
    </row>
    <row r="11" spans="1:46" ht="13.5" customHeight="1" x14ac:dyDescent="0.2">
      <c r="A11" s="259"/>
      <c r="AK11" s="1130" t="s">
        <v>484</v>
      </c>
      <c r="AL11" s="1131"/>
      <c r="AM11" s="1131"/>
      <c r="AN11" s="1132"/>
      <c r="AO11" s="277">
        <v>15945</v>
      </c>
      <c r="AP11" s="277">
        <v>84</v>
      </c>
      <c r="AQ11" s="278">
        <v>1079</v>
      </c>
      <c r="AR11" s="279">
        <v>-92.2</v>
      </c>
    </row>
    <row r="12" spans="1:46" ht="13.5" customHeight="1" x14ac:dyDescent="0.2">
      <c r="A12" s="259"/>
      <c r="AK12" s="1130" t="s">
        <v>485</v>
      </c>
      <c r="AL12" s="1131"/>
      <c r="AM12" s="1131"/>
      <c r="AN12" s="1132"/>
      <c r="AO12" s="277" t="s">
        <v>486</v>
      </c>
      <c r="AP12" s="277" t="s">
        <v>486</v>
      </c>
      <c r="AQ12" s="278">
        <v>46</v>
      </c>
      <c r="AR12" s="279" t="s">
        <v>486</v>
      </c>
    </row>
    <row r="13" spans="1:46" ht="13.5" customHeight="1" x14ac:dyDescent="0.2">
      <c r="A13" s="259"/>
      <c r="AK13" s="1130" t="s">
        <v>487</v>
      </c>
      <c r="AL13" s="1131"/>
      <c r="AM13" s="1131"/>
      <c r="AN13" s="1132"/>
      <c r="AO13" s="277">
        <v>367633</v>
      </c>
      <c r="AP13" s="277">
        <v>1935</v>
      </c>
      <c r="AQ13" s="278">
        <v>2016</v>
      </c>
      <c r="AR13" s="279">
        <v>-4</v>
      </c>
    </row>
    <row r="14" spans="1:46" ht="13.5" customHeight="1" x14ac:dyDescent="0.2">
      <c r="A14" s="259"/>
      <c r="AK14" s="1130" t="s">
        <v>488</v>
      </c>
      <c r="AL14" s="1131"/>
      <c r="AM14" s="1131"/>
      <c r="AN14" s="1132"/>
      <c r="AO14" s="277">
        <v>120868</v>
      </c>
      <c r="AP14" s="277">
        <v>636</v>
      </c>
      <c r="AQ14" s="278">
        <v>1290</v>
      </c>
      <c r="AR14" s="279">
        <v>-50.7</v>
      </c>
    </row>
    <row r="15" spans="1:46" ht="13.5" customHeight="1" x14ac:dyDescent="0.2">
      <c r="A15" s="259"/>
      <c r="AK15" s="1133" t="s">
        <v>489</v>
      </c>
      <c r="AL15" s="1134"/>
      <c r="AM15" s="1134"/>
      <c r="AN15" s="1135"/>
      <c r="AO15" s="277">
        <v>-375874</v>
      </c>
      <c r="AP15" s="277">
        <v>-1979</v>
      </c>
      <c r="AQ15" s="278">
        <v>-2388</v>
      </c>
      <c r="AR15" s="279">
        <v>-17.100000000000001</v>
      </c>
    </row>
    <row r="16" spans="1:46" ht="13.2" x14ac:dyDescent="0.2">
      <c r="A16" s="259"/>
      <c r="AK16" s="1133" t="s">
        <v>177</v>
      </c>
      <c r="AL16" s="1134"/>
      <c r="AM16" s="1134"/>
      <c r="AN16" s="1135"/>
      <c r="AO16" s="277">
        <v>10969426</v>
      </c>
      <c r="AP16" s="277">
        <v>57746</v>
      </c>
      <c r="AQ16" s="278">
        <v>64818</v>
      </c>
      <c r="AR16" s="279">
        <v>-10.9</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36" t="s">
        <v>494</v>
      </c>
      <c r="AL21" s="1137"/>
      <c r="AM21" s="1137"/>
      <c r="AN21" s="1138"/>
      <c r="AO21" s="289">
        <v>5.14</v>
      </c>
      <c r="AP21" s="290">
        <v>6.09</v>
      </c>
      <c r="AQ21" s="291">
        <v>-0.95</v>
      </c>
      <c r="AS21" s="292"/>
      <c r="AT21" s="288"/>
    </row>
    <row r="22" spans="1:46" s="260" customFormat="1" ht="13.2" x14ac:dyDescent="0.2">
      <c r="A22" s="288"/>
      <c r="AK22" s="1136" t="s">
        <v>495</v>
      </c>
      <c r="AL22" s="1137"/>
      <c r="AM22" s="1137"/>
      <c r="AN22" s="1138"/>
      <c r="AO22" s="293">
        <v>99.6</v>
      </c>
      <c r="AP22" s="294">
        <v>99.7</v>
      </c>
      <c r="AQ22" s="295">
        <v>-0.1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7" t="s">
        <v>496</v>
      </c>
      <c r="B26" s="1127"/>
      <c r="C26" s="1127"/>
      <c r="D26" s="1127"/>
      <c r="E26" s="1127"/>
      <c r="F26" s="1127"/>
      <c r="G26" s="1127"/>
      <c r="H26" s="1127"/>
      <c r="I26" s="1127"/>
      <c r="J26" s="1127"/>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7"/>
      <c r="AM26" s="1127"/>
      <c r="AN26" s="1127"/>
      <c r="AO26" s="1127"/>
      <c r="AP26" s="1127"/>
      <c r="AQ26" s="1127"/>
      <c r="AR26" s="1127"/>
      <c r="AS26" s="1127"/>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28" t="s">
        <v>477</v>
      </c>
      <c r="AP30" s="265"/>
      <c r="AQ30" s="266" t="s">
        <v>478</v>
      </c>
      <c r="AR30" s="267"/>
    </row>
    <row r="31" spans="1:46" ht="13.2" x14ac:dyDescent="0.2">
      <c r="A31" s="259"/>
      <c r="AK31" s="268"/>
      <c r="AL31" s="269"/>
      <c r="AM31" s="269"/>
      <c r="AN31" s="270"/>
      <c r="AO31" s="1129"/>
      <c r="AP31" s="271" t="s">
        <v>479</v>
      </c>
      <c r="AQ31" s="272" t="s">
        <v>480</v>
      </c>
      <c r="AR31" s="273" t="s">
        <v>481</v>
      </c>
    </row>
    <row r="32" spans="1:46" ht="27" customHeight="1" x14ac:dyDescent="0.2">
      <c r="A32" s="259"/>
      <c r="AK32" s="1144" t="s">
        <v>499</v>
      </c>
      <c r="AL32" s="1145"/>
      <c r="AM32" s="1145"/>
      <c r="AN32" s="1146"/>
      <c r="AO32" s="303">
        <v>3577080</v>
      </c>
      <c r="AP32" s="303">
        <v>18831</v>
      </c>
      <c r="AQ32" s="304">
        <v>26619</v>
      </c>
      <c r="AR32" s="305">
        <v>-29.3</v>
      </c>
    </row>
    <row r="33" spans="1:46" ht="13.5" customHeight="1" x14ac:dyDescent="0.2">
      <c r="A33" s="259"/>
      <c r="AK33" s="1144" t="s">
        <v>500</v>
      </c>
      <c r="AL33" s="1145"/>
      <c r="AM33" s="1145"/>
      <c r="AN33" s="1146"/>
      <c r="AO33" s="303" t="s">
        <v>486</v>
      </c>
      <c r="AP33" s="303" t="s">
        <v>486</v>
      </c>
      <c r="AQ33" s="304">
        <v>3</v>
      </c>
      <c r="AR33" s="305" t="s">
        <v>486</v>
      </c>
    </row>
    <row r="34" spans="1:46" ht="27" customHeight="1" x14ac:dyDescent="0.2">
      <c r="A34" s="259"/>
      <c r="AK34" s="1144" t="s">
        <v>501</v>
      </c>
      <c r="AL34" s="1145"/>
      <c r="AM34" s="1145"/>
      <c r="AN34" s="1146"/>
      <c r="AO34" s="303" t="s">
        <v>486</v>
      </c>
      <c r="AP34" s="303" t="s">
        <v>486</v>
      </c>
      <c r="AQ34" s="304">
        <v>28</v>
      </c>
      <c r="AR34" s="305" t="s">
        <v>486</v>
      </c>
    </row>
    <row r="35" spans="1:46" ht="27" customHeight="1" x14ac:dyDescent="0.2">
      <c r="A35" s="259"/>
      <c r="AK35" s="1144" t="s">
        <v>502</v>
      </c>
      <c r="AL35" s="1145"/>
      <c r="AM35" s="1145"/>
      <c r="AN35" s="1146"/>
      <c r="AO35" s="303">
        <v>383007</v>
      </c>
      <c r="AP35" s="303">
        <v>2016</v>
      </c>
      <c r="AQ35" s="304">
        <v>5266</v>
      </c>
      <c r="AR35" s="305">
        <v>-61.7</v>
      </c>
    </row>
    <row r="36" spans="1:46" ht="27" customHeight="1" x14ac:dyDescent="0.2">
      <c r="A36" s="259"/>
      <c r="AK36" s="1144" t="s">
        <v>503</v>
      </c>
      <c r="AL36" s="1145"/>
      <c r="AM36" s="1145"/>
      <c r="AN36" s="1146"/>
      <c r="AO36" s="303">
        <v>130864</v>
      </c>
      <c r="AP36" s="303">
        <v>689</v>
      </c>
      <c r="AQ36" s="304">
        <v>468</v>
      </c>
      <c r="AR36" s="305">
        <v>47.2</v>
      </c>
    </row>
    <row r="37" spans="1:46" ht="13.5" customHeight="1" x14ac:dyDescent="0.2">
      <c r="A37" s="259"/>
      <c r="AK37" s="1144" t="s">
        <v>504</v>
      </c>
      <c r="AL37" s="1145"/>
      <c r="AM37" s="1145"/>
      <c r="AN37" s="1146"/>
      <c r="AO37" s="303">
        <v>97569</v>
      </c>
      <c r="AP37" s="303">
        <v>514</v>
      </c>
      <c r="AQ37" s="304">
        <v>985</v>
      </c>
      <c r="AR37" s="305">
        <v>-47.8</v>
      </c>
    </row>
    <row r="38" spans="1:46" ht="27" customHeight="1" x14ac:dyDescent="0.2">
      <c r="A38" s="259"/>
      <c r="AK38" s="1147" t="s">
        <v>505</v>
      </c>
      <c r="AL38" s="1148"/>
      <c r="AM38" s="1148"/>
      <c r="AN38" s="1149"/>
      <c r="AO38" s="306" t="s">
        <v>486</v>
      </c>
      <c r="AP38" s="306" t="s">
        <v>486</v>
      </c>
      <c r="AQ38" s="307">
        <v>1</v>
      </c>
      <c r="AR38" s="295" t="s">
        <v>486</v>
      </c>
      <c r="AS38" s="302"/>
    </row>
    <row r="39" spans="1:46" ht="13.2" x14ac:dyDescent="0.2">
      <c r="A39" s="259"/>
      <c r="AK39" s="1147" t="s">
        <v>506</v>
      </c>
      <c r="AL39" s="1148"/>
      <c r="AM39" s="1148"/>
      <c r="AN39" s="1149"/>
      <c r="AO39" s="303">
        <v>-2327661</v>
      </c>
      <c r="AP39" s="303">
        <v>-12253</v>
      </c>
      <c r="AQ39" s="304">
        <v>-7209</v>
      </c>
      <c r="AR39" s="305">
        <v>70</v>
      </c>
      <c r="AS39" s="302"/>
    </row>
    <row r="40" spans="1:46" ht="27" customHeight="1" x14ac:dyDescent="0.2">
      <c r="A40" s="259"/>
      <c r="AK40" s="1144" t="s">
        <v>507</v>
      </c>
      <c r="AL40" s="1145"/>
      <c r="AM40" s="1145"/>
      <c r="AN40" s="1146"/>
      <c r="AO40" s="303">
        <v>-1625996</v>
      </c>
      <c r="AP40" s="303">
        <v>-8560</v>
      </c>
      <c r="AQ40" s="304">
        <v>-18404</v>
      </c>
      <c r="AR40" s="305">
        <v>-53.5</v>
      </c>
      <c r="AS40" s="302"/>
    </row>
    <row r="41" spans="1:46" ht="13.2" x14ac:dyDescent="0.2">
      <c r="A41" s="259"/>
      <c r="AK41" s="1150" t="s">
        <v>287</v>
      </c>
      <c r="AL41" s="1151"/>
      <c r="AM41" s="1151"/>
      <c r="AN41" s="1152"/>
      <c r="AO41" s="303">
        <v>234863</v>
      </c>
      <c r="AP41" s="303">
        <v>1236</v>
      </c>
      <c r="AQ41" s="304">
        <v>7755</v>
      </c>
      <c r="AR41" s="305">
        <v>-84.1</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39" t="s">
        <v>477</v>
      </c>
      <c r="AN49" s="1141" t="s">
        <v>510</v>
      </c>
      <c r="AO49" s="1142"/>
      <c r="AP49" s="1142"/>
      <c r="AQ49" s="1142"/>
      <c r="AR49" s="1143"/>
    </row>
    <row r="50" spans="1:44" ht="13.2" x14ac:dyDescent="0.2">
      <c r="A50" s="259"/>
      <c r="AK50" s="317"/>
      <c r="AL50" s="318"/>
      <c r="AM50" s="1140"/>
      <c r="AN50" s="319" t="s">
        <v>511</v>
      </c>
      <c r="AO50" s="320" t="s">
        <v>512</v>
      </c>
      <c r="AP50" s="321" t="s">
        <v>513</v>
      </c>
      <c r="AQ50" s="322" t="s">
        <v>514</v>
      </c>
      <c r="AR50" s="323" t="s">
        <v>515</v>
      </c>
    </row>
    <row r="51" spans="1:44" ht="13.2" x14ac:dyDescent="0.2">
      <c r="A51" s="259"/>
      <c r="AK51" s="315" t="s">
        <v>516</v>
      </c>
      <c r="AL51" s="316"/>
      <c r="AM51" s="324">
        <v>6307599</v>
      </c>
      <c r="AN51" s="325">
        <v>33469</v>
      </c>
      <c r="AO51" s="326">
        <v>-2.2000000000000002</v>
      </c>
      <c r="AP51" s="327">
        <v>51043</v>
      </c>
      <c r="AQ51" s="328">
        <v>15</v>
      </c>
      <c r="AR51" s="329">
        <v>-17.2</v>
      </c>
    </row>
    <row r="52" spans="1:44" ht="13.2" x14ac:dyDescent="0.2">
      <c r="A52" s="259"/>
      <c r="AK52" s="330"/>
      <c r="AL52" s="331" t="s">
        <v>517</v>
      </c>
      <c r="AM52" s="332">
        <v>4972791</v>
      </c>
      <c r="AN52" s="333">
        <v>26386</v>
      </c>
      <c r="AO52" s="334">
        <v>-4.0999999999999996</v>
      </c>
      <c r="AP52" s="335">
        <v>23378</v>
      </c>
      <c r="AQ52" s="336">
        <v>0.6</v>
      </c>
      <c r="AR52" s="337">
        <v>-4.7</v>
      </c>
    </row>
    <row r="53" spans="1:44" ht="13.2" x14ac:dyDescent="0.2">
      <c r="A53" s="259"/>
      <c r="AK53" s="315" t="s">
        <v>518</v>
      </c>
      <c r="AL53" s="316"/>
      <c r="AM53" s="324">
        <v>4404706</v>
      </c>
      <c r="AN53" s="325">
        <v>23167</v>
      </c>
      <c r="AO53" s="326">
        <v>-30.8</v>
      </c>
      <c r="AP53" s="327">
        <v>42898</v>
      </c>
      <c r="AQ53" s="328">
        <v>-16</v>
      </c>
      <c r="AR53" s="329">
        <v>-14.8</v>
      </c>
    </row>
    <row r="54" spans="1:44" ht="13.2" x14ac:dyDescent="0.2">
      <c r="A54" s="259"/>
      <c r="AK54" s="330"/>
      <c r="AL54" s="331" t="s">
        <v>517</v>
      </c>
      <c r="AM54" s="332">
        <v>3418984</v>
      </c>
      <c r="AN54" s="333">
        <v>17983</v>
      </c>
      <c r="AO54" s="334">
        <v>-31.8</v>
      </c>
      <c r="AP54" s="335">
        <v>21022</v>
      </c>
      <c r="AQ54" s="336">
        <v>-10.1</v>
      </c>
      <c r="AR54" s="337">
        <v>-21.7</v>
      </c>
    </row>
    <row r="55" spans="1:44" ht="13.2" x14ac:dyDescent="0.2">
      <c r="A55" s="259"/>
      <c r="AK55" s="315" t="s">
        <v>519</v>
      </c>
      <c r="AL55" s="316"/>
      <c r="AM55" s="324">
        <v>4192439</v>
      </c>
      <c r="AN55" s="325">
        <v>21997</v>
      </c>
      <c r="AO55" s="326">
        <v>-5.0999999999999996</v>
      </c>
      <c r="AP55" s="327">
        <v>38566</v>
      </c>
      <c r="AQ55" s="328">
        <v>-10.1</v>
      </c>
      <c r="AR55" s="329">
        <v>5</v>
      </c>
    </row>
    <row r="56" spans="1:44" ht="13.2" x14ac:dyDescent="0.2">
      <c r="A56" s="259"/>
      <c r="AK56" s="330"/>
      <c r="AL56" s="331" t="s">
        <v>517</v>
      </c>
      <c r="AM56" s="332">
        <v>3185889</v>
      </c>
      <c r="AN56" s="333">
        <v>16716</v>
      </c>
      <c r="AO56" s="334">
        <v>-7</v>
      </c>
      <c r="AP56" s="335">
        <v>24059</v>
      </c>
      <c r="AQ56" s="336">
        <v>14.4</v>
      </c>
      <c r="AR56" s="337">
        <v>-21.4</v>
      </c>
    </row>
    <row r="57" spans="1:44" ht="13.2" x14ac:dyDescent="0.2">
      <c r="A57" s="259"/>
      <c r="AK57" s="315" t="s">
        <v>520</v>
      </c>
      <c r="AL57" s="316"/>
      <c r="AM57" s="324">
        <v>4050565</v>
      </c>
      <c r="AN57" s="325">
        <v>21328</v>
      </c>
      <c r="AO57" s="326">
        <v>-3</v>
      </c>
      <c r="AP57" s="327">
        <v>35156</v>
      </c>
      <c r="AQ57" s="328">
        <v>-8.8000000000000007</v>
      </c>
      <c r="AR57" s="329">
        <v>5.8</v>
      </c>
    </row>
    <row r="58" spans="1:44" ht="13.2" x14ac:dyDescent="0.2">
      <c r="A58" s="259"/>
      <c r="AK58" s="330"/>
      <c r="AL58" s="331" t="s">
        <v>517</v>
      </c>
      <c r="AM58" s="332">
        <v>3555056</v>
      </c>
      <c r="AN58" s="333">
        <v>18719</v>
      </c>
      <c r="AO58" s="334">
        <v>12</v>
      </c>
      <c r="AP58" s="335">
        <v>22430</v>
      </c>
      <c r="AQ58" s="336">
        <v>-6.8</v>
      </c>
      <c r="AR58" s="337">
        <v>18.8</v>
      </c>
    </row>
    <row r="59" spans="1:44" ht="13.2" x14ac:dyDescent="0.2">
      <c r="A59" s="259"/>
      <c r="AK59" s="315" t="s">
        <v>521</v>
      </c>
      <c r="AL59" s="316"/>
      <c r="AM59" s="324">
        <v>4240552</v>
      </c>
      <c r="AN59" s="325">
        <v>22324</v>
      </c>
      <c r="AO59" s="326">
        <v>4.7</v>
      </c>
      <c r="AP59" s="327">
        <v>37029</v>
      </c>
      <c r="AQ59" s="328">
        <v>5.3</v>
      </c>
      <c r="AR59" s="329">
        <v>-0.6</v>
      </c>
    </row>
    <row r="60" spans="1:44" ht="13.2" x14ac:dyDescent="0.2">
      <c r="A60" s="259"/>
      <c r="AK60" s="330"/>
      <c r="AL60" s="331" t="s">
        <v>517</v>
      </c>
      <c r="AM60" s="332">
        <v>3857702</v>
      </c>
      <c r="AN60" s="333">
        <v>20308</v>
      </c>
      <c r="AO60" s="334">
        <v>8.5</v>
      </c>
      <c r="AP60" s="335">
        <v>23232</v>
      </c>
      <c r="AQ60" s="336">
        <v>3.6</v>
      </c>
      <c r="AR60" s="337">
        <v>4.9000000000000004</v>
      </c>
    </row>
    <row r="61" spans="1:44" ht="13.2" x14ac:dyDescent="0.2">
      <c r="A61" s="259"/>
      <c r="AK61" s="315" t="s">
        <v>522</v>
      </c>
      <c r="AL61" s="338"/>
      <c r="AM61" s="324">
        <v>4639172</v>
      </c>
      <c r="AN61" s="325">
        <v>24457</v>
      </c>
      <c r="AO61" s="326">
        <v>-7.3</v>
      </c>
      <c r="AP61" s="327">
        <v>40938</v>
      </c>
      <c r="AQ61" s="339">
        <v>-2.9</v>
      </c>
      <c r="AR61" s="329">
        <v>-4.4000000000000004</v>
      </c>
    </row>
    <row r="62" spans="1:44" ht="13.2" x14ac:dyDescent="0.2">
      <c r="A62" s="259"/>
      <c r="AK62" s="330"/>
      <c r="AL62" s="331" t="s">
        <v>517</v>
      </c>
      <c r="AM62" s="332">
        <v>3798084</v>
      </c>
      <c r="AN62" s="333">
        <v>20022</v>
      </c>
      <c r="AO62" s="334">
        <v>-4.5</v>
      </c>
      <c r="AP62" s="335">
        <v>22824</v>
      </c>
      <c r="AQ62" s="336">
        <v>0.3</v>
      </c>
      <c r="AR62" s="337">
        <v>-4.8</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TwRE3M8e/vPNgEKO8764DODv4AWk5CbdJKz7feOclyIME5gR28YSjAh3mXxYk6/wo9t2slM3RSfTEz60m54W/w==" saltValue="TR2fSX49mwyLsUvRxuMwf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Zo9vc0K23uLNkCIx9HD2u1Nd2nwhex8gcYV/fIPYblHYsqiOLvL7n9OL8A1lRQa+LM9rcXNh/ODSB25+fzpnGA==" saltValue="EjDlqxn3ajEyuoYiUyTA2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lU61uGx0l3IVWaDECAdht48c4kVD0uqH0xhOYAY8LXSM1f4HC6xtio068V6KDBOJn/qAeOnMWKdJmpXucdi6oA==" saltValue="aXBDuC70rQdzsQzWcYplH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3" t="s">
        <v>3</v>
      </c>
      <c r="D47" s="1153"/>
      <c r="E47" s="1154"/>
      <c r="F47" s="11">
        <v>10.84</v>
      </c>
      <c r="G47" s="12">
        <v>11.99</v>
      </c>
      <c r="H47" s="12">
        <v>14.13</v>
      </c>
      <c r="I47" s="12">
        <v>14.63</v>
      </c>
      <c r="J47" s="13">
        <v>15.24</v>
      </c>
    </row>
    <row r="48" spans="2:10" ht="57.75" customHeight="1" x14ac:dyDescent="0.2">
      <c r="B48" s="14"/>
      <c r="C48" s="1155" t="s">
        <v>4</v>
      </c>
      <c r="D48" s="1155"/>
      <c r="E48" s="1156"/>
      <c r="F48" s="15">
        <v>2.81</v>
      </c>
      <c r="G48" s="16">
        <v>6.89</v>
      </c>
      <c r="H48" s="16">
        <v>5.55</v>
      </c>
      <c r="I48" s="16">
        <v>5.22</v>
      </c>
      <c r="J48" s="17">
        <v>5.17</v>
      </c>
    </row>
    <row r="49" spans="2:10" ht="57.75" customHeight="1" thickBot="1" x14ac:dyDescent="0.25">
      <c r="B49" s="18"/>
      <c r="C49" s="1157" t="s">
        <v>5</v>
      </c>
      <c r="D49" s="1157"/>
      <c r="E49" s="1158"/>
      <c r="F49" s="19">
        <v>0.85</v>
      </c>
      <c r="G49" s="20">
        <v>5.39</v>
      </c>
      <c r="H49" s="20">
        <v>1.9</v>
      </c>
      <c r="I49" s="20">
        <v>1.43</v>
      </c>
      <c r="J49" s="21">
        <v>2.4</v>
      </c>
    </row>
    <row r="50" spans="2:10" ht="13.2" x14ac:dyDescent="0.2"/>
  </sheetData>
  <sheetProtection algorithmName="SHA-512" hashValue="3QbgifarXPJ+zsZaFyR3X5ypH4+ebGVv7EXkgkQq2cP7PB3hZfmx+eA0pmtvfpTo2pXfbof6uAlgW+gJiGdlLA==" saltValue="7/G60rdAF2L3sWiTonuM4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B58938BCCB94342BAC7F718863C370A" ma:contentTypeVersion="16" ma:contentTypeDescription="新しいドキュメントを作成します。" ma:contentTypeScope="" ma:versionID="951e67003632f0ebacd510cb03414661">
  <xsd:schema xmlns:xsd="http://www.w3.org/2001/XMLSchema" xmlns:xs="http://www.w3.org/2001/XMLSchema" xmlns:p="http://schemas.microsoft.com/office/2006/metadata/properties" xmlns:ns1="http://schemas.microsoft.com/sharepoint/v3" xmlns:ns2="c26db47b-7cd2-4ff3-b1a6-8dda4d088dd5" xmlns:ns3="1874a107-0ed4-4b76-a622-853cc758e8f0" targetNamespace="http://schemas.microsoft.com/office/2006/metadata/properties" ma:root="true" ma:fieldsID="5991cd49b6af4f666a919ee9a1ae0aaa" ns1:_="" ns2:_="" ns3:_="">
    <xsd:import namespace="http://schemas.microsoft.com/sharepoint/v3"/>
    <xsd:import namespace="c26db47b-7cd2-4ff3-b1a6-8dda4d088dd5"/>
    <xsd:import namespace="1874a107-0ed4-4b76-a622-853cc758e8f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x30d1__x30b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db47b-7cd2-4ff3-b1a6-8dda4d088d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aac9dcb-8c63-4d12-8230-8a7553246f8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x30d1__x30b9_" ma:index="23" nillable="true" ma:displayName="パス" ma:format="Hyperlink" ma:internalName="_x30d1__x30b9_">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74a107-0ed4-4b76-a622-853cc758e8f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a649d4-889f-4e42-b52b-34c5324aff03}" ma:internalName="TaxCatchAll" ma:showField="CatchAllData" ma:web="1874a107-0ed4-4b76-a622-853cc758e8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1874a107-0ed4-4b76-a622-853cc758e8f0" xsi:nil="true"/>
    <_x30d1__x30b9_ xmlns="c26db47b-7cd2-4ff3-b1a6-8dda4d088dd5">
      <Url xsi:nil="true"/>
      <Description xsi:nil="true"/>
    </_x30d1__x30b9_>
    <lcf76f155ced4ddcb4097134ff3c332f xmlns="c26db47b-7cd2-4ff3-b1a6-8dda4d088dd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71413FC-8A6F-4489-8BF7-52F4C6BD99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6db47b-7cd2-4ff3-b1a6-8dda4d088dd5"/>
    <ds:schemaRef ds:uri="1874a107-0ed4-4b76-a622-853cc758e8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FE3BD5-E6DB-4ABD-BC1F-E44715321E44}">
  <ds:schemaRefs>
    <ds:schemaRef ds:uri="http://schemas.microsoft.com/sharepoint/v3/contenttype/forms"/>
  </ds:schemaRefs>
</ds:datastoreItem>
</file>

<file path=customXml/itemProps3.xml><?xml version="1.0" encoding="utf-8"?>
<ds:datastoreItem xmlns:ds="http://schemas.openxmlformats.org/officeDocument/2006/customXml" ds:itemID="{5B566E6B-E3A8-486E-BDD8-7E384E04103F}">
  <ds:schemaRefs>
    <ds:schemaRef ds:uri="http://schemas.microsoft.com/office/2006/metadata/properties"/>
    <ds:schemaRef ds:uri="http://schemas.microsoft.com/office/infopath/2007/PartnerControls"/>
    <ds:schemaRef ds:uri="http://schemas.microsoft.com/sharepoint/v3"/>
    <ds:schemaRef ds:uri="1874a107-0ed4-4b76-a622-853cc758e8f0"/>
    <ds:schemaRef ds:uri="c26db47b-7cd2-4ff3-b1a6-8dda4d088d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2025-03-17T00:03:47Z</cp:lastPrinted>
  <dcterms:created xsi:type="dcterms:W3CDTF">2025-02-19T01:51:05Z</dcterms:created>
  <dcterms:modified xsi:type="dcterms:W3CDTF">2025-09-11T06:28:01Z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0x0101003B58938BCCB94342BAC7F718863C370A</vt:lpwstr>
  </property>
  <property fmtid="{D5CDD505-2E9C-101B-9397-08002B2CF9AE}" pid="3" name="MediaServiceImageTags">
    <vt:lpwstr/>
  </property>
</Properties>
</file>