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220DEDD8-F0DA-420F-9F41-E05BF242A110}"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102" i="12" l="1"/>
  <c r="DL102" i="12"/>
  <c r="DG102" i="12"/>
  <c r="DB102" i="12"/>
  <c r="CW102" i="12"/>
  <c r="CR102" i="12"/>
  <c r="AU88" i="12"/>
  <c r="AP88" i="12"/>
  <c r="AF88" i="12"/>
  <c r="AU63" i="12"/>
  <c r="AP63" i="12"/>
  <c r="AP23" i="12"/>
  <c r="AA23" i="12"/>
  <c r="V23" i="12"/>
  <c r="Q23" i="12"/>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C36" i="10"/>
  <c r="CO35" i="10"/>
  <c r="CO36" i="10" s="1"/>
  <c r="CO37" i="10" s="1"/>
  <c r="CO38" i="10" s="1"/>
  <c r="CO39" i="10" s="1"/>
  <c r="CO40" i="10" s="1"/>
  <c r="CO41" i="10" s="1"/>
  <c r="CO42" i="10" s="1"/>
  <c r="CO43" i="10" s="1"/>
  <c r="BW35" i="10"/>
  <c r="BE35" i="10"/>
  <c r="C35" i="10"/>
  <c r="CO34" i="10"/>
  <c r="BW34"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<sst xmlns="http://schemas.openxmlformats.org/spreadsheetml/2006/main" count="1127" uniqueCount="576">
  <si>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</si>
  <si>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</si>
  <si>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</si>
  <si>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</si>
  <si>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</si>
  <si>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</si>
  <si>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</si>
  <si>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</si>
  <si>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</si>
  <si>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</si>
  <si>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</si>
  <si>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</si>
  <si>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</si>
  <si>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</si>
  <si>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</si>
  <si>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</si>
  <si>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</si>
  <si>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</si>
  <si>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</si>
  <si>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</si>
  <si>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</si>
  <si>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</si>
  <si>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</si>
  <si>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</si>
  <si>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</si>
  <si>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</si>
  <si>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</si>
  <si>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</si>
  <si>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</si>
  <si>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</si>
  <si>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</si>
  <si>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</si>
  <si>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</si>
  <si>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</si>
  <si>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</si>
  <si>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</si>
  <si>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</si>
  <si>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</si>
  <si>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</si>
  <si>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</si>
  <si>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</si>
  <si>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</si>
  <si>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</si>
  <si>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</si>
  <si>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</si>
  <si>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</si>
  <si>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</si>
  <si>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</si>
  <si>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</si>
  <si>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</si>
  <si>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</si>
  <si>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</si>
  <si>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</si>
  <si>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</si>
  <si>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</si>
  <si>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</si>
  <si>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</si>
  <si>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</si>
  <si>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</si>
  <si>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</si>
  <si>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</si>
  <si>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</si>
  <si>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</si>
  <si>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</si>
  <si>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</si>
  <si>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</si>
  <si>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</si>
  <si>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</si>
  <si>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</si>
  <si>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</si>
  <si>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</si>
  <si>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</si>
  <si>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</si>
  <si>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</si>
  <si>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</si>
  <si>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</si>
  <si>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</si>
  <si>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</si>
  <si>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</si>
  <si>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</si>
  <si>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</si>
  <si>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</si>
  <si>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</si>
  <si>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</si>
  <si>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</si>
  <si>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</si>
  <si>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</si>
  <si>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</si>
  <si>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</si>
  <si>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</si>
  <si>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</si>
  <si>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</si>
  <si>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</si>
  <si>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</si>
  <si>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武蔵野市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</si>
  <si>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</si>
  <si>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</si>
  <si>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</si>
  <si>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</si>
  <si>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</si>
  <si>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</si>
  <si>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</si>
  <si>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</si>
  <si>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</si>
  <si>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</si>
  <si>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</si>
  <si>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</si>
  <si>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</si>
  <si>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</si>
  <si>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</si>
  <si>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</si>
  <si>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</si>
  <si>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</si>
  <si>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</si>
  <si>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</si>
  <si>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</si>
  <si>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</si>
  <si>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</si>
  <si>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</si>
  <si>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</si>
  <si>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</si>
  <si>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</si>
  <si>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</si>
  <si>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</si>
  <si>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</si>
  <si>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</si>
  <si>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</si>
  <si>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</si>
  <si>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</si>
  <si>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</si>
  <si>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</si>
  <si>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</si>
  <si>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</si>
  <si>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</si>
  <si>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</si>
  <si>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</si>
  <si>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</si>
  <si>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</si>
  <si>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</si>
  <si>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</si>
  <si>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</si>
  <si>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</si>
  <si>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</si>
  <si>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</si>
  <si>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</si>
  <si>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</si>
  <si>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</si>
  <si>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</si>
  <si>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</si>
  <si>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</si>
  <si>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</si>
  <si>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</si>
  <si>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</si>
  <si>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</si>
  <si>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</si>
  <si>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</si>
  <si>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</si>
  <si>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</si>
  <si>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</si>
  <si>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</si>
  <si>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</si>
  <si>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</si>
  <si>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</si>
  <si>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</si>
  <si>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</si>
  <si>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</si>
  <si>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</si>
  <si>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</si>
  <si>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</si>
  <si>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</si>
  <si>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</si>
  <si>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</si>
  <si>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</si>
  <si>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</si>
  <si>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</si>
  <si>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</si>
  <si>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</si>
  <si>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</si>
  <si>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</si>
  <si>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</si>
  <si>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</si>
  <si>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</si>
  <si>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</si>
  <si>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</si>
  <si>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</si>
  <si>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</si>
  <si>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</si>
  <si>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</si>
  <si>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</si>
  <si>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</si>
  <si>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</si>
  <si>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</si>
  <si>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</si>
  <si>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</si>
  <si>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</si>
  <si>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</si>
  <si>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</si>
  <si>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</si>
  <si>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</si>
  <si>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</si>
  <si>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</si>
  <si>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</si>
  <si>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</si>
  <si>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東京都武蔵野市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</si>
  <si>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</si>
  <si>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</si>
  <si>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</si>
  <si>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</si>
  <si>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</si>
  <si>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</si>
  <si>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</si>
  <si>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</si>
  <si>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</si>
  <si>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</si>
  <si>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</si>
  <si>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</si>
  <si>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</si>
  <si>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</si>
  <si>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</si>
  <si>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</si>
  <si>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</si>
  <si>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</si>
  <si>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</si>
  <si>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</si>
  <si>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</si>
  <si>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</si>
  <si>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</si>
  <si>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</si>
  <si>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</si>
  <si>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</si>
  <si>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</si>
  <si>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</si>
  <si>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</si>
  <si>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</si>
  <si>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</si>
  <si>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</si>
  <si>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</si>
  <si>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</si>
  <si>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</si>
  <si>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</si>
  <si>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</si>
  <si>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</si>
  <si>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</si>
  <si>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</si>
  <si>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</si>
  <si>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</si>
  <si>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</si>
  <si>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</si>
  <si>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</si>
  <si>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</si>
  <si>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</si>
  <si>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</si>
  <si>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</si>
  <si>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</si>
  <si>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</si>
  <si>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</si>
  <si>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</si>
  <si>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</si>
  <si>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</si>
  <si>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</si>
  <si>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</si>
  <si>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</si>
  <si>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</si>
  <si>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</si>
  <si>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</si>
  <si>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</si>
  <si>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</si>
  <si>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</si>
  <si>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</si>
  <si>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</si>
  <si>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</si>
  <si>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</si>
  <si>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</si>
  <si>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</si>
  <si>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</si>
  <si>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</si>
  <si>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</si>
  <si>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</si>
  <si>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</si>
  <si>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</si>
  <si>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</si>
  <si>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</si>
  <si>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</si>
  <si>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</si>
  <si>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</si>
  <si>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</si>
  <si>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</si>
  <si>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</si>
  <si>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</si>
  <si>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</si>
  <si>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</si>
  <si>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</si>
  <si>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</si>
  <si>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</si>
  <si>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</si>
  <si>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</si>
  <si>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</si>
  <si>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</si>
  <si>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</si>
  <si>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</si>
  <si>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</si>
  <si>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</si>
  <si>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</si>
  <si>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</si>
  <si>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</si>
  <si>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</si>
  <si>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</si>
  <si>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</si>
  <si>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</si>
  <si>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</si>
  <si>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</si>
  <si>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</si>
  <si>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</si>
  <si>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</si>
  <si>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</si>
  <si>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</si>
  <si>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</si>
  <si>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</si>
  <si>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</si>
  <si>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</si>
  <si>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</si>
  <si>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</si>
  <si>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</si>
  <si>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</si>
  <si>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</si>
  <si>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</si>
  <si>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</si>
  <si>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</si>
  <si>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</si>
  <si>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</si>
  <si>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</si>
  <si>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</si>
  <si>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</si>
  <si>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</si>
  <si>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</si>
  <si>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</si>
  <si>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</si>
  <si>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</si>
  <si>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</si>
  <si>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</si>
  <si>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</si>
  <si>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</si>
  <si>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</si>
  <si>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</si>
  <si>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</si>
  <si>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</si>
  <si>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</si>
  <si>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</si>
  <si>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</si>
  <si>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</si>
  <si>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</si>
  <si>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</si>
  <si>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</si>
  <si>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</si>
  <si>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東京都武蔵野市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</si>
  <si>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</si>
  <si>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</si>
  <si>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</si>
  <si>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</si>
  <si>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</si>
  <si>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</si>
  <si>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</si>
  <si>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</si>
  <si>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</si>
  <si>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</si>
  <si>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</si>
  <si>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</si>
  <si>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</si>
  <si>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</si>
  <si>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</si>
  <si>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</si>
  <si>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</si>
  <si>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</si>
  <si>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</si>
  <si>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</si>
  <si>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</si>
  <si>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</si>
  <si>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</si>
  <si>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</si>
  <si>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</si>
  <si>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</si>
  <si>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</si>
  <si>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</si>
  <si>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</si>
  <si>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</si>
  <si>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</si>
  <si>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</si>
  <si>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</si>
  <si>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</si>
  <si>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</si>
  <si>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</si>
  <si>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水道事業</t>
    <phoneticPr fontId="5"/>
  </si>
  <si>
    <t>法適用企業</t>
    <phoneticPr fontId="5"/>
  </si>
  <si>
    <t>下水道事業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</si>
  <si>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</si>
  <si>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</si>
  <si>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</si>
  <si>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</si>
  <si>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</si>
  <si>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</si>
  <si>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</si>
  <si>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</si>
  <si>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</si>
  <si>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</si>
  <si>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</si>
  <si>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</si>
  <si>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</si>
  <si>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</si>
  <si>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</si>
  <si>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</si>
  <si>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</si>
  <si>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</si>
  <si>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</si>
  <si>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</si>
  <si>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</si>
  <si>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</si>
  <si>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</si>
  <si>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</si>
  <si>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</si>
  <si>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</si>
  <si>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</si>
  <si>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</si>
  <si>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</si>
  <si>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</si>
  <si>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</si>
  <si>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</si>
  <si>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</si>
  <si>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</si>
  <si>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</si>
  <si>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</si>
  <si>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</si>
  <si>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</si>
  <si>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</si>
  <si>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</si>
  <si>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</si>
  <si>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</si>
  <si>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</si>
  <si>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</si>
  <si>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</si>
  <si>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</si>
  <si>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</si>
  <si>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</si>
  <si>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</si>
  <si>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</si>
  <si>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</si>
  <si>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</si>
  <si>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</si>
  <si>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</si>
  <si>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</si>
  <si>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</si>
  <si>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</si>
  <si>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</si>
  <si>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</si>
  <si>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</si>
  <si>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</si>
  <si>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</si>
  <si>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</si>
  <si>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</si>
  <si>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</si>
  <si>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</si>
  <si>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</si>
  <si>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</si>
  <si>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</si>
  <si>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</si>
  <si>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</si>
  <si>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</si>
  <si>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</si>
  <si>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</si>
  <si>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</si>
  <si>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</si>
  <si>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</si>
  <si>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</si>
  <si>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</si>
  <si>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</si>
  <si>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</si>
  <si>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</si>
  <si>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</si>
  <si>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</si>
  <si>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</si>
  <si>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</si>
  <si>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</si>
  <si>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</si>
  <si>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</si>
  <si>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</si>
  <si>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</si>
  <si>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</si>
  <si>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</si>
  <si>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</si>
  <si>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</si>
  <si>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</si>
  <si>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</si>
  <si>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</si>
  <si>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</si>
  <si>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</si>
  <si>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</si>
  <si>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</si>
  <si>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</si>
  <si>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</si>
  <si>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</si>
  <si>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</si>
  <si>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</si>
  <si>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</si>
  <si>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</si>
  <si>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</si>
  <si>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</si>
  <si>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</si>
  <si>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</si>
  <si>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</si>
  <si>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</si>
  <si>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</si>
  <si>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</si>
  <si>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</si>
  <si>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</si>
  <si>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</si>
  <si>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</si>
  <si>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</si>
  <si>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</si>
  <si>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</si>
  <si>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</si>
  <si>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</si>
  <si>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</si>
  <si>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</si>
  <si>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</si>
  <si>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</si>
  <si>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</si>
  <si>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</si>
  <si>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</si>
  <si>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</si>
  <si>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</si>
  <si>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1.00</t>
  </si>
  <si>
    <t>一般会計</t>
  </si>
  <si>
    <t>水道事業</t>
  </si>
  <si>
    <t>下水道事業</t>
  </si>
  <si>
    <t>介護保険事業会計</t>
  </si>
  <si>
    <t>国民健康保険事業会計</t>
  </si>
  <si>
    <t>後期高齢者医療会計</t>
  </si>
  <si>
    <t>その他会計（赤字）</t>
  </si>
  <si>
    <t>その他会計（黒字）</t>
  </si>
  <si>
    <t>R01</t>
    <phoneticPr fontId="5"/>
  </si>
  <si>
    <t>R02</t>
    <phoneticPr fontId="5"/>
  </si>
  <si>
    <t>R03</t>
    <phoneticPr fontId="5"/>
  </si>
  <si>
    <t>R04</t>
    <phoneticPr fontId="5"/>
  </si>
  <si>
    <t>R05</t>
    <phoneticPr fontId="5"/>
  </si>
  <si>
    <t>東京たま広域資源循環組合</t>
    <rPh sb="0" eb="2">
      <t>トウキョウ</t>
    </rPh>
    <rPh sb="4" eb="6">
      <t>コウイキ</t>
    </rPh>
    <rPh sb="6" eb="8">
      <t>シゲン</t>
    </rPh>
    <rPh sb="8" eb="10">
      <t>ジュンカン</t>
    </rPh>
    <rPh sb="10" eb="12">
      <t>クミアイ</t>
    </rPh>
    <phoneticPr fontId="22"/>
  </si>
  <si>
    <t>湖南衛生組合</t>
    <rPh sb="0" eb="2">
      <t>コナン</t>
    </rPh>
    <rPh sb="2" eb="4">
      <t>エイセイ</t>
    </rPh>
    <rPh sb="4" eb="6">
      <t>クミアイ</t>
    </rPh>
    <phoneticPr fontId="22"/>
  </si>
  <si>
    <t>東京市町村総合事務組合
（一般会計）</t>
    <rPh sb="0" eb="2">
      <t>トウキョウ</t>
    </rPh>
    <rPh sb="2" eb="5">
      <t>シチョウソン</t>
    </rPh>
    <rPh sb="5" eb="7">
      <t>ソウゴウ</t>
    </rPh>
    <rPh sb="7" eb="9">
      <t>ジム</t>
    </rPh>
    <rPh sb="9" eb="11">
      <t>クミアイ</t>
    </rPh>
    <rPh sb="13" eb="15">
      <t>イッパン</t>
    </rPh>
    <rPh sb="15" eb="17">
      <t>カイケイ</t>
    </rPh>
    <phoneticPr fontId="22"/>
  </si>
  <si>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22"/>
  </si>
  <si>
    <t>東京都十一市競輪事業組合</t>
    <rPh sb="0" eb="2">
      <t>トウキョウ</t>
    </rPh>
    <rPh sb="2" eb="3">
      <t>ト</t>
    </rPh>
    <rPh sb="3" eb="5">
      <t>ジュウイチ</t>
    </rPh>
    <rPh sb="5" eb="6">
      <t>シ</t>
    </rPh>
    <rPh sb="6" eb="8">
      <t>ケイリン</t>
    </rPh>
    <rPh sb="8" eb="10">
      <t>ジギョウ</t>
    </rPh>
    <rPh sb="10" eb="12">
      <t>クミアイ</t>
    </rPh>
    <phoneticPr fontId="22"/>
  </si>
  <si>
    <t>東京都六市競艇事業組合</t>
    <rPh sb="0" eb="2">
      <t>トウキョウ</t>
    </rPh>
    <rPh sb="2" eb="3">
      <t>ト</t>
    </rPh>
    <rPh sb="3" eb="4">
      <t>ロク</t>
    </rPh>
    <rPh sb="4" eb="5">
      <t>シ</t>
    </rPh>
    <rPh sb="5" eb="7">
      <t>キョウテイ</t>
    </rPh>
    <rPh sb="7" eb="9">
      <t>ジギョウ</t>
    </rPh>
    <rPh sb="9" eb="11">
      <t>クミアイ</t>
    </rPh>
    <phoneticPr fontId="22"/>
  </si>
  <si>
    <t>東京都後期高齢者医療広域連合
（一般会計）</t>
    <rPh sb="0" eb="2">
      <t>トウキョウ</t>
    </rPh>
    <rPh sb="2" eb="3">
      <t>ト</t>
    </rPh>
    <rPh sb="3" eb="5">
      <t>コウキ</t>
    </rPh>
    <rPh sb="5" eb="7">
      <t>コウレイ</t>
    </rPh>
    <rPh sb="7" eb="8">
      <t>シャ</t>
    </rPh>
    <rPh sb="8" eb="10">
      <t>イリョウ</t>
    </rPh>
    <rPh sb="10" eb="12">
      <t>コウイキ</t>
    </rPh>
    <rPh sb="12" eb="14">
      <t>レンゴウ</t>
    </rPh>
    <rPh sb="16" eb="18">
      <t>イッパン</t>
    </rPh>
    <rPh sb="18" eb="20">
      <t>カイケイ</t>
    </rPh>
    <phoneticPr fontId="22"/>
  </si>
  <si>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2"/>
  </si>
  <si>
    <t>武蔵野市開発公社</t>
    <rPh sb="0" eb="4">
      <t>ムサシノシ</t>
    </rPh>
    <rPh sb="4" eb="6">
      <t>カイハツ</t>
    </rPh>
    <rPh sb="6" eb="8">
      <t>コウシャ</t>
    </rPh>
    <phoneticPr fontId="22"/>
  </si>
  <si>
    <t>武蔵野市福祉公社</t>
    <rPh sb="0" eb="4">
      <t>ムサシノシ</t>
    </rPh>
    <rPh sb="4" eb="6">
      <t>フクシ</t>
    </rPh>
    <rPh sb="6" eb="8">
      <t>コウシャ</t>
    </rPh>
    <phoneticPr fontId="22"/>
  </si>
  <si>
    <t>武蔵野健康づくり事業団</t>
    <rPh sb="0" eb="3">
      <t>ムサシノ</t>
    </rPh>
    <rPh sb="3" eb="5">
      <t>ケンコウ</t>
    </rPh>
    <rPh sb="8" eb="11">
      <t>ジギョウダン</t>
    </rPh>
    <phoneticPr fontId="22"/>
  </si>
  <si>
    <t>武蔵野文化生涯学習事業団</t>
    <rPh sb="0" eb="3">
      <t>ムサシノ</t>
    </rPh>
    <rPh sb="3" eb="5">
      <t>ブンカ</t>
    </rPh>
    <rPh sb="5" eb="7">
      <t>ショウガイ</t>
    </rPh>
    <rPh sb="7" eb="9">
      <t>ガクシュウ</t>
    </rPh>
    <rPh sb="9" eb="11">
      <t>ジギョウ</t>
    </rPh>
    <rPh sb="11" eb="12">
      <t>ダン</t>
    </rPh>
    <phoneticPr fontId="22"/>
  </si>
  <si>
    <t>武蔵野交流センター</t>
    <rPh sb="0" eb="3">
      <t>ムサシノ</t>
    </rPh>
    <rPh sb="3" eb="5">
      <t>コウリュウ</t>
    </rPh>
    <phoneticPr fontId="22"/>
  </si>
  <si>
    <t>武蔵野市土地開発公社</t>
    <rPh sb="0" eb="4">
      <t>ムサシノシ</t>
    </rPh>
    <rPh sb="4" eb="6">
      <t>トチ</t>
    </rPh>
    <rPh sb="6" eb="8">
      <t>カイハツ</t>
    </rPh>
    <rPh sb="8" eb="10">
      <t>コウシャ</t>
    </rPh>
    <phoneticPr fontId="22"/>
  </si>
  <si>
    <t>武蔵野市国際交流協会</t>
    <rPh sb="0" eb="4">
      <t>ムサシノシ</t>
    </rPh>
    <rPh sb="4" eb="6">
      <t>コクサイ</t>
    </rPh>
    <rPh sb="6" eb="8">
      <t>コウリュウ</t>
    </rPh>
    <rPh sb="8" eb="10">
      <t>キョウカイ</t>
    </rPh>
    <phoneticPr fontId="22"/>
  </si>
  <si>
    <t>武蔵野市給食・食育振興財団</t>
    <rPh sb="0" eb="4">
      <t>ムサシノシ</t>
    </rPh>
    <rPh sb="4" eb="6">
      <t>キュウショク</t>
    </rPh>
    <rPh sb="7" eb="9">
      <t>ショクイク</t>
    </rPh>
    <rPh sb="9" eb="11">
      <t>シンコウ</t>
    </rPh>
    <rPh sb="11" eb="13">
      <t>ザイダン</t>
    </rPh>
    <phoneticPr fontId="22"/>
  </si>
  <si>
    <t>〇</t>
    <phoneticPr fontId="2"/>
  </si>
  <si>
    <t>公共施設整備基金</t>
  </si>
  <si>
    <t>学校施設整備基金</t>
  </si>
  <si>
    <t>公園緑化基金</t>
  </si>
  <si>
    <t>吉祥寺まちづくり基金</t>
  </si>
  <si>
    <t>高齢者住宅運営基金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</si>
  <si>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</si>
  <si>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</si>
  <si>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</si>
  <si>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</si>
  <si>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</si>
  <si>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</si>
  <si>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</si>
  <si>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</si>
  <si>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</si>
  <si>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実質公債費比率ともに類似団体と比較して低い水準にある。今後、老朽化した公共施設や都市基盤の更新に伴う地方債の新規発行が見込まれるが、引き続き計画的な事業執行により財政の健全性を維持していく。</t>
    <phoneticPr fontId="5"/>
  </si>
  <si>
    <t>将来負担比率は基金の積立を積極的に行ってきた結果マイナスになっているが、今後は小中学校の改築や老朽化した公共施設の更新等による市債借入額の増加から、プラス方向に推移していくことが見込まれる。有形固定資産減価償却率について、類似団体内平均を大きく下回っており、財政の健全性を保ちながら適正に固定資産の維持管理を行ってきていると考えられる。今後は公共施設等総合管理計画に基づき、財政負担の低減や平準化を図りつつ、安全で時代のニーズに合った公共施設等の配置や維持管理を行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</si>
</sst>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03401E7-ECCB-4E40-9533-E1D9686F8DC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39221</c:v>
                </c:pt>
                <c:pt idx="2">
                  <c:v>38566</c:v>
                </c:pt>
                <c:pt idx="3">
                  <c:v>35156</c:v>
                </c:pt>
                <c:pt idx="4">
                  <c:v>37029</c:v>
                </c:pt>
              </c:numCache>
            </c:numRef>
          </c:val>
          <c:smooth val="0"/>
          <c:extLst>
            <c:ext xmlns:c16="http://schemas.microsoft.com/office/drawing/2014/chart" uri="{C3380CC4-5D6E-409C-BE32-E72D297353CC}">
              <c16:uniqueId val="{00000000-F6AB-4825-BEEF-749C9FCEBB6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49990</c:v>
                </c:pt>
                <c:pt idx="1">
                  <c:v>27040</c:v>
                </c:pt>
                <c:pt idx="2">
                  <c:v>42886</c:v>
                </c:pt>
                <c:pt idx="3">
                  <c:v>39544</c:v>
                </c:pt>
                <c:pt idx="4">
                  <c:v>38843</c:v>
                </c:pt>
              </c:numCache>
            </c:numRef>
          </c:val>
          <c:smooth val="0"/>
          <c:extLst>
            <c:ext xmlns:c16="http://schemas.microsoft.com/office/drawing/2014/chart" uri="{C3380CC4-5D6E-409C-BE32-E72D297353CC}">
              <c16:uniqueId val="{00000001-F6AB-4825-BEEF-749C9FCEBB6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6.71</c:v>
                </c:pt>
                <c:pt idx="1">
                  <c:v>9.93</c:v>
                </c:pt>
                <c:pt idx="2">
                  <c:v>9.1300000000000008</c:v>
                </c:pt>
                <c:pt idx="3">
                  <c:v>8.9</c:v>
                </c:pt>
                <c:pt idx="4">
                  <c:v>6.68</c:v>
                </c:pt>
              </c:numCache>
            </c:numRef>
          </c:val>
          <c:extLst>
            <c:ext xmlns:c16="http://schemas.microsoft.com/office/drawing/2014/chart" uri="{C3380CC4-5D6E-409C-BE32-E72D297353CC}">
              <c16:uniqueId val="{00000000-079D-47E9-BB7B-4C7324E95EE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14.67</c:v>
                </c:pt>
                <c:pt idx="1">
                  <c:v>13.86</c:v>
                </c:pt>
                <c:pt idx="2">
                  <c:v>14.37</c:v>
                </c:pt>
                <c:pt idx="3">
                  <c:v>13.45</c:v>
                </c:pt>
                <c:pt idx="4">
                  <c:v>14.92</c:v>
                </c:pt>
              </c:numCache>
            </c:numRef>
          </c:val>
          <c:extLst>
            <c:ext xmlns:c16="http://schemas.microsoft.com/office/drawing/2014/chart" uri="{C3380CC4-5D6E-409C-BE32-E72D297353CC}">
              <c16:uniqueId val="{00000001-079D-47E9-BB7B-4C7324E95EE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0.06</c:v>
                </c:pt>
                <c:pt idx="1">
                  <c:v>3.13</c:v>
                </c:pt>
                <c:pt idx="2">
                  <c:v>-1</c:v>
                </c:pt>
                <c:pt idx="3">
                  <c:v>0.36</c:v>
                </c:pt>
                <c:pt idx="4">
                  <c:v>0.34</c:v>
                </c:pt>
              </c:numCache>
            </c:numRef>
          </c:val>
          <c:smooth val="0"/>
          <c:extLst>
            <c:ext xmlns:c16="http://schemas.microsoft.com/office/drawing/2014/chart" uri="{C3380CC4-5D6E-409C-BE32-E72D297353CC}">
              <c16:uniqueId val="{00000002-079D-47E9-BB7B-4C7324E95EE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025-4284-B74A-047B91A60F9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025-4284-B74A-047B91A60F9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025-4284-B74A-047B91A60F9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025-4284-B74A-047B91A60F9D}"/>
            </c:ext>
          </c:extLst>
        </c:ser>
        <c:ser>
          <c:idx val="4"/>
          <c:order val="4"/>
          <c:tx>
            <c:strRef>
              <c:f>データシート!$A$31</c:f>
              <c:strCache>
                <c:ptCount val="1"/>
                <c:pt idx="0">
                  <c:v>後期高齢者医療会計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0.1</c:v>
                </c:pt>
                <c:pt idx="4">
                  <c:v>#N/A</c:v>
                </c:pt>
                <c:pt idx="5">
                  <c:v>0.04</c:v>
                </c:pt>
                <c:pt idx="6">
                  <c:v>#N/A</c:v>
                </c:pt>
                <c:pt idx="7">
                  <c:v>0.04</c:v>
                </c:pt>
                <c:pt idx="8">
                  <c:v>#N/A</c:v>
                </c:pt>
                <c:pt idx="9">
                  <c:v>0.02</c:v>
                </c:pt>
              </c:numCache>
            </c:numRef>
          </c:val>
          <c:extLst>
            <c:ext xmlns:c16="http://schemas.microsoft.com/office/drawing/2014/chart" uri="{C3380CC4-5D6E-409C-BE32-E72D297353CC}">
              <c16:uniqueId val="{00000004-1025-4284-B74A-047B91A60F9D}"/>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0.21</c:v>
                </c:pt>
                <c:pt idx="2">
                  <c:v>#N/A</c:v>
                </c:pt>
                <c:pt idx="3">
                  <c:v>0.32</c:v>
                </c:pt>
                <c:pt idx="4">
                  <c:v>#N/A</c:v>
                </c:pt>
                <c:pt idx="5">
                  <c:v>0.24</c:v>
                </c:pt>
                <c:pt idx="6">
                  <c:v>#N/A</c:v>
                </c:pt>
                <c:pt idx="7">
                  <c:v>0.17</c:v>
                </c:pt>
                <c:pt idx="8">
                  <c:v>#N/A</c:v>
                </c:pt>
                <c:pt idx="9">
                  <c:v>0.45</c:v>
                </c:pt>
              </c:numCache>
            </c:numRef>
          </c:val>
          <c:extLst>
            <c:ext xmlns:c16="http://schemas.microsoft.com/office/drawing/2014/chart" uri="{C3380CC4-5D6E-409C-BE32-E72D297353CC}">
              <c16:uniqueId val="{00000005-1025-4284-B74A-047B91A60F9D}"/>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0.46</c:v>
                </c:pt>
                <c:pt idx="2">
                  <c:v>#N/A</c:v>
                </c:pt>
                <c:pt idx="3">
                  <c:v>0.91</c:v>
                </c:pt>
                <c:pt idx="4">
                  <c:v>#N/A</c:v>
                </c:pt>
                <c:pt idx="5">
                  <c:v>1.1399999999999999</c:v>
                </c:pt>
                <c:pt idx="6">
                  <c:v>#N/A</c:v>
                </c:pt>
                <c:pt idx="7">
                  <c:v>1.3</c:v>
                </c:pt>
                <c:pt idx="8">
                  <c:v>#N/A</c:v>
                </c:pt>
                <c:pt idx="9">
                  <c:v>1.2</c:v>
                </c:pt>
              </c:numCache>
            </c:numRef>
          </c:val>
          <c:extLst>
            <c:ext xmlns:c16="http://schemas.microsoft.com/office/drawing/2014/chart" uri="{C3380CC4-5D6E-409C-BE32-E72D297353CC}">
              <c16:uniqueId val="{00000006-1025-4284-B74A-047B91A60F9D}"/>
            </c:ext>
          </c:extLst>
        </c:ser>
        <c:ser>
          <c:idx val="7"/>
          <c:order val="7"/>
          <c:tx>
            <c:strRef>
              <c:f>データシート!$A$34</c:f>
              <c:strCache>
                <c:ptCount val="1"/>
                <c:pt idx="0">
                  <c:v>下水道事業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0.32</c:v>
                </c:pt>
                <c:pt idx="2">
                  <c:v>#N/A</c:v>
                </c:pt>
                <c:pt idx="3">
                  <c:v>0.81</c:v>
                </c:pt>
                <c:pt idx="4">
                  <c:v>#N/A</c:v>
                </c:pt>
                <c:pt idx="5">
                  <c:v>1.07</c:v>
                </c:pt>
                <c:pt idx="6">
                  <c:v>#N/A</c:v>
                </c:pt>
                <c:pt idx="7">
                  <c:v>1.17</c:v>
                </c:pt>
                <c:pt idx="8">
                  <c:v>#N/A</c:v>
                </c:pt>
                <c:pt idx="9">
                  <c:v>3.14</c:v>
                </c:pt>
              </c:numCache>
            </c:numRef>
          </c:val>
          <c:extLst>
            <c:ext xmlns:c16="http://schemas.microsoft.com/office/drawing/2014/chart" uri="{C3380CC4-5D6E-409C-BE32-E72D297353CC}">
              <c16:uniqueId val="{00000007-1025-4284-B74A-047B91A60F9D}"/>
            </c:ext>
          </c:extLst>
        </c:ser>
        <c:ser>
          <c:idx val="8"/>
          <c:order val="8"/>
          <c:tx>
            <c:strRef>
              <c:f>データシート!$A$35</c:f>
              <c:strCache>
                <c:ptCount val="1"/>
                <c:pt idx="0">
                  <c:v>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3.92</c:v>
                </c:pt>
                <c:pt idx="2">
                  <c:v>#N/A</c:v>
                </c:pt>
                <c:pt idx="3">
                  <c:v>3.08</c:v>
                </c:pt>
                <c:pt idx="4">
                  <c:v>#N/A</c:v>
                </c:pt>
                <c:pt idx="5">
                  <c:v>3.32</c:v>
                </c:pt>
                <c:pt idx="6">
                  <c:v>#N/A</c:v>
                </c:pt>
                <c:pt idx="7">
                  <c:v>3.23</c:v>
                </c:pt>
                <c:pt idx="8">
                  <c:v>#N/A</c:v>
                </c:pt>
                <c:pt idx="9">
                  <c:v>3.28</c:v>
                </c:pt>
              </c:numCache>
            </c:numRef>
          </c:val>
          <c:extLst>
            <c:ext xmlns:c16="http://schemas.microsoft.com/office/drawing/2014/chart" uri="{C3380CC4-5D6E-409C-BE32-E72D297353CC}">
              <c16:uniqueId val="{00000008-1025-4284-B74A-047B91A60F9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6.7</c:v>
                </c:pt>
                <c:pt idx="2">
                  <c:v>#N/A</c:v>
                </c:pt>
                <c:pt idx="3">
                  <c:v>9.92</c:v>
                </c:pt>
                <c:pt idx="4">
                  <c:v>#N/A</c:v>
                </c:pt>
                <c:pt idx="5">
                  <c:v>9.1199999999999992</c:v>
                </c:pt>
                <c:pt idx="6">
                  <c:v>#N/A</c:v>
                </c:pt>
                <c:pt idx="7">
                  <c:v>8.9</c:v>
                </c:pt>
                <c:pt idx="8">
                  <c:v>#N/A</c:v>
                </c:pt>
                <c:pt idx="9">
                  <c:v>6.67</c:v>
                </c:pt>
              </c:numCache>
            </c:numRef>
          </c:val>
          <c:extLst>
            <c:ext xmlns:c16="http://schemas.microsoft.com/office/drawing/2014/chart" uri="{C3380CC4-5D6E-409C-BE32-E72D297353CC}">
              <c16:uniqueId val="{00000009-1025-4284-B74A-047B91A60F9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3546</c:v>
                </c:pt>
                <c:pt idx="5">
                  <c:v>3156</c:v>
                </c:pt>
                <c:pt idx="8">
                  <c:v>2278</c:v>
                </c:pt>
                <c:pt idx="11">
                  <c:v>2558</c:v>
                </c:pt>
                <c:pt idx="14">
                  <c:v>2507</c:v>
                </c:pt>
              </c:numCache>
            </c:numRef>
          </c:val>
          <c:extLst>
            <c:ext xmlns:c16="http://schemas.microsoft.com/office/drawing/2014/chart" uri="{C3380CC4-5D6E-409C-BE32-E72D297353CC}">
              <c16:uniqueId val="{00000000-5BB6-4A7F-8C78-B06F41B9B1E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BB6-4A7F-8C78-B06F41B9B1E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1051</c:v>
                </c:pt>
                <c:pt idx="3">
                  <c:v>300</c:v>
                </c:pt>
                <c:pt idx="6">
                  <c:v>45</c:v>
                </c:pt>
                <c:pt idx="9">
                  <c:v>381</c:v>
                </c:pt>
                <c:pt idx="12">
                  <c:v>141</c:v>
                </c:pt>
              </c:numCache>
            </c:numRef>
          </c:val>
          <c:extLst>
            <c:ext xmlns:c16="http://schemas.microsoft.com/office/drawing/2014/chart" uri="{C3380CC4-5D6E-409C-BE32-E72D297353CC}">
              <c16:uniqueId val="{00000002-5BB6-4A7F-8C78-B06F41B9B1E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49</c:v>
                </c:pt>
                <c:pt idx="3">
                  <c:v>21</c:v>
                </c:pt>
                <c:pt idx="6">
                  <c:v>1</c:v>
                </c:pt>
                <c:pt idx="9">
                  <c:v>1</c:v>
                </c:pt>
                <c:pt idx="12">
                  <c:v>1</c:v>
                </c:pt>
              </c:numCache>
            </c:numRef>
          </c:val>
          <c:extLst>
            <c:ext xmlns:c16="http://schemas.microsoft.com/office/drawing/2014/chart" uri="{C3380CC4-5D6E-409C-BE32-E72D297353CC}">
              <c16:uniqueId val="{00000003-5BB6-4A7F-8C78-B06F41B9B1E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324</c:v>
                </c:pt>
                <c:pt idx="3">
                  <c:v>440</c:v>
                </c:pt>
                <c:pt idx="6">
                  <c:v>443</c:v>
                </c:pt>
                <c:pt idx="9">
                  <c:v>416</c:v>
                </c:pt>
                <c:pt idx="12">
                  <c:v>456</c:v>
                </c:pt>
              </c:numCache>
            </c:numRef>
          </c:val>
          <c:extLst>
            <c:ext xmlns:c16="http://schemas.microsoft.com/office/drawing/2014/chart" uri="{C3380CC4-5D6E-409C-BE32-E72D297353CC}">
              <c16:uniqueId val="{00000004-5BB6-4A7F-8C78-B06F41B9B1E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B6-4A7F-8C78-B06F41B9B1E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BB6-4A7F-8C78-B06F41B9B1E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1670</c:v>
                </c:pt>
                <c:pt idx="3">
                  <c:v>1704</c:v>
                </c:pt>
                <c:pt idx="6">
                  <c:v>1544</c:v>
                </c:pt>
                <c:pt idx="9">
                  <c:v>1440</c:v>
                </c:pt>
                <c:pt idx="12">
                  <c:v>1373</c:v>
                </c:pt>
              </c:numCache>
            </c:numRef>
          </c:val>
          <c:extLst>
            <c:ext xmlns:c16="http://schemas.microsoft.com/office/drawing/2014/chart" uri="{C3380CC4-5D6E-409C-BE32-E72D297353CC}">
              <c16:uniqueId val="{00000007-5BB6-4A7F-8C78-B06F41B9B1E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-452</c:v>
                </c:pt>
                <c:pt idx="2">
                  <c:v>#N/A</c:v>
                </c:pt>
                <c:pt idx="3">
                  <c:v>#N/A</c:v>
                </c:pt>
                <c:pt idx="4">
                  <c:v>-691</c:v>
                </c:pt>
                <c:pt idx="5">
                  <c:v>#N/A</c:v>
                </c:pt>
                <c:pt idx="6">
                  <c:v>#N/A</c:v>
                </c:pt>
                <c:pt idx="7">
                  <c:v>-245</c:v>
                </c:pt>
                <c:pt idx="8">
                  <c:v>#N/A</c:v>
                </c:pt>
                <c:pt idx="9">
                  <c:v>#N/A</c:v>
                </c:pt>
                <c:pt idx="10">
                  <c:v>-320</c:v>
                </c:pt>
                <c:pt idx="11">
                  <c:v>#N/A</c:v>
                </c:pt>
                <c:pt idx="12">
                  <c:v>#N/A</c:v>
                </c:pt>
                <c:pt idx="13">
                  <c:v>-536</c:v>
                </c:pt>
                <c:pt idx="14">
                  <c:v>#N/A</c:v>
                </c:pt>
              </c:numCache>
            </c:numRef>
          </c:val>
          <c:smooth val="0"/>
          <c:extLst>
            <c:ext xmlns:c16="http://schemas.microsoft.com/office/drawing/2014/chart" uri="{C3380CC4-5D6E-409C-BE32-E72D297353CC}">
              <c16:uniqueId val="{00000008-5BB6-4A7F-8C78-B06F41B9B1E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12356</c:v>
                </c:pt>
                <c:pt idx="5">
                  <c:v>10864</c:v>
                </c:pt>
                <c:pt idx="8">
                  <c:v>9454</c:v>
                </c:pt>
                <c:pt idx="11">
                  <c:v>8163</c:v>
                </c:pt>
                <c:pt idx="14">
                  <c:v>7106</c:v>
                </c:pt>
              </c:numCache>
            </c:numRef>
          </c:val>
          <c:extLst>
            <c:ext xmlns:c16="http://schemas.microsoft.com/office/drawing/2014/chart" uri="{C3380CC4-5D6E-409C-BE32-E72D297353CC}">
              <c16:uniqueId val="{00000000-6C90-4797-9E9A-397BE9A8454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10630</c:v>
                </c:pt>
                <c:pt idx="5">
                  <c:v>9920</c:v>
                </c:pt>
                <c:pt idx="8">
                  <c:v>8423</c:v>
                </c:pt>
                <c:pt idx="11">
                  <c:v>8098</c:v>
                </c:pt>
                <c:pt idx="14">
                  <c:v>7596</c:v>
                </c:pt>
              </c:numCache>
            </c:numRef>
          </c:val>
          <c:extLst>
            <c:ext xmlns:c16="http://schemas.microsoft.com/office/drawing/2014/chart" uri="{C3380CC4-5D6E-409C-BE32-E72D297353CC}">
              <c16:uniqueId val="{00000001-6C90-4797-9E9A-397BE9A8454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45073</c:v>
                </c:pt>
                <c:pt idx="5">
                  <c:v>48445</c:v>
                </c:pt>
                <c:pt idx="8">
                  <c:v>52248</c:v>
                </c:pt>
                <c:pt idx="11">
                  <c:v>54547</c:v>
                </c:pt>
                <c:pt idx="14">
                  <c:v>60610</c:v>
                </c:pt>
              </c:numCache>
            </c:numRef>
          </c:val>
          <c:extLst>
            <c:ext xmlns:c16="http://schemas.microsoft.com/office/drawing/2014/chart" uri="{C3380CC4-5D6E-409C-BE32-E72D297353CC}">
              <c16:uniqueId val="{00000002-6C90-4797-9E9A-397BE9A8454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C90-4797-9E9A-397BE9A8454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C90-4797-9E9A-397BE9A8454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C90-4797-9E9A-397BE9A8454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6860</c:v>
                </c:pt>
                <c:pt idx="3">
                  <c:v>6423</c:v>
                </c:pt>
                <c:pt idx="6">
                  <c:v>6193</c:v>
                </c:pt>
                <c:pt idx="9">
                  <c:v>6441</c:v>
                </c:pt>
                <c:pt idx="12">
                  <c:v>6738</c:v>
                </c:pt>
              </c:numCache>
            </c:numRef>
          </c:val>
          <c:extLst>
            <c:ext xmlns:c16="http://schemas.microsoft.com/office/drawing/2014/chart" uri="{C3380CC4-5D6E-409C-BE32-E72D297353CC}">
              <c16:uniqueId val="{00000006-6C90-4797-9E9A-397BE9A8454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30</c:v>
                </c:pt>
                <c:pt idx="3">
                  <c:v>10</c:v>
                </c:pt>
                <c:pt idx="6">
                  <c:v>9</c:v>
                </c:pt>
                <c:pt idx="9">
                  <c:v>7</c:v>
                </c:pt>
                <c:pt idx="12">
                  <c:v>6</c:v>
                </c:pt>
              </c:numCache>
            </c:numRef>
          </c:val>
          <c:extLst>
            <c:ext xmlns:c16="http://schemas.microsoft.com/office/drawing/2014/chart" uri="{C3380CC4-5D6E-409C-BE32-E72D297353CC}">
              <c16:uniqueId val="{00000007-6C90-4797-9E9A-397BE9A8454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6204</c:v>
                </c:pt>
                <c:pt idx="3">
                  <c:v>6782</c:v>
                </c:pt>
                <c:pt idx="6">
                  <c:v>7265</c:v>
                </c:pt>
                <c:pt idx="9">
                  <c:v>7516</c:v>
                </c:pt>
                <c:pt idx="12">
                  <c:v>7532</c:v>
                </c:pt>
              </c:numCache>
            </c:numRef>
          </c:val>
          <c:extLst>
            <c:ext xmlns:c16="http://schemas.microsoft.com/office/drawing/2014/chart" uri="{C3380CC4-5D6E-409C-BE32-E72D297353CC}">
              <c16:uniqueId val="{00000008-6C90-4797-9E9A-397BE9A8454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6006</c:v>
                </c:pt>
                <c:pt idx="3">
                  <c:v>7715</c:v>
                </c:pt>
                <c:pt idx="6">
                  <c:v>8326</c:v>
                </c:pt>
                <c:pt idx="9">
                  <c:v>7712</c:v>
                </c:pt>
                <c:pt idx="12">
                  <c:v>7948</c:v>
                </c:pt>
              </c:numCache>
            </c:numRef>
          </c:val>
          <c:extLst>
            <c:ext xmlns:c16="http://schemas.microsoft.com/office/drawing/2014/chart" uri="{C3380CC4-5D6E-409C-BE32-E72D297353CC}">
              <c16:uniqueId val="{00000009-6C90-4797-9E9A-397BE9A8454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13239</c:v>
                </c:pt>
                <c:pt idx="3">
                  <c:v>11781</c:v>
                </c:pt>
                <c:pt idx="6">
                  <c:v>12048</c:v>
                </c:pt>
                <c:pt idx="9">
                  <c:v>11166</c:v>
                </c:pt>
                <c:pt idx="12">
                  <c:v>9979</c:v>
                </c:pt>
              </c:numCache>
            </c:numRef>
          </c:val>
          <c:extLst>
            <c:ext xmlns:c16="http://schemas.microsoft.com/office/drawing/2014/chart" uri="{C3380CC4-5D6E-409C-BE32-E72D297353CC}">
              <c16:uniqueId val="{0000000A-6C90-4797-9E9A-397BE9A8454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C90-4797-9E9A-397BE9A8454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6009</c:v>
                </c:pt>
                <c:pt idx="1">
                  <c:v>6009</c:v>
                </c:pt>
                <c:pt idx="2">
                  <c:v>7009</c:v>
                </c:pt>
              </c:numCache>
            </c:numRef>
          </c:val>
          <c:extLst>
            <c:ext xmlns:c16="http://schemas.microsoft.com/office/drawing/2014/chart" uri="{C3380CC4-5D6E-409C-BE32-E72D297353CC}">
              <c16:uniqueId val="{00000000-7C50-4EB8-AB9A-B88E6A8DB5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C50-4EB8-AB9A-B88E6A8DB5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45074</c:v>
                </c:pt>
                <c:pt idx="1">
                  <c:v>47292</c:v>
                </c:pt>
                <c:pt idx="2">
                  <c:v>52278</c:v>
                </c:pt>
              </c:numCache>
            </c:numRef>
          </c:val>
          <c:extLst>
            <c:ext xmlns:c16="http://schemas.microsoft.com/office/drawing/2014/chart" uri="{C3380CC4-5D6E-409C-BE32-E72D297353CC}">
              <c16:uniqueId val="{00000002-7C50-4EB8-AB9A-B88E6A8DB5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{F627B48E-2BC6-4DFA-83C0-F1BCF7F618F9}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060-4588-A4BB-8DBE6B8459F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{1954B2A2-7DC0-4CFA-AC63-7C1D784BFE1E}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060-4588-A4BB-8DBE6B8459F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{AF98EC13-9673-42C7-9E2E-AAB1583325E6}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060-4588-A4BB-8DBE6B8459F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{29B3A7B3-6F81-4332-86BF-AD498C443CC2}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060-4588-A4BB-8DBE6B8459F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{6342D3FA-219A-458D-B783-073EA4B36A39}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060-4588-A4BB-8DBE6B8459F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{CBFD1BAB-8878-4909-AFB5-89EE76A473E1}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060-4588-A4BB-8DBE6B8459F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{75B762A0-E8A0-41CC-A24C-5587646F46BC}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060-4588-A4BB-8DBE6B8459F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{FACD8DF1-1FDA-4B6B-A731-F01A9296631F}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060-4588-A4BB-8DBE6B8459F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{F297921B-07E7-4C52-8499-FE4FF7CE918F}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060-4588-A4BB-8DBE6B8459F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55.6</c:v>
                </c:pt>
                <c:pt idx="8">
                  <c:v>56.9</c:v>
                </c:pt>
                <c:pt idx="16">
                  <c:v>57.3</c:v>
                </c:pt>
                <c:pt idx="24">
                  <c:v>58</c:v>
                </c:pt>
                <c:pt idx="32">
                  <c:v>59.3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060-4588-A4BB-8DBE6B8459F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{3BB1DDE2-B1E3-406D-9FFB-E6C2ABC3A260}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060-4588-A4BB-8DBE6B8459F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{8849AF29-F763-4586-A151-DE38B1D08893}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060-4588-A4BB-8DBE6B8459F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{1E816910-A2E6-43EE-A7EC-CCE8316CA972}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060-4588-A4BB-8DBE6B8459F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{E77C99CB-C926-4632-8A4D-3BAD6BBE3CBE}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060-4588-A4BB-8DBE6B8459F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{E77BDED3-010A-46DD-A81B-30A8F04AE123}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060-4588-A4BB-8DBE6B8459F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{99AFA097-AFB7-49B9-A38D-ADA77C310B0B}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060-4588-A4BB-8DBE6B8459F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{7A67664A-04B1-44F6-8B01-77BCF5E5724C}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060-4588-A4BB-8DBE6B8459F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{BA9E2F13-5D15-42D8-8FE4-323BF07A93A9}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060-4588-A4BB-8DBE6B8459F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{CEB806D8-41C7-420E-92CF-50C206AA0922}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060-4588-A4BB-8DBE6B8459F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61</c:v>
                </c:pt>
                <c:pt idx="16">
                  <c:v>62.1</c:v>
                </c:pt>
                <c:pt idx="24">
                  <c:v>62.9</c:v>
                </c:pt>
                <c:pt idx="32">
                  <c:v>64.2</c:v>
                </c:pt>
              </c:numCache>
            </c:numRef>
          </c:xVal>
          <c:yVal>
            <c:numRef>
              <c:f>公会計指標分析・財政指標組合せ分析表!$BP$55:$DC$55</c:f>
              <c:numCache>
                <c:formatCode>#,##0.0;"▲ "#,##0.0</c:formatCode>
                <c:ptCount val="40"/>
                <c:pt idx="0">
                  <c:v>5.4</c:v>
                </c:pt>
                <c:pt idx="8">
                  <c:v>7.1</c:v>
                </c:pt>
                <c:pt idx="16">
                  <c:v>5</c:v>
                </c:pt>
                <c:pt idx="24">
                  <c:v>0.1</c:v>
                </c:pt>
                <c:pt idx="32">
                  <c:v>0</c:v>
                </c:pt>
              </c:numCache>
            </c:numRef>
          </c:yVal>
          <c:smooth val="0"/>
          <c:extLst>
            <c:ext xmlns:c16="http://schemas.microsoft.com/office/drawing/2014/chart" uri="{C3380CC4-5D6E-409C-BE32-E72D297353CC}">
              <c16:uniqueId val="{00000013-3060-4588-A4BB-8DBE6B8459FF}"/>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{F5243401-D7FF-427B-B1D5-46CF95FA2B20}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9ED-445D-B8CC-05926CF19D9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{9F786B1A-B03A-414E-8B6F-DE570AEE10D4}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9ED-445D-B8CC-05926CF19D9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{180412A4-C968-472A-AD67-E6FBD802812E}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9ED-445D-B8CC-05926CF19D9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{C2363239-A57A-4506-993E-EC08407DACBA}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9ED-445D-B8CC-05926CF19D9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{7493D8AC-1E89-4AF3-A5BC-61594110EB3E}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9ED-445D-B8CC-05926CF19D9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{8D3D5550-A9C2-4DD0-B2C5-F539C83F5451}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9ED-445D-B8CC-05926CF19D9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{FE3D8261-EE4A-48B7-8A11-DA835A98B0CD}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9ED-445D-B8CC-05926CF19D9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{03625009-1422-41B0-ADCE-4C3F04D9BE23}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9ED-445D-B8CC-05926CF19D9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{04AB7477-EA2B-4778-B122-B8D8E259F32E}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9ED-445D-B8CC-05926CF19D9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-0.7</c:v>
                </c:pt>
                <c:pt idx="16">
                  <c:v>-1.1000000000000001</c:v>
                </c:pt>
                <c:pt idx="24">
                  <c:v>-1</c:v>
                </c:pt>
                <c:pt idx="32">
                  <c:v>-0.8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9ED-445D-B8CC-05926CF19D9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{695F495E-8932-4BCB-B586-846F826575B6}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9ED-445D-B8CC-05926CF19D9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{FF1F0EA6-BD0A-4A9D-A0F6-8697B44A09D1}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9ED-445D-B8CC-05926CF19D9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{4211A66F-B81B-406B-AC93-2DFA439CAF0B}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9ED-445D-B8CC-05926CF19D9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{628DA570-4792-415D-AEC7-AE3F9B6C7950}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9ED-445D-B8CC-05926CF19D9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{E45E9BF4-6E5B-432A-9A5D-0AE8FF3383CD}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9ED-445D-B8CC-05926CF19D9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{A3907BA5-9281-473D-94F9-8DB1289A6A1F}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9ED-445D-B8CC-05926CF19D9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{665B913E-0CFA-46C1-A9AF-9A987AF5B443}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9ED-445D-B8CC-05926CF19D9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{0677A1A5-E60F-4703-BCA2-D1E893696AEC}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9ED-445D-B8CC-05926CF19D9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{2B457609-546A-48B7-BC0E-2B1094D754C4}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9ED-445D-B8CC-05926CF19D9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3.4</c:v>
                </c:pt>
                <c:pt idx="16">
                  <c:v>3.6</c:v>
                </c:pt>
                <c:pt idx="24">
                  <c:v>3.6</c:v>
                </c:pt>
                <c:pt idx="32">
                  <c:v>3.7</c:v>
                </c:pt>
              </c:numCache>
            </c:numRef>
          </c:xVal>
          <c:yVal>
            <c:numRef>
              <c:f>公会計指標分析・財政指標組合せ分析表!$BP$77:$DC$77</c:f>
              <c:numCache>
                <c:formatCode>#,##0.0;"▲ "#,##0.0</c:formatCode>
                <c:ptCount val="40"/>
                <c:pt idx="0">
                  <c:v>5.4</c:v>
                </c:pt>
                <c:pt idx="8">
                  <c:v>7.1</c:v>
                </c:pt>
                <c:pt idx="16">
                  <c:v>5</c:v>
                </c:pt>
                <c:pt idx="24">
                  <c:v>0.1</c:v>
                </c:pt>
                <c:pt idx="32">
                  <c:v>0</c:v>
                </c:pt>
              </c:numCache>
            </c:numRef>
          </c:yVal>
          <c:smooth val="0"/>
          <c:extLst>
            <c:ext xmlns:c16="http://schemas.microsoft.com/office/drawing/2014/chart" uri="{C3380CC4-5D6E-409C-BE32-E72D297353CC}">
              <c16:uniqueId val="{00000013-F9ED-445D-B8CC-05926CF19D91}"/>
            </c:ext>
          </c:extLst>
        </c:ser>
        <c:dLbls>
          <c:showLegendKey val="0"/>
          <c:showVal val="1"/>
          <c:showCatName val="0"/>
          <c:showSerName val="0"/>
          <c:showPercent val="0"/>
          <c:showBubbleSize val="0"/>
        </c:dLbls>
        <c:axId val="84219776"/>
        <c:axId val="84234240"/>
      </c:scatterChart>
      <c:valAx>
        <c:axId val="84219776"/>
        <c:scaling>
          <c:orientation val="maxMin"/>
          <c:max val="4.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は前年比</a:t>
          </a:r>
          <a:r>
            <a:rPr kumimoji="1" lang="en-US" altLang="ja-JP" sz="1200">
              <a:latin typeface="ＭＳ ゴシック" pitchFamily="49" charset="-128"/>
              <a:ea typeface="ＭＳ ゴシック" pitchFamily="49" charset="-128"/>
            </a:rPr>
            <a:t>267</a:t>
          </a:r>
          <a:r>
            <a:rPr kumimoji="1" lang="ja-JP" altLang="en-US" sz="1200">
              <a:latin typeface="ＭＳ ゴシック" pitchFamily="49" charset="-128"/>
              <a:ea typeface="ＭＳ ゴシック" pitchFamily="49" charset="-128"/>
            </a:rPr>
            <a:t>百万円減となった。主な要因として土地開発公社からの土地の買戻し等の債務負担行為に基づく支出額の減が挙げられる。算入公債費等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は前年比</a:t>
          </a:r>
          <a:r>
            <a:rPr kumimoji="1" lang="en-US" altLang="ja-JP" sz="1200">
              <a:latin typeface="ＭＳ ゴシック" pitchFamily="49" charset="-128"/>
              <a:ea typeface="ＭＳ ゴシック" pitchFamily="49" charset="-128"/>
            </a:rPr>
            <a:t>51</a:t>
          </a:r>
          <a:r>
            <a:rPr kumimoji="1" lang="ja-JP" altLang="en-US" sz="1200">
              <a:latin typeface="ＭＳ ゴシック" pitchFamily="49" charset="-128"/>
              <a:ea typeface="ＭＳ ゴシック" pitchFamily="49" charset="-128"/>
            </a:rPr>
            <a:t>百万円の減となった。</a:t>
          </a:r>
          <a:r>
            <a:rPr kumimoji="1" lang="en-US" altLang="ja-JP" sz="1200">
              <a:latin typeface="ＭＳ ゴシック" pitchFamily="49" charset="-128"/>
              <a:ea typeface="ＭＳ ゴシック" pitchFamily="49" charset="-128"/>
            </a:rPr>
            <a:t>(A)-(B)</a:t>
          </a:r>
          <a:r>
            <a:rPr kumimoji="1" lang="ja-JP" altLang="en-US" sz="1200">
              <a:latin typeface="ＭＳ ゴシック" pitchFamily="49" charset="-128"/>
              <a:ea typeface="ＭＳ ゴシック" pitchFamily="49" charset="-128"/>
            </a:rPr>
            <a:t>である実質公債費比率の分子は直近ではマイナスとなることが多いが、土地開発公社からの買戻しの規模が大きい場合はプラスに転じることも想定され、今後も事業の進捗によっては大きく増減すると思われる。また、今後は小中学校をはじめとした公共施設等の大規模改修・更新による起債が見込まれ、元利償還金も増加するとみられることから、引き続き特定財源の確保や適正な起債等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減債基金の積立ては行っていない。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うち、一般会計等に係る地方債の現在高は償還が進んだこと及び新規借入れの減により減となり、債務負担行為に基づく支出予定額は土地開発公社の所有する土地の取得価額合計が増加したため増となった。組合等負担等見込額は東京たま広域資源循環組合の地方債現在高が減少したため減となり、退職手当負担見込額は算定対象となる職員の増による退職手当支給予定額の増により増となった。結果として、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は減となった。</a:t>
          </a:r>
        </a:p>
        <a:p>
          <a:r>
            <a:rPr kumimoji="1" lang="ja-JP" altLang="en-US" sz="1200">
              <a:latin typeface="ＭＳ ゴシック" pitchFamily="49" charset="-128"/>
              <a:ea typeface="ＭＳ ゴシック" pitchFamily="49" charset="-128"/>
            </a:rPr>
            <a:t>充当可能財源等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は、充当可能特定歳入が減となったものの、充当可能基金が着実な積立てにより増となったため、前年度比では増となった。</a:t>
          </a:r>
        </a:p>
        <a:p>
          <a:r>
            <a:rPr kumimoji="1" lang="ja-JP" altLang="en-US" sz="1200">
              <a:latin typeface="ＭＳ ゴシック" pitchFamily="49" charset="-128"/>
              <a:ea typeface="ＭＳ ゴシック" pitchFamily="49" charset="-128"/>
            </a:rPr>
            <a:t>以上のことから、</a:t>
          </a:r>
          <a:r>
            <a:rPr kumimoji="1" lang="en-US" altLang="ja-JP" sz="1200">
              <a:latin typeface="ＭＳ ゴシック" pitchFamily="49" charset="-128"/>
              <a:ea typeface="ＭＳ ゴシック" pitchFamily="49" charset="-128"/>
            </a:rPr>
            <a:t>(A)-(B)</a:t>
          </a:r>
          <a:r>
            <a:rPr kumimoji="1" lang="ja-JP" altLang="en-US" sz="1200">
              <a:latin typeface="ＭＳ ゴシック" pitchFamily="49" charset="-128"/>
              <a:ea typeface="ＭＳ ゴシック" pitchFamily="49" charset="-128"/>
            </a:rPr>
            <a:t>である将来負担比率の分子は、前年度に比べてマイナスとなった（△</a:t>
          </a:r>
          <a:r>
            <a:rPr kumimoji="1" lang="en-US" altLang="ja-JP" sz="1200">
              <a:latin typeface="ＭＳ ゴシック" pitchFamily="49" charset="-128"/>
              <a:ea typeface="ＭＳ ゴシック" pitchFamily="49" charset="-128"/>
            </a:rPr>
            <a:t>5,146</a:t>
          </a:r>
          <a:r>
            <a:rPr kumimoji="1" lang="ja-JP" altLang="en-US" sz="1200">
              <a:latin typeface="ＭＳ ゴシック" pitchFamily="49" charset="-128"/>
              <a:ea typeface="ＭＳ ゴシック" pitchFamily="49" charset="-128"/>
            </a:rPr>
            <a:t>百万円、△</a:t>
          </a:r>
          <a:r>
            <a:rPr kumimoji="1" lang="en-US" altLang="ja-JP" sz="1200">
              <a:latin typeface="ＭＳ ゴシック" pitchFamily="49" charset="-128"/>
              <a:ea typeface="ＭＳ ゴシック" pitchFamily="49" charset="-128"/>
            </a:rPr>
            <a:t>13.6</a:t>
          </a:r>
          <a:r>
            <a:rPr kumimoji="1" lang="ja-JP" altLang="en-US" sz="1200">
              <a:latin typeface="ＭＳ ゴシック" pitchFamily="49" charset="-128"/>
              <a:ea typeface="ＭＳ ゴシック" pitchFamily="49" charset="-128"/>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電力・ガス・食料品等価格高騰緊急支援給付金事業等の一般財源不足分として財政調整基金を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万円、庁舎の維持管理、コミュニティセンター施設改修・修繕工事、体育施設の改修工事に伴い「公共施設整備基金」を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万円、小学校改築事業設計に伴い「学校施設整備基金」を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万円、公園リニューアルや公園用地購入費等に伴い「公園緑化基金」を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万円取り崩した一方、歳計剰余金等を各基金に積み立てたこと等により、基金全体としては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短期的には「公共施設整備基金」や「学校施設整備基金」への積立てにより増加していく予定だが、公共施設等の更新も控えており、中長期的には減少傾向が見込まれる。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施設の更新を確実に行い、年度間の財政負担のバランスを保つために、引き続き財政規律を保ち健全財政を維持していく。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公共施設整備基金：都市計画施設、福祉施設、その他長期計画に定める公共施設の整備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学校施設整備基金：市立小学校、中学校、その他学校施設の整備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公園緑化基金：公園用地の確保並びにみどりの保護、育成及び緑化推進事業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吉祥寺まちづくり基金：長期計画に定める吉祥寺圏の整備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高齢者住宅運営基金：高齢者用に配慮された民間アパートを借り上げ、住宅に困窮する高齢者に供給する高齢者向け民間アパート借上事業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公共施設整備基金：庁舎の維持管理、コミュニティセンター施設改修・修繕工事、体育施設の改修工事に伴い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学校施設整備基金：小学校改築事業設計に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公園緑化基金：公園リニューアルや公園用地購入費等に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吉祥寺まちづくり基金：事業への充当はなく、積立ても基金運用による利子のみ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公共施設整備基金・学校施設整備基金：公共施設や学校施設の更新に備え、当面は歳計剰余金を積立て予定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公園緑化基金：公園用地の確保並びにみどりの保護、育成及び緑化推進事業のため、おおむね現在の残高を維持していく。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吉祥寺まちづくり基金：吉祥寺駅南口駅前広場事業費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億円を目標に積立て予定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電力・ガス・食料品等価格高騰緊急支援給付金事業等の一般財源不足分として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万円を取り崩した。年度末に歳計剰余金が見込まれたため、２億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万円を積み戻すとともに、予算規模の肥大化を踏まえて、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億円を積み増した。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年度間の財源の調整、災害等不測の事態への対応等のため、残高はおおむね予算規模の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減債基金の積立ては行っていない。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2C5AF8B-F8A8-4888-9148-A9808AF97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DE25812-D854-4BFC-A799-A787E39C5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92AC1EF-2048-4B5B-99D7-5F2F5AC587F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040BE6E-209E-4129-B03C-0BFDE37088B7}"/>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7A6EC45-4B4A-49F8-969B-71483DC4624F}"/>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8EFD12B-EB86-4DFB-9853-654152F6A6E8}"/>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A80C21A-86FA-4F9C-95D9-5C39DFB69203}"/>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B5768B5-E90F-4B1C-895A-37398B89B6B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282F877-B930-4470-BA9E-40893D559B6C}"/>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63AA3CE-2957-4C1B-AE54-DB4BABDAA8EA}"/>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9EFA572-6DD7-4DA9-85E6-E30C77A228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4CADC2A-0FEE-4DB1-9235-88152235AA6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1D1E7B5-2983-4CB3-8566-740EC2AD4756}"/>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9B18E72-61B6-475D-B484-94ABA3B849A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FB6F17A-15BC-43A2-B358-55744F41CF3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2D0C6BF-2545-47EE-BFB3-3BB7617C01F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7661F18-B0D1-448A-8492-513C39FFA42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3A22D07-844A-4BA1-85EB-2A958CB8739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8F6F7E1-5A58-47E3-8229-E5EE6021BBB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EFC8893-C4D2-4917-9C36-7C33F2A255F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5E731FD-8CA4-4CF2-8DE7-23E9853A78C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F19E89B-F16E-44C1-AFD2-B75CFFEEF8C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49767717-D0E6-41E2-91E2-C6ACE3088E0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C2888E8-1C02-4640-BA7B-83534B5F4DA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3310AF1B-9C0C-482F-96A9-A8ECADE4CAF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4BF427D-AF47-4EF0-A6C3-0FDB6734B54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C7A0AE2-114E-42A0-ABA6-FD9BCC37B5F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8415B9D-4C89-4236-BAA1-905397195E5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CBBC2AAF-6C26-4486-87B6-F26B6846896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3A6552F-F9F6-4311-90EF-039A654C9B9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37AE2F5-F27B-4ADF-B123-02BB3437891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18BE124-5F2D-4871-904F-8A915BB7FCF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EC6D3B8-BF28-457A-9D58-4DA3509DBAC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DCF3CD5-B8A3-4B44-BBD0-EADF64F322C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333B745F-9EAD-474F-AC3E-6CE69905861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D00094A-BC4F-4D77-BB14-9BC9DDC96456}"/>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BD63FF1-74FF-449A-BC42-EEDC5E78D0F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B9A7D676-26B2-43FE-8964-C2DF13FB5D8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991F98E-EF09-45A5-AEE8-44DFE533E34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FBCE3A7-E8FE-4688-9104-9E9ABC395EE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CDE1A07-09D6-4F4B-A0CF-F4ACFD46B3EA}"/>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1FD95E7-0C29-4447-BC05-D114220A7DE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1BA4F23F-BB7F-4E0E-9D71-4CAE2FC80636}"/>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99AC19C-3187-40C5-8728-549D8F3040FF}"/>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F79E86D-AF9B-4570-92B1-882F3AD29E9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108A373-2427-4D53-A2B3-14F01F209F3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D75888C-81F6-4007-AE20-36BDF2FC06D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84FB02A8-6989-43BD-BE09-34007B3E768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F112E7D-A5E6-4A95-996E-F8662B62F3C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4DF9C082-419C-4E7E-8CCE-4B5684457C3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785FBBD-1BF7-4863-BE0A-046503881714}"/>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A262546-3206-4151-A3F2-94059801901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225AE94-3625-4BCC-9C40-B0713F6499C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17994CD-83C3-4076-9B4B-FA11A2364AB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59C0B33-DF22-4A53-A382-9F09080A0FE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D36EAD8A-486D-486C-AA96-21837CDF54C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E25C18B3-5E00-4FD1-AF9E-698585D2B4F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当市では、不具合が生じた場合の影響が大きい建築部位・設備機器類の劣化保全整備、時代に即した社会的要求に対応するための改良保全整備を計画的に実施し、施設の長寿命化を図っている。そのため、類似団体と比べて低い比率で推移していると考えられ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年度に有形固定資産減価償却率が増加した要因としては、改修工事・建築工事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あったものの、取得価額の増加よりも減価償却累計額の増加のほうが大きかったことが挙げられる。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7432352-9196-4701-83FD-51ACF313AA7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904D129-817D-4982-9ABD-E9FB4C4A7DB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9B8454BB-6612-4BB1-8B59-85B3133A6762}"/>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AE2E32D-624E-4E97-8B83-3E4AB702007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39171A48-5EAE-40EC-B16C-6A829578BD5D}"/>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E2ABA4E-B62D-4642-8379-D127BA47E27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CE8753D7-90AC-47D6-BF5A-407A96746C05}"/>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3E001BD7-A255-43DB-80B9-8F0DAE4B08E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9A9AB31-161F-4BAB-AF1A-0824E27F5685}"/>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29433620-5E28-4A57-977E-B0D03EDA25E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5AB253B6-1B36-42D7-9DA9-EBD6271CF0C2}"/>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5D98EF08-5707-4F31-B5CA-6880A726720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85EFCA0A-718D-43DC-9C53-2043B53E740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A708559F-C605-4D8C-9B74-3A0FB1AD672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D18F9AF1-CE6B-4DA9-9F30-B9DF3786265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A69097DC-BD34-43F5-8A7D-E0D35BAFBCD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F6B13224-0E94-49BA-9DE4-8D54E1A0B3AA}"/>
            </a:ext>
          </a:extLst>
        </xdr:cNvPr>
        <xdr:cNvCxnSpPr/>
      </xdr:nvCxnSpPr>
      <xdr:spPr>
        <a:xfrm flipV="1">
          <a:off x="4760595" y="5478357"/>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E51E278A-70AB-439F-B200-CC6A5D06D875}"/>
            </a:ext>
          </a:extLst>
        </xdr:cNvPr>
        <xdr:cNvSpPr txBox="1"/>
      </xdr:nvSpPr>
      <xdr:spPr>
        <a:xfrm>
          <a:off x="4813300" y="669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C712C443-E0CB-4B11-9E69-23247120AC14}"/>
            </a:ext>
          </a:extLst>
        </xdr:cNvPr>
        <xdr:cNvCxnSpPr/>
      </xdr:nvCxnSpPr>
      <xdr:spPr>
        <a:xfrm>
          <a:off x="4673600" y="669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20F94AE4-4D6D-4B33-AA39-25FDF54EAD41}"/>
            </a:ext>
          </a:extLst>
        </xdr:cNvPr>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9E5DA454-6711-42E7-A8B3-42663288B50E}"/>
            </a:ext>
          </a:extLst>
        </xdr:cNvPr>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CC64BC25-C269-4CA3-9612-2D33842D09F8}"/>
            </a:ext>
          </a:extLst>
        </xdr:cNvPr>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605BB0A2-D4D8-4438-B994-EF612CD9211D}"/>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30FEB8A9-F640-44EE-8066-D6485638120A}"/>
            </a:ext>
          </a:extLst>
        </xdr:cNvPr>
        <xdr:cNvSpPr/>
      </xdr:nvSpPr>
      <xdr:spPr>
        <a:xfrm>
          <a:off x="4000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9CFD86D1-14D9-4161-B902-25D41086758B}"/>
            </a:ext>
          </a:extLst>
        </xdr:cNvPr>
        <xdr:cNvSpPr/>
      </xdr:nvSpPr>
      <xdr:spPr>
        <a:xfrm>
          <a:off x="3238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036E08C6-B31C-4291-B7FD-A90367CD1C7F}"/>
            </a:ext>
          </a:extLst>
        </xdr:cNvPr>
        <xdr:cNvSpPr/>
      </xdr:nvSpPr>
      <xdr:spPr>
        <a:xfrm>
          <a:off x="2476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B146D708-5E6C-442A-96B0-34FA31C80F52}"/>
            </a:ext>
          </a:extLst>
        </xdr:cNvPr>
        <xdr:cNvSpPr/>
      </xdr:nvSpPr>
      <xdr:spPr>
        <a:xfrm>
          <a:off x="1714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4B2764F-F5D6-45F1-A219-F15413AAE3E5}"/>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17C0331-19ED-4C9F-BDE3-B655E34E749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C2A1517-43DE-4977-8F00-386D16D4912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4F3A812-2E5C-4275-872E-D8871A23FD9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7F727D5-99FF-4040-893A-9CA74E2D0D3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41487</xdr:rowOff>
    </xdr:from>
    <xdr:to>
      <xdr:col>23</xdr:col>
      <xdr:colOff>136525</xdr:colOff>
      <xdr:row>30</xdr:row>
      <xdr:rowOff>143087</xdr:rowOff>
    </xdr:to>
    <xdr:sp macro="" textlink="">
      <xdr:nvSpPr>
        <xdr:cNvPr id="91" name="楕円 90">
          <a:extLst>
            <a:ext uri="{FF2B5EF4-FFF2-40B4-BE49-F238E27FC236}">
              <a16:creationId xmlns:a16="http://schemas.microsoft.com/office/drawing/2014/main" id="{93F2C33A-0802-4371-9BA2-0A9CDA07FF3D}"/>
            </a:ext>
          </a:extLst>
        </xdr:cNvPr>
        <xdr:cNvSpPr/>
      </xdr:nvSpPr>
      <xdr:spPr>
        <a:xfrm>
          <a:off x="47117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64364</xdr:rowOff>
    </xdr:from>
    <xdr:ext cx="405111" cy="259045"/>
    <xdr:sp macro="" textlink="">
      <xdr:nvSpPr>
        <xdr:cNvPr id="92" name="有形固定資産減価償却率該当値テキスト">
          <a:extLst>
            <a:ext uri="{FF2B5EF4-FFF2-40B4-BE49-F238E27FC236}">
              <a16:creationId xmlns:a16="http://schemas.microsoft.com/office/drawing/2014/main" id="{F8E2C048-B46C-4B3B-ADCA-293CD10BCA3C}"/>
            </a:ext>
          </a:extLst>
        </xdr:cNvPr>
        <xdr:cNvSpPr txBox="1"/>
      </xdr:nvSpPr>
      <xdr:spPr>
        <a:xfrm>
          <a:off x="4813300" y="580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166158</xdr:rowOff>
    </xdr:from>
    <xdr:to>
      <xdr:col>19</xdr:col>
      <xdr:colOff>187325</xdr:colOff>
      <xdr:row>30</xdr:row>
      <xdr:rowOff>96308</xdr:rowOff>
    </xdr:to>
    <xdr:sp macro="" textlink="">
      <xdr:nvSpPr>
        <xdr:cNvPr id="93" name="楕円 92">
          <a:extLst>
            <a:ext uri="{FF2B5EF4-FFF2-40B4-BE49-F238E27FC236}">
              <a16:creationId xmlns:a16="http://schemas.microsoft.com/office/drawing/2014/main" id="{F4D434B6-5B95-423F-B852-87FBA6BF6A88}"/>
            </a:ext>
          </a:extLst>
        </xdr:cNvPr>
        <xdr:cNvSpPr/>
      </xdr:nvSpPr>
      <xdr:spPr>
        <a:xfrm>
          <a:off x="4000500" y="59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45508</xdr:rowOff>
    </xdr:from>
    <xdr:to>
      <xdr:col>23</xdr:col>
      <xdr:colOff>85725</xdr:colOff>
      <xdr:row>30</xdr:row>
      <xdr:rowOff>92287</xdr:rowOff>
    </xdr:to>
    <xdr:cxnSp macro="">
      <xdr:nvCxnSpPr>
        <xdr:cNvPr id="94" name="直線コネクタ 93">
          <a:extLst>
            <a:ext uri="{FF2B5EF4-FFF2-40B4-BE49-F238E27FC236}">
              <a16:creationId xmlns:a16="http://schemas.microsoft.com/office/drawing/2014/main" id="{FDF3E4BD-CEEA-4ADA-A1F5-96DC7A169903}"/>
            </a:ext>
          </a:extLst>
        </xdr:cNvPr>
        <xdr:cNvCxnSpPr/>
      </xdr:nvCxnSpPr>
      <xdr:spPr>
        <a:xfrm>
          <a:off x="4051300" y="5960533"/>
          <a:ext cx="7112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140970</xdr:rowOff>
    </xdr:from>
    <xdr:to>
      <xdr:col>15</xdr:col>
      <xdr:colOff>187325</xdr:colOff>
      <xdr:row>30</xdr:row>
      <xdr:rowOff>71120</xdr:rowOff>
    </xdr:to>
    <xdr:sp macro="" textlink="">
      <xdr:nvSpPr>
        <xdr:cNvPr id="95" name="楕円 94">
          <a:extLst>
            <a:ext uri="{FF2B5EF4-FFF2-40B4-BE49-F238E27FC236}">
              <a16:creationId xmlns:a16="http://schemas.microsoft.com/office/drawing/2014/main" id="{11B89E55-7D48-4715-8866-C73A3A87C6BE}"/>
            </a:ext>
          </a:extLst>
        </xdr:cNvPr>
        <xdr:cNvSpPr/>
      </xdr:nvSpPr>
      <xdr:spPr>
        <a:xfrm>
          <a:off x="3238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20320</xdr:rowOff>
    </xdr:from>
    <xdr:to>
      <xdr:col>19</xdr:col>
      <xdr:colOff>136525</xdr:colOff>
      <xdr:row>30</xdr:row>
      <xdr:rowOff>45508</xdr:rowOff>
    </xdr:to>
    <xdr:cxnSp macro="">
      <xdr:nvCxnSpPr>
        <xdr:cNvPr id="96" name="直線コネクタ 95">
          <a:extLst>
            <a:ext uri="{FF2B5EF4-FFF2-40B4-BE49-F238E27FC236}">
              <a16:creationId xmlns:a16="http://schemas.microsoft.com/office/drawing/2014/main" id="{26E11581-3653-4146-B20F-730449703FDB}"/>
            </a:ext>
          </a:extLst>
        </xdr:cNvPr>
        <xdr:cNvCxnSpPr/>
      </xdr:nvCxnSpPr>
      <xdr:spPr>
        <a:xfrm>
          <a:off x="3289300" y="5935345"/>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126577</xdr:rowOff>
    </xdr:from>
    <xdr:to>
      <xdr:col>11</xdr:col>
      <xdr:colOff>187325</xdr:colOff>
      <xdr:row>30</xdr:row>
      <xdr:rowOff>56727</xdr:rowOff>
    </xdr:to>
    <xdr:sp macro="" textlink="">
      <xdr:nvSpPr>
        <xdr:cNvPr id="97" name="楕円 96">
          <a:extLst>
            <a:ext uri="{FF2B5EF4-FFF2-40B4-BE49-F238E27FC236}">
              <a16:creationId xmlns:a16="http://schemas.microsoft.com/office/drawing/2014/main" id="{84614CF8-9861-4199-BBEC-4EE05D371190}"/>
            </a:ext>
          </a:extLst>
        </xdr:cNvPr>
        <xdr:cNvSpPr/>
      </xdr:nvSpPr>
      <xdr:spPr>
        <a:xfrm>
          <a:off x="2476500" y="587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5927</xdr:rowOff>
    </xdr:from>
    <xdr:to>
      <xdr:col>15</xdr:col>
      <xdr:colOff>136525</xdr:colOff>
      <xdr:row>30</xdr:row>
      <xdr:rowOff>20320</xdr:rowOff>
    </xdr:to>
    <xdr:cxnSp macro="">
      <xdr:nvCxnSpPr>
        <xdr:cNvPr id="98" name="直線コネクタ 97">
          <a:extLst>
            <a:ext uri="{FF2B5EF4-FFF2-40B4-BE49-F238E27FC236}">
              <a16:creationId xmlns:a16="http://schemas.microsoft.com/office/drawing/2014/main" id="{BA117101-E07C-4F79-A7E1-A548534356FA}"/>
            </a:ext>
          </a:extLst>
        </xdr:cNvPr>
        <xdr:cNvCxnSpPr/>
      </xdr:nvCxnSpPr>
      <xdr:spPr>
        <a:xfrm>
          <a:off x="2527300" y="5920952"/>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79798</xdr:rowOff>
    </xdr:from>
    <xdr:to>
      <xdr:col>7</xdr:col>
      <xdr:colOff>187325</xdr:colOff>
      <xdr:row>30</xdr:row>
      <xdr:rowOff>9948</xdr:rowOff>
    </xdr:to>
    <xdr:sp macro="" textlink="">
      <xdr:nvSpPr>
        <xdr:cNvPr id="99" name="楕円 98">
          <a:extLst>
            <a:ext uri="{FF2B5EF4-FFF2-40B4-BE49-F238E27FC236}">
              <a16:creationId xmlns:a16="http://schemas.microsoft.com/office/drawing/2014/main" id="{67FBF515-F94B-4DF0-BD47-C667A6769A8B}"/>
            </a:ext>
          </a:extLst>
        </xdr:cNvPr>
        <xdr:cNvSpPr/>
      </xdr:nvSpPr>
      <xdr:spPr>
        <a:xfrm>
          <a:off x="1714500" y="58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130598</xdr:rowOff>
    </xdr:from>
    <xdr:to>
      <xdr:col>11</xdr:col>
      <xdr:colOff>136525</xdr:colOff>
      <xdr:row>30</xdr:row>
      <xdr:rowOff>5927</xdr:rowOff>
    </xdr:to>
    <xdr:cxnSp macro="">
      <xdr:nvCxnSpPr>
        <xdr:cNvPr id="100" name="直線コネクタ 99">
          <a:extLst>
            <a:ext uri="{FF2B5EF4-FFF2-40B4-BE49-F238E27FC236}">
              <a16:creationId xmlns:a16="http://schemas.microsoft.com/office/drawing/2014/main" id="{25EAA815-FD62-436A-A3CC-991182A07CE9}"/>
            </a:ext>
          </a:extLst>
        </xdr:cNvPr>
        <xdr:cNvCxnSpPr/>
      </xdr:nvCxnSpPr>
      <xdr:spPr>
        <a:xfrm>
          <a:off x="1765300" y="5874173"/>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101" name="n_1aveValue有形固定資産減価償却率">
          <a:extLst>
            <a:ext uri="{FF2B5EF4-FFF2-40B4-BE49-F238E27FC236}">
              <a16:creationId xmlns:a16="http://schemas.microsoft.com/office/drawing/2014/main" id="{DE0B1A5D-E567-4739-8899-ED97D94C6F17}"/>
            </a:ext>
          </a:extLst>
        </xdr:cNvPr>
        <xdr:cNvSpPr txBox="1"/>
      </xdr:nvSpPr>
      <xdr:spPr>
        <a:xfrm>
          <a:off x="38360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102" name="n_2aveValue有形固定資産減価償却率">
          <a:extLst>
            <a:ext uri="{FF2B5EF4-FFF2-40B4-BE49-F238E27FC236}">
              <a16:creationId xmlns:a16="http://schemas.microsoft.com/office/drawing/2014/main" id="{0E12972D-585B-4076-B808-99B667B71B2A}"/>
            </a:ext>
          </a:extLst>
        </xdr:cNvPr>
        <xdr:cNvSpPr txBox="1"/>
      </xdr:nvSpPr>
      <xdr:spPr>
        <a:xfrm>
          <a:off x="3086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3" name="n_3aveValue有形固定資産減価償却率">
          <a:extLst>
            <a:ext uri="{FF2B5EF4-FFF2-40B4-BE49-F238E27FC236}">
              <a16:creationId xmlns:a16="http://schemas.microsoft.com/office/drawing/2014/main" id="{704A3897-DEE8-4BB2-85D8-553E4767AB39}"/>
            </a:ext>
          </a:extLst>
        </xdr:cNvPr>
        <xdr:cNvSpPr txBox="1"/>
      </xdr:nvSpPr>
      <xdr:spPr>
        <a:xfrm>
          <a:off x="2324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104" name="n_4aveValue有形固定資産減価償却率">
          <a:extLst>
            <a:ext uri="{FF2B5EF4-FFF2-40B4-BE49-F238E27FC236}">
              <a16:creationId xmlns:a16="http://schemas.microsoft.com/office/drawing/2014/main" id="{9F80A420-D5E2-446C-9872-93A33049975B}"/>
            </a:ext>
          </a:extLst>
        </xdr:cNvPr>
        <xdr:cNvSpPr txBox="1"/>
      </xdr:nvSpPr>
      <xdr:spPr>
        <a:xfrm>
          <a:off x="1562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112835</xdr:rowOff>
    </xdr:from>
    <xdr:ext cx="405111" cy="259045"/>
    <xdr:sp macro="" textlink="">
      <xdr:nvSpPr>
        <xdr:cNvPr id="105" name="n_1mainValue有形固定資産減価償却率">
          <a:extLst>
            <a:ext uri="{FF2B5EF4-FFF2-40B4-BE49-F238E27FC236}">
              <a16:creationId xmlns:a16="http://schemas.microsoft.com/office/drawing/2014/main" id="{BCCC3385-FD76-4BE3-A494-C4F6F7AA291C}"/>
            </a:ext>
          </a:extLst>
        </xdr:cNvPr>
        <xdr:cNvSpPr txBox="1"/>
      </xdr:nvSpPr>
      <xdr:spPr>
        <a:xfrm>
          <a:off x="3836044" y="5684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87647</xdr:rowOff>
    </xdr:from>
    <xdr:ext cx="405111" cy="259045"/>
    <xdr:sp macro="" textlink="">
      <xdr:nvSpPr>
        <xdr:cNvPr id="106" name="n_2mainValue有形固定資産減価償却率">
          <a:extLst>
            <a:ext uri="{FF2B5EF4-FFF2-40B4-BE49-F238E27FC236}">
              <a16:creationId xmlns:a16="http://schemas.microsoft.com/office/drawing/2014/main" id="{2ACFA353-221B-43AC-BAF8-26275B397DBA}"/>
            </a:ext>
          </a:extLst>
        </xdr:cNvPr>
        <xdr:cNvSpPr txBox="1"/>
      </xdr:nvSpPr>
      <xdr:spPr>
        <a:xfrm>
          <a:off x="30867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73254</xdr:rowOff>
    </xdr:from>
    <xdr:ext cx="405111" cy="259045"/>
    <xdr:sp macro="" textlink="">
      <xdr:nvSpPr>
        <xdr:cNvPr id="107" name="n_3mainValue有形固定資産減価償却率">
          <a:extLst>
            <a:ext uri="{FF2B5EF4-FFF2-40B4-BE49-F238E27FC236}">
              <a16:creationId xmlns:a16="http://schemas.microsoft.com/office/drawing/2014/main" id="{95E436AD-93BF-4B0F-BA7B-BBA643D4CA52}"/>
            </a:ext>
          </a:extLst>
        </xdr:cNvPr>
        <xdr:cNvSpPr txBox="1"/>
      </xdr:nvSpPr>
      <xdr:spPr>
        <a:xfrm>
          <a:off x="2324744" y="5645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26475</xdr:rowOff>
    </xdr:from>
    <xdr:ext cx="405111" cy="259045"/>
    <xdr:sp macro="" textlink="">
      <xdr:nvSpPr>
        <xdr:cNvPr id="108" name="n_4mainValue有形固定資産減価償却率">
          <a:extLst>
            <a:ext uri="{FF2B5EF4-FFF2-40B4-BE49-F238E27FC236}">
              <a16:creationId xmlns:a16="http://schemas.microsoft.com/office/drawing/2014/main" id="{FD9CFC29-C34B-44B2-B187-65B058BCB8A6}"/>
            </a:ext>
          </a:extLst>
        </xdr:cNvPr>
        <xdr:cNvSpPr txBox="1"/>
      </xdr:nvSpPr>
      <xdr:spPr>
        <a:xfrm>
          <a:off x="1562744" y="5598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17B4EEE3-124A-4200-A135-501878A5E0B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348211B-B168-430A-A752-BF61F9980E7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2DC19081-F498-4F28-BB51-5FDE2D0B8057}"/>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F7A383C8-D80F-4019-8240-FCBC39F43FE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30955A7F-1473-49E7-A996-EA77C6EF6BB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4695EF1-9863-46C6-9EC3-C0154A3248A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1FB9997B-BFC0-473D-B685-E7F40942C20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13FB7D95-49DD-477E-BED0-00424E43905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39407CF7-F6BC-46B5-848C-A531743327C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8359CBE5-11F4-4C6F-AEE4-C54DB25AAFA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C8F482F0-95A5-490F-8080-E60D0D3957D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45D27125-8C6D-4FDE-A3C0-9335D1B2AA9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5EE8C5F5-B0E2-42D7-BD92-0DE424AD150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算定式の分子にあたる（将来負担額）－（充当可能財源）が負数であるため、債務償還可能年数は「－」となっている。充当可能財源とされるもののうち、充当可能基金残高が十分にあることが要因と考えられ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老朽化した公共施設、小中学校の建替え及び都市基盤の更新費用などが増加することが見込まれていることから、経常経費の縮減や公共施設の総量の縮減等を図るとともに、引き続き基金の積立を着実に行っ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DD65355B-CFB9-4061-8609-7ADF1CBFE20F}"/>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61619F10-EEAC-47BD-8833-33BFB038D2D9}"/>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4651B1A-03B7-47C8-82BF-BA14FDFF72E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2DBE7603-D334-4C78-B03E-347877E79721}"/>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F955F476-C6F2-4478-A210-9D84F77EA93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84E9F3B8-7045-419C-99DD-54C20FA53671}"/>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20E8EA31-65C3-48F5-BCB6-6AA34BA29B8C}"/>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819047F6-DB72-49D6-A4ED-7DAF19486FF7}"/>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EF66AB6A-4780-4C84-A5B1-5565E2E99BE5}"/>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B82F46E5-9AA2-443B-8848-3DABBE8D949B}"/>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75BFD51F-95C7-42D9-8BA6-BF139A76E388}"/>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322633C2-A060-4930-A1E8-5DDE803ACBE1}"/>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161DC809-EF7C-4BDB-882D-B76B4C52E14B}"/>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242DA554-A007-441D-860F-8FD1DFE10BAE}"/>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5D942C1E-829E-493A-B4E3-C978284D3BCF}"/>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BB78F674-D326-4B5B-AED4-1329D4CBDD6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9E3D3AF1-2105-453F-B57B-07C46956261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06BB2951-C2CD-48F8-A53C-51099DA1F616}"/>
            </a:ext>
          </a:extLst>
        </xdr:cNvPr>
        <xdr:cNvCxnSpPr/>
      </xdr:nvCxnSpPr>
      <xdr:spPr>
        <a:xfrm flipV="1">
          <a:off x="14793595" y="5261428"/>
          <a:ext cx="1269" cy="1387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562CD915-A8EE-4028-B822-CDFB5061027D}"/>
            </a:ext>
          </a:extLst>
        </xdr:cNvPr>
        <xdr:cNvSpPr txBox="1"/>
      </xdr:nvSpPr>
      <xdr:spPr>
        <a:xfrm>
          <a:off x="14846300" y="665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B26C71B1-DEE4-4A98-B476-C703D4E02ACE}"/>
            </a:ext>
          </a:extLst>
        </xdr:cNvPr>
        <xdr:cNvCxnSpPr/>
      </xdr:nvCxnSpPr>
      <xdr:spPr>
        <a:xfrm>
          <a:off x="14706600" y="664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6E072E8F-FF44-4EA2-A78F-318A16424C77}"/>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32BFF98C-61BA-4DF3-A859-4298F3DA7CAE}"/>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4" name="債務償還比率平均値テキスト">
          <a:extLst>
            <a:ext uri="{FF2B5EF4-FFF2-40B4-BE49-F238E27FC236}">
              <a16:creationId xmlns:a16="http://schemas.microsoft.com/office/drawing/2014/main" id="{25720F0B-5C13-40EE-AFAF-477F52717D92}"/>
            </a:ext>
          </a:extLst>
        </xdr:cNvPr>
        <xdr:cNvSpPr txBox="1"/>
      </xdr:nvSpPr>
      <xdr:spPr>
        <a:xfrm>
          <a:off x="14846300" y="5797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3B338B8F-156C-493C-AB08-0AC437A5C11C}"/>
            </a:ext>
          </a:extLst>
        </xdr:cNvPr>
        <xdr:cNvSpPr/>
      </xdr:nvSpPr>
      <xdr:spPr>
        <a:xfrm>
          <a:off x="14744700" y="581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AEA33275-C874-4F10-BB3B-5B5906E1E4B6}"/>
            </a:ext>
          </a:extLst>
        </xdr:cNvPr>
        <xdr:cNvSpPr/>
      </xdr:nvSpPr>
      <xdr:spPr>
        <a:xfrm>
          <a:off x="140335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245F2E92-7029-4369-BAC9-99D6BEA1EA02}"/>
            </a:ext>
          </a:extLst>
        </xdr:cNvPr>
        <xdr:cNvSpPr/>
      </xdr:nvSpPr>
      <xdr:spPr>
        <a:xfrm>
          <a:off x="13271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9B47E43A-35B4-4F4A-B42D-B0FD4122502D}"/>
            </a:ext>
          </a:extLst>
        </xdr:cNvPr>
        <xdr:cNvSpPr/>
      </xdr:nvSpPr>
      <xdr:spPr>
        <a:xfrm>
          <a:off x="12509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DCF6171C-08BD-4D43-B783-F1E74BC7B10F}"/>
            </a:ext>
          </a:extLst>
        </xdr:cNvPr>
        <xdr:cNvSpPr/>
      </xdr:nvSpPr>
      <xdr:spPr>
        <a:xfrm>
          <a:off x="11747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9F9BDADB-2986-463A-BEB7-219A617589F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66988B7C-CC7F-4413-B978-9F8EE51EDAC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33A0110-3C84-48C0-9915-E7FC2DEF468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C0D8E2D-4716-491B-98D4-3BA32AE7FEE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E6CF0F1-E55A-4CF4-8B91-B438DD14985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38607</xdr:rowOff>
    </xdr:from>
    <xdr:ext cx="469744" cy="259045"/>
    <xdr:sp macro="" textlink="">
      <xdr:nvSpPr>
        <xdr:cNvPr id="155" name="n_1aveValue債務償還比率">
          <a:extLst>
            <a:ext uri="{FF2B5EF4-FFF2-40B4-BE49-F238E27FC236}">
              <a16:creationId xmlns:a16="http://schemas.microsoft.com/office/drawing/2014/main" id="{A4DC9412-1059-4131-AFF1-47207638A49E}"/>
            </a:ext>
          </a:extLst>
        </xdr:cNvPr>
        <xdr:cNvSpPr txBox="1"/>
      </xdr:nvSpPr>
      <xdr:spPr>
        <a:xfrm>
          <a:off x="13836727" y="561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56" name="n_2aveValue債務償還比率">
          <a:extLst>
            <a:ext uri="{FF2B5EF4-FFF2-40B4-BE49-F238E27FC236}">
              <a16:creationId xmlns:a16="http://schemas.microsoft.com/office/drawing/2014/main" id="{EA4E8E05-D901-4CE7-A1F6-3FA1D5CDFC05}"/>
            </a:ext>
          </a:extLst>
        </xdr:cNvPr>
        <xdr:cNvSpPr txBox="1"/>
      </xdr:nvSpPr>
      <xdr:spPr>
        <a:xfrm>
          <a:off x="13087427" y="557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57" name="n_3aveValue債務償還比率">
          <a:extLst>
            <a:ext uri="{FF2B5EF4-FFF2-40B4-BE49-F238E27FC236}">
              <a16:creationId xmlns:a16="http://schemas.microsoft.com/office/drawing/2014/main" id="{E63E6122-AF46-4F3B-A9B9-62216321BB5E}"/>
            </a:ext>
          </a:extLst>
        </xdr:cNvPr>
        <xdr:cNvSpPr txBox="1"/>
      </xdr:nvSpPr>
      <xdr:spPr>
        <a:xfrm>
          <a:off x="12325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58" name="n_4aveValue債務償還比率">
          <a:extLst>
            <a:ext uri="{FF2B5EF4-FFF2-40B4-BE49-F238E27FC236}">
              <a16:creationId xmlns:a16="http://schemas.microsoft.com/office/drawing/2014/main" id="{A0ADD1DC-7CDD-4584-BD87-37D3A5687D29}"/>
            </a:ext>
          </a:extLst>
        </xdr:cNvPr>
        <xdr:cNvSpPr txBox="1"/>
      </xdr:nvSpPr>
      <xdr:spPr>
        <a:xfrm>
          <a:off x="11563427" y="59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6A564A3-58C8-487E-904F-70082BDB97F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3F124F30-0C78-4150-96E7-04A97CABAC8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FF373DE1-F386-4571-9995-11F3DAB611F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6657E4C1-30D3-4C6B-95B7-63E049DF360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87BB7221-430A-41B7-88AC-1D5ADA0F266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7DF2A265-389E-4359-9541-2F2270A2F4A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EB5E7DF-D856-4328-8CF5-6D905E8CCC3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AFAC15A-1CB8-41FB-919C-F32DB8BA504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68DC6E6-06CC-495E-854E-88B1A5B0C5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B195681-17D9-4E13-8AAC-CC12C671734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42D3037-C3B7-4ACC-8FF0-1E9FAB122F8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A931AC6-DDA0-43FA-85B5-2CDF3BE0C47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04BC3DB-6C47-4741-8520-A280F8F96EF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804FD0A-0716-4AD3-B12B-500CD660B62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FC14110-3819-48D4-AE29-699AD04F5E5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B1EDC1D-2CE8-4E0F-B927-FB21823DD3C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C29472B-1BF9-4C41-9367-3A57B2B038D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8C6127-FE56-44FB-8F1D-60D0EC88E55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4BCDF92-D727-469C-B8B7-A34D4676620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5AEABC-125C-46B3-A9DC-CE787D730FC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F1AC60-9010-45B1-B38F-30239566854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A838530-C919-439E-BAB5-7986B378ECE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DB6685C-BC1D-4F30-9775-E452760BC87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B02F3C4-C692-47A3-B8F3-78AB4246693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E4163BE-4B93-4BBD-AF4D-9FE58C1C5EF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6AF742-5199-41C8-AC78-CDB83D07360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6AA5F97-3F6B-4F04-B770-CD75D53B877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92C7C90-256E-41E4-A2C8-42976E3A865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1A25B25-215E-42F4-800F-A564EB07617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61EC44A-BB33-497F-9112-E8AD25DA6F9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0B0C1B3-17A6-4AEB-A5F8-C1D677E8118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645B665-CEF8-452D-81A9-BE9439093FA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9CF9920-8A2C-4F17-ACCC-2950509E15A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137253B-0CF6-4B53-8E99-229F7A6FE78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0E633A2-CDBB-4B06-A7E4-FDCE51E6CB8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74879E0-9453-42FD-8DD7-F37A2DE8029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9C38641-9EDF-414E-BF05-8FE337A431B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DF1F961-761E-4CC6-8729-74BC99B9D07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FB55039-2E57-4745-96C6-5D969BE08F0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952B93C-B783-4CAB-9B5E-5EA3E255502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4401762-2520-47FC-B15E-1DB6180C99B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02C7667-D435-4F45-8A16-0D620EC8114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E121B82-B0E8-41E3-81D0-D0C96A6A9E2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DFFCFAD-C039-408D-A3F9-F08D40B6C5C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F3D0F5B-C9F2-4DA7-9735-ECB7EBD6F2F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1048F5C-6FB4-4220-9A2F-C14E41D6984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75051BF-7E89-4F20-B345-809ADADEF93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15BCFD5-1BE0-4EC6-88A7-6C069DE5B1A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7DE5432-007A-4F33-94C5-59FE64FA4AEE}"/>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68359EE-7DF4-4B6D-ACCE-02CE7C7AF1B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F3E4566-B667-4E1F-AA18-B11FF795348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65B70D4-5D5A-42C0-8320-6A1B5DD11EF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DF4AD31-D8B3-4D02-A4BB-02F6803E4735}"/>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D3F9E17-274F-485F-A613-7F9795CA4FB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DB76AF4-87EC-4563-81C0-8FEAB6EB30E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D38D259-45DE-4857-8AFC-72104705B21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10CB3BF-7CBA-4601-A36B-FF0C7FB331AD}"/>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6FE17C0-5B53-4C58-BB2E-37136F20821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63A5D3A-CB43-4E64-8485-06EF17FB52AD}"/>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65A1B15-DFA7-46C3-BF5C-27984BA6DB8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6037A37-9866-4217-A2F9-84B84E6CC2A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E9525B2-1D30-4763-84F5-5E7E82C3CDB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020FD725-84BF-4DA8-8578-052575E60A42}"/>
            </a:ext>
          </a:extLst>
        </xdr:cNvPr>
        <xdr:cNvCxnSpPr/>
      </xdr:nvCxnSpPr>
      <xdr:spPr>
        <a:xfrm flipV="1">
          <a:off x="4634865" y="587774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8E54FF3C-8768-4354-8FC1-8A88363BFC6A}"/>
            </a:ext>
          </a:extLst>
        </xdr:cNvPr>
        <xdr:cNvSpPr txBox="1"/>
      </xdr:nvSpPr>
      <xdr:spPr>
        <a:xfrm>
          <a:off x="4673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F28D90FD-88BA-4F69-A518-8347E8A8973D}"/>
            </a:ext>
          </a:extLst>
        </xdr:cNvPr>
        <xdr:cNvCxnSpPr/>
      </xdr:nvCxnSpPr>
      <xdr:spPr>
        <a:xfrm>
          <a:off x="4546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D096B2F6-7DB4-4AF5-8E69-6C69F9417B7B}"/>
            </a:ext>
          </a:extLst>
        </xdr:cNvPr>
        <xdr:cNvSpPr txBox="1"/>
      </xdr:nvSpPr>
      <xdr:spPr>
        <a:xfrm>
          <a:off x="4673600" y="565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DFA9F6A5-20F7-45B3-AF3B-A0D94B63B949}"/>
            </a:ext>
          </a:extLst>
        </xdr:cNvPr>
        <xdr:cNvCxnSpPr/>
      </xdr:nvCxnSpPr>
      <xdr:spPr>
        <a:xfrm>
          <a:off x="4546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1F813714-009E-499D-900D-409AB8B90880}"/>
            </a:ext>
          </a:extLst>
        </xdr:cNvPr>
        <xdr:cNvSpPr txBox="1"/>
      </xdr:nvSpPr>
      <xdr:spPr>
        <a:xfrm>
          <a:off x="4673600" y="6558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89CFF5EC-F583-480B-9DC0-7B11458F6950}"/>
            </a:ext>
          </a:extLst>
        </xdr:cNvPr>
        <xdr:cNvSpPr/>
      </xdr:nvSpPr>
      <xdr:spPr>
        <a:xfrm>
          <a:off x="45847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709C6351-1140-428F-A758-E0C4455A0DC3}"/>
            </a:ext>
          </a:extLst>
        </xdr:cNvPr>
        <xdr:cNvSpPr/>
      </xdr:nvSpPr>
      <xdr:spPr>
        <a:xfrm>
          <a:off x="37465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419354E4-803D-460D-861B-5A07F3FD0008}"/>
            </a:ext>
          </a:extLst>
        </xdr:cNvPr>
        <xdr:cNvSpPr/>
      </xdr:nvSpPr>
      <xdr:spPr>
        <a:xfrm>
          <a:off x="2857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26E910EC-9D96-4C39-A464-22D5CB127DAE}"/>
            </a:ext>
          </a:extLst>
        </xdr:cNvPr>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157662</xdr:rowOff>
    </xdr:from>
    <xdr:to>
      <xdr:col>6</xdr:col>
      <xdr:colOff>38100</xdr:colOff>
      <xdr:row>39</xdr:row>
      <xdr:rowOff>87812</xdr:rowOff>
    </xdr:to>
    <xdr:sp macro="" textlink="">
      <xdr:nvSpPr>
        <xdr:cNvPr id="68" name="フローチャート: 判断 67">
          <a:extLst>
            <a:ext uri="{FF2B5EF4-FFF2-40B4-BE49-F238E27FC236}">
              <a16:creationId xmlns:a16="http://schemas.microsoft.com/office/drawing/2014/main" id="{40DE4447-9A5F-44A5-93CC-34CAEBCBEBB7}"/>
            </a:ext>
          </a:extLst>
        </xdr:cNvPr>
        <xdr:cNvSpPr/>
      </xdr:nvSpPr>
      <xdr:spPr>
        <a:xfrm>
          <a:off x="1079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13EBD6A-B3F5-487F-94CF-F10B393B39C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D07F11D-713D-4260-8761-D88CFAE3E10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49307E5-E1FD-42B5-A3D7-51FDB711040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45205B5-0F6A-4AA5-958E-BCF93D1F813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5C2A755-F01E-4DC3-923E-B18AC9B1580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84183</xdr:rowOff>
    </xdr:from>
    <xdr:to>
      <xdr:col>24</xdr:col>
      <xdr:colOff>114300</xdr:colOff>
      <xdr:row>40</xdr:row>
      <xdr:rowOff>14333</xdr:rowOff>
    </xdr:to>
    <xdr:sp macro="" textlink="">
      <xdr:nvSpPr>
        <xdr:cNvPr id="74" name="楕円 73">
          <a:extLst>
            <a:ext uri="{FF2B5EF4-FFF2-40B4-BE49-F238E27FC236}">
              <a16:creationId xmlns:a16="http://schemas.microsoft.com/office/drawing/2014/main" id="{A03C477A-5978-4C35-90D5-03445AE84BA1}"/>
            </a:ext>
          </a:extLst>
        </xdr:cNvPr>
        <xdr:cNvSpPr/>
      </xdr:nvSpPr>
      <xdr:spPr>
        <a:xfrm>
          <a:off x="4584700" y="677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62610</xdr:rowOff>
    </xdr:from>
    <xdr:ext cx="405111" cy="259045"/>
    <xdr:sp macro="" textlink="">
      <xdr:nvSpPr>
        <xdr:cNvPr id="75" name="【道路】&#10;有形固定資産減価償却率該当値テキスト">
          <a:extLst>
            <a:ext uri="{FF2B5EF4-FFF2-40B4-BE49-F238E27FC236}">
              <a16:creationId xmlns:a16="http://schemas.microsoft.com/office/drawing/2014/main" id="{087C9213-AD73-4BF8-AE2C-DDD7E5DC43EA}"/>
            </a:ext>
          </a:extLst>
        </xdr:cNvPr>
        <xdr:cNvSpPr txBox="1"/>
      </xdr:nvSpPr>
      <xdr:spPr>
        <a:xfrm>
          <a:off x="4673600" y="674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58057</xdr:rowOff>
    </xdr:from>
    <xdr:to>
      <xdr:col>20</xdr:col>
      <xdr:colOff>38100</xdr:colOff>
      <xdr:row>39</xdr:row>
      <xdr:rowOff>159657</xdr:rowOff>
    </xdr:to>
    <xdr:sp macro="" textlink="">
      <xdr:nvSpPr>
        <xdr:cNvPr id="76" name="楕円 75">
          <a:extLst>
            <a:ext uri="{FF2B5EF4-FFF2-40B4-BE49-F238E27FC236}">
              <a16:creationId xmlns:a16="http://schemas.microsoft.com/office/drawing/2014/main" id="{4C513E9E-EDD1-46E2-9871-74E6251676FE}"/>
            </a:ext>
          </a:extLst>
        </xdr:cNvPr>
        <xdr:cNvSpPr/>
      </xdr:nvSpPr>
      <xdr:spPr>
        <a:xfrm>
          <a:off x="37465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108857</xdr:rowOff>
    </xdr:from>
    <xdr:to>
      <xdr:col>24</xdr:col>
      <xdr:colOff>63500</xdr:colOff>
      <xdr:row>39</xdr:row>
      <xdr:rowOff>134983</xdr:rowOff>
    </xdr:to>
    <xdr:cxnSp macro="">
      <xdr:nvCxnSpPr>
        <xdr:cNvPr id="77" name="直線コネクタ 76">
          <a:extLst>
            <a:ext uri="{FF2B5EF4-FFF2-40B4-BE49-F238E27FC236}">
              <a16:creationId xmlns:a16="http://schemas.microsoft.com/office/drawing/2014/main" id="{A60A4D46-D20F-4E97-929C-76C40E40512F}"/>
            </a:ext>
          </a:extLst>
        </xdr:cNvPr>
        <xdr:cNvCxnSpPr/>
      </xdr:nvCxnSpPr>
      <xdr:spPr>
        <a:xfrm>
          <a:off x="3797300" y="679540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25400</xdr:rowOff>
    </xdr:from>
    <xdr:to>
      <xdr:col>15</xdr:col>
      <xdr:colOff>101600</xdr:colOff>
      <xdr:row>39</xdr:row>
      <xdr:rowOff>127000</xdr:rowOff>
    </xdr:to>
    <xdr:sp macro="" textlink="">
      <xdr:nvSpPr>
        <xdr:cNvPr id="78" name="楕円 77">
          <a:extLst>
            <a:ext uri="{FF2B5EF4-FFF2-40B4-BE49-F238E27FC236}">
              <a16:creationId xmlns:a16="http://schemas.microsoft.com/office/drawing/2014/main" id="{18AF53E7-1BB2-4922-BA22-4FBC6DE71420}"/>
            </a:ext>
          </a:extLst>
        </xdr:cNvPr>
        <xdr:cNvSpPr/>
      </xdr:nvSpPr>
      <xdr:spPr>
        <a:xfrm>
          <a:off x="2857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76200</xdr:rowOff>
    </xdr:from>
    <xdr:to>
      <xdr:col>19</xdr:col>
      <xdr:colOff>177800</xdr:colOff>
      <xdr:row>39</xdr:row>
      <xdr:rowOff>108857</xdr:rowOff>
    </xdr:to>
    <xdr:cxnSp macro="">
      <xdr:nvCxnSpPr>
        <xdr:cNvPr id="79" name="直線コネクタ 78">
          <a:extLst>
            <a:ext uri="{FF2B5EF4-FFF2-40B4-BE49-F238E27FC236}">
              <a16:creationId xmlns:a16="http://schemas.microsoft.com/office/drawing/2014/main" id="{538AD374-AC48-414C-ACF8-75F9A2E5E738}"/>
            </a:ext>
          </a:extLst>
        </xdr:cNvPr>
        <xdr:cNvCxnSpPr/>
      </xdr:nvCxnSpPr>
      <xdr:spPr>
        <a:xfrm>
          <a:off x="2908300" y="67627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160927</xdr:rowOff>
    </xdr:from>
    <xdr:to>
      <xdr:col>10</xdr:col>
      <xdr:colOff>165100</xdr:colOff>
      <xdr:row>39</xdr:row>
      <xdr:rowOff>91077</xdr:rowOff>
    </xdr:to>
    <xdr:sp macro="" textlink="">
      <xdr:nvSpPr>
        <xdr:cNvPr id="80" name="楕円 79">
          <a:extLst>
            <a:ext uri="{FF2B5EF4-FFF2-40B4-BE49-F238E27FC236}">
              <a16:creationId xmlns:a16="http://schemas.microsoft.com/office/drawing/2014/main" id="{2EAC1F5E-6EBA-45C5-95BE-8061771E11AA}"/>
            </a:ext>
          </a:extLst>
        </xdr:cNvPr>
        <xdr:cNvSpPr/>
      </xdr:nvSpPr>
      <xdr:spPr>
        <a:xfrm>
          <a:off x="1968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40277</xdr:rowOff>
    </xdr:from>
    <xdr:to>
      <xdr:col>15</xdr:col>
      <xdr:colOff>50800</xdr:colOff>
      <xdr:row>39</xdr:row>
      <xdr:rowOff>76200</xdr:rowOff>
    </xdr:to>
    <xdr:cxnSp macro="">
      <xdr:nvCxnSpPr>
        <xdr:cNvPr id="81" name="直線コネクタ 80">
          <a:extLst>
            <a:ext uri="{FF2B5EF4-FFF2-40B4-BE49-F238E27FC236}">
              <a16:creationId xmlns:a16="http://schemas.microsoft.com/office/drawing/2014/main" id="{A5272D1F-0CC9-4C23-A74A-3B2C9426F0ED}"/>
            </a:ext>
          </a:extLst>
        </xdr:cNvPr>
        <xdr:cNvCxnSpPr/>
      </xdr:nvCxnSpPr>
      <xdr:spPr>
        <a:xfrm>
          <a:off x="2019300" y="672682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131535</xdr:rowOff>
    </xdr:from>
    <xdr:to>
      <xdr:col>6</xdr:col>
      <xdr:colOff>38100</xdr:colOff>
      <xdr:row>39</xdr:row>
      <xdr:rowOff>61685</xdr:rowOff>
    </xdr:to>
    <xdr:sp macro="" textlink="">
      <xdr:nvSpPr>
        <xdr:cNvPr id="82" name="楕円 81">
          <a:extLst>
            <a:ext uri="{FF2B5EF4-FFF2-40B4-BE49-F238E27FC236}">
              <a16:creationId xmlns:a16="http://schemas.microsoft.com/office/drawing/2014/main" id="{33269261-27AA-42DF-88D5-65CC55A704B6}"/>
            </a:ext>
          </a:extLst>
        </xdr:cNvPr>
        <xdr:cNvSpPr/>
      </xdr:nvSpPr>
      <xdr:spPr>
        <a:xfrm>
          <a:off x="1079500" y="664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10885</xdr:rowOff>
    </xdr:from>
    <xdr:to>
      <xdr:col>10</xdr:col>
      <xdr:colOff>114300</xdr:colOff>
      <xdr:row>39</xdr:row>
      <xdr:rowOff>40277</xdr:rowOff>
    </xdr:to>
    <xdr:cxnSp macro="">
      <xdr:nvCxnSpPr>
        <xdr:cNvPr id="83" name="直線コネクタ 82">
          <a:extLst>
            <a:ext uri="{FF2B5EF4-FFF2-40B4-BE49-F238E27FC236}">
              <a16:creationId xmlns:a16="http://schemas.microsoft.com/office/drawing/2014/main" id="{6895C7D3-004D-4ACB-8162-80EEB9C8C5E0}"/>
            </a:ext>
          </a:extLst>
        </xdr:cNvPr>
        <xdr:cNvCxnSpPr/>
      </xdr:nvCxnSpPr>
      <xdr:spPr>
        <a:xfrm>
          <a:off x="1130300" y="669743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83936447-9BB7-4227-87DC-8072D39B1669}"/>
            </a:ext>
          </a:extLst>
        </xdr:cNvPr>
        <xdr:cNvSpPr txBox="1"/>
      </xdr:nvSpPr>
      <xdr:spPr>
        <a:xfrm>
          <a:off x="3582044" y="645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BB088D69-4F0F-45B1-8AD1-2A4324BCEB69}"/>
            </a:ext>
          </a:extLst>
        </xdr:cNvPr>
        <xdr:cNvSpPr txBox="1"/>
      </xdr:nvSpPr>
      <xdr:spPr>
        <a:xfrm>
          <a:off x="27057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6" name="n_3aveValue【道路】&#10;有形固定資産減価償却率">
          <a:extLst>
            <a:ext uri="{FF2B5EF4-FFF2-40B4-BE49-F238E27FC236}">
              <a16:creationId xmlns:a16="http://schemas.microsoft.com/office/drawing/2014/main" id="{6B97C3F7-8A36-4919-9A4F-4F8BB3D13EC1}"/>
            </a:ext>
          </a:extLst>
        </xdr:cNvPr>
        <xdr:cNvSpPr txBox="1"/>
      </xdr:nvSpPr>
      <xdr:spPr>
        <a:xfrm>
          <a:off x="1816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78939</xdr:rowOff>
    </xdr:from>
    <xdr:ext cx="405111" cy="259045"/>
    <xdr:sp macro="" textlink="">
      <xdr:nvSpPr>
        <xdr:cNvPr id="87" name="n_4aveValue【道路】&#10;有形固定資産減価償却率">
          <a:extLst>
            <a:ext uri="{FF2B5EF4-FFF2-40B4-BE49-F238E27FC236}">
              <a16:creationId xmlns:a16="http://schemas.microsoft.com/office/drawing/2014/main" id="{EBC0E174-4EF5-4EB8-8EB3-5B6324AB586B}"/>
            </a:ext>
          </a:extLst>
        </xdr:cNvPr>
        <xdr:cNvSpPr txBox="1"/>
      </xdr:nvSpPr>
      <xdr:spPr>
        <a:xfrm>
          <a:off x="927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150784</xdr:rowOff>
    </xdr:from>
    <xdr:ext cx="405111" cy="259045"/>
    <xdr:sp macro="" textlink="">
      <xdr:nvSpPr>
        <xdr:cNvPr id="88" name="n_1mainValue【道路】&#10;有形固定資産減価償却率">
          <a:extLst>
            <a:ext uri="{FF2B5EF4-FFF2-40B4-BE49-F238E27FC236}">
              <a16:creationId xmlns:a16="http://schemas.microsoft.com/office/drawing/2014/main" id="{7D829748-C43F-4072-95B1-7413F7A9F16A}"/>
            </a:ext>
          </a:extLst>
        </xdr:cNvPr>
        <xdr:cNvSpPr txBox="1"/>
      </xdr:nvSpPr>
      <xdr:spPr>
        <a:xfrm>
          <a:off x="3582044"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118127</xdr:rowOff>
    </xdr:from>
    <xdr:ext cx="405111" cy="259045"/>
    <xdr:sp macro="" textlink="">
      <xdr:nvSpPr>
        <xdr:cNvPr id="89" name="n_2mainValue【道路】&#10;有形固定資産減価償却率">
          <a:extLst>
            <a:ext uri="{FF2B5EF4-FFF2-40B4-BE49-F238E27FC236}">
              <a16:creationId xmlns:a16="http://schemas.microsoft.com/office/drawing/2014/main" id="{FFBC9D2D-39C1-418E-BD46-226AF3683A91}"/>
            </a:ext>
          </a:extLst>
        </xdr:cNvPr>
        <xdr:cNvSpPr txBox="1"/>
      </xdr:nvSpPr>
      <xdr:spPr>
        <a:xfrm>
          <a:off x="2705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82204</xdr:rowOff>
    </xdr:from>
    <xdr:ext cx="405111" cy="259045"/>
    <xdr:sp macro="" textlink="">
      <xdr:nvSpPr>
        <xdr:cNvPr id="90" name="n_3mainValue【道路】&#10;有形固定資産減価償却率">
          <a:extLst>
            <a:ext uri="{FF2B5EF4-FFF2-40B4-BE49-F238E27FC236}">
              <a16:creationId xmlns:a16="http://schemas.microsoft.com/office/drawing/2014/main" id="{172C4013-01A3-4BB5-9AA7-05904D8A0FB1}"/>
            </a:ext>
          </a:extLst>
        </xdr:cNvPr>
        <xdr:cNvSpPr txBox="1"/>
      </xdr:nvSpPr>
      <xdr:spPr>
        <a:xfrm>
          <a:off x="1816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78213</xdr:rowOff>
    </xdr:from>
    <xdr:ext cx="405111" cy="259045"/>
    <xdr:sp macro="" textlink="">
      <xdr:nvSpPr>
        <xdr:cNvPr id="91" name="n_4mainValue【道路】&#10;有形固定資産減価償却率">
          <a:extLst>
            <a:ext uri="{FF2B5EF4-FFF2-40B4-BE49-F238E27FC236}">
              <a16:creationId xmlns:a16="http://schemas.microsoft.com/office/drawing/2014/main" id="{EE14E8F3-8578-4CEA-B8C8-5E4ACD54CBCB}"/>
            </a:ext>
          </a:extLst>
        </xdr:cNvPr>
        <xdr:cNvSpPr txBox="1"/>
      </xdr:nvSpPr>
      <xdr:spPr>
        <a:xfrm>
          <a:off x="927744" y="642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1A504C3-EAE8-4BFD-991A-B508AA53780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9C7AEA5-6346-4DA3-A29B-F0EA28B1E66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849A51F-113F-41F8-A706-41690AA7DFA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118D890-CE4C-4775-A647-607C41C42A8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5022EBD-0AF7-4144-8842-540518C9AFD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150E075-DA78-4850-851C-C8C2E149CA1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DA4EEC6-C0DE-4EEB-9714-B9175E19F7A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DA5E11E-8044-4631-B0EE-21E14CD53FF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8FB136F-9177-4916-809B-AA9B306832A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927C9E6-36B5-4D36-A934-14DF1298C2C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25BE567E-DD54-40BE-AC87-DEB7534C12D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4613D4B-BE4C-4FDD-AAEA-089D5DA894E7}"/>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93EB7367-E4BD-46A2-B555-64393505B7EE}"/>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1FEA1DDE-16D6-4709-8F01-404A9BEF32D6}"/>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DC8A8D4-2CEF-4BF8-8826-2DAE5CC28566}"/>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65804154-D676-4E40-B2ED-15B24429CC5A}"/>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1C8F08EE-7663-41D8-9B35-FC5640C38944}"/>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C9C35352-5B86-44F4-91BB-FE447097DAF1}"/>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1B105059-2A16-40C7-88A7-57C782517CF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7B80286C-48CB-49F9-BFCF-43CD243CF941}"/>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35691052-4013-407F-AEFA-813F8139A3E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353C5F16-E55F-4494-8246-C40A10472F46}"/>
            </a:ext>
          </a:extLst>
        </xdr:cNvPr>
        <xdr:cNvCxnSpPr/>
      </xdr:nvCxnSpPr>
      <xdr:spPr>
        <a:xfrm flipV="1">
          <a:off x="10476865" y="5934304"/>
          <a:ext cx="0" cy="11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3F16F766-FBFC-4DBF-A6B6-824375BE492B}"/>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DB4C6741-DE63-40DC-8F77-3895F79C6E64}"/>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8512625B-B806-4DE8-8E65-91E240676892}"/>
            </a:ext>
          </a:extLst>
        </xdr:cNvPr>
        <xdr:cNvSpPr txBox="1"/>
      </xdr:nvSpPr>
      <xdr:spPr>
        <a:xfrm>
          <a:off x="10515600" y="57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DBD5F531-F75B-46EB-A782-014DD472B79E}"/>
            </a:ext>
          </a:extLst>
        </xdr:cNvPr>
        <xdr:cNvCxnSpPr/>
      </xdr:nvCxnSpPr>
      <xdr:spPr>
        <a:xfrm>
          <a:off x="10388600" y="59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D48B789D-F9A6-4CFC-95EE-9F4E6953F7CD}"/>
            </a:ext>
          </a:extLst>
        </xdr:cNvPr>
        <xdr:cNvSpPr txBox="1"/>
      </xdr:nvSpPr>
      <xdr:spPr>
        <a:xfrm>
          <a:off x="10515600" y="6773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6A4B049C-F768-4166-B3FB-612DED2E7E36}"/>
            </a:ext>
          </a:extLst>
        </xdr:cNvPr>
        <xdr:cNvSpPr/>
      </xdr:nvSpPr>
      <xdr:spPr>
        <a:xfrm>
          <a:off x="10426700" y="692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1DD12DB9-D26D-4550-8388-F9593ADA7981}"/>
            </a:ext>
          </a:extLst>
        </xdr:cNvPr>
        <xdr:cNvSpPr/>
      </xdr:nvSpPr>
      <xdr:spPr>
        <a:xfrm>
          <a:off x="95885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E4459E65-7FE3-4342-9B40-E42D92F73714}"/>
            </a:ext>
          </a:extLst>
        </xdr:cNvPr>
        <xdr:cNvSpPr/>
      </xdr:nvSpPr>
      <xdr:spPr>
        <a:xfrm>
          <a:off x="8699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756607D4-D012-43FA-B7ED-7B6437BE65AB}"/>
            </a:ext>
          </a:extLst>
        </xdr:cNvPr>
        <xdr:cNvSpPr/>
      </xdr:nvSpPr>
      <xdr:spPr>
        <a:xfrm>
          <a:off x="7810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6746</xdr:rowOff>
    </xdr:from>
    <xdr:to>
      <xdr:col>36</xdr:col>
      <xdr:colOff>165100</xdr:colOff>
      <xdr:row>40</xdr:row>
      <xdr:rowOff>108346</xdr:rowOff>
    </xdr:to>
    <xdr:sp macro="" textlink="">
      <xdr:nvSpPr>
        <xdr:cNvPr id="123" name="フローチャート: 判断 122">
          <a:extLst>
            <a:ext uri="{FF2B5EF4-FFF2-40B4-BE49-F238E27FC236}">
              <a16:creationId xmlns:a16="http://schemas.microsoft.com/office/drawing/2014/main" id="{477A3015-B8BB-4B57-B679-99CF6B25F6C3}"/>
            </a:ext>
          </a:extLst>
        </xdr:cNvPr>
        <xdr:cNvSpPr/>
      </xdr:nvSpPr>
      <xdr:spPr>
        <a:xfrm>
          <a:off x="6921500" y="68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F460BEB-DE75-454E-8B2B-1B2854EAE2B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60C3061-2246-4222-9362-FC9FC86ADDA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151E97B-CA7D-4018-9A82-D500F34B017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9781E27-F98D-477E-BFD5-10F1B57DCAB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CF6248F-8807-4FD9-836A-10911CEA25B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42956</xdr:rowOff>
    </xdr:from>
    <xdr:to>
      <xdr:col>55</xdr:col>
      <xdr:colOff>50800</xdr:colOff>
      <xdr:row>41</xdr:row>
      <xdr:rowOff>144556</xdr:rowOff>
    </xdr:to>
    <xdr:sp macro="" textlink="">
      <xdr:nvSpPr>
        <xdr:cNvPr id="129" name="楕円 128">
          <a:extLst>
            <a:ext uri="{FF2B5EF4-FFF2-40B4-BE49-F238E27FC236}">
              <a16:creationId xmlns:a16="http://schemas.microsoft.com/office/drawing/2014/main" id="{EFDE60A8-3C2E-46A5-AE50-59A6CB0AA1B6}"/>
            </a:ext>
          </a:extLst>
        </xdr:cNvPr>
        <xdr:cNvSpPr/>
      </xdr:nvSpPr>
      <xdr:spPr>
        <a:xfrm>
          <a:off x="10426700" y="70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129333</xdr:rowOff>
    </xdr:from>
    <xdr:ext cx="469744" cy="259045"/>
    <xdr:sp macro="" textlink="">
      <xdr:nvSpPr>
        <xdr:cNvPr id="130" name="【道路】&#10;一人当たり延長該当値テキスト">
          <a:extLst>
            <a:ext uri="{FF2B5EF4-FFF2-40B4-BE49-F238E27FC236}">
              <a16:creationId xmlns:a16="http://schemas.microsoft.com/office/drawing/2014/main" id="{B524492F-1BF3-482D-B0BE-B97485B92708}"/>
            </a:ext>
          </a:extLst>
        </xdr:cNvPr>
        <xdr:cNvSpPr txBox="1"/>
      </xdr:nvSpPr>
      <xdr:spPr>
        <a:xfrm>
          <a:off x="10515600" y="698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43002</xdr:rowOff>
    </xdr:from>
    <xdr:to>
      <xdr:col>50</xdr:col>
      <xdr:colOff>165100</xdr:colOff>
      <xdr:row>41</xdr:row>
      <xdr:rowOff>144602</xdr:rowOff>
    </xdr:to>
    <xdr:sp macro="" textlink="">
      <xdr:nvSpPr>
        <xdr:cNvPr id="131" name="楕円 130">
          <a:extLst>
            <a:ext uri="{FF2B5EF4-FFF2-40B4-BE49-F238E27FC236}">
              <a16:creationId xmlns:a16="http://schemas.microsoft.com/office/drawing/2014/main" id="{BC9A49DF-5E0B-4FC6-9C16-D24132CAA78D}"/>
            </a:ext>
          </a:extLst>
        </xdr:cNvPr>
        <xdr:cNvSpPr/>
      </xdr:nvSpPr>
      <xdr:spPr>
        <a:xfrm>
          <a:off x="9588500" y="70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93756</xdr:rowOff>
    </xdr:from>
    <xdr:to>
      <xdr:col>55</xdr:col>
      <xdr:colOff>0</xdr:colOff>
      <xdr:row>41</xdr:row>
      <xdr:rowOff>93802</xdr:rowOff>
    </xdr:to>
    <xdr:cxnSp macro="">
      <xdr:nvCxnSpPr>
        <xdr:cNvPr id="132" name="直線コネクタ 131">
          <a:extLst>
            <a:ext uri="{FF2B5EF4-FFF2-40B4-BE49-F238E27FC236}">
              <a16:creationId xmlns:a16="http://schemas.microsoft.com/office/drawing/2014/main" id="{586E2806-D9C3-4C43-A60A-3979A5274F03}"/>
            </a:ext>
          </a:extLst>
        </xdr:cNvPr>
        <xdr:cNvCxnSpPr/>
      </xdr:nvCxnSpPr>
      <xdr:spPr>
        <a:xfrm flipV="1">
          <a:off x="9639300" y="7123206"/>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43048</xdr:rowOff>
    </xdr:from>
    <xdr:to>
      <xdr:col>46</xdr:col>
      <xdr:colOff>38100</xdr:colOff>
      <xdr:row>41</xdr:row>
      <xdr:rowOff>144648</xdr:rowOff>
    </xdr:to>
    <xdr:sp macro="" textlink="">
      <xdr:nvSpPr>
        <xdr:cNvPr id="133" name="楕円 132">
          <a:extLst>
            <a:ext uri="{FF2B5EF4-FFF2-40B4-BE49-F238E27FC236}">
              <a16:creationId xmlns:a16="http://schemas.microsoft.com/office/drawing/2014/main" id="{823E3216-0A99-429A-AA83-C4F24EDE54F4}"/>
            </a:ext>
          </a:extLst>
        </xdr:cNvPr>
        <xdr:cNvSpPr/>
      </xdr:nvSpPr>
      <xdr:spPr>
        <a:xfrm>
          <a:off x="8699500" y="707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93802</xdr:rowOff>
    </xdr:from>
    <xdr:to>
      <xdr:col>50</xdr:col>
      <xdr:colOff>114300</xdr:colOff>
      <xdr:row>41</xdr:row>
      <xdr:rowOff>93848</xdr:rowOff>
    </xdr:to>
    <xdr:cxnSp macro="">
      <xdr:nvCxnSpPr>
        <xdr:cNvPr id="134" name="直線コネクタ 133">
          <a:extLst>
            <a:ext uri="{FF2B5EF4-FFF2-40B4-BE49-F238E27FC236}">
              <a16:creationId xmlns:a16="http://schemas.microsoft.com/office/drawing/2014/main" id="{04D6E78C-C4EC-4614-B098-4E94591B91A0}"/>
            </a:ext>
          </a:extLst>
        </xdr:cNvPr>
        <xdr:cNvCxnSpPr/>
      </xdr:nvCxnSpPr>
      <xdr:spPr>
        <a:xfrm flipV="1">
          <a:off x="8750300" y="712325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42956</xdr:rowOff>
    </xdr:from>
    <xdr:to>
      <xdr:col>41</xdr:col>
      <xdr:colOff>101600</xdr:colOff>
      <xdr:row>41</xdr:row>
      <xdr:rowOff>144556</xdr:rowOff>
    </xdr:to>
    <xdr:sp macro="" textlink="">
      <xdr:nvSpPr>
        <xdr:cNvPr id="135" name="楕円 134">
          <a:extLst>
            <a:ext uri="{FF2B5EF4-FFF2-40B4-BE49-F238E27FC236}">
              <a16:creationId xmlns:a16="http://schemas.microsoft.com/office/drawing/2014/main" id="{27C6392A-63D3-4BB7-83C7-E5FFB36787BF}"/>
            </a:ext>
          </a:extLst>
        </xdr:cNvPr>
        <xdr:cNvSpPr/>
      </xdr:nvSpPr>
      <xdr:spPr>
        <a:xfrm>
          <a:off x="7810500" y="70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93756</xdr:rowOff>
    </xdr:from>
    <xdr:to>
      <xdr:col>45</xdr:col>
      <xdr:colOff>177800</xdr:colOff>
      <xdr:row>41</xdr:row>
      <xdr:rowOff>93848</xdr:rowOff>
    </xdr:to>
    <xdr:cxnSp macro="">
      <xdr:nvCxnSpPr>
        <xdr:cNvPr id="136" name="直線コネクタ 135">
          <a:extLst>
            <a:ext uri="{FF2B5EF4-FFF2-40B4-BE49-F238E27FC236}">
              <a16:creationId xmlns:a16="http://schemas.microsoft.com/office/drawing/2014/main" id="{B220DE5E-6500-4B1D-88D6-AC05AF42897B}"/>
            </a:ext>
          </a:extLst>
        </xdr:cNvPr>
        <xdr:cNvCxnSpPr/>
      </xdr:nvCxnSpPr>
      <xdr:spPr>
        <a:xfrm>
          <a:off x="7861300" y="7123206"/>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42728</xdr:rowOff>
    </xdr:from>
    <xdr:to>
      <xdr:col>36</xdr:col>
      <xdr:colOff>165100</xdr:colOff>
      <xdr:row>41</xdr:row>
      <xdr:rowOff>144328</xdr:rowOff>
    </xdr:to>
    <xdr:sp macro="" textlink="">
      <xdr:nvSpPr>
        <xdr:cNvPr id="137" name="楕円 136">
          <a:extLst>
            <a:ext uri="{FF2B5EF4-FFF2-40B4-BE49-F238E27FC236}">
              <a16:creationId xmlns:a16="http://schemas.microsoft.com/office/drawing/2014/main" id="{47AAEB75-8EAA-493D-8E38-56A93A85F5B4}"/>
            </a:ext>
          </a:extLst>
        </xdr:cNvPr>
        <xdr:cNvSpPr/>
      </xdr:nvSpPr>
      <xdr:spPr>
        <a:xfrm>
          <a:off x="6921500" y="707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93528</xdr:rowOff>
    </xdr:from>
    <xdr:to>
      <xdr:col>41</xdr:col>
      <xdr:colOff>50800</xdr:colOff>
      <xdr:row>41</xdr:row>
      <xdr:rowOff>93756</xdr:rowOff>
    </xdr:to>
    <xdr:cxnSp macro="">
      <xdr:nvCxnSpPr>
        <xdr:cNvPr id="138" name="直線コネクタ 137">
          <a:extLst>
            <a:ext uri="{FF2B5EF4-FFF2-40B4-BE49-F238E27FC236}">
              <a16:creationId xmlns:a16="http://schemas.microsoft.com/office/drawing/2014/main" id="{E1BEFE19-0E33-49E3-A234-2878B9368286}"/>
            </a:ext>
          </a:extLst>
        </xdr:cNvPr>
        <xdr:cNvCxnSpPr/>
      </xdr:nvCxnSpPr>
      <xdr:spPr>
        <a:xfrm>
          <a:off x="6972300" y="712297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F485630C-DBF1-42F7-8E27-F59E220F461C}"/>
            </a:ext>
          </a:extLst>
        </xdr:cNvPr>
        <xdr:cNvSpPr txBox="1"/>
      </xdr:nvSpPr>
      <xdr:spPr>
        <a:xfrm>
          <a:off x="9391727" y="669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429451FC-757E-4C91-89CE-7E08D589D9EF}"/>
            </a:ext>
          </a:extLst>
        </xdr:cNvPr>
        <xdr:cNvSpPr txBox="1"/>
      </xdr:nvSpPr>
      <xdr:spPr>
        <a:xfrm>
          <a:off x="85154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09BCE788-AECC-461E-B177-12EFBAD5C4EE}"/>
            </a:ext>
          </a:extLst>
        </xdr:cNvPr>
        <xdr:cNvSpPr txBox="1"/>
      </xdr:nvSpPr>
      <xdr:spPr>
        <a:xfrm>
          <a:off x="7626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124873</xdr:rowOff>
    </xdr:from>
    <xdr:ext cx="469744" cy="259045"/>
    <xdr:sp macro="" textlink="">
      <xdr:nvSpPr>
        <xdr:cNvPr id="142" name="n_4aveValue【道路】&#10;一人当たり延長">
          <a:extLst>
            <a:ext uri="{FF2B5EF4-FFF2-40B4-BE49-F238E27FC236}">
              <a16:creationId xmlns:a16="http://schemas.microsoft.com/office/drawing/2014/main" id="{C2F4A2E8-F27D-459D-B9BF-DF2659C9D441}"/>
            </a:ext>
          </a:extLst>
        </xdr:cNvPr>
        <xdr:cNvSpPr txBox="1"/>
      </xdr:nvSpPr>
      <xdr:spPr>
        <a:xfrm>
          <a:off x="6737427" y="663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135729</xdr:rowOff>
    </xdr:from>
    <xdr:ext cx="469744" cy="259045"/>
    <xdr:sp macro="" textlink="">
      <xdr:nvSpPr>
        <xdr:cNvPr id="143" name="n_1mainValue【道路】&#10;一人当たり延長">
          <a:extLst>
            <a:ext uri="{FF2B5EF4-FFF2-40B4-BE49-F238E27FC236}">
              <a16:creationId xmlns:a16="http://schemas.microsoft.com/office/drawing/2014/main" id="{A37887E2-A041-489B-BCD8-FCB2E32C9456}"/>
            </a:ext>
          </a:extLst>
        </xdr:cNvPr>
        <xdr:cNvSpPr txBox="1"/>
      </xdr:nvSpPr>
      <xdr:spPr>
        <a:xfrm>
          <a:off x="9391727" y="716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135775</xdr:rowOff>
    </xdr:from>
    <xdr:ext cx="469744" cy="259045"/>
    <xdr:sp macro="" textlink="">
      <xdr:nvSpPr>
        <xdr:cNvPr id="144" name="n_2mainValue【道路】&#10;一人当たり延長">
          <a:extLst>
            <a:ext uri="{FF2B5EF4-FFF2-40B4-BE49-F238E27FC236}">
              <a16:creationId xmlns:a16="http://schemas.microsoft.com/office/drawing/2014/main" id="{569311B0-D6DC-4CF3-A5E7-E67B4C6E2D0F}"/>
            </a:ext>
          </a:extLst>
        </xdr:cNvPr>
        <xdr:cNvSpPr txBox="1"/>
      </xdr:nvSpPr>
      <xdr:spPr>
        <a:xfrm>
          <a:off x="8515427" y="7165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135683</xdr:rowOff>
    </xdr:from>
    <xdr:ext cx="469744" cy="259045"/>
    <xdr:sp macro="" textlink="">
      <xdr:nvSpPr>
        <xdr:cNvPr id="145" name="n_3mainValue【道路】&#10;一人当たり延長">
          <a:extLst>
            <a:ext uri="{FF2B5EF4-FFF2-40B4-BE49-F238E27FC236}">
              <a16:creationId xmlns:a16="http://schemas.microsoft.com/office/drawing/2014/main" id="{1D8DF871-7C58-4174-818B-8E524B46B872}"/>
            </a:ext>
          </a:extLst>
        </xdr:cNvPr>
        <xdr:cNvSpPr txBox="1"/>
      </xdr:nvSpPr>
      <xdr:spPr>
        <a:xfrm>
          <a:off x="7626427" y="716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135455</xdr:rowOff>
    </xdr:from>
    <xdr:ext cx="469744" cy="259045"/>
    <xdr:sp macro="" textlink="">
      <xdr:nvSpPr>
        <xdr:cNvPr id="146" name="n_4mainValue【道路】&#10;一人当たり延長">
          <a:extLst>
            <a:ext uri="{FF2B5EF4-FFF2-40B4-BE49-F238E27FC236}">
              <a16:creationId xmlns:a16="http://schemas.microsoft.com/office/drawing/2014/main" id="{4D4AB3CC-0894-4919-9366-616B6A0D6F0D}"/>
            </a:ext>
          </a:extLst>
        </xdr:cNvPr>
        <xdr:cNvSpPr txBox="1"/>
      </xdr:nvSpPr>
      <xdr:spPr>
        <a:xfrm>
          <a:off x="6737427"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58DA4F2-7A73-4BE9-97CF-B1E22859ACB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63B37012-68DA-4A60-9A23-FB09D0827B4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B379DBB9-161F-4D92-A658-AEB0B7981B2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D9453EE2-7B6D-4FA6-B4E9-776CB5824E3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78B8F3F-1850-4D7D-AF72-2410BB6F166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F129ED67-6A16-47AE-A6C4-C60309E5F9B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BE75C590-C7B9-419B-A8B2-EA3158F44CC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231716-895E-4046-AB2F-6D92ECCB95D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F44F69D7-EC40-4134-B216-230306DFC3A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DE997D26-F1D7-4EAB-B710-ED78B9DBF47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C820454-41A7-4EB4-BD01-8E5719EBE4E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96D79D0-6820-4551-8877-75A2287B124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6E48A431-15E2-4BAF-A60F-9CA92A7AF04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1A4E138-8C89-4E21-BCC9-9A60D9565BEB}"/>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557A8E71-6449-42BB-B95A-E02140FFCDA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92991C6-1EE8-4A8E-AD93-7A131D9DFE9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95C612C2-F898-463C-80AE-B68472B262F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A81D92A1-E2B1-4768-8C4D-EC230FBAB05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C3EADF84-3C71-4086-9D56-73BF6BC265E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BF1ECA1E-E6B4-4F4F-A13A-0952C74048B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2EBA15F5-00A4-456E-943E-3E650B5C8B8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5B1ADB3E-ADB4-4E7B-8C25-6786B8B03CE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2E5E4644-1B90-4949-AFB4-7DC4182FA26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5CE37868-9685-456C-AF6F-36EBB0EAE0C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D94D7B0-8A6F-47B4-9011-C95C49D56E9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C048E4D3-2486-4FDD-9E08-276C8BB33A29}"/>
            </a:ext>
          </a:extLst>
        </xdr:cNvPr>
        <xdr:cNvCxnSpPr/>
      </xdr:nvCxnSpPr>
      <xdr:spPr>
        <a:xfrm flipV="1">
          <a:off x="4634865" y="961916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B6D80ABC-D7BF-4929-8D9A-C398DDA3198E}"/>
            </a:ext>
          </a:extLst>
        </xdr:cNvPr>
        <xdr:cNvSpPr txBox="1"/>
      </xdr:nvSpPr>
      <xdr:spPr>
        <a:xfrm>
          <a:off x="4673600" y="1089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22F111D1-A525-4E42-99E0-0EEAD7FFE988}"/>
            </a:ext>
          </a:extLst>
        </xdr:cNvPr>
        <xdr:cNvCxnSpPr/>
      </xdr:nvCxnSpPr>
      <xdr:spPr>
        <a:xfrm>
          <a:off x="4546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580C8DBE-6CFA-4310-A8CF-95DA1AE0496D}"/>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57961CBD-F0CD-45EA-90B0-028480C8A59C}"/>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95F49AD5-0C32-4E6E-B5BB-4AF147E5BCF0}"/>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39BC3A2D-3C84-48A7-90BD-F3F9B5096999}"/>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BCCA5951-76BA-44BA-AC41-0478E7D445F9}"/>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772246AE-EF71-42EE-A55E-2B1C3CA4E1D1}"/>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3B3598B9-F76A-41D5-B969-A83D055E103F}"/>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6350</xdr:rowOff>
    </xdr:from>
    <xdr:to>
      <xdr:col>6</xdr:col>
      <xdr:colOff>38100</xdr:colOff>
      <xdr:row>61</xdr:row>
      <xdr:rowOff>107950</xdr:rowOff>
    </xdr:to>
    <xdr:sp macro="" textlink="">
      <xdr:nvSpPr>
        <xdr:cNvPr id="182" name="フローチャート: 判断 181">
          <a:extLst>
            <a:ext uri="{FF2B5EF4-FFF2-40B4-BE49-F238E27FC236}">
              <a16:creationId xmlns:a16="http://schemas.microsoft.com/office/drawing/2014/main" id="{0B726A08-2C1F-4C9F-AC08-86901A7A6816}"/>
            </a:ext>
          </a:extLst>
        </xdr:cNvPr>
        <xdr:cNvSpPr/>
      </xdr:nvSpPr>
      <xdr:spPr>
        <a:xfrm>
          <a:off x="1079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55FDBF6-4ECA-49FF-8ECE-43D80DCFB0F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37E2027-2E25-4063-A89E-F48E8EC2B5B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99EF151-B0E8-42D8-82E7-EB2FE470FE3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5C11564-CA51-477B-B0D3-E379565C27D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BB994DD-97E3-4005-8A39-B06D7205750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120650</xdr:rowOff>
    </xdr:from>
    <xdr:to>
      <xdr:col>24</xdr:col>
      <xdr:colOff>114300</xdr:colOff>
      <xdr:row>59</xdr:row>
      <xdr:rowOff>50800</xdr:rowOff>
    </xdr:to>
    <xdr:sp macro="" textlink="">
      <xdr:nvSpPr>
        <xdr:cNvPr id="188" name="楕円 187">
          <a:extLst>
            <a:ext uri="{FF2B5EF4-FFF2-40B4-BE49-F238E27FC236}">
              <a16:creationId xmlns:a16="http://schemas.microsoft.com/office/drawing/2014/main" id="{CA7263F9-F5FE-4885-AFF4-9E4DAB2BA569}"/>
            </a:ext>
          </a:extLst>
        </xdr:cNvPr>
        <xdr:cNvSpPr/>
      </xdr:nvSpPr>
      <xdr:spPr>
        <a:xfrm>
          <a:off x="45847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143527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4BE4DCCC-9C89-4B8F-9B60-3981F5D72DE4}"/>
            </a:ext>
          </a:extLst>
        </xdr:cNvPr>
        <xdr:cNvSpPr txBox="1"/>
      </xdr:nvSpPr>
      <xdr:spPr>
        <a:xfrm>
          <a:off x="4673600" y="991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53703</xdr:rowOff>
    </xdr:from>
    <xdr:to>
      <xdr:col>20</xdr:col>
      <xdr:colOff>38100</xdr:colOff>
      <xdr:row>59</xdr:row>
      <xdr:rowOff>155303</xdr:rowOff>
    </xdr:to>
    <xdr:sp macro="" textlink="">
      <xdr:nvSpPr>
        <xdr:cNvPr id="190" name="楕円 189">
          <a:extLst>
            <a:ext uri="{FF2B5EF4-FFF2-40B4-BE49-F238E27FC236}">
              <a16:creationId xmlns:a16="http://schemas.microsoft.com/office/drawing/2014/main" id="{88418F44-8EF2-4790-B905-2322398F19CA}"/>
            </a:ext>
          </a:extLst>
        </xdr:cNvPr>
        <xdr:cNvSpPr/>
      </xdr:nvSpPr>
      <xdr:spPr>
        <a:xfrm>
          <a:off x="3746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0</xdr:rowOff>
    </xdr:from>
    <xdr:to>
      <xdr:col>24</xdr:col>
      <xdr:colOff>63500</xdr:colOff>
      <xdr:row>59</xdr:row>
      <xdr:rowOff>104503</xdr:rowOff>
    </xdr:to>
    <xdr:cxnSp macro="">
      <xdr:nvCxnSpPr>
        <xdr:cNvPr id="191" name="直線コネクタ 190">
          <a:extLst>
            <a:ext uri="{FF2B5EF4-FFF2-40B4-BE49-F238E27FC236}">
              <a16:creationId xmlns:a16="http://schemas.microsoft.com/office/drawing/2014/main" id="{F937768A-91D7-4649-BB83-FD3FB2A0146E}"/>
            </a:ext>
          </a:extLst>
        </xdr:cNvPr>
        <xdr:cNvCxnSpPr/>
      </xdr:nvCxnSpPr>
      <xdr:spPr>
        <a:xfrm flipV="1">
          <a:off x="3797300" y="10115550"/>
          <a:ext cx="8382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56969</xdr:rowOff>
    </xdr:from>
    <xdr:to>
      <xdr:col>15</xdr:col>
      <xdr:colOff>101600</xdr:colOff>
      <xdr:row>59</xdr:row>
      <xdr:rowOff>158569</xdr:rowOff>
    </xdr:to>
    <xdr:sp macro="" textlink="">
      <xdr:nvSpPr>
        <xdr:cNvPr id="192" name="楕円 191">
          <a:extLst>
            <a:ext uri="{FF2B5EF4-FFF2-40B4-BE49-F238E27FC236}">
              <a16:creationId xmlns:a16="http://schemas.microsoft.com/office/drawing/2014/main" id="{39222097-012A-4B54-8A49-6315F225AC1B}"/>
            </a:ext>
          </a:extLst>
        </xdr:cNvPr>
        <xdr:cNvSpPr/>
      </xdr:nvSpPr>
      <xdr:spPr>
        <a:xfrm>
          <a:off x="2857500" y="1017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104503</xdr:rowOff>
    </xdr:from>
    <xdr:to>
      <xdr:col>19</xdr:col>
      <xdr:colOff>177800</xdr:colOff>
      <xdr:row>59</xdr:row>
      <xdr:rowOff>107769</xdr:rowOff>
    </xdr:to>
    <xdr:cxnSp macro="">
      <xdr:nvCxnSpPr>
        <xdr:cNvPr id="193" name="直線コネクタ 192">
          <a:extLst>
            <a:ext uri="{FF2B5EF4-FFF2-40B4-BE49-F238E27FC236}">
              <a16:creationId xmlns:a16="http://schemas.microsoft.com/office/drawing/2014/main" id="{39ADB37B-DD40-460C-8E17-C7BC3BE2D0FC}"/>
            </a:ext>
          </a:extLst>
        </xdr:cNvPr>
        <xdr:cNvCxnSpPr/>
      </xdr:nvCxnSpPr>
      <xdr:spPr>
        <a:xfrm flipV="1">
          <a:off x="2908300" y="1022005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43906</xdr:rowOff>
    </xdr:from>
    <xdr:to>
      <xdr:col>10</xdr:col>
      <xdr:colOff>165100</xdr:colOff>
      <xdr:row>59</xdr:row>
      <xdr:rowOff>145506</xdr:rowOff>
    </xdr:to>
    <xdr:sp macro="" textlink="">
      <xdr:nvSpPr>
        <xdr:cNvPr id="194" name="楕円 193">
          <a:extLst>
            <a:ext uri="{FF2B5EF4-FFF2-40B4-BE49-F238E27FC236}">
              <a16:creationId xmlns:a16="http://schemas.microsoft.com/office/drawing/2014/main" id="{192148F6-303D-4303-8811-1A90B7759CE0}"/>
            </a:ext>
          </a:extLst>
        </xdr:cNvPr>
        <xdr:cNvSpPr/>
      </xdr:nvSpPr>
      <xdr:spPr>
        <a:xfrm>
          <a:off x="19685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94706</xdr:rowOff>
    </xdr:from>
    <xdr:to>
      <xdr:col>15</xdr:col>
      <xdr:colOff>50800</xdr:colOff>
      <xdr:row>59</xdr:row>
      <xdr:rowOff>107769</xdr:rowOff>
    </xdr:to>
    <xdr:cxnSp macro="">
      <xdr:nvCxnSpPr>
        <xdr:cNvPr id="195" name="直線コネクタ 194">
          <a:extLst>
            <a:ext uri="{FF2B5EF4-FFF2-40B4-BE49-F238E27FC236}">
              <a16:creationId xmlns:a16="http://schemas.microsoft.com/office/drawing/2014/main" id="{F33CA1F7-0009-4B07-8F4A-B480EFADC62D}"/>
            </a:ext>
          </a:extLst>
        </xdr:cNvPr>
        <xdr:cNvCxnSpPr/>
      </xdr:nvCxnSpPr>
      <xdr:spPr>
        <a:xfrm>
          <a:off x="2019300" y="1021025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27577</xdr:rowOff>
    </xdr:from>
    <xdr:to>
      <xdr:col>6</xdr:col>
      <xdr:colOff>38100</xdr:colOff>
      <xdr:row>59</xdr:row>
      <xdr:rowOff>129177</xdr:rowOff>
    </xdr:to>
    <xdr:sp macro="" textlink="">
      <xdr:nvSpPr>
        <xdr:cNvPr id="196" name="楕円 195">
          <a:extLst>
            <a:ext uri="{FF2B5EF4-FFF2-40B4-BE49-F238E27FC236}">
              <a16:creationId xmlns:a16="http://schemas.microsoft.com/office/drawing/2014/main" id="{D57AF183-C73C-40F5-A684-DECF26106E0F}"/>
            </a:ext>
          </a:extLst>
        </xdr:cNvPr>
        <xdr:cNvSpPr/>
      </xdr:nvSpPr>
      <xdr:spPr>
        <a:xfrm>
          <a:off x="1079500" y="1014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78377</xdr:rowOff>
    </xdr:from>
    <xdr:to>
      <xdr:col>10</xdr:col>
      <xdr:colOff>114300</xdr:colOff>
      <xdr:row>59</xdr:row>
      <xdr:rowOff>94706</xdr:rowOff>
    </xdr:to>
    <xdr:cxnSp macro="">
      <xdr:nvCxnSpPr>
        <xdr:cNvPr id="197" name="直線コネクタ 196">
          <a:extLst>
            <a:ext uri="{FF2B5EF4-FFF2-40B4-BE49-F238E27FC236}">
              <a16:creationId xmlns:a16="http://schemas.microsoft.com/office/drawing/2014/main" id="{8388E518-D109-46CA-A11C-60AF4E9FD17B}"/>
            </a:ext>
          </a:extLst>
        </xdr:cNvPr>
        <xdr:cNvCxnSpPr/>
      </xdr:nvCxnSpPr>
      <xdr:spPr>
        <a:xfrm>
          <a:off x="1130300" y="1019392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D25DE6BB-C7B6-4318-B024-3D5B16B7B45D}"/>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350680A4-C3FC-44F0-8F8C-68618817E6BD}"/>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5067B642-009E-4A80-A472-B61BAFA2EF68}"/>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99077</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218C5F8D-1516-4C23-982F-13A1CD553CB3}"/>
            </a:ext>
          </a:extLst>
        </xdr:cNvPr>
        <xdr:cNvSpPr txBox="1"/>
      </xdr:nvSpPr>
      <xdr:spPr>
        <a:xfrm>
          <a:off x="927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380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35826BD3-609A-4AC8-8685-0664A39E96C2}"/>
            </a:ext>
          </a:extLst>
        </xdr:cNvPr>
        <xdr:cNvSpPr txBox="1"/>
      </xdr:nvSpPr>
      <xdr:spPr>
        <a:xfrm>
          <a:off x="35820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3646</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9C497FB6-C42C-4BDD-8410-D417C322C67B}"/>
            </a:ext>
          </a:extLst>
        </xdr:cNvPr>
        <xdr:cNvSpPr txBox="1"/>
      </xdr:nvSpPr>
      <xdr:spPr>
        <a:xfrm>
          <a:off x="270574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162033</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213ED57C-C895-4448-A095-1CB572266B6C}"/>
            </a:ext>
          </a:extLst>
        </xdr:cNvPr>
        <xdr:cNvSpPr txBox="1"/>
      </xdr:nvSpPr>
      <xdr:spPr>
        <a:xfrm>
          <a:off x="18167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145704</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A403AD3E-237C-4050-A1F8-A079F2CEC750}"/>
            </a:ext>
          </a:extLst>
        </xdr:cNvPr>
        <xdr:cNvSpPr txBox="1"/>
      </xdr:nvSpPr>
      <xdr:spPr>
        <a:xfrm>
          <a:off x="927744" y="99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277EA35E-9A12-43E0-B2FA-ABB3253F00B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4A186ECB-2F66-4D23-879B-96F396C4257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C4CF4FE0-C8EB-45DA-BC11-6D74E4DFE9B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FB501B18-8DEE-4FEE-B286-C6702E5EC46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9D33FDA8-1531-4E07-B53C-BBE0E6BA413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0B39D4E-085B-444F-AF99-C15E5CDE1B8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504C8C74-D37D-4702-B126-0879CA53701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8D7D1F9E-1F5D-4161-99FD-F7C38F0D429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9F34377-6EE7-4645-970A-FF9BBFA8125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8E600860-837D-4741-8772-FF70EED5B54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F3A0EB83-68CF-4D0E-BF87-7F7CF194F4A3}"/>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A80D6E73-46F5-4C94-A419-269C611CA4AE}"/>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BBA2F742-279D-4D83-97B8-91C33270871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A95F31FA-493B-4020-A99C-547CF2C2B8D2}"/>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1CD810C-F57E-4F13-95B8-BAB752D447A9}"/>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CA0E7E66-E53B-4489-924B-4C0DD7CBAE7C}"/>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ECC46555-12BF-4E86-8849-0C311EF251A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4CDC65D3-6E87-4887-8698-6945520BF6A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3918D9C7-730B-44D4-9071-75BEA98AD2B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2869983A-18D6-4546-AAF1-3FCBD79AAA03}"/>
            </a:ext>
          </a:extLst>
        </xdr:cNvPr>
        <xdr:cNvCxnSpPr/>
      </xdr:nvCxnSpPr>
      <xdr:spPr>
        <a:xfrm flipV="1">
          <a:off x="10476865" y="9548073"/>
          <a:ext cx="0" cy="130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57237F4-4487-423A-9370-C695C6924A96}"/>
            </a:ext>
          </a:extLst>
        </xdr:cNvPr>
        <xdr:cNvSpPr txBox="1"/>
      </xdr:nvSpPr>
      <xdr:spPr>
        <a:xfrm>
          <a:off x="10515600" y="108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2DE97291-B4B8-4E65-BC15-8CA44F0E923B}"/>
            </a:ext>
          </a:extLst>
        </xdr:cNvPr>
        <xdr:cNvCxnSpPr/>
      </xdr:nvCxnSpPr>
      <xdr:spPr>
        <a:xfrm>
          <a:off x="10388600" y="108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A73571CD-7DD9-4CF6-832C-FE23523D208C}"/>
            </a:ext>
          </a:extLst>
        </xdr:cNvPr>
        <xdr:cNvSpPr txBox="1"/>
      </xdr:nvSpPr>
      <xdr:spPr>
        <a:xfrm>
          <a:off x="10515600" y="93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DAD540C1-97D0-4B7B-BA56-8C9A3DFE86BC}"/>
            </a:ext>
          </a:extLst>
        </xdr:cNvPr>
        <xdr:cNvCxnSpPr/>
      </xdr:nvCxnSpPr>
      <xdr:spPr>
        <a:xfrm>
          <a:off x="10388600" y="95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33287D77-822A-4F0B-A8F0-2CDE542E1A60}"/>
            </a:ext>
          </a:extLst>
        </xdr:cNvPr>
        <xdr:cNvSpPr txBox="1"/>
      </xdr:nvSpPr>
      <xdr:spPr>
        <a:xfrm>
          <a:off x="10515600" y="10200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35B1DCCF-45A4-4B14-BA0A-9FE330651CA7}"/>
            </a:ext>
          </a:extLst>
        </xdr:cNvPr>
        <xdr:cNvSpPr/>
      </xdr:nvSpPr>
      <xdr:spPr>
        <a:xfrm>
          <a:off x="10426700" y="103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835FBFEA-C875-4676-8354-684BE4247DD7}"/>
            </a:ext>
          </a:extLst>
        </xdr:cNvPr>
        <xdr:cNvSpPr/>
      </xdr:nvSpPr>
      <xdr:spPr>
        <a:xfrm>
          <a:off x="9588500" y="103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5C159ACD-1D16-471C-9203-791676CAAF67}"/>
            </a:ext>
          </a:extLst>
        </xdr:cNvPr>
        <xdr:cNvSpPr/>
      </xdr:nvSpPr>
      <xdr:spPr>
        <a:xfrm>
          <a:off x="8699500" y="1035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E6BA6366-E9AF-4259-BD93-7325776F6206}"/>
            </a:ext>
          </a:extLst>
        </xdr:cNvPr>
        <xdr:cNvSpPr/>
      </xdr:nvSpPr>
      <xdr:spPr>
        <a:xfrm>
          <a:off x="7810500" y="1035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5035</xdr:rowOff>
    </xdr:from>
    <xdr:to>
      <xdr:col>36</xdr:col>
      <xdr:colOff>165100</xdr:colOff>
      <xdr:row>60</xdr:row>
      <xdr:rowOff>106635</xdr:rowOff>
    </xdr:to>
    <xdr:sp macro="" textlink="">
      <xdr:nvSpPr>
        <xdr:cNvPr id="235" name="フローチャート: 判断 234">
          <a:extLst>
            <a:ext uri="{FF2B5EF4-FFF2-40B4-BE49-F238E27FC236}">
              <a16:creationId xmlns:a16="http://schemas.microsoft.com/office/drawing/2014/main" id="{C57C979A-874B-4BDB-A116-EA74BC400F7B}"/>
            </a:ext>
          </a:extLst>
        </xdr:cNvPr>
        <xdr:cNvSpPr/>
      </xdr:nvSpPr>
      <xdr:spPr>
        <a:xfrm>
          <a:off x="6921500" y="1029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424B58A9-37B2-4791-A635-1F1001DE739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9FFF646-B930-44FF-84DF-FCAD132305D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A0CB55D-A92E-4266-A994-F005723A4F5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9FB3B56-AE71-4869-96F7-D7DAA7E81F6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57BF2B5-FEB0-4345-A3A7-E4B4DA4091C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94476</xdr:rowOff>
    </xdr:from>
    <xdr:to>
      <xdr:col>55</xdr:col>
      <xdr:colOff>50800</xdr:colOff>
      <xdr:row>63</xdr:row>
      <xdr:rowOff>24626</xdr:rowOff>
    </xdr:to>
    <xdr:sp macro="" textlink="">
      <xdr:nvSpPr>
        <xdr:cNvPr id="241" name="楕円 240">
          <a:extLst>
            <a:ext uri="{FF2B5EF4-FFF2-40B4-BE49-F238E27FC236}">
              <a16:creationId xmlns:a16="http://schemas.microsoft.com/office/drawing/2014/main" id="{775A86E5-67C9-4FEA-9E09-2CE15899504F}"/>
            </a:ext>
          </a:extLst>
        </xdr:cNvPr>
        <xdr:cNvSpPr/>
      </xdr:nvSpPr>
      <xdr:spPr>
        <a:xfrm>
          <a:off x="10426700" y="1072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9403</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EC9EAE37-DD71-4862-9872-928C6D0F7B8B}"/>
            </a:ext>
          </a:extLst>
        </xdr:cNvPr>
        <xdr:cNvSpPr txBox="1"/>
      </xdr:nvSpPr>
      <xdr:spPr>
        <a:xfrm>
          <a:off x="10515600" y="1063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107786</xdr:rowOff>
    </xdr:from>
    <xdr:to>
      <xdr:col>50</xdr:col>
      <xdr:colOff>165100</xdr:colOff>
      <xdr:row>63</xdr:row>
      <xdr:rowOff>37936</xdr:rowOff>
    </xdr:to>
    <xdr:sp macro="" textlink="">
      <xdr:nvSpPr>
        <xdr:cNvPr id="243" name="楕円 242">
          <a:extLst>
            <a:ext uri="{FF2B5EF4-FFF2-40B4-BE49-F238E27FC236}">
              <a16:creationId xmlns:a16="http://schemas.microsoft.com/office/drawing/2014/main" id="{BA8ABD74-11AB-497C-9D96-1A50C8259457}"/>
            </a:ext>
          </a:extLst>
        </xdr:cNvPr>
        <xdr:cNvSpPr/>
      </xdr:nvSpPr>
      <xdr:spPr>
        <a:xfrm>
          <a:off x="9588500" y="1073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145276</xdr:rowOff>
    </xdr:from>
    <xdr:to>
      <xdr:col>55</xdr:col>
      <xdr:colOff>0</xdr:colOff>
      <xdr:row>62</xdr:row>
      <xdr:rowOff>158586</xdr:rowOff>
    </xdr:to>
    <xdr:cxnSp macro="">
      <xdr:nvCxnSpPr>
        <xdr:cNvPr id="244" name="直線コネクタ 243">
          <a:extLst>
            <a:ext uri="{FF2B5EF4-FFF2-40B4-BE49-F238E27FC236}">
              <a16:creationId xmlns:a16="http://schemas.microsoft.com/office/drawing/2014/main" id="{A7ED6BE7-C9AE-44F2-BD04-2BCBF5F45DFD}"/>
            </a:ext>
          </a:extLst>
        </xdr:cNvPr>
        <xdr:cNvCxnSpPr/>
      </xdr:nvCxnSpPr>
      <xdr:spPr>
        <a:xfrm flipV="1">
          <a:off x="9639300" y="10775176"/>
          <a:ext cx="838200" cy="1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109780</xdr:rowOff>
    </xdr:from>
    <xdr:to>
      <xdr:col>46</xdr:col>
      <xdr:colOff>38100</xdr:colOff>
      <xdr:row>63</xdr:row>
      <xdr:rowOff>39930</xdr:rowOff>
    </xdr:to>
    <xdr:sp macro="" textlink="">
      <xdr:nvSpPr>
        <xdr:cNvPr id="245" name="楕円 244">
          <a:extLst>
            <a:ext uri="{FF2B5EF4-FFF2-40B4-BE49-F238E27FC236}">
              <a16:creationId xmlns:a16="http://schemas.microsoft.com/office/drawing/2014/main" id="{0598103D-F142-4F24-9719-6D3341DCC379}"/>
            </a:ext>
          </a:extLst>
        </xdr:cNvPr>
        <xdr:cNvSpPr/>
      </xdr:nvSpPr>
      <xdr:spPr>
        <a:xfrm>
          <a:off x="8699500" y="1073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158586</xdr:rowOff>
    </xdr:from>
    <xdr:to>
      <xdr:col>50</xdr:col>
      <xdr:colOff>114300</xdr:colOff>
      <xdr:row>62</xdr:row>
      <xdr:rowOff>160580</xdr:rowOff>
    </xdr:to>
    <xdr:cxnSp macro="">
      <xdr:nvCxnSpPr>
        <xdr:cNvPr id="246" name="直線コネクタ 245">
          <a:extLst>
            <a:ext uri="{FF2B5EF4-FFF2-40B4-BE49-F238E27FC236}">
              <a16:creationId xmlns:a16="http://schemas.microsoft.com/office/drawing/2014/main" id="{24E7EA62-F611-40D9-A4F0-AAA73B256458}"/>
            </a:ext>
          </a:extLst>
        </xdr:cNvPr>
        <xdr:cNvCxnSpPr/>
      </xdr:nvCxnSpPr>
      <xdr:spPr>
        <a:xfrm flipV="1">
          <a:off x="8750300" y="10788486"/>
          <a:ext cx="889000" cy="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109975</xdr:rowOff>
    </xdr:from>
    <xdr:to>
      <xdr:col>41</xdr:col>
      <xdr:colOff>101600</xdr:colOff>
      <xdr:row>63</xdr:row>
      <xdr:rowOff>40125</xdr:rowOff>
    </xdr:to>
    <xdr:sp macro="" textlink="">
      <xdr:nvSpPr>
        <xdr:cNvPr id="247" name="楕円 246">
          <a:extLst>
            <a:ext uri="{FF2B5EF4-FFF2-40B4-BE49-F238E27FC236}">
              <a16:creationId xmlns:a16="http://schemas.microsoft.com/office/drawing/2014/main" id="{FFA5311C-B5C9-4050-8703-705FB0CE07A3}"/>
            </a:ext>
          </a:extLst>
        </xdr:cNvPr>
        <xdr:cNvSpPr/>
      </xdr:nvSpPr>
      <xdr:spPr>
        <a:xfrm>
          <a:off x="7810500" y="107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160580</xdr:rowOff>
    </xdr:from>
    <xdr:to>
      <xdr:col>45</xdr:col>
      <xdr:colOff>177800</xdr:colOff>
      <xdr:row>62</xdr:row>
      <xdr:rowOff>160775</xdr:rowOff>
    </xdr:to>
    <xdr:cxnSp macro="">
      <xdr:nvCxnSpPr>
        <xdr:cNvPr id="248" name="直線コネクタ 247">
          <a:extLst>
            <a:ext uri="{FF2B5EF4-FFF2-40B4-BE49-F238E27FC236}">
              <a16:creationId xmlns:a16="http://schemas.microsoft.com/office/drawing/2014/main" id="{0D1DD5D8-DA4C-4CF6-B46D-7B803E20EA7F}"/>
            </a:ext>
          </a:extLst>
        </xdr:cNvPr>
        <xdr:cNvCxnSpPr/>
      </xdr:nvCxnSpPr>
      <xdr:spPr>
        <a:xfrm flipV="1">
          <a:off x="7861300" y="10790480"/>
          <a:ext cx="8890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109614</xdr:rowOff>
    </xdr:from>
    <xdr:to>
      <xdr:col>36</xdr:col>
      <xdr:colOff>165100</xdr:colOff>
      <xdr:row>63</xdr:row>
      <xdr:rowOff>39764</xdr:rowOff>
    </xdr:to>
    <xdr:sp macro="" textlink="">
      <xdr:nvSpPr>
        <xdr:cNvPr id="249" name="楕円 248">
          <a:extLst>
            <a:ext uri="{FF2B5EF4-FFF2-40B4-BE49-F238E27FC236}">
              <a16:creationId xmlns:a16="http://schemas.microsoft.com/office/drawing/2014/main" id="{92E1BAD8-8846-4048-AD4B-867EFAA49AEC}"/>
            </a:ext>
          </a:extLst>
        </xdr:cNvPr>
        <xdr:cNvSpPr/>
      </xdr:nvSpPr>
      <xdr:spPr>
        <a:xfrm>
          <a:off x="6921500" y="1073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160414</xdr:rowOff>
    </xdr:from>
    <xdr:to>
      <xdr:col>41</xdr:col>
      <xdr:colOff>50800</xdr:colOff>
      <xdr:row>62</xdr:row>
      <xdr:rowOff>160775</xdr:rowOff>
    </xdr:to>
    <xdr:cxnSp macro="">
      <xdr:nvCxnSpPr>
        <xdr:cNvPr id="250" name="直線コネクタ 249">
          <a:extLst>
            <a:ext uri="{FF2B5EF4-FFF2-40B4-BE49-F238E27FC236}">
              <a16:creationId xmlns:a16="http://schemas.microsoft.com/office/drawing/2014/main" id="{DBFED2B1-325B-4B12-BAB8-5D2B58D8D270}"/>
            </a:ext>
          </a:extLst>
        </xdr:cNvPr>
        <xdr:cNvCxnSpPr/>
      </xdr:nvCxnSpPr>
      <xdr:spPr>
        <a:xfrm>
          <a:off x="6972300" y="10790314"/>
          <a:ext cx="889000" cy="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EB12FA40-4996-42E0-BD33-3E5030957AF8}"/>
            </a:ext>
          </a:extLst>
        </xdr:cNvPr>
        <xdr:cNvSpPr txBox="1"/>
      </xdr:nvSpPr>
      <xdr:spPr>
        <a:xfrm>
          <a:off x="9359411" y="1012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610CB45-1F72-4E52-8BA8-3BAA1D7CB101}"/>
            </a:ext>
          </a:extLst>
        </xdr:cNvPr>
        <xdr:cNvSpPr txBox="1"/>
      </xdr:nvSpPr>
      <xdr:spPr>
        <a:xfrm>
          <a:off x="8483111" y="101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B37F65E-EBD3-4D43-A275-092BD25A2B2D}"/>
            </a:ext>
          </a:extLst>
        </xdr:cNvPr>
        <xdr:cNvSpPr txBox="1"/>
      </xdr:nvSpPr>
      <xdr:spPr>
        <a:xfrm>
          <a:off x="7594111" y="1013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123162</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8B941915-7871-4090-A6E1-81995F6DA341}"/>
            </a:ext>
          </a:extLst>
        </xdr:cNvPr>
        <xdr:cNvSpPr txBox="1"/>
      </xdr:nvSpPr>
      <xdr:spPr>
        <a:xfrm>
          <a:off x="6705111" y="1006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29063</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138FDF32-F1FB-4DB3-8BF1-F37BDAA72D2F}"/>
            </a:ext>
          </a:extLst>
        </xdr:cNvPr>
        <xdr:cNvSpPr txBox="1"/>
      </xdr:nvSpPr>
      <xdr:spPr>
        <a:xfrm>
          <a:off x="9359411" y="108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31057</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80319282-24FF-41B9-81CB-76ADBC713734}"/>
            </a:ext>
          </a:extLst>
        </xdr:cNvPr>
        <xdr:cNvSpPr txBox="1"/>
      </xdr:nvSpPr>
      <xdr:spPr>
        <a:xfrm>
          <a:off x="8483111" y="1083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31252</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8022406B-2A63-4A11-A57D-B832095B56DA}"/>
            </a:ext>
          </a:extLst>
        </xdr:cNvPr>
        <xdr:cNvSpPr txBox="1"/>
      </xdr:nvSpPr>
      <xdr:spPr>
        <a:xfrm>
          <a:off x="7594111" y="1083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30891</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4BBEE759-E14D-4C8E-A114-AA1800769031}"/>
            </a:ext>
          </a:extLst>
        </xdr:cNvPr>
        <xdr:cNvSpPr txBox="1"/>
      </xdr:nvSpPr>
      <xdr:spPr>
        <a:xfrm>
          <a:off x="6705111" y="1083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9CE45FA-BFAF-4857-8FAB-97BB1F2ADBF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8A99D5BB-48DB-416B-903B-791964F7ABA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0DB3FAE-BCB7-4122-9DAB-D2E7EA31862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D49D176-74E6-41C3-A2AD-EE48549B54E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2B719C2-4E9D-43A4-A3A2-FA23C181EC1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4FA9A09-FA2B-4F35-809E-4991CC08191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DE411B5D-5C31-45FD-BA67-A93DE73C45A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3F6FB0D-1B17-499B-AE44-D39D15EB712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B3834E5C-DB22-47D6-A5D7-AB74577F7B7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704BAB02-4DAC-43E0-97F8-3AE80D92EE2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BB3F8D93-02B5-480B-8CEA-54F2F806878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2469CA0C-28D9-4E17-81D9-EEB7911C0DCC}"/>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157AFC6A-83D0-4904-8BF1-7B289FD6DBB6}"/>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AFC49073-3D8C-4672-B842-24B9ADB29F7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412B6226-D6DD-493D-A775-6ABD770D7958}"/>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FB4CD7E-09E9-4D59-B683-A9A8A2186756}"/>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C0DE564D-77F8-4C9F-80B2-34D682B37F7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DABFB79C-254F-4021-9EE7-11CDEF08484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2EE0CD86-4290-42CD-B68F-E5760C10BB4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F7700B1-5B08-4124-A80D-BAB59A25DDF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71E96EC6-184A-4F21-A28D-76A27B866283}"/>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1F85E688-295F-4987-A755-2EBD4B1DC71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D27683FD-EF37-4ACC-91B1-D7DFE31EBF2D}"/>
            </a:ext>
          </a:extLst>
        </xdr:cNvPr>
        <xdr:cNvCxnSpPr/>
      </xdr:nvCxnSpPr>
      <xdr:spPr>
        <a:xfrm flipV="1">
          <a:off x="4634865" y="1341805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7F7E6C8E-1F02-4C4C-BBDF-8BF8E33D37A3}"/>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25759163-3575-4AF9-84D7-832E8317866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DCBFC0FB-D1BE-448F-8DED-CA9E60B0015B}"/>
            </a:ext>
          </a:extLst>
        </xdr:cNvPr>
        <xdr:cNvSpPr txBox="1"/>
      </xdr:nvSpPr>
      <xdr:spPr>
        <a:xfrm>
          <a:off x="4673600" y="1319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6FB40C9E-3320-4A49-99E7-9AD55FAF0A1E}"/>
            </a:ext>
          </a:extLst>
        </xdr:cNvPr>
        <xdr:cNvCxnSpPr/>
      </xdr:nvCxnSpPr>
      <xdr:spPr>
        <a:xfrm>
          <a:off x="4546600" y="1341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70A78381-5CFB-4D38-8976-5E01C7046AD6}"/>
            </a:ext>
          </a:extLst>
        </xdr:cNvPr>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3B6E6BBF-759B-4D0F-8AEF-5C75D1CA4531}"/>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DEC10271-31E9-408B-BFDA-0E170FA92E2A}"/>
            </a:ext>
          </a:extLst>
        </xdr:cNvPr>
        <xdr:cNvSpPr/>
      </xdr:nvSpPr>
      <xdr:spPr>
        <a:xfrm>
          <a:off x="3746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9D0E6405-0EC0-486D-B2B1-813F964A1FB3}"/>
            </a:ext>
          </a:extLst>
        </xdr:cNvPr>
        <xdr:cNvSpPr/>
      </xdr:nvSpPr>
      <xdr:spPr>
        <a:xfrm>
          <a:off x="2857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DEF2D359-1FE1-4D37-A959-DCE93A25CBE7}"/>
            </a:ext>
          </a:extLst>
        </xdr:cNvPr>
        <xdr:cNvSpPr/>
      </xdr:nvSpPr>
      <xdr:spPr>
        <a:xfrm>
          <a:off x="1968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87885</xdr:rowOff>
    </xdr:from>
    <xdr:to>
      <xdr:col>6</xdr:col>
      <xdr:colOff>38100</xdr:colOff>
      <xdr:row>82</xdr:row>
      <xdr:rowOff>18035</xdr:rowOff>
    </xdr:to>
    <xdr:sp macro="" textlink="">
      <xdr:nvSpPr>
        <xdr:cNvPr id="291" name="フローチャート: 判断 290">
          <a:extLst>
            <a:ext uri="{FF2B5EF4-FFF2-40B4-BE49-F238E27FC236}">
              <a16:creationId xmlns:a16="http://schemas.microsoft.com/office/drawing/2014/main" id="{309A6197-DFDD-4947-970C-CA9F2C4888F6}"/>
            </a:ext>
          </a:extLst>
        </xdr:cNvPr>
        <xdr:cNvSpPr/>
      </xdr:nvSpPr>
      <xdr:spPr>
        <a:xfrm>
          <a:off x="1079500" y="1397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58317D05-D3F9-4074-9220-B5DED4FB6EF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E1BC8F25-38C7-4796-96C9-BDBAABBA6AF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98BBAE70-5C4D-41B0-A5D8-7A000878B9A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D3DB347-6F04-455B-ADCE-9197D48AF94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B01F3808-BC88-49CC-B0B7-A45AFC03023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167894</xdr:rowOff>
    </xdr:from>
    <xdr:to>
      <xdr:col>24</xdr:col>
      <xdr:colOff>114300</xdr:colOff>
      <xdr:row>79</xdr:row>
      <xdr:rowOff>98044</xdr:rowOff>
    </xdr:to>
    <xdr:sp macro="" textlink="">
      <xdr:nvSpPr>
        <xdr:cNvPr id="297" name="楕円 296">
          <a:extLst>
            <a:ext uri="{FF2B5EF4-FFF2-40B4-BE49-F238E27FC236}">
              <a16:creationId xmlns:a16="http://schemas.microsoft.com/office/drawing/2014/main" id="{3C90CB59-620E-4B02-8F8F-E62C74DE29E4}"/>
            </a:ext>
          </a:extLst>
        </xdr:cNvPr>
        <xdr:cNvSpPr/>
      </xdr:nvSpPr>
      <xdr:spPr>
        <a:xfrm>
          <a:off x="4584700" y="1354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19321</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ADC5481F-16D6-4D6C-8DFE-00C1B38265EA}"/>
            </a:ext>
          </a:extLst>
        </xdr:cNvPr>
        <xdr:cNvSpPr txBox="1"/>
      </xdr:nvSpPr>
      <xdr:spPr>
        <a:xfrm>
          <a:off x="4673600" y="1339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147320</xdr:rowOff>
    </xdr:from>
    <xdr:to>
      <xdr:col>20</xdr:col>
      <xdr:colOff>38100</xdr:colOff>
      <xdr:row>80</xdr:row>
      <xdr:rowOff>77470</xdr:rowOff>
    </xdr:to>
    <xdr:sp macro="" textlink="">
      <xdr:nvSpPr>
        <xdr:cNvPr id="299" name="楕円 298">
          <a:extLst>
            <a:ext uri="{FF2B5EF4-FFF2-40B4-BE49-F238E27FC236}">
              <a16:creationId xmlns:a16="http://schemas.microsoft.com/office/drawing/2014/main" id="{257290A8-4821-4653-B5DE-63AEC4A690C2}"/>
            </a:ext>
          </a:extLst>
        </xdr:cNvPr>
        <xdr:cNvSpPr/>
      </xdr:nvSpPr>
      <xdr:spPr>
        <a:xfrm>
          <a:off x="3746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47244</xdr:rowOff>
    </xdr:from>
    <xdr:to>
      <xdr:col>24</xdr:col>
      <xdr:colOff>63500</xdr:colOff>
      <xdr:row>80</xdr:row>
      <xdr:rowOff>26670</xdr:rowOff>
    </xdr:to>
    <xdr:cxnSp macro="">
      <xdr:nvCxnSpPr>
        <xdr:cNvPr id="300" name="直線コネクタ 299">
          <a:extLst>
            <a:ext uri="{FF2B5EF4-FFF2-40B4-BE49-F238E27FC236}">
              <a16:creationId xmlns:a16="http://schemas.microsoft.com/office/drawing/2014/main" id="{BEEBC4B3-55B2-452A-8DA6-C137B2826AD2}"/>
            </a:ext>
          </a:extLst>
        </xdr:cNvPr>
        <xdr:cNvCxnSpPr/>
      </xdr:nvCxnSpPr>
      <xdr:spPr>
        <a:xfrm flipV="1">
          <a:off x="3797300" y="13591794"/>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103887</xdr:rowOff>
    </xdr:from>
    <xdr:to>
      <xdr:col>15</xdr:col>
      <xdr:colOff>101600</xdr:colOff>
      <xdr:row>80</xdr:row>
      <xdr:rowOff>34037</xdr:rowOff>
    </xdr:to>
    <xdr:sp macro="" textlink="">
      <xdr:nvSpPr>
        <xdr:cNvPr id="301" name="楕円 300">
          <a:extLst>
            <a:ext uri="{FF2B5EF4-FFF2-40B4-BE49-F238E27FC236}">
              <a16:creationId xmlns:a16="http://schemas.microsoft.com/office/drawing/2014/main" id="{BC0729F0-5D90-44FF-9326-D888722E62F5}"/>
            </a:ext>
          </a:extLst>
        </xdr:cNvPr>
        <xdr:cNvSpPr/>
      </xdr:nvSpPr>
      <xdr:spPr>
        <a:xfrm>
          <a:off x="2857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154687</xdr:rowOff>
    </xdr:from>
    <xdr:to>
      <xdr:col>19</xdr:col>
      <xdr:colOff>177800</xdr:colOff>
      <xdr:row>80</xdr:row>
      <xdr:rowOff>26670</xdr:rowOff>
    </xdr:to>
    <xdr:cxnSp macro="">
      <xdr:nvCxnSpPr>
        <xdr:cNvPr id="302" name="直線コネクタ 301">
          <a:extLst>
            <a:ext uri="{FF2B5EF4-FFF2-40B4-BE49-F238E27FC236}">
              <a16:creationId xmlns:a16="http://schemas.microsoft.com/office/drawing/2014/main" id="{37E10439-2C5F-4E54-9920-4B56A12FF5C3}"/>
            </a:ext>
          </a:extLst>
        </xdr:cNvPr>
        <xdr:cNvCxnSpPr/>
      </xdr:nvCxnSpPr>
      <xdr:spPr>
        <a:xfrm>
          <a:off x="2908300" y="1369923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58165</xdr:rowOff>
    </xdr:from>
    <xdr:to>
      <xdr:col>10</xdr:col>
      <xdr:colOff>165100</xdr:colOff>
      <xdr:row>79</xdr:row>
      <xdr:rowOff>159765</xdr:rowOff>
    </xdr:to>
    <xdr:sp macro="" textlink="">
      <xdr:nvSpPr>
        <xdr:cNvPr id="303" name="楕円 302">
          <a:extLst>
            <a:ext uri="{FF2B5EF4-FFF2-40B4-BE49-F238E27FC236}">
              <a16:creationId xmlns:a16="http://schemas.microsoft.com/office/drawing/2014/main" id="{C7A00389-031E-4910-9A5B-D29B68522817}"/>
            </a:ext>
          </a:extLst>
        </xdr:cNvPr>
        <xdr:cNvSpPr/>
      </xdr:nvSpPr>
      <xdr:spPr>
        <a:xfrm>
          <a:off x="1968500" y="1360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108965</xdr:rowOff>
    </xdr:from>
    <xdr:to>
      <xdr:col>15</xdr:col>
      <xdr:colOff>50800</xdr:colOff>
      <xdr:row>79</xdr:row>
      <xdr:rowOff>154687</xdr:rowOff>
    </xdr:to>
    <xdr:cxnSp macro="">
      <xdr:nvCxnSpPr>
        <xdr:cNvPr id="304" name="直線コネクタ 303">
          <a:extLst>
            <a:ext uri="{FF2B5EF4-FFF2-40B4-BE49-F238E27FC236}">
              <a16:creationId xmlns:a16="http://schemas.microsoft.com/office/drawing/2014/main" id="{3D27FE58-F767-484C-A5BD-7D25F5A7E57B}"/>
            </a:ext>
          </a:extLst>
        </xdr:cNvPr>
        <xdr:cNvCxnSpPr/>
      </xdr:nvCxnSpPr>
      <xdr:spPr>
        <a:xfrm>
          <a:off x="2019300" y="13653515"/>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12446</xdr:rowOff>
    </xdr:from>
    <xdr:to>
      <xdr:col>6</xdr:col>
      <xdr:colOff>38100</xdr:colOff>
      <xdr:row>79</xdr:row>
      <xdr:rowOff>114046</xdr:rowOff>
    </xdr:to>
    <xdr:sp macro="" textlink="">
      <xdr:nvSpPr>
        <xdr:cNvPr id="305" name="楕円 304">
          <a:extLst>
            <a:ext uri="{FF2B5EF4-FFF2-40B4-BE49-F238E27FC236}">
              <a16:creationId xmlns:a16="http://schemas.microsoft.com/office/drawing/2014/main" id="{DBF748F2-F4E6-4181-9A21-AC51C445349C}"/>
            </a:ext>
          </a:extLst>
        </xdr:cNvPr>
        <xdr:cNvSpPr/>
      </xdr:nvSpPr>
      <xdr:spPr>
        <a:xfrm>
          <a:off x="1079500" y="1355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63246</xdr:rowOff>
    </xdr:from>
    <xdr:to>
      <xdr:col>10</xdr:col>
      <xdr:colOff>114300</xdr:colOff>
      <xdr:row>79</xdr:row>
      <xdr:rowOff>108965</xdr:rowOff>
    </xdr:to>
    <xdr:cxnSp macro="">
      <xdr:nvCxnSpPr>
        <xdr:cNvPr id="306" name="直線コネクタ 305">
          <a:extLst>
            <a:ext uri="{FF2B5EF4-FFF2-40B4-BE49-F238E27FC236}">
              <a16:creationId xmlns:a16="http://schemas.microsoft.com/office/drawing/2014/main" id="{1650CEDF-C6EA-4EEB-987B-072B1AD01E8F}"/>
            </a:ext>
          </a:extLst>
        </xdr:cNvPr>
        <xdr:cNvCxnSpPr/>
      </xdr:nvCxnSpPr>
      <xdr:spPr>
        <a:xfrm>
          <a:off x="1130300" y="1360779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90B89565-2DFB-4D13-96EC-EC0883067DC6}"/>
            </a:ext>
          </a:extLst>
        </xdr:cNvPr>
        <xdr:cNvSpPr txBox="1"/>
      </xdr:nvSpPr>
      <xdr:spPr>
        <a:xfrm>
          <a:off x="35820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81F1CF66-4B5E-4CDA-936E-68E343B451D3}"/>
            </a:ext>
          </a:extLst>
        </xdr:cNvPr>
        <xdr:cNvSpPr txBox="1"/>
      </xdr:nvSpPr>
      <xdr:spPr>
        <a:xfrm>
          <a:off x="27057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1260C546-BD4E-42B2-80D3-85F82E9E9976}"/>
            </a:ext>
          </a:extLst>
        </xdr:cNvPr>
        <xdr:cNvSpPr txBox="1"/>
      </xdr:nvSpPr>
      <xdr:spPr>
        <a:xfrm>
          <a:off x="1816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9162</xdr:rowOff>
    </xdr:from>
    <xdr:ext cx="405111" cy="259045"/>
    <xdr:sp macro="" textlink="">
      <xdr:nvSpPr>
        <xdr:cNvPr id="310" name="n_4aveValue【公営住宅】&#10;有形固定資産減価償却率">
          <a:extLst>
            <a:ext uri="{FF2B5EF4-FFF2-40B4-BE49-F238E27FC236}">
              <a16:creationId xmlns:a16="http://schemas.microsoft.com/office/drawing/2014/main" id="{CD0C7E96-FB29-4AE1-8510-0D20D2A99456}"/>
            </a:ext>
          </a:extLst>
        </xdr:cNvPr>
        <xdr:cNvSpPr txBox="1"/>
      </xdr:nvSpPr>
      <xdr:spPr>
        <a:xfrm>
          <a:off x="927744" y="1406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93997</xdr:rowOff>
    </xdr:from>
    <xdr:ext cx="405111" cy="259045"/>
    <xdr:sp macro="" textlink="">
      <xdr:nvSpPr>
        <xdr:cNvPr id="311" name="n_1mainValue【公営住宅】&#10;有形固定資産減価償却率">
          <a:extLst>
            <a:ext uri="{FF2B5EF4-FFF2-40B4-BE49-F238E27FC236}">
              <a16:creationId xmlns:a16="http://schemas.microsoft.com/office/drawing/2014/main" id="{E498F002-3B07-459B-9D22-D97199AC6187}"/>
            </a:ext>
          </a:extLst>
        </xdr:cNvPr>
        <xdr:cNvSpPr txBox="1"/>
      </xdr:nvSpPr>
      <xdr:spPr>
        <a:xfrm>
          <a:off x="35820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50564</xdr:rowOff>
    </xdr:from>
    <xdr:ext cx="405111" cy="259045"/>
    <xdr:sp macro="" textlink="">
      <xdr:nvSpPr>
        <xdr:cNvPr id="312" name="n_2mainValue【公営住宅】&#10;有形固定資産減価償却率">
          <a:extLst>
            <a:ext uri="{FF2B5EF4-FFF2-40B4-BE49-F238E27FC236}">
              <a16:creationId xmlns:a16="http://schemas.microsoft.com/office/drawing/2014/main" id="{4790A879-C30C-4E4A-8BD9-47C88B6323DF}"/>
            </a:ext>
          </a:extLst>
        </xdr:cNvPr>
        <xdr:cNvSpPr txBox="1"/>
      </xdr:nvSpPr>
      <xdr:spPr>
        <a:xfrm>
          <a:off x="2705744" y="1342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4842</xdr:rowOff>
    </xdr:from>
    <xdr:ext cx="405111" cy="259045"/>
    <xdr:sp macro="" textlink="">
      <xdr:nvSpPr>
        <xdr:cNvPr id="313" name="n_3mainValue【公営住宅】&#10;有形固定資産減価償却率">
          <a:extLst>
            <a:ext uri="{FF2B5EF4-FFF2-40B4-BE49-F238E27FC236}">
              <a16:creationId xmlns:a16="http://schemas.microsoft.com/office/drawing/2014/main" id="{10B0CE4B-4F9A-4CF7-B810-3D0DB40C48F0}"/>
            </a:ext>
          </a:extLst>
        </xdr:cNvPr>
        <xdr:cNvSpPr txBox="1"/>
      </xdr:nvSpPr>
      <xdr:spPr>
        <a:xfrm>
          <a:off x="1816744" y="1337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130573</xdr:rowOff>
    </xdr:from>
    <xdr:ext cx="405111" cy="259045"/>
    <xdr:sp macro="" textlink="">
      <xdr:nvSpPr>
        <xdr:cNvPr id="314" name="n_4mainValue【公営住宅】&#10;有形固定資産減価償却率">
          <a:extLst>
            <a:ext uri="{FF2B5EF4-FFF2-40B4-BE49-F238E27FC236}">
              <a16:creationId xmlns:a16="http://schemas.microsoft.com/office/drawing/2014/main" id="{2E88E8EB-C062-4359-94C4-0932B311CEF7}"/>
            </a:ext>
          </a:extLst>
        </xdr:cNvPr>
        <xdr:cNvSpPr txBox="1"/>
      </xdr:nvSpPr>
      <xdr:spPr>
        <a:xfrm>
          <a:off x="927744" y="1333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13C27111-56F4-4266-8A53-590BDC4A54D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C8AC16F6-2925-4B6A-98C8-C6856937188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C0D5EBBE-3C78-4025-B06C-631156EE2DA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A980602E-0B12-45AD-831F-FF3C31FDEE2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EFF1C071-302D-436F-8BC8-BF783A1BC6B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7F0E2C5C-F790-4A5C-B564-90DB0501522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C0E597AF-CE71-491B-9E6B-ED00B60FD5C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F255B144-9D85-473A-842B-386AC447E60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CCBD686D-1706-4975-8EDC-4B7C58AAAF1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8E5283F6-55DA-45D0-9B22-F9FFBC24A7B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74FAF3D1-FB7D-40CD-98A5-8547CE1A841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CC1D916E-F85A-451C-9D59-7ED94C51E39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825C6AF0-72A7-40AA-9095-FD6DA3A5AD9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A65AD4C6-BE70-4D51-8F7E-EE246F206BE6}"/>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586485AB-1704-4A56-A1BF-D4172E8F0FF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E4C90F06-3BB3-42EC-A369-705B999B69A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293F5C4C-ADF9-4103-8B73-7FDF74391E7B}"/>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54129C58-E3E8-4684-A4C2-01602EC90949}"/>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8A49D933-D65F-4B3A-A6BA-9CB7FEC7A8A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B7A73368-57C1-4361-8D1E-CE7A0BCA2C8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C2005E16-52D6-439C-A0C5-8C010093B6A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D1C8B181-2387-4E43-952B-21400D7BED18}"/>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BC872F7C-1A30-4B40-A4B5-4326085DC7D5}"/>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6CC75447-2942-4FC6-A1D0-BE65829CD9B2}"/>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F261A1DD-84E2-4577-82CB-16CF83519625}"/>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3FFDBF18-74DC-4C01-BD9B-D576C9351E94}"/>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059AFE1C-3456-47EF-87F6-E7A35A17CA29}"/>
            </a:ext>
          </a:extLst>
        </xdr:cNvPr>
        <xdr:cNvSpPr txBox="1"/>
      </xdr:nvSpPr>
      <xdr:spPr>
        <a:xfrm>
          <a:off x="10515600" y="1440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0EF5F37F-F6BE-4C2A-A44F-4745B9C7BE34}"/>
            </a:ext>
          </a:extLst>
        </xdr:cNvPr>
        <xdr:cNvSpPr/>
      </xdr:nvSpPr>
      <xdr:spPr>
        <a:xfrm>
          <a:off x="10426700" y="1455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08C7A468-27CF-4BA0-884D-B9A44D5683ED}"/>
            </a:ext>
          </a:extLst>
        </xdr:cNvPr>
        <xdr:cNvSpPr/>
      </xdr:nvSpPr>
      <xdr:spPr>
        <a:xfrm>
          <a:off x="95885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43E2857A-E126-4660-88CB-ABED1DA6D04C}"/>
            </a:ext>
          </a:extLst>
        </xdr:cNvPr>
        <xdr:cNvSpPr/>
      </xdr:nvSpPr>
      <xdr:spPr>
        <a:xfrm>
          <a:off x="8699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1D6B2F78-1693-4719-84DF-E51D5A80A2ED}"/>
            </a:ext>
          </a:extLst>
        </xdr:cNvPr>
        <xdr:cNvSpPr/>
      </xdr:nvSpPr>
      <xdr:spPr>
        <a:xfrm>
          <a:off x="7810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142291</xdr:rowOff>
    </xdr:from>
    <xdr:to>
      <xdr:col>36</xdr:col>
      <xdr:colOff>165100</xdr:colOff>
      <xdr:row>85</xdr:row>
      <xdr:rowOff>72441</xdr:rowOff>
    </xdr:to>
    <xdr:sp macro="" textlink="">
      <xdr:nvSpPr>
        <xdr:cNvPr id="346" name="フローチャート: 判断 345">
          <a:extLst>
            <a:ext uri="{FF2B5EF4-FFF2-40B4-BE49-F238E27FC236}">
              <a16:creationId xmlns:a16="http://schemas.microsoft.com/office/drawing/2014/main" id="{201929B7-88E6-405A-8FBD-E2151CA7842E}"/>
            </a:ext>
          </a:extLst>
        </xdr:cNvPr>
        <xdr:cNvSpPr/>
      </xdr:nvSpPr>
      <xdr:spPr>
        <a:xfrm>
          <a:off x="6921500" y="1454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21FF6552-C846-459A-9C33-3EEA0BA7C5E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742982F3-5BCA-4E68-B129-08E9D74D49D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D5CFE21D-FB67-4527-8296-75EB3837E8C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D23A589F-0517-4C8B-B276-FE9A4C1826F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53DF2EF-CBB7-4D61-A810-44A75C68856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138633</xdr:rowOff>
    </xdr:from>
    <xdr:to>
      <xdr:col>55</xdr:col>
      <xdr:colOff>50800</xdr:colOff>
      <xdr:row>86</xdr:row>
      <xdr:rowOff>68783</xdr:rowOff>
    </xdr:to>
    <xdr:sp macro="" textlink="">
      <xdr:nvSpPr>
        <xdr:cNvPr id="352" name="楕円 351">
          <a:extLst>
            <a:ext uri="{FF2B5EF4-FFF2-40B4-BE49-F238E27FC236}">
              <a16:creationId xmlns:a16="http://schemas.microsoft.com/office/drawing/2014/main" id="{D6EF36B3-EB25-408D-9D4A-77897FA42EFC}"/>
            </a:ext>
          </a:extLst>
        </xdr:cNvPr>
        <xdr:cNvSpPr/>
      </xdr:nvSpPr>
      <xdr:spPr>
        <a:xfrm>
          <a:off x="104267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53560</xdr:rowOff>
    </xdr:from>
    <xdr:ext cx="469744" cy="259045"/>
    <xdr:sp macro="" textlink="">
      <xdr:nvSpPr>
        <xdr:cNvPr id="353" name="【公営住宅】&#10;一人当たり面積該当値テキスト">
          <a:extLst>
            <a:ext uri="{FF2B5EF4-FFF2-40B4-BE49-F238E27FC236}">
              <a16:creationId xmlns:a16="http://schemas.microsoft.com/office/drawing/2014/main" id="{43DFE23B-555F-4024-87FB-ABC83DFAEC1C}"/>
            </a:ext>
          </a:extLst>
        </xdr:cNvPr>
        <xdr:cNvSpPr txBox="1"/>
      </xdr:nvSpPr>
      <xdr:spPr>
        <a:xfrm>
          <a:off x="10515600" y="1462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138633</xdr:rowOff>
    </xdr:from>
    <xdr:to>
      <xdr:col>50</xdr:col>
      <xdr:colOff>165100</xdr:colOff>
      <xdr:row>86</xdr:row>
      <xdr:rowOff>68783</xdr:rowOff>
    </xdr:to>
    <xdr:sp macro="" textlink="">
      <xdr:nvSpPr>
        <xdr:cNvPr id="354" name="楕円 353">
          <a:extLst>
            <a:ext uri="{FF2B5EF4-FFF2-40B4-BE49-F238E27FC236}">
              <a16:creationId xmlns:a16="http://schemas.microsoft.com/office/drawing/2014/main" id="{C392CDED-9162-4988-A078-22C8469D693F}"/>
            </a:ext>
          </a:extLst>
        </xdr:cNvPr>
        <xdr:cNvSpPr/>
      </xdr:nvSpPr>
      <xdr:spPr>
        <a:xfrm>
          <a:off x="95885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17983</xdr:rowOff>
    </xdr:from>
    <xdr:to>
      <xdr:col>55</xdr:col>
      <xdr:colOff>0</xdr:colOff>
      <xdr:row>86</xdr:row>
      <xdr:rowOff>17983</xdr:rowOff>
    </xdr:to>
    <xdr:cxnSp macro="">
      <xdr:nvCxnSpPr>
        <xdr:cNvPr id="355" name="直線コネクタ 354">
          <a:extLst>
            <a:ext uri="{FF2B5EF4-FFF2-40B4-BE49-F238E27FC236}">
              <a16:creationId xmlns:a16="http://schemas.microsoft.com/office/drawing/2014/main" id="{C7F48DC9-A90A-498C-B774-7728BB5CC66E}"/>
            </a:ext>
          </a:extLst>
        </xdr:cNvPr>
        <xdr:cNvCxnSpPr/>
      </xdr:nvCxnSpPr>
      <xdr:spPr>
        <a:xfrm>
          <a:off x="9639300" y="14762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138633</xdr:rowOff>
    </xdr:from>
    <xdr:to>
      <xdr:col>46</xdr:col>
      <xdr:colOff>38100</xdr:colOff>
      <xdr:row>86</xdr:row>
      <xdr:rowOff>68783</xdr:rowOff>
    </xdr:to>
    <xdr:sp macro="" textlink="">
      <xdr:nvSpPr>
        <xdr:cNvPr id="356" name="楕円 355">
          <a:extLst>
            <a:ext uri="{FF2B5EF4-FFF2-40B4-BE49-F238E27FC236}">
              <a16:creationId xmlns:a16="http://schemas.microsoft.com/office/drawing/2014/main" id="{69E9DC25-97E6-487A-BF2A-5E1AED622304}"/>
            </a:ext>
          </a:extLst>
        </xdr:cNvPr>
        <xdr:cNvSpPr/>
      </xdr:nvSpPr>
      <xdr:spPr>
        <a:xfrm>
          <a:off x="86995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17983</xdr:rowOff>
    </xdr:from>
    <xdr:to>
      <xdr:col>50</xdr:col>
      <xdr:colOff>114300</xdr:colOff>
      <xdr:row>86</xdr:row>
      <xdr:rowOff>17983</xdr:rowOff>
    </xdr:to>
    <xdr:cxnSp macro="">
      <xdr:nvCxnSpPr>
        <xdr:cNvPr id="357" name="直線コネクタ 356">
          <a:extLst>
            <a:ext uri="{FF2B5EF4-FFF2-40B4-BE49-F238E27FC236}">
              <a16:creationId xmlns:a16="http://schemas.microsoft.com/office/drawing/2014/main" id="{D6E3C1AA-9BC2-47D5-9235-F37257C7DF8F}"/>
            </a:ext>
          </a:extLst>
        </xdr:cNvPr>
        <xdr:cNvCxnSpPr/>
      </xdr:nvCxnSpPr>
      <xdr:spPr>
        <a:xfrm>
          <a:off x="8750300" y="14762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138633</xdr:rowOff>
    </xdr:from>
    <xdr:to>
      <xdr:col>41</xdr:col>
      <xdr:colOff>101600</xdr:colOff>
      <xdr:row>86</xdr:row>
      <xdr:rowOff>68783</xdr:rowOff>
    </xdr:to>
    <xdr:sp macro="" textlink="">
      <xdr:nvSpPr>
        <xdr:cNvPr id="358" name="楕円 357">
          <a:extLst>
            <a:ext uri="{FF2B5EF4-FFF2-40B4-BE49-F238E27FC236}">
              <a16:creationId xmlns:a16="http://schemas.microsoft.com/office/drawing/2014/main" id="{92AD58E3-03E2-4616-ADDF-83D710B31EEE}"/>
            </a:ext>
          </a:extLst>
        </xdr:cNvPr>
        <xdr:cNvSpPr/>
      </xdr:nvSpPr>
      <xdr:spPr>
        <a:xfrm>
          <a:off x="78105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17983</xdr:rowOff>
    </xdr:from>
    <xdr:to>
      <xdr:col>45</xdr:col>
      <xdr:colOff>177800</xdr:colOff>
      <xdr:row>86</xdr:row>
      <xdr:rowOff>17983</xdr:rowOff>
    </xdr:to>
    <xdr:cxnSp macro="">
      <xdr:nvCxnSpPr>
        <xdr:cNvPr id="359" name="直線コネクタ 358">
          <a:extLst>
            <a:ext uri="{FF2B5EF4-FFF2-40B4-BE49-F238E27FC236}">
              <a16:creationId xmlns:a16="http://schemas.microsoft.com/office/drawing/2014/main" id="{E77DAA64-9F4E-4CCA-8B47-A96800418319}"/>
            </a:ext>
          </a:extLst>
        </xdr:cNvPr>
        <xdr:cNvCxnSpPr/>
      </xdr:nvCxnSpPr>
      <xdr:spPr>
        <a:xfrm>
          <a:off x="7861300" y="14762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138176</xdr:rowOff>
    </xdr:from>
    <xdr:to>
      <xdr:col>36</xdr:col>
      <xdr:colOff>165100</xdr:colOff>
      <xdr:row>86</xdr:row>
      <xdr:rowOff>68326</xdr:rowOff>
    </xdr:to>
    <xdr:sp macro="" textlink="">
      <xdr:nvSpPr>
        <xdr:cNvPr id="360" name="楕円 359">
          <a:extLst>
            <a:ext uri="{FF2B5EF4-FFF2-40B4-BE49-F238E27FC236}">
              <a16:creationId xmlns:a16="http://schemas.microsoft.com/office/drawing/2014/main" id="{5B0A5AF1-77E3-4E15-BDA6-19C57B6A6039}"/>
            </a:ext>
          </a:extLst>
        </xdr:cNvPr>
        <xdr:cNvSpPr/>
      </xdr:nvSpPr>
      <xdr:spPr>
        <a:xfrm>
          <a:off x="6921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17526</xdr:rowOff>
    </xdr:from>
    <xdr:to>
      <xdr:col>41</xdr:col>
      <xdr:colOff>50800</xdr:colOff>
      <xdr:row>86</xdr:row>
      <xdr:rowOff>17983</xdr:rowOff>
    </xdr:to>
    <xdr:cxnSp macro="">
      <xdr:nvCxnSpPr>
        <xdr:cNvPr id="361" name="直線コネクタ 360">
          <a:extLst>
            <a:ext uri="{FF2B5EF4-FFF2-40B4-BE49-F238E27FC236}">
              <a16:creationId xmlns:a16="http://schemas.microsoft.com/office/drawing/2014/main" id="{DEAD6703-CA71-4ACC-BA5C-A1BA1E6B39E2}"/>
            </a:ext>
          </a:extLst>
        </xdr:cNvPr>
        <xdr:cNvCxnSpPr/>
      </xdr:nvCxnSpPr>
      <xdr:spPr>
        <a:xfrm>
          <a:off x="6972300" y="1476222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A5733B1E-3BD4-4DF1-817A-878A068EB3E0}"/>
            </a:ext>
          </a:extLst>
        </xdr:cNvPr>
        <xdr:cNvSpPr txBox="1"/>
      </xdr:nvSpPr>
      <xdr:spPr>
        <a:xfrm>
          <a:off x="9391727" y="143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45A85D3D-A586-423F-8B9B-B0A377A73610}"/>
            </a:ext>
          </a:extLst>
        </xdr:cNvPr>
        <xdr:cNvSpPr txBox="1"/>
      </xdr:nvSpPr>
      <xdr:spPr>
        <a:xfrm>
          <a:off x="85154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083B703A-6924-4BD5-833F-0CBC1D0F5B2D}"/>
            </a:ext>
          </a:extLst>
        </xdr:cNvPr>
        <xdr:cNvSpPr txBox="1"/>
      </xdr:nvSpPr>
      <xdr:spPr>
        <a:xfrm>
          <a:off x="7626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88968</xdr:rowOff>
    </xdr:from>
    <xdr:ext cx="469744" cy="259045"/>
    <xdr:sp macro="" textlink="">
      <xdr:nvSpPr>
        <xdr:cNvPr id="365" name="n_4aveValue【公営住宅】&#10;一人当たり面積">
          <a:extLst>
            <a:ext uri="{FF2B5EF4-FFF2-40B4-BE49-F238E27FC236}">
              <a16:creationId xmlns:a16="http://schemas.microsoft.com/office/drawing/2014/main" id="{0C7F6341-C3C9-4FFB-8CC4-4EAC6BCDC3F9}"/>
            </a:ext>
          </a:extLst>
        </xdr:cNvPr>
        <xdr:cNvSpPr txBox="1"/>
      </xdr:nvSpPr>
      <xdr:spPr>
        <a:xfrm>
          <a:off x="6737427" y="14319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59910</xdr:rowOff>
    </xdr:from>
    <xdr:ext cx="469744" cy="259045"/>
    <xdr:sp macro="" textlink="">
      <xdr:nvSpPr>
        <xdr:cNvPr id="366" name="n_1mainValue【公営住宅】&#10;一人当たり面積">
          <a:extLst>
            <a:ext uri="{FF2B5EF4-FFF2-40B4-BE49-F238E27FC236}">
              <a16:creationId xmlns:a16="http://schemas.microsoft.com/office/drawing/2014/main" id="{91F893F6-2934-428A-9D40-DA72C716B543}"/>
            </a:ext>
          </a:extLst>
        </xdr:cNvPr>
        <xdr:cNvSpPr txBox="1"/>
      </xdr:nvSpPr>
      <xdr:spPr>
        <a:xfrm>
          <a:off x="9391727" y="1480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59910</xdr:rowOff>
    </xdr:from>
    <xdr:ext cx="469744" cy="259045"/>
    <xdr:sp macro="" textlink="">
      <xdr:nvSpPr>
        <xdr:cNvPr id="367" name="n_2mainValue【公営住宅】&#10;一人当たり面積">
          <a:extLst>
            <a:ext uri="{FF2B5EF4-FFF2-40B4-BE49-F238E27FC236}">
              <a16:creationId xmlns:a16="http://schemas.microsoft.com/office/drawing/2014/main" id="{A41B501D-DC07-43EA-B1D2-17ECB2BDB874}"/>
            </a:ext>
          </a:extLst>
        </xdr:cNvPr>
        <xdr:cNvSpPr txBox="1"/>
      </xdr:nvSpPr>
      <xdr:spPr>
        <a:xfrm>
          <a:off x="8515427" y="1480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59910</xdr:rowOff>
    </xdr:from>
    <xdr:ext cx="469744" cy="259045"/>
    <xdr:sp macro="" textlink="">
      <xdr:nvSpPr>
        <xdr:cNvPr id="368" name="n_3mainValue【公営住宅】&#10;一人当たり面積">
          <a:extLst>
            <a:ext uri="{FF2B5EF4-FFF2-40B4-BE49-F238E27FC236}">
              <a16:creationId xmlns:a16="http://schemas.microsoft.com/office/drawing/2014/main" id="{A8EB52E2-B58C-4725-B002-29928A123430}"/>
            </a:ext>
          </a:extLst>
        </xdr:cNvPr>
        <xdr:cNvSpPr txBox="1"/>
      </xdr:nvSpPr>
      <xdr:spPr>
        <a:xfrm>
          <a:off x="7626427" y="1480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59453</xdr:rowOff>
    </xdr:from>
    <xdr:ext cx="469744" cy="259045"/>
    <xdr:sp macro="" textlink="">
      <xdr:nvSpPr>
        <xdr:cNvPr id="369" name="n_4mainValue【公営住宅】&#10;一人当たり面積">
          <a:extLst>
            <a:ext uri="{FF2B5EF4-FFF2-40B4-BE49-F238E27FC236}">
              <a16:creationId xmlns:a16="http://schemas.microsoft.com/office/drawing/2014/main" id="{658C6F1E-A09C-4B62-9117-81DFCFCA429F}"/>
            </a:ext>
          </a:extLst>
        </xdr:cNvPr>
        <xdr:cNvSpPr txBox="1"/>
      </xdr:nvSpPr>
      <xdr:spPr>
        <a:xfrm>
          <a:off x="6737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87CA0D62-4705-43F6-998A-C1F9BB35FB5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90DDE4BD-A7CB-4239-97B2-449F6E82FA0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5DF3B829-A4A4-4588-8DD5-7D4DF3B7F63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1A0A0C26-2D4A-4419-8966-0AFF5400F0F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22554CE5-69D7-4B5E-BA01-EE9591EBD52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29D78767-D489-4C52-8F67-C6FF5297D71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CF6CC7C4-E927-4DF2-9858-1351C9EDAB4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4F0F1440-8145-487A-A98F-9D50248A1FA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1FC0E1C-4FD9-4F0C-A08B-9266C1D866B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1EB9558F-C589-4C69-B695-184722E5A9A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B0DDEFD1-59FB-42E9-9DC1-2691746C48E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E3830C6B-28B9-45DC-85C6-E1C0CE5B265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FDB7E1B8-E8D9-494D-899C-5A35D30FE72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231641F2-63A1-40C8-941F-DE9247BB813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F17CCBB8-68B2-4C29-B45C-53541406A8D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AF6CE2ED-A976-435D-AD6A-21363BC2225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5A5A954D-B975-434C-96D2-DBE6477183F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8096CA8-F183-4EB7-8E71-F6576F2EED7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654B78E0-ED93-4A1D-83B9-0E9959CA78F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4693FE8E-D7C6-4FF0-BCFD-2A78E32849F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AFC55C48-259E-4192-9595-3A31887BB72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2166B4CA-4AA4-4B3F-90D6-4712C9AF1C6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C194D164-5701-4201-88EC-818EDB18512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71775806-E997-4BDE-B7B2-E66615C1933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10C5F37D-63FB-43E2-A3A5-D79483904D0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5B1DCE9-AE2C-41A5-A705-B174D43E27A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E81A607-54A7-48C4-A964-04432CDE7E8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2B0E7657-CAB1-41A2-8D62-F0F5001139FB}"/>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7623E317-AB5D-4E4F-A314-FD7A07E5FE84}"/>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63BEA8CD-ECEC-40C4-8F3D-2743AD7D1266}"/>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8C0F74C4-100B-4D2E-A05B-F372053936E2}"/>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B60BF5BA-2D46-42CB-A4DA-84D7FE479259}"/>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89CB2F28-1712-4DDC-B3C4-AE660DE59392}"/>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5B2E8F96-CE77-4866-A6F1-30F03907B50E}"/>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6092D223-7496-4411-B495-CBD1A7E003BC}"/>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D6CA1C8C-9BDC-4D90-A1DC-7E03790DC71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E639EF6-825E-4521-86E1-1252B9663DF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1E049CCD-2D10-4A69-AAD3-7CF3F816D4F3}"/>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03C426BC-9A81-4E48-BC8D-41EF8584543A}"/>
            </a:ext>
          </a:extLst>
        </xdr:cNvPr>
        <xdr:cNvCxnSpPr/>
      </xdr:nvCxnSpPr>
      <xdr:spPr>
        <a:xfrm flipV="1">
          <a:off x="16318864" y="5990082"/>
          <a:ext cx="0" cy="126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575A7344-DCDD-4167-99D2-985552465A84}"/>
            </a:ext>
          </a:extLst>
        </xdr:cNvPr>
        <xdr:cNvSpPr txBox="1"/>
      </xdr:nvSpPr>
      <xdr:spPr>
        <a:xfrm>
          <a:off x="16357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1159B063-8951-4FDC-9373-7CCB69CAF672}"/>
            </a:ext>
          </a:extLst>
        </xdr:cNvPr>
        <xdr:cNvCxnSpPr/>
      </xdr:nvCxnSpPr>
      <xdr:spPr>
        <a:xfrm>
          <a:off x="16230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20CFB99-C6E8-4CDE-9A0E-37C1834C366B}"/>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1554D1C6-AA93-4C08-8A9F-4742B6D780CA}"/>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9C2DD6D1-C67E-43D7-966E-C36C58430E21}"/>
            </a:ext>
          </a:extLst>
        </xdr:cNvPr>
        <xdr:cNvSpPr txBox="1"/>
      </xdr:nvSpPr>
      <xdr:spPr>
        <a:xfrm>
          <a:off x="16357600" y="6467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596DB608-C360-445A-939A-1F774BDFB4E3}"/>
            </a:ext>
          </a:extLst>
        </xdr:cNvPr>
        <xdr:cNvSpPr/>
      </xdr:nvSpPr>
      <xdr:spPr>
        <a:xfrm>
          <a:off x="16268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5259BDA7-1CA6-4600-8667-3E40D5F5D67B}"/>
            </a:ext>
          </a:extLst>
        </xdr:cNvPr>
        <xdr:cNvSpPr/>
      </xdr:nvSpPr>
      <xdr:spPr>
        <a:xfrm>
          <a:off x="15430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8DF62C43-D86B-4317-A1B5-5A2429CC93CC}"/>
            </a:ext>
          </a:extLst>
        </xdr:cNvPr>
        <xdr:cNvSpPr/>
      </xdr:nvSpPr>
      <xdr:spPr>
        <a:xfrm>
          <a:off x="14541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A752F4CA-78CE-4F95-A415-6A13DE27C352}"/>
            </a:ext>
          </a:extLst>
        </xdr:cNvPr>
        <xdr:cNvSpPr/>
      </xdr:nvSpPr>
      <xdr:spPr>
        <a:xfrm>
          <a:off x="1365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18" name="フローチャート: 判断 417">
          <a:extLst>
            <a:ext uri="{FF2B5EF4-FFF2-40B4-BE49-F238E27FC236}">
              <a16:creationId xmlns:a16="http://schemas.microsoft.com/office/drawing/2014/main" id="{9E9B4AB9-6633-4E0E-8CF7-CFB0CCBCAD5B}"/>
            </a:ext>
          </a:extLst>
        </xdr:cNvPr>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EAA6FCAD-2030-423B-89AD-95F69F99185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2B55C425-8BEA-4ABF-8DE9-E0404FEE6F1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59E4FE2D-4CDA-4174-8A61-6B0E21BB3E9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83E14A93-1514-4F82-856B-1305478CB03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869DB122-2671-4921-9080-BAE350E8667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89408</xdr:rowOff>
    </xdr:from>
    <xdr:to>
      <xdr:col>85</xdr:col>
      <xdr:colOff>177800</xdr:colOff>
      <xdr:row>40</xdr:row>
      <xdr:rowOff>19558</xdr:rowOff>
    </xdr:to>
    <xdr:sp macro="" textlink="">
      <xdr:nvSpPr>
        <xdr:cNvPr id="424" name="楕円 423">
          <a:extLst>
            <a:ext uri="{FF2B5EF4-FFF2-40B4-BE49-F238E27FC236}">
              <a16:creationId xmlns:a16="http://schemas.microsoft.com/office/drawing/2014/main" id="{02F631BA-7CA3-4E7C-887A-6C138A312CBF}"/>
            </a:ext>
          </a:extLst>
        </xdr:cNvPr>
        <xdr:cNvSpPr/>
      </xdr:nvSpPr>
      <xdr:spPr>
        <a:xfrm>
          <a:off x="16268700" y="677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67835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B5A5A774-5FBD-4506-AFBC-76B14091ED51}"/>
            </a:ext>
          </a:extLst>
        </xdr:cNvPr>
        <xdr:cNvSpPr txBox="1"/>
      </xdr:nvSpPr>
      <xdr:spPr>
        <a:xfrm>
          <a:off x="16357600" y="675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89408</xdr:rowOff>
    </xdr:from>
    <xdr:to>
      <xdr:col>81</xdr:col>
      <xdr:colOff>101600</xdr:colOff>
      <xdr:row>40</xdr:row>
      <xdr:rowOff>19558</xdr:rowOff>
    </xdr:to>
    <xdr:sp macro="" textlink="">
      <xdr:nvSpPr>
        <xdr:cNvPr id="426" name="楕円 425">
          <a:extLst>
            <a:ext uri="{FF2B5EF4-FFF2-40B4-BE49-F238E27FC236}">
              <a16:creationId xmlns:a16="http://schemas.microsoft.com/office/drawing/2014/main" id="{3A4D1058-3252-48E8-BEB0-7B917C5E070B}"/>
            </a:ext>
          </a:extLst>
        </xdr:cNvPr>
        <xdr:cNvSpPr/>
      </xdr:nvSpPr>
      <xdr:spPr>
        <a:xfrm>
          <a:off x="15430500" y="677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140208</xdr:rowOff>
    </xdr:from>
    <xdr:to>
      <xdr:col>85</xdr:col>
      <xdr:colOff>127000</xdr:colOff>
      <xdr:row>39</xdr:row>
      <xdr:rowOff>140208</xdr:rowOff>
    </xdr:to>
    <xdr:cxnSp macro="">
      <xdr:nvCxnSpPr>
        <xdr:cNvPr id="427" name="直線コネクタ 426">
          <a:extLst>
            <a:ext uri="{FF2B5EF4-FFF2-40B4-BE49-F238E27FC236}">
              <a16:creationId xmlns:a16="http://schemas.microsoft.com/office/drawing/2014/main" id="{3B4DEAA3-47D0-4B36-B1DF-206A02BC7B8F}"/>
            </a:ext>
          </a:extLst>
        </xdr:cNvPr>
        <xdr:cNvCxnSpPr/>
      </xdr:nvCxnSpPr>
      <xdr:spPr>
        <a:xfrm>
          <a:off x="15481300" y="68267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125984</xdr:rowOff>
    </xdr:from>
    <xdr:to>
      <xdr:col>76</xdr:col>
      <xdr:colOff>165100</xdr:colOff>
      <xdr:row>40</xdr:row>
      <xdr:rowOff>56134</xdr:rowOff>
    </xdr:to>
    <xdr:sp macro="" textlink="">
      <xdr:nvSpPr>
        <xdr:cNvPr id="428" name="楕円 427">
          <a:extLst>
            <a:ext uri="{FF2B5EF4-FFF2-40B4-BE49-F238E27FC236}">
              <a16:creationId xmlns:a16="http://schemas.microsoft.com/office/drawing/2014/main" id="{6B789D70-A6D5-4E30-A79B-6ED510C3B496}"/>
            </a:ext>
          </a:extLst>
        </xdr:cNvPr>
        <xdr:cNvSpPr/>
      </xdr:nvSpPr>
      <xdr:spPr>
        <a:xfrm>
          <a:off x="14541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140208</xdr:rowOff>
    </xdr:from>
    <xdr:to>
      <xdr:col>81</xdr:col>
      <xdr:colOff>50800</xdr:colOff>
      <xdr:row>40</xdr:row>
      <xdr:rowOff>5334</xdr:rowOff>
    </xdr:to>
    <xdr:cxnSp macro="">
      <xdr:nvCxnSpPr>
        <xdr:cNvPr id="429" name="直線コネクタ 428">
          <a:extLst>
            <a:ext uri="{FF2B5EF4-FFF2-40B4-BE49-F238E27FC236}">
              <a16:creationId xmlns:a16="http://schemas.microsoft.com/office/drawing/2014/main" id="{05317131-6F12-4FB5-A4E7-F4AA658B89E8}"/>
            </a:ext>
          </a:extLst>
        </xdr:cNvPr>
        <xdr:cNvCxnSpPr/>
      </xdr:nvCxnSpPr>
      <xdr:spPr>
        <a:xfrm flipV="1">
          <a:off x="14592300" y="682675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82550</xdr:rowOff>
    </xdr:from>
    <xdr:to>
      <xdr:col>72</xdr:col>
      <xdr:colOff>38100</xdr:colOff>
      <xdr:row>40</xdr:row>
      <xdr:rowOff>12700</xdr:rowOff>
    </xdr:to>
    <xdr:sp macro="" textlink="">
      <xdr:nvSpPr>
        <xdr:cNvPr id="430" name="楕円 429">
          <a:extLst>
            <a:ext uri="{FF2B5EF4-FFF2-40B4-BE49-F238E27FC236}">
              <a16:creationId xmlns:a16="http://schemas.microsoft.com/office/drawing/2014/main" id="{FEE9AF42-8FA8-4545-8E98-7E67C96BAA11}"/>
            </a:ext>
          </a:extLst>
        </xdr:cNvPr>
        <xdr:cNvSpPr/>
      </xdr:nvSpPr>
      <xdr:spPr>
        <a:xfrm>
          <a:off x="13652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133350</xdr:rowOff>
    </xdr:from>
    <xdr:to>
      <xdr:col>76</xdr:col>
      <xdr:colOff>114300</xdr:colOff>
      <xdr:row>40</xdr:row>
      <xdr:rowOff>5334</xdr:rowOff>
    </xdr:to>
    <xdr:cxnSp macro="">
      <xdr:nvCxnSpPr>
        <xdr:cNvPr id="431" name="直線コネクタ 430">
          <a:extLst>
            <a:ext uri="{FF2B5EF4-FFF2-40B4-BE49-F238E27FC236}">
              <a16:creationId xmlns:a16="http://schemas.microsoft.com/office/drawing/2014/main" id="{392A461B-94C2-4E5B-B05F-F00914CCDD5C}"/>
            </a:ext>
          </a:extLst>
        </xdr:cNvPr>
        <xdr:cNvCxnSpPr/>
      </xdr:nvCxnSpPr>
      <xdr:spPr>
        <a:xfrm>
          <a:off x="13703300" y="681990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29972</xdr:rowOff>
    </xdr:from>
    <xdr:to>
      <xdr:col>67</xdr:col>
      <xdr:colOff>101600</xdr:colOff>
      <xdr:row>39</xdr:row>
      <xdr:rowOff>131572</xdr:rowOff>
    </xdr:to>
    <xdr:sp macro="" textlink="">
      <xdr:nvSpPr>
        <xdr:cNvPr id="432" name="楕円 431">
          <a:extLst>
            <a:ext uri="{FF2B5EF4-FFF2-40B4-BE49-F238E27FC236}">
              <a16:creationId xmlns:a16="http://schemas.microsoft.com/office/drawing/2014/main" id="{CB22205E-AA8A-4300-955D-9C85A36CF906}"/>
            </a:ext>
          </a:extLst>
        </xdr:cNvPr>
        <xdr:cNvSpPr/>
      </xdr:nvSpPr>
      <xdr:spPr>
        <a:xfrm>
          <a:off x="127635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80772</xdr:rowOff>
    </xdr:from>
    <xdr:to>
      <xdr:col>71</xdr:col>
      <xdr:colOff>177800</xdr:colOff>
      <xdr:row>39</xdr:row>
      <xdr:rowOff>133350</xdr:rowOff>
    </xdr:to>
    <xdr:cxnSp macro="">
      <xdr:nvCxnSpPr>
        <xdr:cNvPr id="433" name="直線コネクタ 432">
          <a:extLst>
            <a:ext uri="{FF2B5EF4-FFF2-40B4-BE49-F238E27FC236}">
              <a16:creationId xmlns:a16="http://schemas.microsoft.com/office/drawing/2014/main" id="{8DB9B6E1-0E80-408F-B3E6-AC78ECD4ABC7}"/>
            </a:ext>
          </a:extLst>
        </xdr:cNvPr>
        <xdr:cNvCxnSpPr/>
      </xdr:nvCxnSpPr>
      <xdr:spPr>
        <a:xfrm>
          <a:off x="12814300" y="676732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AC2B19B4-EBF1-48E1-946A-E533C18CA9A7}"/>
            </a:ext>
          </a:extLst>
        </xdr:cNvPr>
        <xdr:cNvSpPr txBox="1"/>
      </xdr:nvSpPr>
      <xdr:spPr>
        <a:xfrm>
          <a:off x="15266044" y="6382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D9A00035-5D28-465A-96DD-DA4F3DAD0BA9}"/>
            </a:ext>
          </a:extLst>
        </xdr:cNvPr>
        <xdr:cNvSpPr txBox="1"/>
      </xdr:nvSpPr>
      <xdr:spPr>
        <a:xfrm>
          <a:off x="143897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484AF69E-94DA-44E7-92D3-75182911CD26}"/>
            </a:ext>
          </a:extLst>
        </xdr:cNvPr>
        <xdr:cNvSpPr txBox="1"/>
      </xdr:nvSpPr>
      <xdr:spPr>
        <a:xfrm>
          <a:off x="13500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FEF66E95-5E75-43F8-94E1-4AE8CE72C559}"/>
            </a:ext>
          </a:extLst>
        </xdr:cNvPr>
        <xdr:cNvSpPr txBox="1"/>
      </xdr:nvSpPr>
      <xdr:spPr>
        <a:xfrm>
          <a:off x="12611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10685</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B95200B6-84EF-4B2D-B4ED-44D418B2AB67}"/>
            </a:ext>
          </a:extLst>
        </xdr:cNvPr>
        <xdr:cNvSpPr txBox="1"/>
      </xdr:nvSpPr>
      <xdr:spPr>
        <a:xfrm>
          <a:off x="15266044" y="686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47261</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D671C043-1627-4A46-8E57-42F1BB10AC4D}"/>
            </a:ext>
          </a:extLst>
        </xdr:cNvPr>
        <xdr:cNvSpPr txBox="1"/>
      </xdr:nvSpPr>
      <xdr:spPr>
        <a:xfrm>
          <a:off x="14389744" y="690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3827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61A423A9-EE4F-417A-B283-0164AD488A6C}"/>
            </a:ext>
          </a:extLst>
        </xdr:cNvPr>
        <xdr:cNvSpPr txBox="1"/>
      </xdr:nvSpPr>
      <xdr:spPr>
        <a:xfrm>
          <a:off x="13500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122699</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574E5C25-186A-492F-B105-177F92453D10}"/>
            </a:ext>
          </a:extLst>
        </xdr:cNvPr>
        <xdr:cNvSpPr txBox="1"/>
      </xdr:nvSpPr>
      <xdr:spPr>
        <a:xfrm>
          <a:off x="12611744" y="6809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C70C0E17-A8D7-4FD5-AB15-3E0F844B8DF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53AF5D71-3D5C-4702-8DD0-8432D5FD8E6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FF8354EB-8B8D-479D-8036-46802085974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A4724624-D723-460D-A64D-FB26AB75854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BE2C45FF-F9E1-4FA4-BA1F-BBDBA78A061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8A57CB09-6298-487E-96B3-A15F61CA993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83106E4C-4A07-4C17-9D77-D38256EDF64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D5EBCE76-A694-4E56-9F20-5150ECEC9E5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C03B9697-CA9D-4370-AD62-B79989184B8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EEB78312-3E59-438F-98E5-3A86CD768C4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FB9AB706-67A9-42BD-974D-AC1A317861A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C8DC8D00-99A2-4682-B2D7-F17BC8FAA438}"/>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D9D5C2E0-153E-478C-A952-E490134F309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B4CF65ED-5D11-4070-8C78-2E08AD41B2D2}"/>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AAE671F9-64CA-4600-82E0-5AAECE01F4EA}"/>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913D8BFD-45E3-4062-A1B0-1183B50B2674}"/>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AF62D5C9-FF20-4CCD-B893-320A7747818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B70ADC6D-976C-4927-BE27-159B51D7613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A689CC8B-20FE-4602-A091-96CCD775A4C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4AF4E3A3-7030-4B6E-8032-41A53C0D569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7C50B255-85DC-4987-8F33-81FA446AF52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D8FE51B9-3D1D-4879-A9A6-BAFA57324FE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C83A7071-AACD-4B58-84E1-C60DC818DCC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6C12E11F-521E-4701-B5EA-47206A4FE522}"/>
            </a:ext>
          </a:extLst>
        </xdr:cNvPr>
        <xdr:cNvCxnSpPr/>
      </xdr:nvCxnSpPr>
      <xdr:spPr>
        <a:xfrm flipV="1">
          <a:off x="22160864" y="589788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323FF14-59B1-4B52-87A5-D4CD278A0E57}"/>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52534063-A2A4-4B30-8A76-8A85DFDE2E0A}"/>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B3CE9540-D8B0-4477-BFCD-56FFFA3D0387}"/>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7388F0CE-2589-4F9B-B544-76834E40984A}"/>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66F11573-A8AC-4D9D-8B89-316A3E901885}"/>
            </a:ext>
          </a:extLst>
        </xdr:cNvPr>
        <xdr:cNvSpPr txBox="1"/>
      </xdr:nvSpPr>
      <xdr:spPr>
        <a:xfrm>
          <a:off x="22199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849A7EC8-6F51-4348-BF52-53E997B7CA1E}"/>
            </a:ext>
          </a:extLst>
        </xdr:cNvPr>
        <xdr:cNvSpPr/>
      </xdr:nvSpPr>
      <xdr:spPr>
        <a:xfrm>
          <a:off x="22110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3C76D345-B200-4AD8-98CB-EEF9C01CB6E6}"/>
            </a:ext>
          </a:extLst>
        </xdr:cNvPr>
        <xdr:cNvSpPr/>
      </xdr:nvSpPr>
      <xdr:spPr>
        <a:xfrm>
          <a:off x="21272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4F78DF08-472F-4AF5-984B-07C28C335BEC}"/>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CFC23C8B-9447-426D-B145-87EBABD2A2E6}"/>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75" name="フローチャート: 判断 474">
          <a:extLst>
            <a:ext uri="{FF2B5EF4-FFF2-40B4-BE49-F238E27FC236}">
              <a16:creationId xmlns:a16="http://schemas.microsoft.com/office/drawing/2014/main" id="{46995F9A-9C5B-4F40-90BC-9C1D7F040D00}"/>
            </a:ext>
          </a:extLst>
        </xdr:cNvPr>
        <xdr:cNvSpPr/>
      </xdr:nvSpPr>
      <xdr:spPr>
        <a:xfrm>
          <a:off x="18605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ABC72FDC-FDAF-4EC0-82F4-76C2BDE07D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8C4EA6E-BF66-4DBD-98B9-6950142DA5E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2FB2D16E-1C62-467F-A6BA-1B5A3BE15F1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BC09F1C8-5FCC-4CB8-8269-9F3045DDF73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BEFDA3A5-6E87-4D0C-9897-119BEF0B66A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1" name="楕円 480">
          <a:extLst>
            <a:ext uri="{FF2B5EF4-FFF2-40B4-BE49-F238E27FC236}">
              <a16:creationId xmlns:a16="http://schemas.microsoft.com/office/drawing/2014/main" id="{D82D2167-A59B-4915-9253-E322F4ACA607}"/>
            </a:ext>
          </a:extLst>
        </xdr:cNvPr>
        <xdr:cNvSpPr/>
      </xdr:nvSpPr>
      <xdr:spPr>
        <a:xfrm>
          <a:off x="22110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E3F877A4-E7B6-4B76-AF8A-2BD12C562A61}"/>
            </a:ext>
          </a:extLst>
        </xdr:cNvPr>
        <xdr:cNvSpPr txBox="1"/>
      </xdr:nvSpPr>
      <xdr:spPr>
        <a:xfrm>
          <a:off x="22199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147320</xdr:rowOff>
    </xdr:from>
    <xdr:to>
      <xdr:col>112</xdr:col>
      <xdr:colOff>38100</xdr:colOff>
      <xdr:row>41</xdr:row>
      <xdr:rowOff>77470</xdr:rowOff>
    </xdr:to>
    <xdr:sp macro="" textlink="">
      <xdr:nvSpPr>
        <xdr:cNvPr id="483" name="楕円 482">
          <a:extLst>
            <a:ext uri="{FF2B5EF4-FFF2-40B4-BE49-F238E27FC236}">
              <a16:creationId xmlns:a16="http://schemas.microsoft.com/office/drawing/2014/main" id="{8C721D19-6963-4EA5-93E1-F0E87A9740E0}"/>
            </a:ext>
          </a:extLst>
        </xdr:cNvPr>
        <xdr:cNvSpPr/>
      </xdr:nvSpPr>
      <xdr:spPr>
        <a:xfrm>
          <a:off x="21272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26670</xdr:rowOff>
    </xdr:to>
    <xdr:cxnSp macro="">
      <xdr:nvCxnSpPr>
        <xdr:cNvPr id="484" name="直線コネクタ 483">
          <a:extLst>
            <a:ext uri="{FF2B5EF4-FFF2-40B4-BE49-F238E27FC236}">
              <a16:creationId xmlns:a16="http://schemas.microsoft.com/office/drawing/2014/main" id="{F404DF82-E996-4B9E-BD95-5E6B7EDA6E9D}"/>
            </a:ext>
          </a:extLst>
        </xdr:cNvPr>
        <xdr:cNvCxnSpPr/>
      </xdr:nvCxnSpPr>
      <xdr:spPr>
        <a:xfrm>
          <a:off x="21323300" y="7056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147320</xdr:rowOff>
    </xdr:from>
    <xdr:to>
      <xdr:col>107</xdr:col>
      <xdr:colOff>101600</xdr:colOff>
      <xdr:row>41</xdr:row>
      <xdr:rowOff>77470</xdr:rowOff>
    </xdr:to>
    <xdr:sp macro="" textlink="">
      <xdr:nvSpPr>
        <xdr:cNvPr id="485" name="楕円 484">
          <a:extLst>
            <a:ext uri="{FF2B5EF4-FFF2-40B4-BE49-F238E27FC236}">
              <a16:creationId xmlns:a16="http://schemas.microsoft.com/office/drawing/2014/main" id="{616C179E-293D-4049-870F-C868349BFD9F}"/>
            </a:ext>
          </a:extLst>
        </xdr:cNvPr>
        <xdr:cNvSpPr/>
      </xdr:nvSpPr>
      <xdr:spPr>
        <a:xfrm>
          <a:off x="20383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26670</xdr:rowOff>
    </xdr:from>
    <xdr:to>
      <xdr:col>111</xdr:col>
      <xdr:colOff>177800</xdr:colOff>
      <xdr:row>41</xdr:row>
      <xdr:rowOff>26670</xdr:rowOff>
    </xdr:to>
    <xdr:cxnSp macro="">
      <xdr:nvCxnSpPr>
        <xdr:cNvPr id="486" name="直線コネクタ 485">
          <a:extLst>
            <a:ext uri="{FF2B5EF4-FFF2-40B4-BE49-F238E27FC236}">
              <a16:creationId xmlns:a16="http://schemas.microsoft.com/office/drawing/2014/main" id="{BBEACB9E-5887-4B8A-9C62-9828BFB4A829}"/>
            </a:ext>
          </a:extLst>
        </xdr:cNvPr>
        <xdr:cNvCxnSpPr/>
      </xdr:nvCxnSpPr>
      <xdr:spPr>
        <a:xfrm>
          <a:off x="20434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147320</xdr:rowOff>
    </xdr:from>
    <xdr:to>
      <xdr:col>102</xdr:col>
      <xdr:colOff>165100</xdr:colOff>
      <xdr:row>41</xdr:row>
      <xdr:rowOff>77470</xdr:rowOff>
    </xdr:to>
    <xdr:sp macro="" textlink="">
      <xdr:nvSpPr>
        <xdr:cNvPr id="487" name="楕円 486">
          <a:extLst>
            <a:ext uri="{FF2B5EF4-FFF2-40B4-BE49-F238E27FC236}">
              <a16:creationId xmlns:a16="http://schemas.microsoft.com/office/drawing/2014/main" id="{41C2CA38-20D8-4C52-9B51-6E7C4E4BA917}"/>
            </a:ext>
          </a:extLst>
        </xdr:cNvPr>
        <xdr:cNvSpPr/>
      </xdr:nvSpPr>
      <xdr:spPr>
        <a:xfrm>
          <a:off x="19494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26670</xdr:rowOff>
    </xdr:from>
    <xdr:to>
      <xdr:col>107</xdr:col>
      <xdr:colOff>50800</xdr:colOff>
      <xdr:row>41</xdr:row>
      <xdr:rowOff>26670</xdr:rowOff>
    </xdr:to>
    <xdr:cxnSp macro="">
      <xdr:nvCxnSpPr>
        <xdr:cNvPr id="488" name="直線コネクタ 487">
          <a:extLst>
            <a:ext uri="{FF2B5EF4-FFF2-40B4-BE49-F238E27FC236}">
              <a16:creationId xmlns:a16="http://schemas.microsoft.com/office/drawing/2014/main" id="{0C3CCF77-E9D1-4C38-B9C1-16A331842B60}"/>
            </a:ext>
          </a:extLst>
        </xdr:cNvPr>
        <xdr:cNvCxnSpPr/>
      </xdr:nvCxnSpPr>
      <xdr:spPr>
        <a:xfrm>
          <a:off x="19545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147320</xdr:rowOff>
    </xdr:from>
    <xdr:to>
      <xdr:col>98</xdr:col>
      <xdr:colOff>38100</xdr:colOff>
      <xdr:row>41</xdr:row>
      <xdr:rowOff>77470</xdr:rowOff>
    </xdr:to>
    <xdr:sp macro="" textlink="">
      <xdr:nvSpPr>
        <xdr:cNvPr id="489" name="楕円 488">
          <a:extLst>
            <a:ext uri="{FF2B5EF4-FFF2-40B4-BE49-F238E27FC236}">
              <a16:creationId xmlns:a16="http://schemas.microsoft.com/office/drawing/2014/main" id="{E43AED23-C2D3-46C9-BA17-04DC5C6240DB}"/>
            </a:ext>
          </a:extLst>
        </xdr:cNvPr>
        <xdr:cNvSpPr/>
      </xdr:nvSpPr>
      <xdr:spPr>
        <a:xfrm>
          <a:off x="18605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26670</xdr:rowOff>
    </xdr:from>
    <xdr:to>
      <xdr:col>102</xdr:col>
      <xdr:colOff>114300</xdr:colOff>
      <xdr:row>41</xdr:row>
      <xdr:rowOff>26670</xdr:rowOff>
    </xdr:to>
    <xdr:cxnSp macro="">
      <xdr:nvCxnSpPr>
        <xdr:cNvPr id="490" name="直線コネクタ 489">
          <a:extLst>
            <a:ext uri="{FF2B5EF4-FFF2-40B4-BE49-F238E27FC236}">
              <a16:creationId xmlns:a16="http://schemas.microsoft.com/office/drawing/2014/main" id="{D6CB91AF-0C0E-4ED1-9F6B-5E45846D5CBF}"/>
            </a:ext>
          </a:extLst>
        </xdr:cNvPr>
        <xdr:cNvCxnSpPr/>
      </xdr:nvCxnSpPr>
      <xdr:spPr>
        <a:xfrm>
          <a:off x="18656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1D1ADE8-D132-4041-B37A-CF37DC867384}"/>
            </a:ext>
          </a:extLst>
        </xdr:cNvPr>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BE91B681-93A6-468C-A74D-7ED7F750177C}"/>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5E1BC97-CFD7-4B56-8D31-AA01021AF0C8}"/>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43F287E5-5CAB-497A-B673-BC66D540CDA2}"/>
            </a:ext>
          </a:extLst>
        </xdr:cNvPr>
        <xdr:cNvSpPr txBox="1"/>
      </xdr:nvSpPr>
      <xdr:spPr>
        <a:xfrm>
          <a:off x="18421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68597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7D0B50A9-2864-4F71-ACDB-338C50F68F4B}"/>
            </a:ext>
          </a:extLst>
        </xdr:cNvPr>
        <xdr:cNvSpPr txBox="1"/>
      </xdr:nvSpPr>
      <xdr:spPr>
        <a:xfrm>
          <a:off x="21075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68597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4DFA6E2-E61E-487E-B00B-D04A777E6657}"/>
            </a:ext>
          </a:extLst>
        </xdr:cNvPr>
        <xdr:cNvSpPr txBox="1"/>
      </xdr:nvSpPr>
      <xdr:spPr>
        <a:xfrm>
          <a:off x="20199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68597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886919A6-00CE-4A39-B82E-B7E526D6434E}"/>
            </a:ext>
          </a:extLst>
        </xdr:cNvPr>
        <xdr:cNvSpPr txBox="1"/>
      </xdr:nvSpPr>
      <xdr:spPr>
        <a:xfrm>
          <a:off x="19310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68597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32772C77-9805-4803-BE24-2A862F236482}"/>
            </a:ext>
          </a:extLst>
        </xdr:cNvPr>
        <xdr:cNvSpPr txBox="1"/>
      </xdr:nvSpPr>
      <xdr:spPr>
        <a:xfrm>
          <a:off x="18421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82CA4450-C81B-4FA6-B34B-BCDAC43B7FB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EA8D720F-6777-4A0D-BF61-9890156B9FE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3F1C222-6ED9-45E3-A687-7D8277ACF52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2BEA0C0D-DE67-4075-8C81-830235AF8D4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FE17C517-E364-4531-8428-FBDC8FE3BFD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75FB18AE-432E-4EEF-8125-EEF63B66D87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49D1338D-C6C9-4EFD-A1A0-5BC878919A3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935C3E5B-6FB2-47F7-AF19-534CDBA736E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AA611F78-2171-4DBF-9AFA-756EBD57FB6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AD60A934-55B8-444C-BF59-8872FBF2DB8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1B44ACDA-C912-4C56-B704-02A9510DD2F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B25652AA-1318-41F0-B5AA-84E2097546A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E4384539-0D73-4D5E-BA50-697EBE38451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587F518D-1A82-435D-B1D2-082A11AB780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5E14B1B8-B309-4646-85E4-800F68ECB83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4E81C699-31B2-4BCC-A34F-524800052BA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AD44E591-A59A-4D76-8226-CE95A7712CEF}"/>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FE8CAFDF-81D9-41A1-8E52-038ED7AC2CC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828B625B-E81C-43CE-BA5E-691128256AD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1BA5D963-C4A0-4BFA-9CFC-0DAB6C4ADBF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D3EF93F2-BDE6-49AA-B866-2A1C11E3ABB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76EF5447-276B-4E15-8496-1CC41E1A62F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8F600CB6-C4EC-44C4-8915-0C3EBB79CF6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561EC0E7-25B9-45F5-BEAD-38E02F03C2A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CCCDB3B3-349F-410F-9CE8-A4CFBE0CC91D}"/>
            </a:ext>
          </a:extLst>
        </xdr:cNvPr>
        <xdr:cNvCxnSpPr/>
      </xdr:nvCxnSpPr>
      <xdr:spPr>
        <a:xfrm flipV="1">
          <a:off x="16318864" y="974788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AE2047E3-0DB6-4E8D-A160-1F143A3DF689}"/>
            </a:ext>
          </a:extLst>
        </xdr:cNvPr>
        <xdr:cNvSpPr txBox="1"/>
      </xdr:nvSpPr>
      <xdr:spPr>
        <a:xfrm>
          <a:off x="16357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98D4CA99-C83F-4D5B-A149-3B80B4B8EAFC}"/>
            </a:ext>
          </a:extLst>
        </xdr:cNvPr>
        <xdr:cNvCxnSpPr/>
      </xdr:nvCxnSpPr>
      <xdr:spPr>
        <a:xfrm>
          <a:off x="16230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A5D98E24-3A47-4C29-B678-3E42733316B8}"/>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047F57B5-A955-4F98-8B7B-C3F33A796A2F}"/>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354DF8F9-8238-4E9F-BA14-E5D9D2443357}"/>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8A01BA78-170F-48A1-B504-20C855C5528D}"/>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70AAF440-C42E-4E09-9F71-D844D9C230E1}"/>
            </a:ext>
          </a:extLst>
        </xdr:cNvPr>
        <xdr:cNvSpPr/>
      </xdr:nvSpPr>
      <xdr:spPr>
        <a:xfrm>
          <a:off x="15430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3CC8B7E2-A14D-49A9-9D01-11F0132757F6}"/>
            </a:ext>
          </a:extLst>
        </xdr:cNvPr>
        <xdr:cNvSpPr/>
      </xdr:nvSpPr>
      <xdr:spPr>
        <a:xfrm>
          <a:off x="14541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204E2E7E-E8BD-4CE0-ADD6-BBD0F2946A0F}"/>
            </a:ext>
          </a:extLst>
        </xdr:cNvPr>
        <xdr:cNvSpPr/>
      </xdr:nvSpPr>
      <xdr:spPr>
        <a:xfrm>
          <a:off x="13652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99695</xdr:rowOff>
    </xdr:from>
    <xdr:to>
      <xdr:col>67</xdr:col>
      <xdr:colOff>101600</xdr:colOff>
      <xdr:row>61</xdr:row>
      <xdr:rowOff>29845</xdr:rowOff>
    </xdr:to>
    <xdr:sp macro="" textlink="">
      <xdr:nvSpPr>
        <xdr:cNvPr id="533" name="フローチャート: 判断 532">
          <a:extLst>
            <a:ext uri="{FF2B5EF4-FFF2-40B4-BE49-F238E27FC236}">
              <a16:creationId xmlns:a16="http://schemas.microsoft.com/office/drawing/2014/main" id="{C8001689-D1B4-4065-B986-85018A73161D}"/>
            </a:ext>
          </a:extLst>
        </xdr:cNvPr>
        <xdr:cNvSpPr/>
      </xdr:nvSpPr>
      <xdr:spPr>
        <a:xfrm>
          <a:off x="12763500" y="1038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A50ED924-C465-40D7-AA07-B06148E8EF1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2883B206-68D8-4DB3-B7CE-516CDE6F419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3AA141F0-493F-4788-99F9-BFA95E37888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300357C1-02F5-4646-BA6B-8F75623C184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6613D0C5-1D14-43CC-B224-DEC5214B7E9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120650</xdr:rowOff>
    </xdr:from>
    <xdr:to>
      <xdr:col>85</xdr:col>
      <xdr:colOff>177800</xdr:colOff>
      <xdr:row>60</xdr:row>
      <xdr:rowOff>50800</xdr:rowOff>
    </xdr:to>
    <xdr:sp macro="" textlink="">
      <xdr:nvSpPr>
        <xdr:cNvPr id="539" name="楕円 538">
          <a:extLst>
            <a:ext uri="{FF2B5EF4-FFF2-40B4-BE49-F238E27FC236}">
              <a16:creationId xmlns:a16="http://schemas.microsoft.com/office/drawing/2014/main" id="{8B018FB9-9F52-4306-BF4E-EC518BD50416}"/>
            </a:ext>
          </a:extLst>
        </xdr:cNvPr>
        <xdr:cNvSpPr/>
      </xdr:nvSpPr>
      <xdr:spPr>
        <a:xfrm>
          <a:off x="16268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143527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1CD552C7-4D97-446B-9C9D-97DEAE521B63}"/>
            </a:ext>
          </a:extLst>
        </xdr:cNvPr>
        <xdr:cNvSpPr txBox="1"/>
      </xdr:nvSpPr>
      <xdr:spPr>
        <a:xfrm>
          <a:off x="16357600"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114935</xdr:rowOff>
    </xdr:from>
    <xdr:to>
      <xdr:col>81</xdr:col>
      <xdr:colOff>101600</xdr:colOff>
      <xdr:row>60</xdr:row>
      <xdr:rowOff>45085</xdr:rowOff>
    </xdr:to>
    <xdr:sp macro="" textlink="">
      <xdr:nvSpPr>
        <xdr:cNvPr id="541" name="楕円 540">
          <a:extLst>
            <a:ext uri="{FF2B5EF4-FFF2-40B4-BE49-F238E27FC236}">
              <a16:creationId xmlns:a16="http://schemas.microsoft.com/office/drawing/2014/main" id="{1756C12B-A8BF-4458-8E0D-A2BF779AAF3B}"/>
            </a:ext>
          </a:extLst>
        </xdr:cNvPr>
        <xdr:cNvSpPr/>
      </xdr:nvSpPr>
      <xdr:spPr>
        <a:xfrm>
          <a:off x="15430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165735</xdr:rowOff>
    </xdr:from>
    <xdr:to>
      <xdr:col>85</xdr:col>
      <xdr:colOff>127000</xdr:colOff>
      <xdr:row>60</xdr:row>
      <xdr:rowOff>0</xdr:rowOff>
    </xdr:to>
    <xdr:cxnSp macro="">
      <xdr:nvCxnSpPr>
        <xdr:cNvPr id="542" name="直線コネクタ 541">
          <a:extLst>
            <a:ext uri="{FF2B5EF4-FFF2-40B4-BE49-F238E27FC236}">
              <a16:creationId xmlns:a16="http://schemas.microsoft.com/office/drawing/2014/main" id="{1AE852AE-5964-47B8-BC66-00E73E1713BB}"/>
            </a:ext>
          </a:extLst>
        </xdr:cNvPr>
        <xdr:cNvCxnSpPr/>
      </xdr:nvCxnSpPr>
      <xdr:spPr>
        <a:xfrm>
          <a:off x="15481300" y="1028128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8255</xdr:rowOff>
    </xdr:from>
    <xdr:to>
      <xdr:col>76</xdr:col>
      <xdr:colOff>165100</xdr:colOff>
      <xdr:row>60</xdr:row>
      <xdr:rowOff>109855</xdr:rowOff>
    </xdr:to>
    <xdr:sp macro="" textlink="">
      <xdr:nvSpPr>
        <xdr:cNvPr id="543" name="楕円 542">
          <a:extLst>
            <a:ext uri="{FF2B5EF4-FFF2-40B4-BE49-F238E27FC236}">
              <a16:creationId xmlns:a16="http://schemas.microsoft.com/office/drawing/2014/main" id="{6ADA8272-630B-45ED-81F3-39AD68ADF554}"/>
            </a:ext>
          </a:extLst>
        </xdr:cNvPr>
        <xdr:cNvSpPr/>
      </xdr:nvSpPr>
      <xdr:spPr>
        <a:xfrm>
          <a:off x="1454150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165735</xdr:rowOff>
    </xdr:from>
    <xdr:to>
      <xdr:col>81</xdr:col>
      <xdr:colOff>50800</xdr:colOff>
      <xdr:row>60</xdr:row>
      <xdr:rowOff>59055</xdr:rowOff>
    </xdr:to>
    <xdr:cxnSp macro="">
      <xdr:nvCxnSpPr>
        <xdr:cNvPr id="544" name="直線コネクタ 543">
          <a:extLst>
            <a:ext uri="{FF2B5EF4-FFF2-40B4-BE49-F238E27FC236}">
              <a16:creationId xmlns:a16="http://schemas.microsoft.com/office/drawing/2014/main" id="{63238425-ACD2-4087-91EB-4DA909C3E487}"/>
            </a:ext>
          </a:extLst>
        </xdr:cNvPr>
        <xdr:cNvCxnSpPr/>
      </xdr:nvCxnSpPr>
      <xdr:spPr>
        <a:xfrm flipV="1">
          <a:off x="14592300" y="1028128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10160</xdr:rowOff>
    </xdr:from>
    <xdr:to>
      <xdr:col>72</xdr:col>
      <xdr:colOff>38100</xdr:colOff>
      <xdr:row>60</xdr:row>
      <xdr:rowOff>111760</xdr:rowOff>
    </xdr:to>
    <xdr:sp macro="" textlink="">
      <xdr:nvSpPr>
        <xdr:cNvPr id="545" name="楕円 544">
          <a:extLst>
            <a:ext uri="{FF2B5EF4-FFF2-40B4-BE49-F238E27FC236}">
              <a16:creationId xmlns:a16="http://schemas.microsoft.com/office/drawing/2014/main" id="{3F0BCF1F-5490-4ECB-B0E4-13DA371B6E10}"/>
            </a:ext>
          </a:extLst>
        </xdr:cNvPr>
        <xdr:cNvSpPr/>
      </xdr:nvSpPr>
      <xdr:spPr>
        <a:xfrm>
          <a:off x="13652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59055</xdr:rowOff>
    </xdr:from>
    <xdr:to>
      <xdr:col>76</xdr:col>
      <xdr:colOff>114300</xdr:colOff>
      <xdr:row>60</xdr:row>
      <xdr:rowOff>60960</xdr:rowOff>
    </xdr:to>
    <xdr:cxnSp macro="">
      <xdr:nvCxnSpPr>
        <xdr:cNvPr id="546" name="直線コネクタ 545">
          <a:extLst>
            <a:ext uri="{FF2B5EF4-FFF2-40B4-BE49-F238E27FC236}">
              <a16:creationId xmlns:a16="http://schemas.microsoft.com/office/drawing/2014/main" id="{90FB5435-1401-4C35-936B-F6C5915C42B2}"/>
            </a:ext>
          </a:extLst>
        </xdr:cNvPr>
        <xdr:cNvCxnSpPr/>
      </xdr:nvCxnSpPr>
      <xdr:spPr>
        <a:xfrm flipV="1">
          <a:off x="13703300" y="103460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162560</xdr:rowOff>
    </xdr:from>
    <xdr:to>
      <xdr:col>67</xdr:col>
      <xdr:colOff>101600</xdr:colOff>
      <xdr:row>60</xdr:row>
      <xdr:rowOff>92710</xdr:rowOff>
    </xdr:to>
    <xdr:sp macro="" textlink="">
      <xdr:nvSpPr>
        <xdr:cNvPr id="547" name="楕円 546">
          <a:extLst>
            <a:ext uri="{FF2B5EF4-FFF2-40B4-BE49-F238E27FC236}">
              <a16:creationId xmlns:a16="http://schemas.microsoft.com/office/drawing/2014/main" id="{0F4AD2B5-C702-415C-98A7-128B08BD41BA}"/>
            </a:ext>
          </a:extLst>
        </xdr:cNvPr>
        <xdr:cNvSpPr/>
      </xdr:nvSpPr>
      <xdr:spPr>
        <a:xfrm>
          <a:off x="12763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41910</xdr:rowOff>
    </xdr:from>
    <xdr:to>
      <xdr:col>71</xdr:col>
      <xdr:colOff>177800</xdr:colOff>
      <xdr:row>60</xdr:row>
      <xdr:rowOff>60960</xdr:rowOff>
    </xdr:to>
    <xdr:cxnSp macro="">
      <xdr:nvCxnSpPr>
        <xdr:cNvPr id="548" name="直線コネクタ 547">
          <a:extLst>
            <a:ext uri="{FF2B5EF4-FFF2-40B4-BE49-F238E27FC236}">
              <a16:creationId xmlns:a16="http://schemas.microsoft.com/office/drawing/2014/main" id="{1385B634-4808-48D0-89C6-DB942053F917}"/>
            </a:ext>
          </a:extLst>
        </xdr:cNvPr>
        <xdr:cNvCxnSpPr/>
      </xdr:nvCxnSpPr>
      <xdr:spPr>
        <a:xfrm>
          <a:off x="12814300" y="103289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49" name="n_1aveValue【学校施設】&#10;有形固定資産減価償却率">
          <a:extLst>
            <a:ext uri="{FF2B5EF4-FFF2-40B4-BE49-F238E27FC236}">
              <a16:creationId xmlns:a16="http://schemas.microsoft.com/office/drawing/2014/main" id="{4776D7D9-34C3-4964-BA4A-74AAF1333D7B}"/>
            </a:ext>
          </a:extLst>
        </xdr:cNvPr>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550" name="n_2aveValue【学校施設】&#10;有形固定資産減価償却率">
          <a:extLst>
            <a:ext uri="{FF2B5EF4-FFF2-40B4-BE49-F238E27FC236}">
              <a16:creationId xmlns:a16="http://schemas.microsoft.com/office/drawing/2014/main" id="{8279C9D3-44EF-4282-9351-CC8ADE3C891A}"/>
            </a:ext>
          </a:extLst>
        </xdr:cNvPr>
        <xdr:cNvSpPr txBox="1"/>
      </xdr:nvSpPr>
      <xdr:spPr>
        <a:xfrm>
          <a:off x="14389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51" name="n_3aveValue【学校施設】&#10;有形固定資産減価償却率">
          <a:extLst>
            <a:ext uri="{FF2B5EF4-FFF2-40B4-BE49-F238E27FC236}">
              <a16:creationId xmlns:a16="http://schemas.microsoft.com/office/drawing/2014/main" id="{1D532A93-C71E-4CD9-B5AC-E736B1E5CAE2}"/>
            </a:ext>
          </a:extLst>
        </xdr:cNvPr>
        <xdr:cNvSpPr txBox="1"/>
      </xdr:nvSpPr>
      <xdr:spPr>
        <a:xfrm>
          <a:off x="13500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20972</xdr:rowOff>
    </xdr:from>
    <xdr:ext cx="405111" cy="259045"/>
    <xdr:sp macro="" textlink="">
      <xdr:nvSpPr>
        <xdr:cNvPr id="552" name="n_4aveValue【学校施設】&#10;有形固定資産減価償却率">
          <a:extLst>
            <a:ext uri="{FF2B5EF4-FFF2-40B4-BE49-F238E27FC236}">
              <a16:creationId xmlns:a16="http://schemas.microsoft.com/office/drawing/2014/main" id="{9E1F7218-849F-4723-A461-730B919B7B0B}"/>
            </a:ext>
          </a:extLst>
        </xdr:cNvPr>
        <xdr:cNvSpPr txBox="1"/>
      </xdr:nvSpPr>
      <xdr:spPr>
        <a:xfrm>
          <a:off x="12611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61612</xdr:rowOff>
    </xdr:from>
    <xdr:ext cx="405111" cy="259045"/>
    <xdr:sp macro="" textlink="">
      <xdr:nvSpPr>
        <xdr:cNvPr id="553" name="n_1mainValue【学校施設】&#10;有形固定資産減価償却率">
          <a:extLst>
            <a:ext uri="{FF2B5EF4-FFF2-40B4-BE49-F238E27FC236}">
              <a16:creationId xmlns:a16="http://schemas.microsoft.com/office/drawing/2014/main" id="{C8D82C34-D6AA-4B16-9FAE-A20CFC3FA31D}"/>
            </a:ext>
          </a:extLst>
        </xdr:cNvPr>
        <xdr:cNvSpPr txBox="1"/>
      </xdr:nvSpPr>
      <xdr:spPr>
        <a:xfrm>
          <a:off x="152660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126382</xdr:rowOff>
    </xdr:from>
    <xdr:ext cx="405111" cy="259045"/>
    <xdr:sp macro="" textlink="">
      <xdr:nvSpPr>
        <xdr:cNvPr id="554" name="n_2mainValue【学校施設】&#10;有形固定資産減価償却率">
          <a:extLst>
            <a:ext uri="{FF2B5EF4-FFF2-40B4-BE49-F238E27FC236}">
              <a16:creationId xmlns:a16="http://schemas.microsoft.com/office/drawing/2014/main" id="{602CEAE0-CB3E-4643-899D-8AF924B32342}"/>
            </a:ext>
          </a:extLst>
        </xdr:cNvPr>
        <xdr:cNvSpPr txBox="1"/>
      </xdr:nvSpPr>
      <xdr:spPr>
        <a:xfrm>
          <a:off x="14389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128287</xdr:rowOff>
    </xdr:from>
    <xdr:ext cx="405111" cy="259045"/>
    <xdr:sp macro="" textlink="">
      <xdr:nvSpPr>
        <xdr:cNvPr id="555" name="n_3mainValue【学校施設】&#10;有形固定資産減価償却率">
          <a:extLst>
            <a:ext uri="{FF2B5EF4-FFF2-40B4-BE49-F238E27FC236}">
              <a16:creationId xmlns:a16="http://schemas.microsoft.com/office/drawing/2014/main" id="{4A8DE01B-35F1-4476-A4B2-A8AAB215CC49}"/>
            </a:ext>
          </a:extLst>
        </xdr:cNvPr>
        <xdr:cNvSpPr txBox="1"/>
      </xdr:nvSpPr>
      <xdr:spPr>
        <a:xfrm>
          <a:off x="13500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556" name="n_4mainValue【学校施設】&#10;有形固定資産減価償却率">
          <a:extLst>
            <a:ext uri="{FF2B5EF4-FFF2-40B4-BE49-F238E27FC236}">
              <a16:creationId xmlns:a16="http://schemas.microsoft.com/office/drawing/2014/main" id="{36923290-FE4E-4EA0-B58A-3B0D1B221214}"/>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5CE7EC60-AC47-460D-AAF6-A3F7FC8E751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7E1369F9-E497-40A4-A459-A1E5C05226D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1FA32DEB-25B9-4BC1-913D-845A3BD5D71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653C51B8-5E5B-4566-B037-8BFF41336A3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664806D7-B4C7-455B-B303-51CF7A67B65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BE7F5A84-31C5-4098-8DD3-DA48142A998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EA36F557-9397-4925-97D0-FEEDC36299B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BF4CFBEA-8281-474C-A047-01C6E2D5EF4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FCD17A83-EA6C-43A8-A605-0A6FC189460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EF83B46D-C6C2-4902-B84E-C332F42B960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C1142F97-9995-4FA7-B4DE-7633F86B2639}"/>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5D9CFB57-2B5E-4C0C-9019-05801F3B6514}"/>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FDC15CAF-8F9D-4884-9FAF-83037FC975A3}"/>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2CB9C43E-7097-4548-912A-1437184FD6A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024E791E-5C87-473D-8408-2921385F5352}"/>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B069C759-2BD9-42E8-B3F6-B2DFDE4034F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562B6B77-DF3D-445E-A1D2-6AA26EA3E55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30D5EE23-F9A2-4E13-B0CB-8352B71709A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F0E62DC5-ABCD-4B1B-BDFB-6DBB5E693CC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42C8954B-5682-4005-9C6A-E6B9564747CC}"/>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D3A934D4-7649-4662-99DF-BD12C981A137}"/>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09A32456-652F-48FA-A12E-9D30B61B08F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ABD8CAF1-55F8-460A-8E7B-8B053F1F2F6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3B218A78-4BEB-45F4-8873-6426727E2DA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5E5838EE-C237-458C-9123-05BF7D856C1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4430D8CF-C17B-46BC-B372-C6B6A8C9ABD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7FDCDA7A-9212-45ED-B538-C1EA542B2902}"/>
            </a:ext>
          </a:extLst>
        </xdr:cNvPr>
        <xdr:cNvCxnSpPr/>
      </xdr:nvCxnSpPr>
      <xdr:spPr>
        <a:xfrm flipV="1">
          <a:off x="22160864" y="9640388"/>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208ADC4C-2CC4-4DD4-B7EF-2B1219F39CD2}"/>
            </a:ext>
          </a:extLst>
        </xdr:cNvPr>
        <xdr:cNvSpPr txBox="1"/>
      </xdr:nvSpPr>
      <xdr:spPr>
        <a:xfrm>
          <a:off x="22199600" y="110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370D95A3-B0FC-4D48-BEA0-4F8125D20C43}"/>
            </a:ext>
          </a:extLst>
        </xdr:cNvPr>
        <xdr:cNvCxnSpPr/>
      </xdr:nvCxnSpPr>
      <xdr:spPr>
        <a:xfrm>
          <a:off x="22072600" y="1102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62992347-7B1C-4C81-9F9E-EED04B4D66EB}"/>
            </a:ext>
          </a:extLst>
        </xdr:cNvPr>
        <xdr:cNvSpPr txBox="1"/>
      </xdr:nvSpPr>
      <xdr:spPr>
        <a:xfrm>
          <a:off x="22199600" y="94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B6F026D9-9ACD-4500-B04F-DAEDA7AE4D9C}"/>
            </a:ext>
          </a:extLst>
        </xdr:cNvPr>
        <xdr:cNvCxnSpPr/>
      </xdr:nvCxnSpPr>
      <xdr:spPr>
        <a:xfrm>
          <a:off x="22072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BD1E77D2-1435-4371-AB4D-5C74060A31C7}"/>
            </a:ext>
          </a:extLst>
        </xdr:cNvPr>
        <xdr:cNvSpPr txBox="1"/>
      </xdr:nvSpPr>
      <xdr:spPr>
        <a:xfrm>
          <a:off x="22199600" y="10321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8B91489B-DED1-4D16-9F0D-95F4BD2CB8D0}"/>
            </a:ext>
          </a:extLst>
        </xdr:cNvPr>
        <xdr:cNvSpPr/>
      </xdr:nvSpPr>
      <xdr:spPr>
        <a:xfrm>
          <a:off x="22110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54A61562-E5CD-4CF8-ADA2-612A7340465F}"/>
            </a:ext>
          </a:extLst>
        </xdr:cNvPr>
        <xdr:cNvSpPr/>
      </xdr:nvSpPr>
      <xdr:spPr>
        <a:xfrm>
          <a:off x="21272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825C74B0-C20F-40D8-A55B-7642F14244E3}"/>
            </a:ext>
          </a:extLst>
        </xdr:cNvPr>
        <xdr:cNvSpPr/>
      </xdr:nvSpPr>
      <xdr:spPr>
        <a:xfrm>
          <a:off x="20383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1DACC76E-7E3F-4489-ACDA-DEBC685BD842}"/>
            </a:ext>
          </a:extLst>
        </xdr:cNvPr>
        <xdr:cNvSpPr/>
      </xdr:nvSpPr>
      <xdr:spPr>
        <a:xfrm>
          <a:off x="19494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169635</xdr:rowOff>
    </xdr:from>
    <xdr:to>
      <xdr:col>98</xdr:col>
      <xdr:colOff>38100</xdr:colOff>
      <xdr:row>60</xdr:row>
      <xdr:rowOff>99785</xdr:rowOff>
    </xdr:to>
    <xdr:sp macro="" textlink="">
      <xdr:nvSpPr>
        <xdr:cNvPr id="593" name="フローチャート: 判断 592">
          <a:extLst>
            <a:ext uri="{FF2B5EF4-FFF2-40B4-BE49-F238E27FC236}">
              <a16:creationId xmlns:a16="http://schemas.microsoft.com/office/drawing/2014/main" id="{F79EAED7-CEFE-4841-9D77-3DCE465EE1A6}"/>
            </a:ext>
          </a:extLst>
        </xdr:cNvPr>
        <xdr:cNvSpPr/>
      </xdr:nvSpPr>
      <xdr:spPr>
        <a:xfrm>
          <a:off x="18605500" y="1028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D9EF98E2-7458-4983-9459-78A8CDB5751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7764FCE1-94FD-4D60-90EC-AAC20C7EF38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7C177E31-99CF-439D-A995-4D1C1F0C78E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E30D4168-8B7F-4F6B-8934-D01E7AAE5AF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775DDE93-E78E-4B8C-A4B9-DB6567EC496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171269</xdr:rowOff>
    </xdr:from>
    <xdr:to>
      <xdr:col>116</xdr:col>
      <xdr:colOff>114300</xdr:colOff>
      <xdr:row>62</xdr:row>
      <xdr:rowOff>101419</xdr:rowOff>
    </xdr:to>
    <xdr:sp macro="" textlink="">
      <xdr:nvSpPr>
        <xdr:cNvPr id="599" name="楕円 598">
          <a:extLst>
            <a:ext uri="{FF2B5EF4-FFF2-40B4-BE49-F238E27FC236}">
              <a16:creationId xmlns:a16="http://schemas.microsoft.com/office/drawing/2014/main" id="{E2843878-6024-439C-8A7F-764441D0718C}"/>
            </a:ext>
          </a:extLst>
        </xdr:cNvPr>
        <xdr:cNvSpPr/>
      </xdr:nvSpPr>
      <xdr:spPr>
        <a:xfrm>
          <a:off x="221107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149696</xdr:rowOff>
    </xdr:from>
    <xdr:ext cx="469744" cy="259045"/>
    <xdr:sp macro="" textlink="">
      <xdr:nvSpPr>
        <xdr:cNvPr id="600" name="【学校施設】&#10;一人当たり面積該当値テキスト">
          <a:extLst>
            <a:ext uri="{FF2B5EF4-FFF2-40B4-BE49-F238E27FC236}">
              <a16:creationId xmlns:a16="http://schemas.microsoft.com/office/drawing/2014/main" id="{18D76317-6DA1-4F0D-A994-13F6ED77944F}"/>
            </a:ext>
          </a:extLst>
        </xdr:cNvPr>
        <xdr:cNvSpPr txBox="1"/>
      </xdr:nvSpPr>
      <xdr:spPr>
        <a:xfrm>
          <a:off x="22199600" y="1060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11249</xdr:rowOff>
    </xdr:from>
    <xdr:to>
      <xdr:col>112</xdr:col>
      <xdr:colOff>38100</xdr:colOff>
      <xdr:row>62</xdr:row>
      <xdr:rowOff>112849</xdr:rowOff>
    </xdr:to>
    <xdr:sp macro="" textlink="">
      <xdr:nvSpPr>
        <xdr:cNvPr id="601" name="楕円 600">
          <a:extLst>
            <a:ext uri="{FF2B5EF4-FFF2-40B4-BE49-F238E27FC236}">
              <a16:creationId xmlns:a16="http://schemas.microsoft.com/office/drawing/2014/main" id="{85E6CDAE-42F8-44DB-A48E-0ABFBE065938}"/>
            </a:ext>
          </a:extLst>
        </xdr:cNvPr>
        <xdr:cNvSpPr/>
      </xdr:nvSpPr>
      <xdr:spPr>
        <a:xfrm>
          <a:off x="21272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50619</xdr:rowOff>
    </xdr:from>
    <xdr:to>
      <xdr:col>116</xdr:col>
      <xdr:colOff>63500</xdr:colOff>
      <xdr:row>62</xdr:row>
      <xdr:rowOff>62049</xdr:rowOff>
    </xdr:to>
    <xdr:cxnSp macro="">
      <xdr:nvCxnSpPr>
        <xdr:cNvPr id="602" name="直線コネクタ 601">
          <a:extLst>
            <a:ext uri="{FF2B5EF4-FFF2-40B4-BE49-F238E27FC236}">
              <a16:creationId xmlns:a16="http://schemas.microsoft.com/office/drawing/2014/main" id="{444B9AB1-6553-4379-BA38-8DF85A98DC75}"/>
            </a:ext>
          </a:extLst>
        </xdr:cNvPr>
        <xdr:cNvCxnSpPr/>
      </xdr:nvCxnSpPr>
      <xdr:spPr>
        <a:xfrm flipV="1">
          <a:off x="21323300" y="1068051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11249</xdr:rowOff>
    </xdr:from>
    <xdr:to>
      <xdr:col>107</xdr:col>
      <xdr:colOff>101600</xdr:colOff>
      <xdr:row>62</xdr:row>
      <xdr:rowOff>112849</xdr:rowOff>
    </xdr:to>
    <xdr:sp macro="" textlink="">
      <xdr:nvSpPr>
        <xdr:cNvPr id="603" name="楕円 602">
          <a:extLst>
            <a:ext uri="{FF2B5EF4-FFF2-40B4-BE49-F238E27FC236}">
              <a16:creationId xmlns:a16="http://schemas.microsoft.com/office/drawing/2014/main" id="{3DA349D9-07B4-4A11-A48A-6E566052194B}"/>
            </a:ext>
          </a:extLst>
        </xdr:cNvPr>
        <xdr:cNvSpPr/>
      </xdr:nvSpPr>
      <xdr:spPr>
        <a:xfrm>
          <a:off x="20383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62049</xdr:rowOff>
    </xdr:from>
    <xdr:to>
      <xdr:col>111</xdr:col>
      <xdr:colOff>177800</xdr:colOff>
      <xdr:row>62</xdr:row>
      <xdr:rowOff>62049</xdr:rowOff>
    </xdr:to>
    <xdr:cxnSp macro="">
      <xdr:nvCxnSpPr>
        <xdr:cNvPr id="604" name="直線コネクタ 603">
          <a:extLst>
            <a:ext uri="{FF2B5EF4-FFF2-40B4-BE49-F238E27FC236}">
              <a16:creationId xmlns:a16="http://schemas.microsoft.com/office/drawing/2014/main" id="{9203CBFE-6503-4175-A5BA-7B935700BA36}"/>
            </a:ext>
          </a:extLst>
        </xdr:cNvPr>
        <xdr:cNvCxnSpPr/>
      </xdr:nvCxnSpPr>
      <xdr:spPr>
        <a:xfrm>
          <a:off x="20434300" y="106919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7983</xdr:rowOff>
    </xdr:from>
    <xdr:to>
      <xdr:col>102</xdr:col>
      <xdr:colOff>165100</xdr:colOff>
      <xdr:row>62</xdr:row>
      <xdr:rowOff>109583</xdr:rowOff>
    </xdr:to>
    <xdr:sp macro="" textlink="">
      <xdr:nvSpPr>
        <xdr:cNvPr id="605" name="楕円 604">
          <a:extLst>
            <a:ext uri="{FF2B5EF4-FFF2-40B4-BE49-F238E27FC236}">
              <a16:creationId xmlns:a16="http://schemas.microsoft.com/office/drawing/2014/main" id="{1F0B64D5-3930-4B90-B8DC-A8824246FD4A}"/>
            </a:ext>
          </a:extLst>
        </xdr:cNvPr>
        <xdr:cNvSpPr/>
      </xdr:nvSpPr>
      <xdr:spPr>
        <a:xfrm>
          <a:off x="19494500" y="1063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58783</xdr:rowOff>
    </xdr:from>
    <xdr:to>
      <xdr:col>107</xdr:col>
      <xdr:colOff>50800</xdr:colOff>
      <xdr:row>62</xdr:row>
      <xdr:rowOff>62049</xdr:rowOff>
    </xdr:to>
    <xdr:cxnSp macro="">
      <xdr:nvCxnSpPr>
        <xdr:cNvPr id="606" name="直線コネクタ 605">
          <a:extLst>
            <a:ext uri="{FF2B5EF4-FFF2-40B4-BE49-F238E27FC236}">
              <a16:creationId xmlns:a16="http://schemas.microsoft.com/office/drawing/2014/main" id="{A0F788C2-6CB6-4114-BF02-06F3D479EF72}"/>
            </a:ext>
          </a:extLst>
        </xdr:cNvPr>
        <xdr:cNvCxnSpPr/>
      </xdr:nvCxnSpPr>
      <xdr:spPr>
        <a:xfrm>
          <a:off x="19545300" y="106886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166370</xdr:rowOff>
    </xdr:from>
    <xdr:to>
      <xdr:col>98</xdr:col>
      <xdr:colOff>38100</xdr:colOff>
      <xdr:row>62</xdr:row>
      <xdr:rowOff>96520</xdr:rowOff>
    </xdr:to>
    <xdr:sp macro="" textlink="">
      <xdr:nvSpPr>
        <xdr:cNvPr id="607" name="楕円 606">
          <a:extLst>
            <a:ext uri="{FF2B5EF4-FFF2-40B4-BE49-F238E27FC236}">
              <a16:creationId xmlns:a16="http://schemas.microsoft.com/office/drawing/2014/main" id="{CC9CC1A1-B344-426A-BAB7-E6E970DBCE7C}"/>
            </a:ext>
          </a:extLst>
        </xdr:cNvPr>
        <xdr:cNvSpPr/>
      </xdr:nvSpPr>
      <xdr:spPr>
        <a:xfrm>
          <a:off x="18605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58783</xdr:rowOff>
    </xdr:to>
    <xdr:cxnSp macro="">
      <xdr:nvCxnSpPr>
        <xdr:cNvPr id="608" name="直線コネクタ 607">
          <a:extLst>
            <a:ext uri="{FF2B5EF4-FFF2-40B4-BE49-F238E27FC236}">
              <a16:creationId xmlns:a16="http://schemas.microsoft.com/office/drawing/2014/main" id="{48B62561-F742-44FE-B393-1EC9A78FCCD7}"/>
            </a:ext>
          </a:extLst>
        </xdr:cNvPr>
        <xdr:cNvCxnSpPr/>
      </xdr:nvCxnSpPr>
      <xdr:spPr>
        <a:xfrm>
          <a:off x="18656300" y="1067562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00B57A5A-BA8A-4AA9-9806-02212F42BE26}"/>
            </a:ext>
          </a:extLst>
        </xdr:cNvPr>
        <xdr:cNvSpPr txBox="1"/>
      </xdr:nvSpPr>
      <xdr:spPr>
        <a:xfrm>
          <a:off x="210757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77CA36AE-8B15-4DAE-9461-345B4CAE8E5B}"/>
            </a:ext>
          </a:extLst>
        </xdr:cNvPr>
        <xdr:cNvSpPr txBox="1"/>
      </xdr:nvSpPr>
      <xdr:spPr>
        <a:xfrm>
          <a:off x="20199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31B80C96-2F9D-4E30-8AF0-72259627A06E}"/>
            </a:ext>
          </a:extLst>
        </xdr:cNvPr>
        <xdr:cNvSpPr txBox="1"/>
      </xdr:nvSpPr>
      <xdr:spPr>
        <a:xfrm>
          <a:off x="19310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116312</xdr:rowOff>
    </xdr:from>
    <xdr:ext cx="469744" cy="259045"/>
    <xdr:sp macro="" textlink="">
      <xdr:nvSpPr>
        <xdr:cNvPr id="612" name="n_4aveValue【学校施設】&#10;一人当たり面積">
          <a:extLst>
            <a:ext uri="{FF2B5EF4-FFF2-40B4-BE49-F238E27FC236}">
              <a16:creationId xmlns:a16="http://schemas.microsoft.com/office/drawing/2014/main" id="{1E15AE68-9CE2-4FB1-BCB9-6393B033C1AC}"/>
            </a:ext>
          </a:extLst>
        </xdr:cNvPr>
        <xdr:cNvSpPr txBox="1"/>
      </xdr:nvSpPr>
      <xdr:spPr>
        <a:xfrm>
          <a:off x="18421427" y="1006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103976</xdr:rowOff>
    </xdr:from>
    <xdr:ext cx="469744" cy="259045"/>
    <xdr:sp macro="" textlink="">
      <xdr:nvSpPr>
        <xdr:cNvPr id="613" name="n_1mainValue【学校施設】&#10;一人当たり面積">
          <a:extLst>
            <a:ext uri="{FF2B5EF4-FFF2-40B4-BE49-F238E27FC236}">
              <a16:creationId xmlns:a16="http://schemas.microsoft.com/office/drawing/2014/main" id="{847E7DC4-009B-4FA7-A2AB-7BDA68930C26}"/>
            </a:ext>
          </a:extLst>
        </xdr:cNvPr>
        <xdr:cNvSpPr txBox="1"/>
      </xdr:nvSpPr>
      <xdr:spPr>
        <a:xfrm>
          <a:off x="21075727" y="1073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103976</xdr:rowOff>
    </xdr:from>
    <xdr:ext cx="469744" cy="259045"/>
    <xdr:sp macro="" textlink="">
      <xdr:nvSpPr>
        <xdr:cNvPr id="614" name="n_2mainValue【学校施設】&#10;一人当たり面積">
          <a:extLst>
            <a:ext uri="{FF2B5EF4-FFF2-40B4-BE49-F238E27FC236}">
              <a16:creationId xmlns:a16="http://schemas.microsoft.com/office/drawing/2014/main" id="{6C2A415C-4097-4DA7-9BDA-0B5BB451C88E}"/>
            </a:ext>
          </a:extLst>
        </xdr:cNvPr>
        <xdr:cNvSpPr txBox="1"/>
      </xdr:nvSpPr>
      <xdr:spPr>
        <a:xfrm>
          <a:off x="20199427" y="1073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100710</xdr:rowOff>
    </xdr:from>
    <xdr:ext cx="469744" cy="259045"/>
    <xdr:sp macro="" textlink="">
      <xdr:nvSpPr>
        <xdr:cNvPr id="615" name="n_3mainValue【学校施設】&#10;一人当たり面積">
          <a:extLst>
            <a:ext uri="{FF2B5EF4-FFF2-40B4-BE49-F238E27FC236}">
              <a16:creationId xmlns:a16="http://schemas.microsoft.com/office/drawing/2014/main" id="{BD0F8A38-1B35-4BA1-BF70-A976BBCE73F7}"/>
            </a:ext>
          </a:extLst>
        </xdr:cNvPr>
        <xdr:cNvSpPr txBox="1"/>
      </xdr:nvSpPr>
      <xdr:spPr>
        <a:xfrm>
          <a:off x="19310427" y="1073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87647</xdr:rowOff>
    </xdr:from>
    <xdr:ext cx="469744" cy="259045"/>
    <xdr:sp macro="" textlink="">
      <xdr:nvSpPr>
        <xdr:cNvPr id="616" name="n_4mainValue【学校施設】&#10;一人当たり面積">
          <a:extLst>
            <a:ext uri="{FF2B5EF4-FFF2-40B4-BE49-F238E27FC236}">
              <a16:creationId xmlns:a16="http://schemas.microsoft.com/office/drawing/2014/main" id="{C622C41C-FC3E-47EB-BD0F-1733DADD539E}"/>
            </a:ext>
          </a:extLst>
        </xdr:cNvPr>
        <xdr:cNvSpPr txBox="1"/>
      </xdr:nvSpPr>
      <xdr:spPr>
        <a:xfrm>
          <a:off x="18421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77A3B5C6-65AC-482B-BB8F-2448D2479F6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F645F693-2D7A-4FB8-AE2B-C41151EC690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19B66D46-789A-4977-BC95-1C177B0ABB5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537E0CA6-73C7-4220-AEB9-E99A66C4770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215DE0BD-4AAB-4AEA-82E0-39E70C23375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BEADE6F6-FEF0-4FDA-B152-BD9A878B307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41EF529C-CC45-430B-9E23-BCB24519555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8F5A6742-D4D2-4C24-89FD-4C50F2DC803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649B057D-FA13-4F09-A6BC-066A243DAA9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EB78BDED-EBA9-45FD-9820-535EF9D8848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B90CB72-CE3F-4C98-AF15-71435C5F64F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27627543-93AD-4AD9-BF92-E6C2EA632F9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3555F9A2-3BA2-4620-9380-CD3324E5F10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3510DC49-4FFE-41DE-A670-EF0166A1377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4339D249-C540-4694-9D3B-7BE2ECC7E17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F2272F79-0C1D-4396-BB56-686D6149728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A9DBB654-1742-4F4B-A01E-2CD423D01B1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196F3199-CD6A-4D14-B5A0-A3A965CD629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ACEB8FC1-7ACA-4C85-B659-F5B37B161B5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32C0C0D1-67B4-4C9D-B4D1-3093EEB1CED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DE84D5E7-86BD-451E-83B0-31AA3824C9A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C4A72950-0D70-4B57-A4D9-1C68AE6201F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289B4106-3249-4A2F-9FE9-9CC48ECC923D}"/>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B3ED8661-A4DF-4C90-AAFA-95F7BC6603D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64B728DC-A7C9-44DC-9D94-2250C8B97A51}"/>
            </a:ext>
          </a:extLst>
        </xdr:cNvPr>
        <xdr:cNvCxnSpPr/>
      </xdr:nvCxnSpPr>
      <xdr:spPr>
        <a:xfrm flipV="1">
          <a:off x="16318864" y="1329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E98A7213-33A4-4E2A-93CE-410CDC42D035}"/>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E7A80119-8C2D-462E-A825-F49C66A3183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9D6FEF9B-67DE-4AED-B495-CED8841839BD}"/>
            </a:ext>
          </a:extLst>
        </xdr:cNvPr>
        <xdr:cNvSpPr txBox="1"/>
      </xdr:nvSpPr>
      <xdr:spPr>
        <a:xfrm>
          <a:off x="16357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95242C70-9190-4B01-AC2A-A89796F5F594}"/>
            </a:ext>
          </a:extLst>
        </xdr:cNvPr>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7586DA6F-2E2D-41E1-BFCF-A3AEC218A10C}"/>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94532CD8-DE63-4808-8A1B-139C5E3AF258}"/>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3E2FBE19-7D39-4440-80EB-3955213CAE57}"/>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569D5F5D-B75D-4EE6-98A6-4FA35C43FE97}"/>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57168992-D8C9-4CAF-8652-8299661FA55C}"/>
            </a:ext>
          </a:extLst>
        </xdr:cNvPr>
        <xdr:cNvSpPr/>
      </xdr:nvSpPr>
      <xdr:spPr>
        <a:xfrm>
          <a:off x="13652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51" name="フローチャート: 判断 650">
          <a:extLst>
            <a:ext uri="{FF2B5EF4-FFF2-40B4-BE49-F238E27FC236}">
              <a16:creationId xmlns:a16="http://schemas.microsoft.com/office/drawing/2014/main" id="{CB69979A-0847-414E-B33A-2EF11BB80DBF}"/>
            </a:ext>
          </a:extLst>
        </xdr:cNvPr>
        <xdr:cNvSpPr/>
      </xdr:nvSpPr>
      <xdr:spPr>
        <a:xfrm>
          <a:off x="12763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98092565-8353-41FF-BA67-773BE55D7BC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B17F4821-66DD-421A-8A69-8237F3FD275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B8B08BD6-1DE3-4A43-A869-5D82F177D5C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6FF6D1AD-46A6-40AA-BBDD-7479A168F62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B1CB24DA-8893-47DA-A2FA-1B15329B033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48261</xdr:rowOff>
    </xdr:from>
    <xdr:to>
      <xdr:col>85</xdr:col>
      <xdr:colOff>177800</xdr:colOff>
      <xdr:row>85</xdr:row>
      <xdr:rowOff>149861</xdr:rowOff>
    </xdr:to>
    <xdr:sp macro="" textlink="">
      <xdr:nvSpPr>
        <xdr:cNvPr id="657" name="楕円 656">
          <a:extLst>
            <a:ext uri="{FF2B5EF4-FFF2-40B4-BE49-F238E27FC236}">
              <a16:creationId xmlns:a16="http://schemas.microsoft.com/office/drawing/2014/main" id="{67E25E16-C330-4A7E-84B8-719CB45AFA75}"/>
            </a:ext>
          </a:extLst>
        </xdr:cNvPr>
        <xdr:cNvSpPr/>
      </xdr:nvSpPr>
      <xdr:spPr>
        <a:xfrm>
          <a:off x="16268700" y="1462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26688</xdr:rowOff>
    </xdr:from>
    <xdr:ext cx="405111" cy="259045"/>
    <xdr:sp macro="" textlink="">
      <xdr:nvSpPr>
        <xdr:cNvPr id="658" name="【児童館】&#10;有形固定資産減価償却率該当値テキスト">
          <a:extLst>
            <a:ext uri="{FF2B5EF4-FFF2-40B4-BE49-F238E27FC236}">
              <a16:creationId xmlns:a16="http://schemas.microsoft.com/office/drawing/2014/main" id="{7226C0D9-D98E-4318-BF32-823B18B16037}"/>
            </a:ext>
          </a:extLst>
        </xdr:cNvPr>
        <xdr:cNvSpPr txBox="1"/>
      </xdr:nvSpPr>
      <xdr:spPr>
        <a:xfrm>
          <a:off x="16357600" y="1459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6350</xdr:rowOff>
    </xdr:from>
    <xdr:to>
      <xdr:col>81</xdr:col>
      <xdr:colOff>101600</xdr:colOff>
      <xdr:row>85</xdr:row>
      <xdr:rowOff>107950</xdr:rowOff>
    </xdr:to>
    <xdr:sp macro="" textlink="">
      <xdr:nvSpPr>
        <xdr:cNvPr id="659" name="楕円 658">
          <a:extLst>
            <a:ext uri="{FF2B5EF4-FFF2-40B4-BE49-F238E27FC236}">
              <a16:creationId xmlns:a16="http://schemas.microsoft.com/office/drawing/2014/main" id="{06C76419-4773-45E8-B5AC-2A928D2492AC}"/>
            </a:ext>
          </a:extLst>
        </xdr:cNvPr>
        <xdr:cNvSpPr/>
      </xdr:nvSpPr>
      <xdr:spPr>
        <a:xfrm>
          <a:off x="15430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57150</xdr:rowOff>
    </xdr:from>
    <xdr:to>
      <xdr:col>85</xdr:col>
      <xdr:colOff>127000</xdr:colOff>
      <xdr:row>85</xdr:row>
      <xdr:rowOff>99061</xdr:rowOff>
    </xdr:to>
    <xdr:cxnSp macro="">
      <xdr:nvCxnSpPr>
        <xdr:cNvPr id="660" name="直線コネクタ 659">
          <a:extLst>
            <a:ext uri="{FF2B5EF4-FFF2-40B4-BE49-F238E27FC236}">
              <a16:creationId xmlns:a16="http://schemas.microsoft.com/office/drawing/2014/main" id="{9DB302E3-AEEF-4D38-9413-AE2A913821AA}"/>
            </a:ext>
          </a:extLst>
        </xdr:cNvPr>
        <xdr:cNvCxnSpPr/>
      </xdr:nvCxnSpPr>
      <xdr:spPr>
        <a:xfrm>
          <a:off x="15481300" y="14630400"/>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135889</xdr:rowOff>
    </xdr:from>
    <xdr:to>
      <xdr:col>76</xdr:col>
      <xdr:colOff>165100</xdr:colOff>
      <xdr:row>85</xdr:row>
      <xdr:rowOff>66039</xdr:rowOff>
    </xdr:to>
    <xdr:sp macro="" textlink="">
      <xdr:nvSpPr>
        <xdr:cNvPr id="661" name="楕円 660">
          <a:extLst>
            <a:ext uri="{FF2B5EF4-FFF2-40B4-BE49-F238E27FC236}">
              <a16:creationId xmlns:a16="http://schemas.microsoft.com/office/drawing/2014/main" id="{B7F1F8E8-CB56-405B-AE4C-3CAA1C65BE1F}"/>
            </a:ext>
          </a:extLst>
        </xdr:cNvPr>
        <xdr:cNvSpPr/>
      </xdr:nvSpPr>
      <xdr:spPr>
        <a:xfrm>
          <a:off x="14541500" y="145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15239</xdr:rowOff>
    </xdr:from>
    <xdr:to>
      <xdr:col>81</xdr:col>
      <xdr:colOff>50800</xdr:colOff>
      <xdr:row>85</xdr:row>
      <xdr:rowOff>57150</xdr:rowOff>
    </xdr:to>
    <xdr:cxnSp macro="">
      <xdr:nvCxnSpPr>
        <xdr:cNvPr id="662" name="直線コネクタ 661">
          <a:extLst>
            <a:ext uri="{FF2B5EF4-FFF2-40B4-BE49-F238E27FC236}">
              <a16:creationId xmlns:a16="http://schemas.microsoft.com/office/drawing/2014/main" id="{C955DF74-3BF7-4C89-AD2A-3AE6D6451E76}"/>
            </a:ext>
          </a:extLst>
        </xdr:cNvPr>
        <xdr:cNvCxnSpPr/>
      </xdr:nvCxnSpPr>
      <xdr:spPr>
        <a:xfrm>
          <a:off x="14592300" y="145884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93980</xdr:rowOff>
    </xdr:from>
    <xdr:to>
      <xdr:col>72</xdr:col>
      <xdr:colOff>38100</xdr:colOff>
      <xdr:row>85</xdr:row>
      <xdr:rowOff>24130</xdr:rowOff>
    </xdr:to>
    <xdr:sp macro="" textlink="">
      <xdr:nvSpPr>
        <xdr:cNvPr id="663" name="楕円 662">
          <a:extLst>
            <a:ext uri="{FF2B5EF4-FFF2-40B4-BE49-F238E27FC236}">
              <a16:creationId xmlns:a16="http://schemas.microsoft.com/office/drawing/2014/main" id="{F6E81027-CE86-4F53-8E53-79BFAEC1F68C}"/>
            </a:ext>
          </a:extLst>
        </xdr:cNvPr>
        <xdr:cNvSpPr/>
      </xdr:nvSpPr>
      <xdr:spPr>
        <a:xfrm>
          <a:off x="13652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144780</xdr:rowOff>
    </xdr:from>
    <xdr:to>
      <xdr:col>76</xdr:col>
      <xdr:colOff>114300</xdr:colOff>
      <xdr:row>85</xdr:row>
      <xdr:rowOff>15239</xdr:rowOff>
    </xdr:to>
    <xdr:cxnSp macro="">
      <xdr:nvCxnSpPr>
        <xdr:cNvPr id="664" name="直線コネクタ 663">
          <a:extLst>
            <a:ext uri="{FF2B5EF4-FFF2-40B4-BE49-F238E27FC236}">
              <a16:creationId xmlns:a16="http://schemas.microsoft.com/office/drawing/2014/main" id="{A0F57AA0-E8AD-4F33-90F3-FEDFFD470D3C}"/>
            </a:ext>
          </a:extLst>
        </xdr:cNvPr>
        <xdr:cNvCxnSpPr/>
      </xdr:nvCxnSpPr>
      <xdr:spPr>
        <a:xfrm>
          <a:off x="13703300" y="145465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52070</xdr:rowOff>
    </xdr:from>
    <xdr:to>
      <xdr:col>67</xdr:col>
      <xdr:colOff>101600</xdr:colOff>
      <xdr:row>84</xdr:row>
      <xdr:rowOff>153670</xdr:rowOff>
    </xdr:to>
    <xdr:sp macro="" textlink="">
      <xdr:nvSpPr>
        <xdr:cNvPr id="665" name="楕円 664">
          <a:extLst>
            <a:ext uri="{FF2B5EF4-FFF2-40B4-BE49-F238E27FC236}">
              <a16:creationId xmlns:a16="http://schemas.microsoft.com/office/drawing/2014/main" id="{CF10F1CF-8C3A-4C9A-A802-242996541394}"/>
            </a:ext>
          </a:extLst>
        </xdr:cNvPr>
        <xdr:cNvSpPr/>
      </xdr:nvSpPr>
      <xdr:spPr>
        <a:xfrm>
          <a:off x="12763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102870</xdr:rowOff>
    </xdr:from>
    <xdr:to>
      <xdr:col>71</xdr:col>
      <xdr:colOff>177800</xdr:colOff>
      <xdr:row>84</xdr:row>
      <xdr:rowOff>144780</xdr:rowOff>
    </xdr:to>
    <xdr:cxnSp macro="">
      <xdr:nvCxnSpPr>
        <xdr:cNvPr id="666" name="直線コネクタ 665">
          <a:extLst>
            <a:ext uri="{FF2B5EF4-FFF2-40B4-BE49-F238E27FC236}">
              <a16:creationId xmlns:a16="http://schemas.microsoft.com/office/drawing/2014/main" id="{52A30FD8-2FBF-48FC-8663-2201D945BEDF}"/>
            </a:ext>
          </a:extLst>
        </xdr:cNvPr>
        <xdr:cNvCxnSpPr/>
      </xdr:nvCxnSpPr>
      <xdr:spPr>
        <a:xfrm>
          <a:off x="12814300" y="145046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C23F525D-4457-4259-A44A-8D1E3C5CF74D}"/>
            </a:ext>
          </a:extLst>
        </xdr:cNvPr>
        <xdr:cNvSpPr txBox="1"/>
      </xdr:nvSpPr>
      <xdr:spPr>
        <a:xfrm>
          <a:off x="15266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8279466E-E3DC-4525-A710-B2EFF84E4258}"/>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669" name="n_3aveValue【児童館】&#10;有形固定資産減価償却率">
          <a:extLst>
            <a:ext uri="{FF2B5EF4-FFF2-40B4-BE49-F238E27FC236}">
              <a16:creationId xmlns:a16="http://schemas.microsoft.com/office/drawing/2014/main" id="{4B95C5F7-A297-4E82-8675-A2C52BBEC7F3}"/>
            </a:ext>
          </a:extLst>
        </xdr:cNvPr>
        <xdr:cNvSpPr txBox="1"/>
      </xdr:nvSpPr>
      <xdr:spPr>
        <a:xfrm>
          <a:off x="13500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70" name="n_4aveValue【児童館】&#10;有形固定資産減価償却率">
          <a:extLst>
            <a:ext uri="{FF2B5EF4-FFF2-40B4-BE49-F238E27FC236}">
              <a16:creationId xmlns:a16="http://schemas.microsoft.com/office/drawing/2014/main" id="{9A10B5E0-E4D9-4208-AF7A-E742E28DD1D4}"/>
            </a:ext>
          </a:extLst>
        </xdr:cNvPr>
        <xdr:cNvSpPr txBox="1"/>
      </xdr:nvSpPr>
      <xdr:spPr>
        <a:xfrm>
          <a:off x="12611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99077</xdr:rowOff>
    </xdr:from>
    <xdr:ext cx="405111" cy="259045"/>
    <xdr:sp macro="" textlink="">
      <xdr:nvSpPr>
        <xdr:cNvPr id="671" name="n_1mainValue【児童館】&#10;有形固定資産減価償却率">
          <a:extLst>
            <a:ext uri="{FF2B5EF4-FFF2-40B4-BE49-F238E27FC236}">
              <a16:creationId xmlns:a16="http://schemas.microsoft.com/office/drawing/2014/main" id="{E532E470-9882-4EA9-AE5C-014651D4FAB0}"/>
            </a:ext>
          </a:extLst>
        </xdr:cNvPr>
        <xdr:cNvSpPr txBox="1"/>
      </xdr:nvSpPr>
      <xdr:spPr>
        <a:xfrm>
          <a:off x="15266044" y="1467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57166</xdr:rowOff>
    </xdr:from>
    <xdr:ext cx="405111" cy="259045"/>
    <xdr:sp macro="" textlink="">
      <xdr:nvSpPr>
        <xdr:cNvPr id="672" name="n_2mainValue【児童館】&#10;有形固定資産減価償却率">
          <a:extLst>
            <a:ext uri="{FF2B5EF4-FFF2-40B4-BE49-F238E27FC236}">
              <a16:creationId xmlns:a16="http://schemas.microsoft.com/office/drawing/2014/main" id="{AAFA4CFF-59DA-44DB-BE42-D508AFADF2C8}"/>
            </a:ext>
          </a:extLst>
        </xdr:cNvPr>
        <xdr:cNvSpPr txBox="1"/>
      </xdr:nvSpPr>
      <xdr:spPr>
        <a:xfrm>
          <a:off x="14389744" y="1463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15257</xdr:rowOff>
    </xdr:from>
    <xdr:ext cx="405111" cy="259045"/>
    <xdr:sp macro="" textlink="">
      <xdr:nvSpPr>
        <xdr:cNvPr id="673" name="n_3mainValue【児童館】&#10;有形固定資産減価償却率">
          <a:extLst>
            <a:ext uri="{FF2B5EF4-FFF2-40B4-BE49-F238E27FC236}">
              <a16:creationId xmlns:a16="http://schemas.microsoft.com/office/drawing/2014/main" id="{8F917340-3D39-42F8-A3A7-82BD4CBA0894}"/>
            </a:ext>
          </a:extLst>
        </xdr:cNvPr>
        <xdr:cNvSpPr txBox="1"/>
      </xdr:nvSpPr>
      <xdr:spPr>
        <a:xfrm>
          <a:off x="135007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144797</xdr:rowOff>
    </xdr:from>
    <xdr:ext cx="405111" cy="259045"/>
    <xdr:sp macro="" textlink="">
      <xdr:nvSpPr>
        <xdr:cNvPr id="674" name="n_4mainValue【児童館】&#10;有形固定資産減価償却率">
          <a:extLst>
            <a:ext uri="{FF2B5EF4-FFF2-40B4-BE49-F238E27FC236}">
              <a16:creationId xmlns:a16="http://schemas.microsoft.com/office/drawing/2014/main" id="{9C5CD660-39EA-4250-AA40-534089F38A83}"/>
            </a:ext>
          </a:extLst>
        </xdr:cNvPr>
        <xdr:cNvSpPr txBox="1"/>
      </xdr:nvSpPr>
      <xdr:spPr>
        <a:xfrm>
          <a:off x="12611744" y="1454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FB201AFC-B3C4-4D6F-B8EB-3C27C7AF47D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5A1154B0-B8D2-417B-A2D7-3C4CF7D3FE4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A42C099D-B687-4BF0-B73C-34EFD874F23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6923EC9E-EBB5-46D5-BB48-428A666D67D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9CD56897-6849-487A-B76B-5A1A2EAC48E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87C3DDB7-697D-4ECA-BC0F-F5218697FCD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351CA834-8F6C-4FEE-86BC-3032FE3F61E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5D4550A-309D-473A-816D-FD678AF3621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7222A3A2-0A0D-4A17-B2A2-C3559C84EDF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2B729737-365A-4BA5-81AF-6ACBB7C68D9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A4F21EFF-CAED-4D74-9993-767821C58D4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A1B61617-3379-4BBA-BDAE-13153791933D}"/>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09E4320C-F571-4FD1-B4FA-CEA788AE2E3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E08EEEEC-5268-420E-9100-2EF20581CF31}"/>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FABADA9B-6F42-428B-93C9-5D6B8EBF5572}"/>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26D549E5-27A8-4656-AE86-AEB73504108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65F0393C-8C9B-4BD5-92AA-DBB90DAE079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E7EB6410-A60B-4A62-871C-36002CBC14EB}"/>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EE64AB5C-0EF6-47AD-B8CF-4294C101C41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D6868D2D-B48C-4223-B6B5-2570A567FE4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F48BA070-24E1-4300-B1E2-418C75EB554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DB9E49F5-C66D-4048-A3ED-3A30401725B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28D68E9D-F458-4C26-82DC-8BCA4B684A4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CC9565D2-F63B-4B48-AADD-4F02CE9F1F00}"/>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D20AA2E6-8F3C-4882-A8D4-443CAD30DACC}"/>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68EDE333-3E43-4083-82E3-D2156087F9AD}"/>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4BF7F459-7408-4E37-9E12-0E19090DCA35}"/>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7B5D5518-C601-4D15-96F7-695A439B58D6}"/>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3" name="【児童館】&#10;一人当たり面積平均値テキスト">
          <a:extLst>
            <a:ext uri="{FF2B5EF4-FFF2-40B4-BE49-F238E27FC236}">
              <a16:creationId xmlns:a16="http://schemas.microsoft.com/office/drawing/2014/main" id="{14393158-8B6E-471B-A6CB-B17810DC16E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369B2DD0-28D7-43DC-B8A2-F76A1F39536E}"/>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7651A936-FFF4-4B50-B944-C5E350AD965A}"/>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4BE3BF73-5E20-495B-ACE2-1A589DC92FC1}"/>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8B46578B-239B-4D70-BE15-8B55DF064697}"/>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08" name="フローチャート: 判断 707">
          <a:extLst>
            <a:ext uri="{FF2B5EF4-FFF2-40B4-BE49-F238E27FC236}">
              <a16:creationId xmlns:a16="http://schemas.microsoft.com/office/drawing/2014/main" id="{AAD80F50-C003-4F2A-B9D4-B0A6DD5814FA}"/>
            </a:ext>
          </a:extLst>
        </xdr:cNvPr>
        <xdr:cNvSpPr/>
      </xdr:nvSpPr>
      <xdr:spPr>
        <a:xfrm>
          <a:off x="18605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7332775F-3AE7-40F0-9F1D-BCDCE26D695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646DE893-9AB5-4E51-AABB-ADE2047B0EE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A6BB61BB-11C2-4258-947B-0D56B9405BE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6E5662D6-BA20-42B3-A35A-014566C6D39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50586C84-9A54-4B5E-B114-60ED39191D2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714" name="楕円 713">
          <a:extLst>
            <a:ext uri="{FF2B5EF4-FFF2-40B4-BE49-F238E27FC236}">
              <a16:creationId xmlns:a16="http://schemas.microsoft.com/office/drawing/2014/main" id="{10CB6606-F369-4742-BB8B-B1ADAA1EE5BD}"/>
            </a:ext>
          </a:extLst>
        </xdr:cNvPr>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715" name="【児童館】&#10;一人当たり面積該当値テキスト">
          <a:extLst>
            <a:ext uri="{FF2B5EF4-FFF2-40B4-BE49-F238E27FC236}">
              <a16:creationId xmlns:a16="http://schemas.microsoft.com/office/drawing/2014/main" id="{09B6BB06-625F-41CD-9ED1-4B6260B2CDD2}"/>
            </a:ext>
          </a:extLst>
        </xdr:cNvPr>
        <xdr:cNvSpPr txBox="1"/>
      </xdr:nvSpPr>
      <xdr:spPr>
        <a:xfrm>
          <a:off x="22199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716" name="楕円 715">
          <a:extLst>
            <a:ext uri="{FF2B5EF4-FFF2-40B4-BE49-F238E27FC236}">
              <a16:creationId xmlns:a16="http://schemas.microsoft.com/office/drawing/2014/main" id="{59842F01-577D-476F-92BE-BD5D2741BDE9}"/>
            </a:ext>
          </a:extLst>
        </xdr:cNvPr>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717" name="直線コネクタ 716">
          <a:extLst>
            <a:ext uri="{FF2B5EF4-FFF2-40B4-BE49-F238E27FC236}">
              <a16:creationId xmlns:a16="http://schemas.microsoft.com/office/drawing/2014/main" id="{2DB1C895-6D21-410A-8EB1-480918C16BCE}"/>
            </a:ext>
          </a:extLst>
        </xdr:cNvPr>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718" name="楕円 717">
          <a:extLst>
            <a:ext uri="{FF2B5EF4-FFF2-40B4-BE49-F238E27FC236}">
              <a16:creationId xmlns:a16="http://schemas.microsoft.com/office/drawing/2014/main" id="{3AB6BFE1-3733-4174-A64D-FA239AE7FAF2}"/>
            </a:ext>
          </a:extLst>
        </xdr:cNvPr>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719" name="直線コネクタ 718">
          <a:extLst>
            <a:ext uri="{FF2B5EF4-FFF2-40B4-BE49-F238E27FC236}">
              <a16:creationId xmlns:a16="http://schemas.microsoft.com/office/drawing/2014/main" id="{02E67661-9264-4BA3-AFE6-B34E4D3239D6}"/>
            </a:ext>
          </a:extLst>
        </xdr:cNvPr>
        <xdr:cNvCxnSpPr/>
      </xdr:nvCxnSpPr>
      <xdr:spPr>
        <a:xfrm>
          <a:off x="20434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720" name="楕円 719">
          <a:extLst>
            <a:ext uri="{FF2B5EF4-FFF2-40B4-BE49-F238E27FC236}">
              <a16:creationId xmlns:a16="http://schemas.microsoft.com/office/drawing/2014/main" id="{EF225BEE-F2DF-41B0-BA60-AF60960F5CC4}"/>
            </a:ext>
          </a:extLst>
        </xdr:cNvPr>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721" name="直線コネクタ 720">
          <a:extLst>
            <a:ext uri="{FF2B5EF4-FFF2-40B4-BE49-F238E27FC236}">
              <a16:creationId xmlns:a16="http://schemas.microsoft.com/office/drawing/2014/main" id="{A7BCD895-86D3-477F-A9C3-E8EF07EE0E12}"/>
            </a:ext>
          </a:extLst>
        </xdr:cNvPr>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722" name="楕円 721">
          <a:extLst>
            <a:ext uri="{FF2B5EF4-FFF2-40B4-BE49-F238E27FC236}">
              <a16:creationId xmlns:a16="http://schemas.microsoft.com/office/drawing/2014/main" id="{B07C3521-14F7-4B85-AEE9-FAB8F154598F}"/>
            </a:ext>
          </a:extLst>
        </xdr:cNvPr>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723" name="直線コネクタ 722">
          <a:extLst>
            <a:ext uri="{FF2B5EF4-FFF2-40B4-BE49-F238E27FC236}">
              <a16:creationId xmlns:a16="http://schemas.microsoft.com/office/drawing/2014/main" id="{0CD11FEC-36D9-4B5D-9728-E66449864A17}"/>
            </a:ext>
          </a:extLst>
        </xdr:cNvPr>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724" name="n_1aveValue【児童館】&#10;一人当たり面積">
          <a:extLst>
            <a:ext uri="{FF2B5EF4-FFF2-40B4-BE49-F238E27FC236}">
              <a16:creationId xmlns:a16="http://schemas.microsoft.com/office/drawing/2014/main" id="{D2FF71DC-C6E5-4852-8696-72AA224B5CD5}"/>
            </a:ext>
          </a:extLst>
        </xdr:cNvPr>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5" name="n_2aveValue【児童館】&#10;一人当たり面積">
          <a:extLst>
            <a:ext uri="{FF2B5EF4-FFF2-40B4-BE49-F238E27FC236}">
              <a16:creationId xmlns:a16="http://schemas.microsoft.com/office/drawing/2014/main" id="{55C15F16-3E6A-45EE-AC2D-BB7603C7CB4E}"/>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26" name="n_3aveValue【児童館】&#10;一人当たり面積">
          <a:extLst>
            <a:ext uri="{FF2B5EF4-FFF2-40B4-BE49-F238E27FC236}">
              <a16:creationId xmlns:a16="http://schemas.microsoft.com/office/drawing/2014/main" id="{5D3F1103-BB4F-461E-BF15-932B7B007F68}"/>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27" name="n_4aveValue【児童館】&#10;一人当たり面積">
          <a:extLst>
            <a:ext uri="{FF2B5EF4-FFF2-40B4-BE49-F238E27FC236}">
              <a16:creationId xmlns:a16="http://schemas.microsoft.com/office/drawing/2014/main" id="{699C1C94-F33A-49DE-97A6-F1A36395AC14}"/>
            </a:ext>
          </a:extLst>
        </xdr:cNvPr>
        <xdr:cNvSpPr txBox="1"/>
      </xdr:nvSpPr>
      <xdr:spPr>
        <a:xfrm>
          <a:off x="18421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728" name="n_1mainValue【児童館】&#10;一人当たり面積">
          <a:extLst>
            <a:ext uri="{FF2B5EF4-FFF2-40B4-BE49-F238E27FC236}">
              <a16:creationId xmlns:a16="http://schemas.microsoft.com/office/drawing/2014/main" id="{9ABB852D-DFC9-4E76-ADDA-89C4793659BA}"/>
            </a:ext>
          </a:extLst>
        </xdr:cNvPr>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729" name="n_2mainValue【児童館】&#10;一人当たり面積">
          <a:extLst>
            <a:ext uri="{FF2B5EF4-FFF2-40B4-BE49-F238E27FC236}">
              <a16:creationId xmlns:a16="http://schemas.microsoft.com/office/drawing/2014/main" id="{052AED56-5A45-4DCA-B802-323AD0F0ED58}"/>
            </a:ext>
          </a:extLst>
        </xdr:cNvPr>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730" name="n_3mainValue【児童館】&#10;一人当たり面積">
          <a:extLst>
            <a:ext uri="{FF2B5EF4-FFF2-40B4-BE49-F238E27FC236}">
              <a16:creationId xmlns:a16="http://schemas.microsoft.com/office/drawing/2014/main" id="{2F6AEEDA-28B3-4362-83A2-AF301D57E5E1}"/>
            </a:ext>
          </a:extLst>
        </xdr:cNvPr>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731" name="n_4mainValue【児童館】&#10;一人当たり面積">
          <a:extLst>
            <a:ext uri="{FF2B5EF4-FFF2-40B4-BE49-F238E27FC236}">
              <a16:creationId xmlns:a16="http://schemas.microsoft.com/office/drawing/2014/main" id="{722806CE-A0E7-4010-9BF5-022E3F7A3122}"/>
            </a:ext>
          </a:extLst>
        </xdr:cNvPr>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C4DCD09C-FD50-47B9-A6B4-D2A39ADECBF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AC5D9696-661A-44D9-903B-676CD53A9C2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ACB25A25-7036-4161-BEBA-7A4E61B973D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3C42600-4511-4016-8C24-642E20BD602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C03969F2-7EC7-4E83-A782-8FA22BBCCF0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445F7850-75BA-4F1F-A6F1-7623B8A38A0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590DE33E-5E33-450F-920F-E7AF9CAC97C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FBC21E91-7362-430E-9002-353F1D3E3179}"/>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0" name="正方形/長方形 739">
          <a:extLst>
            <a:ext uri="{FF2B5EF4-FFF2-40B4-BE49-F238E27FC236}">
              <a16:creationId xmlns:a16="http://schemas.microsoft.com/office/drawing/2014/main" id="{9344F485-57A7-4994-BB79-6DB3050E5D4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1" name="正方形/長方形 740">
          <a:extLst>
            <a:ext uri="{FF2B5EF4-FFF2-40B4-BE49-F238E27FC236}">
              <a16:creationId xmlns:a16="http://schemas.microsoft.com/office/drawing/2014/main" id="{50F6A44B-B45E-44EB-ABE8-2DC4C704DBE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2" name="正方形/長方形 741">
          <a:extLst>
            <a:ext uri="{FF2B5EF4-FFF2-40B4-BE49-F238E27FC236}">
              <a16:creationId xmlns:a16="http://schemas.microsoft.com/office/drawing/2014/main" id="{4EC2F9EE-FC8C-4D61-A3E2-127B6772A77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3" name="正方形/長方形 742">
          <a:extLst>
            <a:ext uri="{FF2B5EF4-FFF2-40B4-BE49-F238E27FC236}">
              <a16:creationId xmlns:a16="http://schemas.microsoft.com/office/drawing/2014/main" id="{D4C5D2CA-9327-4AD5-8C97-9AD8109F211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4" name="正方形/長方形 743">
          <a:extLst>
            <a:ext uri="{FF2B5EF4-FFF2-40B4-BE49-F238E27FC236}">
              <a16:creationId xmlns:a16="http://schemas.microsoft.com/office/drawing/2014/main" id="{B76514A5-DA00-4D79-8541-059CFF9A122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5" name="正方形/長方形 744">
          <a:extLst>
            <a:ext uri="{FF2B5EF4-FFF2-40B4-BE49-F238E27FC236}">
              <a16:creationId xmlns:a16="http://schemas.microsoft.com/office/drawing/2014/main" id="{D5215007-8538-45E3-808F-B484D8CFC7A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6" name="正方形/長方形 745">
          <a:extLst>
            <a:ext uri="{FF2B5EF4-FFF2-40B4-BE49-F238E27FC236}">
              <a16:creationId xmlns:a16="http://schemas.microsoft.com/office/drawing/2014/main" id="{15AFD2F4-172B-4187-9E84-4BB8E4C51F5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7" name="正方形/長方形 746">
          <a:extLst>
            <a:ext uri="{FF2B5EF4-FFF2-40B4-BE49-F238E27FC236}">
              <a16:creationId xmlns:a16="http://schemas.microsoft.com/office/drawing/2014/main" id="{57624FB8-CABB-4328-8A6D-C7591A4F54F1}"/>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4280D311-4749-4721-A22E-378712C126C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4FE134AF-5D5E-43EF-A073-CC58C6FCFA5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A7455565-48C0-498A-AAED-13731E9FE0E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保育所、児童館である。保育所については、近年の整備を民間中心に進めているため、結果として市立保育園の築後年数の経過に伴い上昇している。将来の保育需要を見据えつつ、市立保育園の役割を検証し必要な整備を行う。児童館については、１施設しかないため当該施設の数値が直接反映されており、引き続き適切な維持管理を行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AE7CEA8-E1DF-4264-80FD-317786C76CB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CCBC5FC-C844-4DA6-B78A-FECB25ABF70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C3FA45F-4810-4605-80A2-697CB2B7301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7B0F87A-69C5-44D2-92A6-3B2C2C75236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B7EC8F5-3A9C-4506-AC31-3D739D9CCB7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D82E414-3459-434E-B4EE-62757631E8C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AE60AD9-3D8E-4098-9510-5166FBF8AAD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2E9D98F-FE50-4A66-BCD3-C48AFA25939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7E65C41-CEB2-4BEE-9323-E5C83C4644F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5C49A8A-95F5-48C4-9446-28A728343A0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2E17B72-FE35-4708-B732-5EBACE01B38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B5607B7-AB6B-47BB-8D99-3C84888383C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182D17-EAAF-4FC6-A918-65F455A2878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82EBADE-CF36-416F-9C98-DCF3F5ED48E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9384058-5AC0-4F01-B86C-DAA717A4790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288B402-07AF-44FE-914E-603F49310F5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B9E92B4-B711-4DC8-87AD-33319EAEEE6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1E6EF6-7783-4982-9EAD-9CE07F79742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87FD12F-465D-477D-A09A-02CABF31D68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6A608BB-6C1F-46B7-95A7-CBE078C9138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929DAAF-D41C-4392-A747-04429BB931B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7B76BD9-2ED5-47DD-9371-37B0E22DFD5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49FF04-C3FC-45D4-8ABF-0F4B9E548E6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9020925-3747-4E2E-9631-6928805366E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7C9D14A-CFDA-4177-9EB0-BBC97879FD1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30148F0-1242-4861-A06A-7B1F1CFEAB2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DAA8D2A-1B61-4A35-91D7-430DC5333D7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56838C9-9F56-4E35-A629-A7DB0D5F451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C0B7F29-1B92-429C-AD21-6BCA816DD04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93F2ACE-2551-44AC-A8FC-EE5EB3E9818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07A7909-57BB-4D59-A0DA-D63E2F30C32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37CBE82-5669-40F9-AA21-0546EE8AAD2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28BB122-4548-448B-ADCF-F18F71F5571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E12F476-1329-45A6-96FF-E1DFBF04AE0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28D0E1C-356D-4F55-9811-D8EC28C8CA7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FD5778B-09B2-4DE2-9F0F-AE61568CF20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69B2BA8-1B37-40D2-AD0F-56FF9C4F0D4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0801138-A8AD-4489-BC43-E4F3B572688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C9F0946-CB42-49E3-91B8-52F814C71F9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147DDE8-5AD2-4D8E-A914-C60F1F52053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36F0237-5311-4448-926E-6C052AF6053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976B93D-65A8-40E8-B56F-C4753171B66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49BA981-CA05-4E64-914D-240D39F7737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CE6233B-284C-4AFC-B6E9-DAD9FB6DD5D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65CA413-2FC5-4B87-8D9D-0CE60F0F332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3E666F3-0891-482B-80EE-2127970DEFAE}"/>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A76B77C-8462-437A-AAA6-BE7DA723B07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1351807-16B7-4AD5-8B2C-792CDFF5C60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249E69F-1563-4642-8958-EE57F6EEDB1F}"/>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77A2A32-9C9A-4FBD-B9C1-75BBCAA7237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B132F00-9771-4AB9-B093-572B5FA2128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8EAA106-F5C6-483C-945D-B1574C56D489}"/>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4358536-8DAA-4D30-8E27-8B67DDBCFD9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D395A76-C4C9-49B6-A82B-988F27A09C3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8C47F7E4-F902-481E-BB2A-E7EBC4A2C40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053619DF-BC6A-47FE-8814-2647675A35AB}"/>
            </a:ext>
          </a:extLst>
        </xdr:cNvPr>
        <xdr:cNvCxnSpPr/>
      </xdr:nvCxnSpPr>
      <xdr:spPr>
        <a:xfrm flipV="1">
          <a:off x="4634865" y="58731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458E0F1C-F136-4214-95D3-270FE2DF1C94}"/>
            </a:ext>
          </a:extLst>
        </xdr:cNvPr>
        <xdr:cNvSpPr txBox="1"/>
      </xdr:nvSpPr>
      <xdr:spPr>
        <a:xfrm>
          <a:off x="467360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84E19053-22E0-4253-B5A0-ADE3119B0409}"/>
            </a:ext>
          </a:extLst>
        </xdr:cNvPr>
        <xdr:cNvCxnSpPr/>
      </xdr:nvCxnSpPr>
      <xdr:spPr>
        <a:xfrm>
          <a:off x="4546600" y="7027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115DF1E4-8F81-41E7-8D10-A4E2A382151A}"/>
            </a:ext>
          </a:extLst>
        </xdr:cNvPr>
        <xdr:cNvSpPr txBox="1"/>
      </xdr:nvSpPr>
      <xdr:spPr>
        <a:xfrm>
          <a:off x="4673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A069E79C-9E56-44F1-866D-92B60D107BE7}"/>
            </a:ext>
          </a:extLst>
        </xdr:cNvPr>
        <xdr:cNvCxnSpPr/>
      </xdr:nvCxnSpPr>
      <xdr:spPr>
        <a:xfrm>
          <a:off x="4546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80027</xdr:rowOff>
    </xdr:from>
    <xdr:ext cx="405111" cy="259045"/>
    <xdr:sp macro="" textlink="">
      <xdr:nvSpPr>
        <xdr:cNvPr id="62" name="【図書館】&#10;有形固定資産減価償却率平均値テキスト">
          <a:extLst>
            <a:ext uri="{FF2B5EF4-FFF2-40B4-BE49-F238E27FC236}">
              <a16:creationId xmlns:a16="http://schemas.microsoft.com/office/drawing/2014/main" id="{1A5787AE-109F-4CDD-B172-A08113FFAF81}"/>
            </a:ext>
          </a:extLst>
        </xdr:cNvPr>
        <xdr:cNvSpPr txBox="1"/>
      </xdr:nvSpPr>
      <xdr:spPr>
        <a:xfrm>
          <a:off x="4673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DD444DEC-557F-44D6-AEBB-4028AA8DC745}"/>
            </a:ext>
          </a:extLst>
        </xdr:cNvPr>
        <xdr:cNvSpPr/>
      </xdr:nvSpPr>
      <xdr:spPr>
        <a:xfrm>
          <a:off x="4584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9CCCA7C6-0F91-4A70-92BB-B0ECA807630D}"/>
            </a:ext>
          </a:extLst>
        </xdr:cNvPr>
        <xdr:cNvSpPr/>
      </xdr:nvSpPr>
      <xdr:spPr>
        <a:xfrm>
          <a:off x="3746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BAA31996-10C2-47FD-B8CF-31858A42891B}"/>
            </a:ext>
          </a:extLst>
        </xdr:cNvPr>
        <xdr:cNvSpPr/>
      </xdr:nvSpPr>
      <xdr:spPr>
        <a:xfrm>
          <a:off x="2857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4A30CB58-543F-4836-8A4E-06D13CE8C53C}"/>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151130</xdr:rowOff>
    </xdr:from>
    <xdr:to>
      <xdr:col>6</xdr:col>
      <xdr:colOff>38100</xdr:colOff>
      <xdr:row>36</xdr:row>
      <xdr:rowOff>81280</xdr:rowOff>
    </xdr:to>
    <xdr:sp macro="" textlink="">
      <xdr:nvSpPr>
        <xdr:cNvPr id="67" name="フローチャート: 判断 66">
          <a:extLst>
            <a:ext uri="{FF2B5EF4-FFF2-40B4-BE49-F238E27FC236}">
              <a16:creationId xmlns:a16="http://schemas.microsoft.com/office/drawing/2014/main" id="{3357C635-F7BC-45FB-B37D-E43AF78BD676}"/>
            </a:ext>
          </a:extLst>
        </xdr:cNvPr>
        <xdr:cNvSpPr/>
      </xdr:nvSpPr>
      <xdr:spPr>
        <a:xfrm>
          <a:off x="1079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D9A8542-E0E5-4256-8461-AF5DC6B2AD7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1FEEB5F-A9C1-4B5A-8288-510AA235E68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6305673-26E9-48D5-9611-B1895BF2922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A5685D5-45E6-4EB6-92B4-CCEFA441CE4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25253E6-3B37-4645-B19A-AF83787750E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71120</xdr:rowOff>
    </xdr:from>
    <xdr:to>
      <xdr:col>24</xdr:col>
      <xdr:colOff>114300</xdr:colOff>
      <xdr:row>36</xdr:row>
      <xdr:rowOff>1270</xdr:rowOff>
    </xdr:to>
    <xdr:sp macro="" textlink="">
      <xdr:nvSpPr>
        <xdr:cNvPr id="73" name="楕円 72">
          <a:extLst>
            <a:ext uri="{FF2B5EF4-FFF2-40B4-BE49-F238E27FC236}">
              <a16:creationId xmlns:a16="http://schemas.microsoft.com/office/drawing/2014/main" id="{6DD1E83D-BAA7-4995-A66F-3F4EB12E2A51}"/>
            </a:ext>
          </a:extLst>
        </xdr:cNvPr>
        <xdr:cNvSpPr/>
      </xdr:nvSpPr>
      <xdr:spPr>
        <a:xfrm>
          <a:off x="45847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93997</xdr:rowOff>
    </xdr:from>
    <xdr:ext cx="405111" cy="259045"/>
    <xdr:sp macro="" textlink="">
      <xdr:nvSpPr>
        <xdr:cNvPr id="74" name="【図書館】&#10;有形固定資産減価償却率該当値テキスト">
          <a:extLst>
            <a:ext uri="{FF2B5EF4-FFF2-40B4-BE49-F238E27FC236}">
              <a16:creationId xmlns:a16="http://schemas.microsoft.com/office/drawing/2014/main" id="{19FA7D10-CC00-4951-9C1A-1AAB68F5A858}"/>
            </a:ext>
          </a:extLst>
        </xdr:cNvPr>
        <xdr:cNvSpPr txBox="1"/>
      </xdr:nvSpPr>
      <xdr:spPr>
        <a:xfrm>
          <a:off x="4673600"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31115</xdr:rowOff>
    </xdr:from>
    <xdr:to>
      <xdr:col>20</xdr:col>
      <xdr:colOff>38100</xdr:colOff>
      <xdr:row>35</xdr:row>
      <xdr:rowOff>132715</xdr:rowOff>
    </xdr:to>
    <xdr:sp macro="" textlink="">
      <xdr:nvSpPr>
        <xdr:cNvPr id="75" name="楕円 74">
          <a:extLst>
            <a:ext uri="{FF2B5EF4-FFF2-40B4-BE49-F238E27FC236}">
              <a16:creationId xmlns:a16="http://schemas.microsoft.com/office/drawing/2014/main" id="{67D37C68-9AFB-4BE9-9A40-C4EA2EE26BF4}"/>
            </a:ext>
          </a:extLst>
        </xdr:cNvPr>
        <xdr:cNvSpPr/>
      </xdr:nvSpPr>
      <xdr:spPr>
        <a:xfrm>
          <a:off x="3746500" y="603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81915</xdr:rowOff>
    </xdr:from>
    <xdr:to>
      <xdr:col>24</xdr:col>
      <xdr:colOff>63500</xdr:colOff>
      <xdr:row>35</xdr:row>
      <xdr:rowOff>121920</xdr:rowOff>
    </xdr:to>
    <xdr:cxnSp macro="">
      <xdr:nvCxnSpPr>
        <xdr:cNvPr id="76" name="直線コネクタ 75">
          <a:extLst>
            <a:ext uri="{FF2B5EF4-FFF2-40B4-BE49-F238E27FC236}">
              <a16:creationId xmlns:a16="http://schemas.microsoft.com/office/drawing/2014/main" id="{DC0634F1-1485-4112-A43E-487C5DFB1AED}"/>
            </a:ext>
          </a:extLst>
        </xdr:cNvPr>
        <xdr:cNvCxnSpPr/>
      </xdr:nvCxnSpPr>
      <xdr:spPr>
        <a:xfrm>
          <a:off x="3797300" y="608266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166370</xdr:rowOff>
    </xdr:from>
    <xdr:to>
      <xdr:col>15</xdr:col>
      <xdr:colOff>101600</xdr:colOff>
      <xdr:row>35</xdr:row>
      <xdr:rowOff>96520</xdr:rowOff>
    </xdr:to>
    <xdr:sp macro="" textlink="">
      <xdr:nvSpPr>
        <xdr:cNvPr id="77" name="楕円 76">
          <a:extLst>
            <a:ext uri="{FF2B5EF4-FFF2-40B4-BE49-F238E27FC236}">
              <a16:creationId xmlns:a16="http://schemas.microsoft.com/office/drawing/2014/main" id="{26CDC439-3E07-421E-8601-20B1764438BB}"/>
            </a:ext>
          </a:extLst>
        </xdr:cNvPr>
        <xdr:cNvSpPr/>
      </xdr:nvSpPr>
      <xdr:spPr>
        <a:xfrm>
          <a:off x="2857500" y="59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45720</xdr:rowOff>
    </xdr:from>
    <xdr:to>
      <xdr:col>19</xdr:col>
      <xdr:colOff>177800</xdr:colOff>
      <xdr:row>35</xdr:row>
      <xdr:rowOff>81915</xdr:rowOff>
    </xdr:to>
    <xdr:cxnSp macro="">
      <xdr:nvCxnSpPr>
        <xdr:cNvPr id="78" name="直線コネクタ 77">
          <a:extLst>
            <a:ext uri="{FF2B5EF4-FFF2-40B4-BE49-F238E27FC236}">
              <a16:creationId xmlns:a16="http://schemas.microsoft.com/office/drawing/2014/main" id="{3DC53083-E3A9-4F6C-ACFF-69AE6E8DCB67}"/>
            </a:ext>
          </a:extLst>
        </xdr:cNvPr>
        <xdr:cNvCxnSpPr/>
      </xdr:nvCxnSpPr>
      <xdr:spPr>
        <a:xfrm>
          <a:off x="2908300" y="604647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156845</xdr:rowOff>
    </xdr:from>
    <xdr:to>
      <xdr:col>10</xdr:col>
      <xdr:colOff>165100</xdr:colOff>
      <xdr:row>35</xdr:row>
      <xdr:rowOff>86995</xdr:rowOff>
    </xdr:to>
    <xdr:sp macro="" textlink="">
      <xdr:nvSpPr>
        <xdr:cNvPr id="79" name="楕円 78">
          <a:extLst>
            <a:ext uri="{FF2B5EF4-FFF2-40B4-BE49-F238E27FC236}">
              <a16:creationId xmlns:a16="http://schemas.microsoft.com/office/drawing/2014/main" id="{0C68A905-8CC9-41D1-8EEC-E583ADB9CD6D}"/>
            </a:ext>
          </a:extLst>
        </xdr:cNvPr>
        <xdr:cNvSpPr/>
      </xdr:nvSpPr>
      <xdr:spPr>
        <a:xfrm>
          <a:off x="1968500" y="59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36195</xdr:rowOff>
    </xdr:from>
    <xdr:to>
      <xdr:col>15</xdr:col>
      <xdr:colOff>50800</xdr:colOff>
      <xdr:row>35</xdr:row>
      <xdr:rowOff>45720</xdr:rowOff>
    </xdr:to>
    <xdr:cxnSp macro="">
      <xdr:nvCxnSpPr>
        <xdr:cNvPr id="80" name="直線コネクタ 79">
          <a:extLst>
            <a:ext uri="{FF2B5EF4-FFF2-40B4-BE49-F238E27FC236}">
              <a16:creationId xmlns:a16="http://schemas.microsoft.com/office/drawing/2014/main" id="{13F8B0D6-E794-4B42-8330-D54E3535CBFF}"/>
            </a:ext>
          </a:extLst>
        </xdr:cNvPr>
        <xdr:cNvCxnSpPr/>
      </xdr:nvCxnSpPr>
      <xdr:spPr>
        <a:xfrm>
          <a:off x="2019300" y="60369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118745</xdr:rowOff>
    </xdr:from>
    <xdr:to>
      <xdr:col>6</xdr:col>
      <xdr:colOff>38100</xdr:colOff>
      <xdr:row>35</xdr:row>
      <xdr:rowOff>48895</xdr:rowOff>
    </xdr:to>
    <xdr:sp macro="" textlink="">
      <xdr:nvSpPr>
        <xdr:cNvPr id="81" name="楕円 80">
          <a:extLst>
            <a:ext uri="{FF2B5EF4-FFF2-40B4-BE49-F238E27FC236}">
              <a16:creationId xmlns:a16="http://schemas.microsoft.com/office/drawing/2014/main" id="{4E346A17-1985-4080-B584-D30BE01DC771}"/>
            </a:ext>
          </a:extLst>
        </xdr:cNvPr>
        <xdr:cNvSpPr/>
      </xdr:nvSpPr>
      <xdr:spPr>
        <a:xfrm>
          <a:off x="1079500" y="594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169545</xdr:rowOff>
    </xdr:from>
    <xdr:to>
      <xdr:col>10</xdr:col>
      <xdr:colOff>114300</xdr:colOff>
      <xdr:row>35</xdr:row>
      <xdr:rowOff>36195</xdr:rowOff>
    </xdr:to>
    <xdr:cxnSp macro="">
      <xdr:nvCxnSpPr>
        <xdr:cNvPr id="82" name="直線コネクタ 81">
          <a:extLst>
            <a:ext uri="{FF2B5EF4-FFF2-40B4-BE49-F238E27FC236}">
              <a16:creationId xmlns:a16="http://schemas.microsoft.com/office/drawing/2014/main" id="{769A5F64-8EAB-470B-9023-9D2C57AA4918}"/>
            </a:ext>
          </a:extLst>
        </xdr:cNvPr>
        <xdr:cNvCxnSpPr/>
      </xdr:nvCxnSpPr>
      <xdr:spPr>
        <a:xfrm>
          <a:off x="1130300" y="599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165752</xdr:rowOff>
    </xdr:from>
    <xdr:ext cx="405111" cy="259045"/>
    <xdr:sp macro="" textlink="">
      <xdr:nvSpPr>
        <xdr:cNvPr id="83" name="n_1aveValue【図書館】&#10;有形固定資産減価償却率">
          <a:extLst>
            <a:ext uri="{FF2B5EF4-FFF2-40B4-BE49-F238E27FC236}">
              <a16:creationId xmlns:a16="http://schemas.microsoft.com/office/drawing/2014/main" id="{BE55BB0D-B145-4641-BF89-49D5C9AEA0BB}"/>
            </a:ext>
          </a:extLst>
        </xdr:cNvPr>
        <xdr:cNvSpPr txBox="1"/>
      </xdr:nvSpPr>
      <xdr:spPr>
        <a:xfrm>
          <a:off x="3582044"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図書館】&#10;有形固定資産減価償却率">
          <a:extLst>
            <a:ext uri="{FF2B5EF4-FFF2-40B4-BE49-F238E27FC236}">
              <a16:creationId xmlns:a16="http://schemas.microsoft.com/office/drawing/2014/main" id="{FBC02791-4B6E-44FF-93D3-10B6451814FF}"/>
            </a:ext>
          </a:extLst>
        </xdr:cNvPr>
        <xdr:cNvSpPr txBox="1"/>
      </xdr:nvSpPr>
      <xdr:spPr>
        <a:xfrm>
          <a:off x="27057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5" name="n_3aveValue【図書館】&#10;有形固定資産減価償却率">
          <a:extLst>
            <a:ext uri="{FF2B5EF4-FFF2-40B4-BE49-F238E27FC236}">
              <a16:creationId xmlns:a16="http://schemas.microsoft.com/office/drawing/2014/main" id="{93F3748C-3F57-409A-B7DD-00758DB70D87}"/>
            </a:ext>
          </a:extLst>
        </xdr:cNvPr>
        <xdr:cNvSpPr txBox="1"/>
      </xdr:nvSpPr>
      <xdr:spPr>
        <a:xfrm>
          <a:off x="1816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72407</xdr:rowOff>
    </xdr:from>
    <xdr:ext cx="405111" cy="259045"/>
    <xdr:sp macro="" textlink="">
      <xdr:nvSpPr>
        <xdr:cNvPr id="86" name="n_4aveValue【図書館】&#10;有形固定資産減価償却率">
          <a:extLst>
            <a:ext uri="{FF2B5EF4-FFF2-40B4-BE49-F238E27FC236}">
              <a16:creationId xmlns:a16="http://schemas.microsoft.com/office/drawing/2014/main" id="{9CBA6641-F65A-4CBD-B260-94FFB47E2503}"/>
            </a:ext>
          </a:extLst>
        </xdr:cNvPr>
        <xdr:cNvSpPr txBox="1"/>
      </xdr:nvSpPr>
      <xdr:spPr>
        <a:xfrm>
          <a:off x="9277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149242</xdr:rowOff>
    </xdr:from>
    <xdr:ext cx="405111" cy="259045"/>
    <xdr:sp macro="" textlink="">
      <xdr:nvSpPr>
        <xdr:cNvPr id="87" name="n_1mainValue【図書館】&#10;有形固定資産減価償却率">
          <a:extLst>
            <a:ext uri="{FF2B5EF4-FFF2-40B4-BE49-F238E27FC236}">
              <a16:creationId xmlns:a16="http://schemas.microsoft.com/office/drawing/2014/main" id="{1D628FEB-8F11-439F-A4F5-B2C9A0C84D30}"/>
            </a:ext>
          </a:extLst>
        </xdr:cNvPr>
        <xdr:cNvSpPr txBox="1"/>
      </xdr:nvSpPr>
      <xdr:spPr>
        <a:xfrm>
          <a:off x="3582044" y="580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113047</xdr:rowOff>
    </xdr:from>
    <xdr:ext cx="405111" cy="259045"/>
    <xdr:sp macro="" textlink="">
      <xdr:nvSpPr>
        <xdr:cNvPr id="88" name="n_2mainValue【図書館】&#10;有形固定資産減価償却率">
          <a:extLst>
            <a:ext uri="{FF2B5EF4-FFF2-40B4-BE49-F238E27FC236}">
              <a16:creationId xmlns:a16="http://schemas.microsoft.com/office/drawing/2014/main" id="{15443228-D24C-4EE3-8BE9-222CFD1038F3}"/>
            </a:ext>
          </a:extLst>
        </xdr:cNvPr>
        <xdr:cNvSpPr txBox="1"/>
      </xdr:nvSpPr>
      <xdr:spPr>
        <a:xfrm>
          <a:off x="27057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103522</xdr:rowOff>
    </xdr:from>
    <xdr:ext cx="405111" cy="259045"/>
    <xdr:sp macro="" textlink="">
      <xdr:nvSpPr>
        <xdr:cNvPr id="89" name="n_3mainValue【図書館】&#10;有形固定資産減価償却率">
          <a:extLst>
            <a:ext uri="{FF2B5EF4-FFF2-40B4-BE49-F238E27FC236}">
              <a16:creationId xmlns:a16="http://schemas.microsoft.com/office/drawing/2014/main" id="{69E7EA0E-3AEF-4923-8229-4A7300E88492}"/>
            </a:ext>
          </a:extLst>
        </xdr:cNvPr>
        <xdr:cNvSpPr txBox="1"/>
      </xdr:nvSpPr>
      <xdr:spPr>
        <a:xfrm>
          <a:off x="181674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65422</xdr:rowOff>
    </xdr:from>
    <xdr:ext cx="405111" cy="259045"/>
    <xdr:sp macro="" textlink="">
      <xdr:nvSpPr>
        <xdr:cNvPr id="90" name="n_4mainValue【図書館】&#10;有形固定資産減価償却率">
          <a:extLst>
            <a:ext uri="{FF2B5EF4-FFF2-40B4-BE49-F238E27FC236}">
              <a16:creationId xmlns:a16="http://schemas.microsoft.com/office/drawing/2014/main" id="{C7DEA2A7-9C1F-4891-82B4-69F3A13FF5E5}"/>
            </a:ext>
          </a:extLst>
        </xdr:cNvPr>
        <xdr:cNvSpPr txBox="1"/>
      </xdr:nvSpPr>
      <xdr:spPr>
        <a:xfrm>
          <a:off x="92774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7304AAB-9881-45CA-951E-CBC9D4DFA30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0EACD12-0C88-4418-B8BA-E4D3B4BDBDC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191BC87-FADE-49C9-A00C-AE666829293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A05C982-2F65-4BEF-82BD-E3B90365E86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7137EF2-7DFA-4FE0-91CC-FE918E7D335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95B6133-08A0-4716-B5FC-F93B97EBA15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86D2CCA-1B48-43E5-912E-A08A3CE4B6E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5F3AF87-3622-41AE-A33F-BA3BD594ABB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B82E1460-165E-4CEB-AC91-79C441589F7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7E4B10F-D364-4122-B8A5-597DCE69C05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6AAB573-3660-4503-9CB6-5ABE2E7B15D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950A59F-709E-4862-A1CF-8C4635A3538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2B17FD1E-28EB-4B6C-9CBC-68343B527B6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AEFA0B4F-D704-482F-B4F9-8D51128C236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34F0FE0-ECB6-473F-A88C-A7A08C24FC3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496E3617-A7E5-4A5F-A1DF-D6DFCFA34B13}"/>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8B6DE89B-8592-494D-8B6B-A01BAFD10AE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3EAB0E6B-FA9F-4339-9B01-AEB64B3D5019}"/>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8C7BA18C-9136-4777-9A85-8A6BCA6CFF4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376CD76E-0D06-4341-B6B1-764F0D569BC1}"/>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6755FCD8-58A2-423D-BBBA-AC638C70DD9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56BF7049-3029-4E9A-BB1F-13982628983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CF52DC3F-3462-4E52-9557-9438B206D9B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EE2A5823-B537-4C7C-A72B-6C9BD3106BF7}"/>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2E152490-26D9-41F5-B4C5-6243DACA56D2}"/>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CC5E386C-AA31-4B5C-A48B-3B794DB1140D}"/>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E06E8DC2-C814-43C3-B196-DA3A8F6966E6}"/>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A7FCE39C-E10A-4D18-BE2F-D94BA73F5522}"/>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D112F841-D4D5-451D-9D73-28FADBA4AFE7}"/>
            </a:ext>
          </a:extLst>
        </xdr:cNvPr>
        <xdr:cNvSpPr txBox="1"/>
      </xdr:nvSpPr>
      <xdr:spPr>
        <a:xfrm>
          <a:off x="10515600" y="678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B741A13-F7B1-40CE-85E1-44FE82274A6D}"/>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7EE4803B-B731-4CBD-B649-F8BE572D081F}"/>
            </a:ext>
          </a:extLst>
        </xdr:cNvPr>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821FBD4D-0124-4543-9F2D-9340578F212C}"/>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A5B70E09-7A1B-45A2-8E55-7B871CE72F76}"/>
            </a:ext>
          </a:extLst>
        </xdr:cNvPr>
        <xdr:cNvSpPr/>
      </xdr:nvSpPr>
      <xdr:spPr>
        <a:xfrm>
          <a:off x="7810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31750</xdr:rowOff>
    </xdr:from>
    <xdr:to>
      <xdr:col>36</xdr:col>
      <xdr:colOff>165100</xdr:colOff>
      <xdr:row>39</xdr:row>
      <xdr:rowOff>133350</xdr:rowOff>
    </xdr:to>
    <xdr:sp macro="" textlink="">
      <xdr:nvSpPr>
        <xdr:cNvPr id="124" name="フローチャート: 判断 123">
          <a:extLst>
            <a:ext uri="{FF2B5EF4-FFF2-40B4-BE49-F238E27FC236}">
              <a16:creationId xmlns:a16="http://schemas.microsoft.com/office/drawing/2014/main" id="{A7065CFF-1D6B-4B08-9888-24E86AA65245}"/>
            </a:ext>
          </a:extLst>
        </xdr:cNvPr>
        <xdr:cNvSpPr/>
      </xdr:nvSpPr>
      <xdr:spPr>
        <a:xfrm>
          <a:off x="6921500" y="67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113C93C-D44B-4ABC-A854-6AF0E219AD5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4FD3B20-B704-4DD6-BE92-E57E01E60E6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7AFC0F8-34F4-417D-8D8C-EF1AAAA8563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5406B89-9C1D-4D88-A921-C098B8AF25B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6569023-D6A0-455A-835F-6FCADC95EBA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63500</xdr:rowOff>
    </xdr:from>
    <xdr:to>
      <xdr:col>55</xdr:col>
      <xdr:colOff>50800</xdr:colOff>
      <xdr:row>32</xdr:row>
      <xdr:rowOff>165100</xdr:rowOff>
    </xdr:to>
    <xdr:sp macro="" textlink="">
      <xdr:nvSpPr>
        <xdr:cNvPr id="130" name="楕円 129">
          <a:extLst>
            <a:ext uri="{FF2B5EF4-FFF2-40B4-BE49-F238E27FC236}">
              <a16:creationId xmlns:a16="http://schemas.microsoft.com/office/drawing/2014/main" id="{D97D969B-0118-482E-9652-6BFF2E6F121E}"/>
            </a:ext>
          </a:extLst>
        </xdr:cNvPr>
        <xdr:cNvSpPr/>
      </xdr:nvSpPr>
      <xdr:spPr>
        <a:xfrm>
          <a:off x="104267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16527</xdr:rowOff>
    </xdr:from>
    <xdr:ext cx="469744" cy="259045"/>
    <xdr:sp macro="" textlink="">
      <xdr:nvSpPr>
        <xdr:cNvPr id="131" name="【図書館】&#10;一人当たり面積該当値テキスト">
          <a:extLst>
            <a:ext uri="{FF2B5EF4-FFF2-40B4-BE49-F238E27FC236}">
              <a16:creationId xmlns:a16="http://schemas.microsoft.com/office/drawing/2014/main" id="{F2945A20-8694-4645-A802-C1C6D5D2AFBF}"/>
            </a:ext>
          </a:extLst>
        </xdr:cNvPr>
        <xdr:cNvSpPr txBox="1"/>
      </xdr:nvSpPr>
      <xdr:spPr>
        <a:xfrm>
          <a:off x="10515600" y="55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63500</xdr:rowOff>
    </xdr:from>
    <xdr:to>
      <xdr:col>50</xdr:col>
      <xdr:colOff>165100</xdr:colOff>
      <xdr:row>32</xdr:row>
      <xdr:rowOff>165100</xdr:rowOff>
    </xdr:to>
    <xdr:sp macro="" textlink="">
      <xdr:nvSpPr>
        <xdr:cNvPr id="132" name="楕円 131">
          <a:extLst>
            <a:ext uri="{FF2B5EF4-FFF2-40B4-BE49-F238E27FC236}">
              <a16:creationId xmlns:a16="http://schemas.microsoft.com/office/drawing/2014/main" id="{9671182F-74D8-419A-AC5D-03E370C08541}"/>
            </a:ext>
          </a:extLst>
        </xdr:cNvPr>
        <xdr:cNvSpPr/>
      </xdr:nvSpPr>
      <xdr:spPr>
        <a:xfrm>
          <a:off x="9588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32</xdr:row>
      <xdr:rowOff>114300</xdr:rowOff>
    </xdr:from>
    <xdr:to>
      <xdr:col>55</xdr:col>
      <xdr:colOff>0</xdr:colOff>
      <xdr:row>32</xdr:row>
      <xdr:rowOff>114300</xdr:rowOff>
    </xdr:to>
    <xdr:cxnSp macro="">
      <xdr:nvCxnSpPr>
        <xdr:cNvPr id="133" name="直線コネクタ 132">
          <a:extLst>
            <a:ext uri="{FF2B5EF4-FFF2-40B4-BE49-F238E27FC236}">
              <a16:creationId xmlns:a16="http://schemas.microsoft.com/office/drawing/2014/main" id="{551063C5-E5BA-49C9-A82C-B04AFB2C13B6}"/>
            </a:ext>
          </a:extLst>
        </xdr:cNvPr>
        <xdr:cNvCxnSpPr/>
      </xdr:nvCxnSpPr>
      <xdr:spPr>
        <a:xfrm>
          <a:off x="9639300" y="5600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76200</xdr:rowOff>
    </xdr:from>
    <xdr:to>
      <xdr:col>46</xdr:col>
      <xdr:colOff>38100</xdr:colOff>
      <xdr:row>33</xdr:row>
      <xdr:rowOff>6350</xdr:rowOff>
    </xdr:to>
    <xdr:sp macro="" textlink="">
      <xdr:nvSpPr>
        <xdr:cNvPr id="134" name="楕円 133">
          <a:extLst>
            <a:ext uri="{FF2B5EF4-FFF2-40B4-BE49-F238E27FC236}">
              <a16:creationId xmlns:a16="http://schemas.microsoft.com/office/drawing/2014/main" id="{A64A586C-912A-481B-A7F8-F2CECB08A25A}"/>
            </a:ext>
          </a:extLst>
        </xdr:cNvPr>
        <xdr:cNvSpPr/>
      </xdr:nvSpPr>
      <xdr:spPr>
        <a:xfrm>
          <a:off x="8699500" y="556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114300</xdr:rowOff>
    </xdr:from>
    <xdr:to>
      <xdr:col>50</xdr:col>
      <xdr:colOff>114300</xdr:colOff>
      <xdr:row>32</xdr:row>
      <xdr:rowOff>127000</xdr:rowOff>
    </xdr:to>
    <xdr:cxnSp macro="">
      <xdr:nvCxnSpPr>
        <xdr:cNvPr id="135" name="直線コネクタ 134">
          <a:extLst>
            <a:ext uri="{FF2B5EF4-FFF2-40B4-BE49-F238E27FC236}">
              <a16:creationId xmlns:a16="http://schemas.microsoft.com/office/drawing/2014/main" id="{E883C906-55C0-4570-AC27-618252FA5997}"/>
            </a:ext>
          </a:extLst>
        </xdr:cNvPr>
        <xdr:cNvCxnSpPr/>
      </xdr:nvCxnSpPr>
      <xdr:spPr>
        <a:xfrm flipV="1">
          <a:off x="8750300" y="5600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63500</xdr:rowOff>
    </xdr:from>
    <xdr:to>
      <xdr:col>41</xdr:col>
      <xdr:colOff>101600</xdr:colOff>
      <xdr:row>32</xdr:row>
      <xdr:rowOff>165100</xdr:rowOff>
    </xdr:to>
    <xdr:sp macro="" textlink="">
      <xdr:nvSpPr>
        <xdr:cNvPr id="136" name="楕円 135">
          <a:extLst>
            <a:ext uri="{FF2B5EF4-FFF2-40B4-BE49-F238E27FC236}">
              <a16:creationId xmlns:a16="http://schemas.microsoft.com/office/drawing/2014/main" id="{10A3309F-5779-4EAE-AFC7-AEBD64ADFF49}"/>
            </a:ext>
          </a:extLst>
        </xdr:cNvPr>
        <xdr:cNvSpPr/>
      </xdr:nvSpPr>
      <xdr:spPr>
        <a:xfrm>
          <a:off x="7810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32</xdr:row>
      <xdr:rowOff>114300</xdr:rowOff>
    </xdr:from>
    <xdr:to>
      <xdr:col>45</xdr:col>
      <xdr:colOff>177800</xdr:colOff>
      <xdr:row>32</xdr:row>
      <xdr:rowOff>127000</xdr:rowOff>
    </xdr:to>
    <xdr:cxnSp macro="">
      <xdr:nvCxnSpPr>
        <xdr:cNvPr id="137" name="直線コネクタ 136">
          <a:extLst>
            <a:ext uri="{FF2B5EF4-FFF2-40B4-BE49-F238E27FC236}">
              <a16:creationId xmlns:a16="http://schemas.microsoft.com/office/drawing/2014/main" id="{D1D6A162-F69B-440A-870C-DFD0F42F9FEE}"/>
            </a:ext>
          </a:extLst>
        </xdr:cNvPr>
        <xdr:cNvCxnSpPr/>
      </xdr:nvCxnSpPr>
      <xdr:spPr>
        <a:xfrm>
          <a:off x="7861300" y="5600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32</xdr:row>
      <xdr:rowOff>63500</xdr:rowOff>
    </xdr:from>
    <xdr:to>
      <xdr:col>36</xdr:col>
      <xdr:colOff>165100</xdr:colOff>
      <xdr:row>32</xdr:row>
      <xdr:rowOff>165100</xdr:rowOff>
    </xdr:to>
    <xdr:sp macro="" textlink="">
      <xdr:nvSpPr>
        <xdr:cNvPr id="138" name="楕円 137">
          <a:extLst>
            <a:ext uri="{FF2B5EF4-FFF2-40B4-BE49-F238E27FC236}">
              <a16:creationId xmlns:a16="http://schemas.microsoft.com/office/drawing/2014/main" id="{584B0A9B-9629-4D31-9AEC-77F68CF51B17}"/>
            </a:ext>
          </a:extLst>
        </xdr:cNvPr>
        <xdr:cNvSpPr/>
      </xdr:nvSpPr>
      <xdr:spPr>
        <a:xfrm>
          <a:off x="6921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32</xdr:row>
      <xdr:rowOff>114300</xdr:rowOff>
    </xdr:from>
    <xdr:to>
      <xdr:col>41</xdr:col>
      <xdr:colOff>50800</xdr:colOff>
      <xdr:row>32</xdr:row>
      <xdr:rowOff>114300</xdr:rowOff>
    </xdr:to>
    <xdr:cxnSp macro="">
      <xdr:nvCxnSpPr>
        <xdr:cNvPr id="139" name="直線コネクタ 138">
          <a:extLst>
            <a:ext uri="{FF2B5EF4-FFF2-40B4-BE49-F238E27FC236}">
              <a16:creationId xmlns:a16="http://schemas.microsoft.com/office/drawing/2014/main" id="{40F7BAC5-1FDD-4620-B281-36AD136E8AD1}"/>
            </a:ext>
          </a:extLst>
        </xdr:cNvPr>
        <xdr:cNvCxnSpPr/>
      </xdr:nvCxnSpPr>
      <xdr:spPr>
        <a:xfrm>
          <a:off x="6972300" y="560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41927</xdr:rowOff>
    </xdr:from>
    <xdr:ext cx="469744" cy="259045"/>
    <xdr:sp macro="" textlink="">
      <xdr:nvSpPr>
        <xdr:cNvPr id="140" name="n_1aveValue【図書館】&#10;一人当たり面積">
          <a:extLst>
            <a:ext uri="{FF2B5EF4-FFF2-40B4-BE49-F238E27FC236}">
              <a16:creationId xmlns:a16="http://schemas.microsoft.com/office/drawing/2014/main" id="{39E0D43D-055F-419D-894D-CC9F68268CF6}"/>
            </a:ext>
          </a:extLst>
        </xdr:cNvPr>
        <xdr:cNvSpPr txBox="1"/>
      </xdr:nvSpPr>
      <xdr:spPr>
        <a:xfrm>
          <a:off x="93917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79B61A8D-F156-4BE0-A3DF-09623D78116F}"/>
            </a:ext>
          </a:extLst>
        </xdr:cNvPr>
        <xdr:cNvSpPr txBox="1"/>
      </xdr:nvSpPr>
      <xdr:spPr>
        <a:xfrm>
          <a:off x="8515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54627</xdr:rowOff>
    </xdr:from>
    <xdr:ext cx="469744" cy="259045"/>
    <xdr:sp macro="" textlink="">
      <xdr:nvSpPr>
        <xdr:cNvPr id="142" name="n_3aveValue【図書館】&#10;一人当たり面積">
          <a:extLst>
            <a:ext uri="{FF2B5EF4-FFF2-40B4-BE49-F238E27FC236}">
              <a16:creationId xmlns:a16="http://schemas.microsoft.com/office/drawing/2014/main" id="{F3D595AD-805C-4EC3-95FD-2D98221A61BF}"/>
            </a:ext>
          </a:extLst>
        </xdr:cNvPr>
        <xdr:cNvSpPr txBox="1"/>
      </xdr:nvSpPr>
      <xdr:spPr>
        <a:xfrm>
          <a:off x="7626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124477</xdr:rowOff>
    </xdr:from>
    <xdr:ext cx="469744" cy="259045"/>
    <xdr:sp macro="" textlink="">
      <xdr:nvSpPr>
        <xdr:cNvPr id="143" name="n_4aveValue【図書館】&#10;一人当たり面積">
          <a:extLst>
            <a:ext uri="{FF2B5EF4-FFF2-40B4-BE49-F238E27FC236}">
              <a16:creationId xmlns:a16="http://schemas.microsoft.com/office/drawing/2014/main" id="{600C0D57-B699-4881-BFAD-1C0ACBA03D16}"/>
            </a:ext>
          </a:extLst>
        </xdr:cNvPr>
        <xdr:cNvSpPr txBox="1"/>
      </xdr:nvSpPr>
      <xdr:spPr>
        <a:xfrm>
          <a:off x="6737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10177</xdr:rowOff>
    </xdr:from>
    <xdr:ext cx="469744" cy="259045"/>
    <xdr:sp macro="" textlink="">
      <xdr:nvSpPr>
        <xdr:cNvPr id="144" name="n_1mainValue【図書館】&#10;一人当たり面積">
          <a:extLst>
            <a:ext uri="{FF2B5EF4-FFF2-40B4-BE49-F238E27FC236}">
              <a16:creationId xmlns:a16="http://schemas.microsoft.com/office/drawing/2014/main" id="{4396CA82-1B93-49DA-B07E-0B7805B6CA7B}"/>
            </a:ext>
          </a:extLst>
        </xdr:cNvPr>
        <xdr:cNvSpPr txBox="1"/>
      </xdr:nvSpPr>
      <xdr:spPr>
        <a:xfrm>
          <a:off x="9391727" y="53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22877</xdr:rowOff>
    </xdr:from>
    <xdr:ext cx="469744" cy="259045"/>
    <xdr:sp macro="" textlink="">
      <xdr:nvSpPr>
        <xdr:cNvPr id="145" name="n_2mainValue【図書館】&#10;一人当たり面積">
          <a:extLst>
            <a:ext uri="{FF2B5EF4-FFF2-40B4-BE49-F238E27FC236}">
              <a16:creationId xmlns:a16="http://schemas.microsoft.com/office/drawing/2014/main" id="{A83BE9F0-3AE7-43AE-8004-62667267C4A5}"/>
            </a:ext>
          </a:extLst>
        </xdr:cNvPr>
        <xdr:cNvSpPr txBox="1"/>
      </xdr:nvSpPr>
      <xdr:spPr>
        <a:xfrm>
          <a:off x="8515427" y="533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10177</xdr:rowOff>
    </xdr:from>
    <xdr:ext cx="469744" cy="259045"/>
    <xdr:sp macro="" textlink="">
      <xdr:nvSpPr>
        <xdr:cNvPr id="146" name="n_3mainValue【図書館】&#10;一人当たり面積">
          <a:extLst>
            <a:ext uri="{FF2B5EF4-FFF2-40B4-BE49-F238E27FC236}">
              <a16:creationId xmlns:a16="http://schemas.microsoft.com/office/drawing/2014/main" id="{2FE7D9F9-BEA8-485C-9EB5-66D2F932B9F4}"/>
            </a:ext>
          </a:extLst>
        </xdr:cNvPr>
        <xdr:cNvSpPr txBox="1"/>
      </xdr:nvSpPr>
      <xdr:spPr>
        <a:xfrm>
          <a:off x="7626427" y="53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10177</xdr:rowOff>
    </xdr:from>
    <xdr:ext cx="469744" cy="259045"/>
    <xdr:sp macro="" textlink="">
      <xdr:nvSpPr>
        <xdr:cNvPr id="147" name="n_4mainValue【図書館】&#10;一人当たり面積">
          <a:extLst>
            <a:ext uri="{FF2B5EF4-FFF2-40B4-BE49-F238E27FC236}">
              <a16:creationId xmlns:a16="http://schemas.microsoft.com/office/drawing/2014/main" id="{F6112F3B-9D4A-4848-B5FC-4A4BE4694A4B}"/>
            </a:ext>
          </a:extLst>
        </xdr:cNvPr>
        <xdr:cNvSpPr txBox="1"/>
      </xdr:nvSpPr>
      <xdr:spPr>
        <a:xfrm>
          <a:off x="6737427" y="53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EE95D6A8-9A04-441E-B50C-95037E01D5F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38FC52C-87DF-4A88-8248-5F01D80544D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F3B01E9-B39C-4EE4-B7EB-6FA7EF9C46F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53AAE586-3B0E-4E90-9B77-33890A7BBA1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853BEFE1-48C3-4D9F-90BE-F7088443351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654A0788-9AFF-49BA-A3EB-18639CFEBBD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DC227D8C-106F-4AF2-82D7-5A5EFE35A40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4CE737A3-B60B-4151-BA47-4A1F927D077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6FF85436-D04A-4186-B276-3F17BF5815A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C4CB6C6C-E581-4D32-99FE-BD12BC97428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48981DB-5ABF-4D15-BDFF-A3D0A49B394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F4291B78-1F78-45DB-813E-27493C0B735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8D8F0E8E-5C12-4B66-9B53-CF3BCB3C49E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993F8439-5858-4EEA-AEE6-3B850A90DFB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AE6B2CAB-BF10-41BD-9C65-7CCBD6F65C7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DA9A9A2A-234D-4891-839A-6BA966E393B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670D6043-A65B-4EF3-B7EC-A602600AA7B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E2234192-A95B-42F5-9279-2F672601B428}"/>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A71366C9-CD34-4886-8A03-FCA4C878A0A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E9386D53-C9E7-44B7-9F07-FEFB54570DA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9AC92E20-D227-47F1-A606-94844839E04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446E3149-3099-410C-BE25-5033807A87E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24B5DF4A-A9FA-4175-9739-1984DA8E6852}"/>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12B5DED6-F3A1-4720-A923-729C4CBED71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77CC1140-5DC6-4F30-972E-70F13BE98A22}"/>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7C9F56F2-6CA3-45DF-A229-80F58F4C43B9}"/>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E6148674-AEBF-4214-A334-79E9A20A2971}"/>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1AF5D662-1502-43E3-8315-D01C23423571}"/>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CC60B678-0A9B-4C89-975F-4DDE06349E34}"/>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695AAC6A-4BE6-4619-AD5A-D3F3D6DFCAF8}"/>
            </a:ext>
          </a:extLst>
        </xdr:cNvPr>
        <xdr:cNvSpPr txBox="1"/>
      </xdr:nvSpPr>
      <xdr:spPr>
        <a:xfrm>
          <a:off x="4673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0DE1AD89-6F2C-444B-844E-CD43C30C7457}"/>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18A9019D-9577-45B4-A478-6ECA94B029C1}"/>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02F2E773-D222-4B04-843A-5A7B2076355F}"/>
            </a:ext>
          </a:extLst>
        </xdr:cNvPr>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6107FB1C-97E5-420B-9C8F-FED1D5AC1665}"/>
            </a:ext>
          </a:extLst>
        </xdr:cNvPr>
        <xdr:cNvSpPr/>
      </xdr:nvSpPr>
      <xdr:spPr>
        <a:xfrm>
          <a:off x="1968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11C88763-D4CE-4665-806D-0709D99B6651}"/>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8D1E157-106A-4041-AFF5-AAB22E5FE1B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15E81A8-B4F3-4DB0-AEA3-F8026C826AB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18EE660-EF3A-4C2B-B295-76BDDC13F83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CF18544-E156-400A-9F7F-2784C383830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37694CC-2611-48C0-B689-A1990273DEA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67310</xdr:rowOff>
    </xdr:from>
    <xdr:to>
      <xdr:col>24</xdr:col>
      <xdr:colOff>114300</xdr:colOff>
      <xdr:row>60</xdr:row>
      <xdr:rowOff>168910</xdr:rowOff>
    </xdr:to>
    <xdr:sp macro="" textlink="">
      <xdr:nvSpPr>
        <xdr:cNvPr id="188" name="楕円 187">
          <a:extLst>
            <a:ext uri="{FF2B5EF4-FFF2-40B4-BE49-F238E27FC236}">
              <a16:creationId xmlns:a16="http://schemas.microsoft.com/office/drawing/2014/main" id="{9615D9F4-BCB0-432F-9C02-3F1CB812665F}"/>
            </a:ext>
          </a:extLst>
        </xdr:cNvPr>
        <xdr:cNvSpPr/>
      </xdr:nvSpPr>
      <xdr:spPr>
        <a:xfrm>
          <a:off x="45847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45737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571231C1-3704-49EB-82AE-A90C5B80D8BA}"/>
            </a:ext>
          </a:extLst>
        </xdr:cNvPr>
        <xdr:cNvSpPr txBox="1"/>
      </xdr:nvSpPr>
      <xdr:spPr>
        <a:xfrm>
          <a:off x="4673600"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158750</xdr:rowOff>
    </xdr:from>
    <xdr:to>
      <xdr:col>20</xdr:col>
      <xdr:colOff>38100</xdr:colOff>
      <xdr:row>60</xdr:row>
      <xdr:rowOff>88900</xdr:rowOff>
    </xdr:to>
    <xdr:sp macro="" textlink="">
      <xdr:nvSpPr>
        <xdr:cNvPr id="190" name="楕円 189">
          <a:extLst>
            <a:ext uri="{FF2B5EF4-FFF2-40B4-BE49-F238E27FC236}">
              <a16:creationId xmlns:a16="http://schemas.microsoft.com/office/drawing/2014/main" id="{4492C771-4391-49D1-9397-CBADF262C481}"/>
            </a:ext>
          </a:extLst>
        </xdr:cNvPr>
        <xdr:cNvSpPr/>
      </xdr:nvSpPr>
      <xdr:spPr>
        <a:xfrm>
          <a:off x="37465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38100</xdr:rowOff>
    </xdr:from>
    <xdr:to>
      <xdr:col>24</xdr:col>
      <xdr:colOff>63500</xdr:colOff>
      <xdr:row>60</xdr:row>
      <xdr:rowOff>118110</xdr:rowOff>
    </xdr:to>
    <xdr:cxnSp macro="">
      <xdr:nvCxnSpPr>
        <xdr:cNvPr id="191" name="直線コネクタ 190">
          <a:extLst>
            <a:ext uri="{FF2B5EF4-FFF2-40B4-BE49-F238E27FC236}">
              <a16:creationId xmlns:a16="http://schemas.microsoft.com/office/drawing/2014/main" id="{5B8D5625-461E-44B9-B4A8-8340B74486BB}"/>
            </a:ext>
          </a:extLst>
        </xdr:cNvPr>
        <xdr:cNvCxnSpPr/>
      </xdr:nvCxnSpPr>
      <xdr:spPr>
        <a:xfrm>
          <a:off x="3797300" y="1032510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13970</xdr:rowOff>
    </xdr:from>
    <xdr:to>
      <xdr:col>15</xdr:col>
      <xdr:colOff>101600</xdr:colOff>
      <xdr:row>60</xdr:row>
      <xdr:rowOff>115570</xdr:rowOff>
    </xdr:to>
    <xdr:sp macro="" textlink="">
      <xdr:nvSpPr>
        <xdr:cNvPr id="192" name="楕円 191">
          <a:extLst>
            <a:ext uri="{FF2B5EF4-FFF2-40B4-BE49-F238E27FC236}">
              <a16:creationId xmlns:a16="http://schemas.microsoft.com/office/drawing/2014/main" id="{0112405D-E5F9-4FA7-B2F7-E58E8BD353F4}"/>
            </a:ext>
          </a:extLst>
        </xdr:cNvPr>
        <xdr:cNvSpPr/>
      </xdr:nvSpPr>
      <xdr:spPr>
        <a:xfrm>
          <a:off x="2857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38100</xdr:rowOff>
    </xdr:from>
    <xdr:to>
      <xdr:col>19</xdr:col>
      <xdr:colOff>177800</xdr:colOff>
      <xdr:row>60</xdr:row>
      <xdr:rowOff>64770</xdr:rowOff>
    </xdr:to>
    <xdr:cxnSp macro="">
      <xdr:nvCxnSpPr>
        <xdr:cNvPr id="193" name="直線コネクタ 192">
          <a:extLst>
            <a:ext uri="{FF2B5EF4-FFF2-40B4-BE49-F238E27FC236}">
              <a16:creationId xmlns:a16="http://schemas.microsoft.com/office/drawing/2014/main" id="{B20D8C73-EBDE-408A-A48F-17A6F2347A89}"/>
            </a:ext>
          </a:extLst>
        </xdr:cNvPr>
        <xdr:cNvCxnSpPr/>
      </xdr:nvCxnSpPr>
      <xdr:spPr>
        <a:xfrm flipV="1">
          <a:off x="2908300" y="103251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135890</xdr:rowOff>
    </xdr:from>
    <xdr:to>
      <xdr:col>10</xdr:col>
      <xdr:colOff>165100</xdr:colOff>
      <xdr:row>60</xdr:row>
      <xdr:rowOff>66040</xdr:rowOff>
    </xdr:to>
    <xdr:sp macro="" textlink="">
      <xdr:nvSpPr>
        <xdr:cNvPr id="194" name="楕円 193">
          <a:extLst>
            <a:ext uri="{FF2B5EF4-FFF2-40B4-BE49-F238E27FC236}">
              <a16:creationId xmlns:a16="http://schemas.microsoft.com/office/drawing/2014/main" id="{1E8CD3A9-AF72-4737-9856-A33F2A8397F7}"/>
            </a:ext>
          </a:extLst>
        </xdr:cNvPr>
        <xdr:cNvSpPr/>
      </xdr:nvSpPr>
      <xdr:spPr>
        <a:xfrm>
          <a:off x="1968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15240</xdr:rowOff>
    </xdr:from>
    <xdr:to>
      <xdr:col>15</xdr:col>
      <xdr:colOff>50800</xdr:colOff>
      <xdr:row>60</xdr:row>
      <xdr:rowOff>64770</xdr:rowOff>
    </xdr:to>
    <xdr:cxnSp macro="">
      <xdr:nvCxnSpPr>
        <xdr:cNvPr id="195" name="直線コネクタ 194">
          <a:extLst>
            <a:ext uri="{FF2B5EF4-FFF2-40B4-BE49-F238E27FC236}">
              <a16:creationId xmlns:a16="http://schemas.microsoft.com/office/drawing/2014/main" id="{72BA2CB0-F00C-447A-B083-5C795433A6AD}"/>
            </a:ext>
          </a:extLst>
        </xdr:cNvPr>
        <xdr:cNvCxnSpPr/>
      </xdr:nvCxnSpPr>
      <xdr:spPr>
        <a:xfrm>
          <a:off x="2019300" y="103022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128270</xdr:rowOff>
    </xdr:from>
    <xdr:to>
      <xdr:col>6</xdr:col>
      <xdr:colOff>38100</xdr:colOff>
      <xdr:row>60</xdr:row>
      <xdr:rowOff>58420</xdr:rowOff>
    </xdr:to>
    <xdr:sp macro="" textlink="">
      <xdr:nvSpPr>
        <xdr:cNvPr id="196" name="楕円 195">
          <a:extLst>
            <a:ext uri="{FF2B5EF4-FFF2-40B4-BE49-F238E27FC236}">
              <a16:creationId xmlns:a16="http://schemas.microsoft.com/office/drawing/2014/main" id="{DB842745-4EB5-4873-8BB4-29C93B3935DE}"/>
            </a:ext>
          </a:extLst>
        </xdr:cNvPr>
        <xdr:cNvSpPr/>
      </xdr:nvSpPr>
      <xdr:spPr>
        <a:xfrm>
          <a:off x="1079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7620</xdr:rowOff>
    </xdr:from>
    <xdr:to>
      <xdr:col>10</xdr:col>
      <xdr:colOff>114300</xdr:colOff>
      <xdr:row>60</xdr:row>
      <xdr:rowOff>15240</xdr:rowOff>
    </xdr:to>
    <xdr:cxnSp macro="">
      <xdr:nvCxnSpPr>
        <xdr:cNvPr id="197" name="直線コネクタ 196">
          <a:extLst>
            <a:ext uri="{FF2B5EF4-FFF2-40B4-BE49-F238E27FC236}">
              <a16:creationId xmlns:a16="http://schemas.microsoft.com/office/drawing/2014/main" id="{96A762FC-B33F-4DB5-BBB2-087B047475D9}"/>
            </a:ext>
          </a:extLst>
        </xdr:cNvPr>
        <xdr:cNvCxnSpPr/>
      </xdr:nvCxnSpPr>
      <xdr:spPr>
        <a:xfrm>
          <a:off x="1130300" y="10294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CF323168-EA81-4739-A437-5EEC7212378B}"/>
            </a:ext>
          </a:extLst>
        </xdr:cNvPr>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6C9CDF31-74C9-4B4D-B3B2-F0A55CF041DF}"/>
            </a:ext>
          </a:extLst>
        </xdr:cNvPr>
        <xdr:cNvSpPr txBox="1"/>
      </xdr:nvSpPr>
      <xdr:spPr>
        <a:xfrm>
          <a:off x="2705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F78FC990-3AC5-4EA0-B249-DE6AC887EA4B}"/>
            </a:ext>
          </a:extLst>
        </xdr:cNvPr>
        <xdr:cNvSpPr txBox="1"/>
      </xdr:nvSpPr>
      <xdr:spPr>
        <a:xfrm>
          <a:off x="1816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2A7C4C3E-14E9-4F2C-A2E2-DB7ABE0E935D}"/>
            </a:ext>
          </a:extLst>
        </xdr:cNvPr>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80027</xdr:rowOff>
    </xdr:from>
    <xdr:ext cx="405111" cy="259045"/>
    <xdr:sp macro="" textlink="">
      <xdr:nvSpPr>
        <xdr:cNvPr id="202" name="n_1mainValue【体育館・プール】&#10;有形固定資産減価償却率">
          <a:extLst>
            <a:ext uri="{FF2B5EF4-FFF2-40B4-BE49-F238E27FC236}">
              <a16:creationId xmlns:a16="http://schemas.microsoft.com/office/drawing/2014/main" id="{C66DBE0A-5E8B-4178-BBDE-DE50533631D7}"/>
            </a:ext>
          </a:extLst>
        </xdr:cNvPr>
        <xdr:cNvSpPr txBox="1"/>
      </xdr:nvSpPr>
      <xdr:spPr>
        <a:xfrm>
          <a:off x="35820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106697</xdr:rowOff>
    </xdr:from>
    <xdr:ext cx="405111" cy="259045"/>
    <xdr:sp macro="" textlink="">
      <xdr:nvSpPr>
        <xdr:cNvPr id="203" name="n_2mainValue【体育館・プール】&#10;有形固定資産減価償却率">
          <a:extLst>
            <a:ext uri="{FF2B5EF4-FFF2-40B4-BE49-F238E27FC236}">
              <a16:creationId xmlns:a16="http://schemas.microsoft.com/office/drawing/2014/main" id="{6FDA881E-1EE7-46E8-8789-6F82CF649CE6}"/>
            </a:ext>
          </a:extLst>
        </xdr:cNvPr>
        <xdr:cNvSpPr txBox="1"/>
      </xdr:nvSpPr>
      <xdr:spPr>
        <a:xfrm>
          <a:off x="2705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57167</xdr:rowOff>
    </xdr:from>
    <xdr:ext cx="405111" cy="259045"/>
    <xdr:sp macro="" textlink="">
      <xdr:nvSpPr>
        <xdr:cNvPr id="204" name="n_3mainValue【体育館・プール】&#10;有形固定資産減価償却率">
          <a:extLst>
            <a:ext uri="{FF2B5EF4-FFF2-40B4-BE49-F238E27FC236}">
              <a16:creationId xmlns:a16="http://schemas.microsoft.com/office/drawing/2014/main" id="{35D2595C-BC08-450E-9EF5-416BF965B886}"/>
            </a:ext>
          </a:extLst>
        </xdr:cNvPr>
        <xdr:cNvSpPr txBox="1"/>
      </xdr:nvSpPr>
      <xdr:spPr>
        <a:xfrm>
          <a:off x="181674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49547</xdr:rowOff>
    </xdr:from>
    <xdr:ext cx="405111" cy="259045"/>
    <xdr:sp macro="" textlink="">
      <xdr:nvSpPr>
        <xdr:cNvPr id="205" name="n_4mainValue【体育館・プール】&#10;有形固定資産減価償却率">
          <a:extLst>
            <a:ext uri="{FF2B5EF4-FFF2-40B4-BE49-F238E27FC236}">
              <a16:creationId xmlns:a16="http://schemas.microsoft.com/office/drawing/2014/main" id="{097CA8B2-E831-4321-88C0-65A78517CEFB}"/>
            </a:ext>
          </a:extLst>
        </xdr:cNvPr>
        <xdr:cNvSpPr txBox="1"/>
      </xdr:nvSpPr>
      <xdr:spPr>
        <a:xfrm>
          <a:off x="927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E795A366-2C24-4169-87B1-EFE0D840DF9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2E70AB7-6F05-49C3-9DBB-9C5F9C7F65D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E15D7D4E-630A-41DD-8A89-8333A44B88A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95768455-269C-4EEC-AF9A-57CA0BF22C8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9773B25-4005-4860-954D-7684674D944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DA5E185A-B9A2-4C34-8F08-12C6C7C27E6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8BA844BF-A2A0-4ED7-8E10-76B374887C8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79C9C38F-E825-4E5D-A7A6-A276BBF5B27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3377CEA5-33B5-42F8-BAED-8F3D22487FD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8FA83F1B-4CD9-47FC-B179-366BB64DF45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A736FC66-F31A-4474-926D-5982A482955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5C4C8846-EFF2-4550-B61A-352DCAE8728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4717FFEC-ECC8-4582-933D-F739CAB02F2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6BEB4C68-E4AF-49D5-8560-8C519821ED3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284F09CF-C83E-443E-B489-4EB7C30BD6A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40FFC8A1-B2E2-4503-99AA-3D6D2C7C902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E8D850D2-05A0-429A-A480-438885029FA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19FBC6DF-02D7-4516-9505-CE90EEFA0B04}"/>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7F8BB0F-F982-4175-ACC8-7EF888BA236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B136324E-709A-4E02-A05B-B4BF4843F0F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4DB9988F-F827-44F0-B779-7E85B5964B8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4BBBFEF7-9257-42D0-91FF-BA90FAA3D00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61CF2293-5129-42A7-A104-DD6845833E9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7D23E9E0-0BB9-4794-9049-399C2D098085}"/>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B9693CF1-3996-4825-994B-96710B45A38F}"/>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CE9568D4-B408-4850-BEB4-162C293AD590}"/>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A791AA36-5D3C-4613-B6EC-DC12A59E8AA2}"/>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5E8E92F3-0B6F-4ECB-B2DA-7944F51D4605}"/>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17</xdr:rowOff>
    </xdr:from>
    <xdr:ext cx="469744" cy="259045"/>
    <xdr:sp macro="" textlink="">
      <xdr:nvSpPr>
        <xdr:cNvPr id="234" name="【体育館・プール】&#10;一人当たり面積平均値テキスト">
          <a:extLst>
            <a:ext uri="{FF2B5EF4-FFF2-40B4-BE49-F238E27FC236}">
              <a16:creationId xmlns:a16="http://schemas.microsoft.com/office/drawing/2014/main" id="{FBE794FA-4E36-434E-8E60-E2F1C66CAEC7}"/>
            </a:ext>
          </a:extLst>
        </xdr:cNvPr>
        <xdr:cNvSpPr txBox="1"/>
      </xdr:nvSpPr>
      <xdr:spPr>
        <a:xfrm>
          <a:off x="10515600" y="10629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5E520681-D610-4594-95B1-D969684FD995}"/>
            </a:ext>
          </a:extLst>
        </xdr:cNvPr>
        <xdr:cNvSpPr/>
      </xdr:nvSpPr>
      <xdr:spPr>
        <a:xfrm>
          <a:off x="10426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AD4B5119-A369-47AE-9B38-67499DC796F2}"/>
            </a:ext>
          </a:extLst>
        </xdr:cNvPr>
        <xdr:cNvSpPr/>
      </xdr:nvSpPr>
      <xdr:spPr>
        <a:xfrm>
          <a:off x="95885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0BEC35D3-65BA-42CA-BBC1-83075F800EE8}"/>
            </a:ext>
          </a:extLst>
        </xdr:cNvPr>
        <xdr:cNvSpPr/>
      </xdr:nvSpPr>
      <xdr:spPr>
        <a:xfrm>
          <a:off x="8699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E59C3F22-1689-4552-818C-11F049F54C0D}"/>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39" name="フローチャート: 判断 238">
          <a:extLst>
            <a:ext uri="{FF2B5EF4-FFF2-40B4-BE49-F238E27FC236}">
              <a16:creationId xmlns:a16="http://schemas.microsoft.com/office/drawing/2014/main" id="{5A339F64-4472-4230-B83D-2C6472EC4D3C}"/>
            </a:ext>
          </a:extLst>
        </xdr:cNvPr>
        <xdr:cNvSpPr/>
      </xdr:nvSpPr>
      <xdr:spPr>
        <a:xfrm>
          <a:off x="6921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ABB709A-9BC1-49E8-AAD6-9B0D133D86E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43F1FA7-D5AC-4F8B-8D2D-D7312F48C1B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17A6F01-8D1A-45AA-A02C-EC9B72A12E9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73D45F1-28C6-461C-9486-3FC96432345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85A1B37-CB1A-43D1-B9BE-B2EB7C01FEB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162560</xdr:rowOff>
    </xdr:from>
    <xdr:to>
      <xdr:col>55</xdr:col>
      <xdr:colOff>50800</xdr:colOff>
      <xdr:row>62</xdr:row>
      <xdr:rowOff>92710</xdr:rowOff>
    </xdr:to>
    <xdr:sp macro="" textlink="">
      <xdr:nvSpPr>
        <xdr:cNvPr id="245" name="楕円 244">
          <a:extLst>
            <a:ext uri="{FF2B5EF4-FFF2-40B4-BE49-F238E27FC236}">
              <a16:creationId xmlns:a16="http://schemas.microsoft.com/office/drawing/2014/main" id="{B0F978CA-B387-4B67-976D-883466E639BC}"/>
            </a:ext>
          </a:extLst>
        </xdr:cNvPr>
        <xdr:cNvSpPr/>
      </xdr:nvSpPr>
      <xdr:spPr>
        <a:xfrm>
          <a:off x="104267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13987</xdr:rowOff>
    </xdr:from>
    <xdr:ext cx="469744" cy="259045"/>
    <xdr:sp macro="" textlink="">
      <xdr:nvSpPr>
        <xdr:cNvPr id="246" name="【体育館・プール】&#10;一人当たり面積該当値テキスト">
          <a:extLst>
            <a:ext uri="{FF2B5EF4-FFF2-40B4-BE49-F238E27FC236}">
              <a16:creationId xmlns:a16="http://schemas.microsoft.com/office/drawing/2014/main" id="{38DD6EB9-4F11-4A88-BB97-B9C4CBA20CB5}"/>
            </a:ext>
          </a:extLst>
        </xdr:cNvPr>
        <xdr:cNvSpPr txBox="1"/>
      </xdr:nvSpPr>
      <xdr:spPr>
        <a:xfrm>
          <a:off x="10515600"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162560</xdr:rowOff>
    </xdr:from>
    <xdr:to>
      <xdr:col>50</xdr:col>
      <xdr:colOff>165100</xdr:colOff>
      <xdr:row>62</xdr:row>
      <xdr:rowOff>92710</xdr:rowOff>
    </xdr:to>
    <xdr:sp macro="" textlink="">
      <xdr:nvSpPr>
        <xdr:cNvPr id="247" name="楕円 246">
          <a:extLst>
            <a:ext uri="{FF2B5EF4-FFF2-40B4-BE49-F238E27FC236}">
              <a16:creationId xmlns:a16="http://schemas.microsoft.com/office/drawing/2014/main" id="{935A0E21-EB9D-45A8-87FA-7017A9DF26B5}"/>
            </a:ext>
          </a:extLst>
        </xdr:cNvPr>
        <xdr:cNvSpPr/>
      </xdr:nvSpPr>
      <xdr:spPr>
        <a:xfrm>
          <a:off x="9588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41910</xdr:rowOff>
    </xdr:from>
    <xdr:to>
      <xdr:col>55</xdr:col>
      <xdr:colOff>0</xdr:colOff>
      <xdr:row>62</xdr:row>
      <xdr:rowOff>41910</xdr:rowOff>
    </xdr:to>
    <xdr:cxnSp macro="">
      <xdr:nvCxnSpPr>
        <xdr:cNvPr id="248" name="直線コネクタ 247">
          <a:extLst>
            <a:ext uri="{FF2B5EF4-FFF2-40B4-BE49-F238E27FC236}">
              <a16:creationId xmlns:a16="http://schemas.microsoft.com/office/drawing/2014/main" id="{7840C5D2-10CE-4683-BB49-7AB330344052}"/>
            </a:ext>
          </a:extLst>
        </xdr:cNvPr>
        <xdr:cNvCxnSpPr/>
      </xdr:nvCxnSpPr>
      <xdr:spPr>
        <a:xfrm>
          <a:off x="9639300" y="106718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162560</xdr:rowOff>
    </xdr:from>
    <xdr:to>
      <xdr:col>46</xdr:col>
      <xdr:colOff>38100</xdr:colOff>
      <xdr:row>62</xdr:row>
      <xdr:rowOff>92710</xdr:rowOff>
    </xdr:to>
    <xdr:sp macro="" textlink="">
      <xdr:nvSpPr>
        <xdr:cNvPr id="249" name="楕円 248">
          <a:extLst>
            <a:ext uri="{FF2B5EF4-FFF2-40B4-BE49-F238E27FC236}">
              <a16:creationId xmlns:a16="http://schemas.microsoft.com/office/drawing/2014/main" id="{3B81E14A-B621-4E80-8E0B-258C75F9BD8D}"/>
            </a:ext>
          </a:extLst>
        </xdr:cNvPr>
        <xdr:cNvSpPr/>
      </xdr:nvSpPr>
      <xdr:spPr>
        <a:xfrm>
          <a:off x="8699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41910</xdr:rowOff>
    </xdr:from>
    <xdr:to>
      <xdr:col>50</xdr:col>
      <xdr:colOff>114300</xdr:colOff>
      <xdr:row>62</xdr:row>
      <xdr:rowOff>41910</xdr:rowOff>
    </xdr:to>
    <xdr:cxnSp macro="">
      <xdr:nvCxnSpPr>
        <xdr:cNvPr id="250" name="直線コネクタ 249">
          <a:extLst>
            <a:ext uri="{FF2B5EF4-FFF2-40B4-BE49-F238E27FC236}">
              <a16:creationId xmlns:a16="http://schemas.microsoft.com/office/drawing/2014/main" id="{5B699B57-6020-43CA-BF57-A8FDBFAB8E6C}"/>
            </a:ext>
          </a:extLst>
        </xdr:cNvPr>
        <xdr:cNvCxnSpPr/>
      </xdr:nvCxnSpPr>
      <xdr:spPr>
        <a:xfrm>
          <a:off x="8750300" y="106718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162560</xdr:rowOff>
    </xdr:from>
    <xdr:to>
      <xdr:col>41</xdr:col>
      <xdr:colOff>101600</xdr:colOff>
      <xdr:row>62</xdr:row>
      <xdr:rowOff>92710</xdr:rowOff>
    </xdr:to>
    <xdr:sp macro="" textlink="">
      <xdr:nvSpPr>
        <xdr:cNvPr id="251" name="楕円 250">
          <a:extLst>
            <a:ext uri="{FF2B5EF4-FFF2-40B4-BE49-F238E27FC236}">
              <a16:creationId xmlns:a16="http://schemas.microsoft.com/office/drawing/2014/main" id="{D575D7A8-BD51-478D-A8C1-A1C6B089C19F}"/>
            </a:ext>
          </a:extLst>
        </xdr:cNvPr>
        <xdr:cNvSpPr/>
      </xdr:nvSpPr>
      <xdr:spPr>
        <a:xfrm>
          <a:off x="7810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41910</xdr:rowOff>
    </xdr:from>
    <xdr:to>
      <xdr:col>45</xdr:col>
      <xdr:colOff>177800</xdr:colOff>
      <xdr:row>62</xdr:row>
      <xdr:rowOff>41910</xdr:rowOff>
    </xdr:to>
    <xdr:cxnSp macro="">
      <xdr:nvCxnSpPr>
        <xdr:cNvPr id="252" name="直線コネクタ 251">
          <a:extLst>
            <a:ext uri="{FF2B5EF4-FFF2-40B4-BE49-F238E27FC236}">
              <a16:creationId xmlns:a16="http://schemas.microsoft.com/office/drawing/2014/main" id="{89412250-4AD1-4EEB-878D-45BA42B67CA0}"/>
            </a:ext>
          </a:extLst>
        </xdr:cNvPr>
        <xdr:cNvCxnSpPr/>
      </xdr:nvCxnSpPr>
      <xdr:spPr>
        <a:xfrm>
          <a:off x="7861300" y="106718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158750</xdr:rowOff>
    </xdr:from>
    <xdr:to>
      <xdr:col>36</xdr:col>
      <xdr:colOff>165100</xdr:colOff>
      <xdr:row>62</xdr:row>
      <xdr:rowOff>88900</xdr:rowOff>
    </xdr:to>
    <xdr:sp macro="" textlink="">
      <xdr:nvSpPr>
        <xdr:cNvPr id="253" name="楕円 252">
          <a:extLst>
            <a:ext uri="{FF2B5EF4-FFF2-40B4-BE49-F238E27FC236}">
              <a16:creationId xmlns:a16="http://schemas.microsoft.com/office/drawing/2014/main" id="{DA9B3262-A168-403C-AEC1-73D624415A41}"/>
            </a:ext>
          </a:extLst>
        </xdr:cNvPr>
        <xdr:cNvSpPr/>
      </xdr:nvSpPr>
      <xdr:spPr>
        <a:xfrm>
          <a:off x="6921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38100</xdr:rowOff>
    </xdr:from>
    <xdr:to>
      <xdr:col>41</xdr:col>
      <xdr:colOff>50800</xdr:colOff>
      <xdr:row>62</xdr:row>
      <xdr:rowOff>41910</xdr:rowOff>
    </xdr:to>
    <xdr:cxnSp macro="">
      <xdr:nvCxnSpPr>
        <xdr:cNvPr id="254" name="直線コネクタ 253">
          <a:extLst>
            <a:ext uri="{FF2B5EF4-FFF2-40B4-BE49-F238E27FC236}">
              <a16:creationId xmlns:a16="http://schemas.microsoft.com/office/drawing/2014/main" id="{246E3ED1-7B84-446B-AF74-301B1FE2223A}"/>
            </a:ext>
          </a:extLst>
        </xdr:cNvPr>
        <xdr:cNvCxnSpPr/>
      </xdr:nvCxnSpPr>
      <xdr:spPr>
        <a:xfrm>
          <a:off x="6972300" y="106680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129557</xdr:rowOff>
    </xdr:from>
    <xdr:ext cx="469744" cy="259045"/>
    <xdr:sp macro="" textlink="">
      <xdr:nvSpPr>
        <xdr:cNvPr id="255" name="n_1aveValue【体育館・プール】&#10;一人当たり面積">
          <a:extLst>
            <a:ext uri="{FF2B5EF4-FFF2-40B4-BE49-F238E27FC236}">
              <a16:creationId xmlns:a16="http://schemas.microsoft.com/office/drawing/2014/main" id="{0A4FDCA8-B51B-401B-812D-FBA5E5644BA4}"/>
            </a:ext>
          </a:extLst>
        </xdr:cNvPr>
        <xdr:cNvSpPr txBox="1"/>
      </xdr:nvSpPr>
      <xdr:spPr>
        <a:xfrm>
          <a:off x="93917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106697</xdr:rowOff>
    </xdr:from>
    <xdr:ext cx="469744" cy="259045"/>
    <xdr:sp macro="" textlink="">
      <xdr:nvSpPr>
        <xdr:cNvPr id="256" name="n_2aveValue【体育館・プール】&#10;一人当たり面積">
          <a:extLst>
            <a:ext uri="{FF2B5EF4-FFF2-40B4-BE49-F238E27FC236}">
              <a16:creationId xmlns:a16="http://schemas.microsoft.com/office/drawing/2014/main" id="{CEE9CFE3-D745-4B2A-B1D7-623D91F47E33}"/>
            </a:ext>
          </a:extLst>
        </xdr:cNvPr>
        <xdr:cNvSpPr txBox="1"/>
      </xdr:nvSpPr>
      <xdr:spPr>
        <a:xfrm>
          <a:off x="8515427"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121937</xdr:rowOff>
    </xdr:from>
    <xdr:ext cx="469744" cy="259045"/>
    <xdr:sp macro="" textlink="">
      <xdr:nvSpPr>
        <xdr:cNvPr id="257" name="n_3aveValue【体育館・プール】&#10;一人当たり面積">
          <a:extLst>
            <a:ext uri="{FF2B5EF4-FFF2-40B4-BE49-F238E27FC236}">
              <a16:creationId xmlns:a16="http://schemas.microsoft.com/office/drawing/2014/main" id="{4953D52F-0E64-4DEA-93CD-7691A8A2AB22}"/>
            </a:ext>
          </a:extLst>
        </xdr:cNvPr>
        <xdr:cNvSpPr txBox="1"/>
      </xdr:nvSpPr>
      <xdr:spPr>
        <a:xfrm>
          <a:off x="7626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58" name="n_4aveValue【体育館・プール】&#10;一人当たり面積">
          <a:extLst>
            <a:ext uri="{FF2B5EF4-FFF2-40B4-BE49-F238E27FC236}">
              <a16:creationId xmlns:a16="http://schemas.microsoft.com/office/drawing/2014/main" id="{0ED90F50-188F-4F74-979E-AA5FCDDF026F}"/>
            </a:ext>
          </a:extLst>
        </xdr:cNvPr>
        <xdr:cNvSpPr txBox="1"/>
      </xdr:nvSpPr>
      <xdr:spPr>
        <a:xfrm>
          <a:off x="6737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109237</xdr:rowOff>
    </xdr:from>
    <xdr:ext cx="469744" cy="259045"/>
    <xdr:sp macro="" textlink="">
      <xdr:nvSpPr>
        <xdr:cNvPr id="259" name="n_1mainValue【体育館・プール】&#10;一人当たり面積">
          <a:extLst>
            <a:ext uri="{FF2B5EF4-FFF2-40B4-BE49-F238E27FC236}">
              <a16:creationId xmlns:a16="http://schemas.microsoft.com/office/drawing/2014/main" id="{2A04A12D-D3D4-43CC-92AB-6582F1A96A84}"/>
            </a:ext>
          </a:extLst>
        </xdr:cNvPr>
        <xdr:cNvSpPr txBox="1"/>
      </xdr:nvSpPr>
      <xdr:spPr>
        <a:xfrm>
          <a:off x="93917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109237</xdr:rowOff>
    </xdr:from>
    <xdr:ext cx="469744" cy="259045"/>
    <xdr:sp macro="" textlink="">
      <xdr:nvSpPr>
        <xdr:cNvPr id="260" name="n_2mainValue【体育館・プール】&#10;一人当たり面積">
          <a:extLst>
            <a:ext uri="{FF2B5EF4-FFF2-40B4-BE49-F238E27FC236}">
              <a16:creationId xmlns:a16="http://schemas.microsoft.com/office/drawing/2014/main" id="{50C1A05D-5D3E-4142-8D50-1DDC0624ACDC}"/>
            </a:ext>
          </a:extLst>
        </xdr:cNvPr>
        <xdr:cNvSpPr txBox="1"/>
      </xdr:nvSpPr>
      <xdr:spPr>
        <a:xfrm>
          <a:off x="85154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109237</xdr:rowOff>
    </xdr:from>
    <xdr:ext cx="469744" cy="259045"/>
    <xdr:sp macro="" textlink="">
      <xdr:nvSpPr>
        <xdr:cNvPr id="261" name="n_3mainValue【体育館・プール】&#10;一人当たり面積">
          <a:extLst>
            <a:ext uri="{FF2B5EF4-FFF2-40B4-BE49-F238E27FC236}">
              <a16:creationId xmlns:a16="http://schemas.microsoft.com/office/drawing/2014/main" id="{35DFBED2-76E4-469F-B891-1BB01163FB4D}"/>
            </a:ext>
          </a:extLst>
        </xdr:cNvPr>
        <xdr:cNvSpPr txBox="1"/>
      </xdr:nvSpPr>
      <xdr:spPr>
        <a:xfrm>
          <a:off x="76264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80027</xdr:rowOff>
    </xdr:from>
    <xdr:ext cx="469744" cy="259045"/>
    <xdr:sp macro="" textlink="">
      <xdr:nvSpPr>
        <xdr:cNvPr id="262" name="n_4mainValue【体育館・プール】&#10;一人当たり面積">
          <a:extLst>
            <a:ext uri="{FF2B5EF4-FFF2-40B4-BE49-F238E27FC236}">
              <a16:creationId xmlns:a16="http://schemas.microsoft.com/office/drawing/2014/main" id="{C0B4BEF6-94F9-4036-B2FC-7E3449EDF0F7}"/>
            </a:ext>
          </a:extLst>
        </xdr:cNvPr>
        <xdr:cNvSpPr txBox="1"/>
      </xdr:nvSpPr>
      <xdr:spPr>
        <a:xfrm>
          <a:off x="6737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AFC9D4BA-ECEE-48AD-A259-21F59F563D3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A20CDAA-931E-49EF-8AB1-3581F6D6FC4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E3E5870C-5E28-4E75-83F9-395015D2D08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EB96B805-830F-4C16-AB80-DC0404CDE2B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FDFC5274-E407-4BC7-9CB7-11A42E5FA8F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6347138-A63B-4E9C-AA68-86C09514D9B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28ADAA39-4F1E-41FF-9B56-A3787C129D1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198A3680-B0E6-4C57-B9E5-0026B54B90C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26C03EF-4FC7-4428-8810-64A62C3EC90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D1BFEE5-E6E0-4B8B-A738-9B2B827C042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D814449-7E31-4FD8-ABD1-A04DEC92DE2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F727E78-767C-488A-B623-7231F91AFC4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242DF49-9410-4A43-B0BC-A0ECF8C79F7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47DE095-3980-4635-8AA5-F12FD29C8986}"/>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7E713714-0CF8-4F54-85C9-85261B689F25}"/>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F957A8B-DCF9-4CC3-981E-E0428090448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C0F873BF-8886-4039-8737-FA50B233665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65D4E4A3-55BE-480D-9B40-EFDAF65F4652}"/>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59766B4C-B4CA-4E94-8A87-06D66EEDFA99}"/>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A18BC777-8ED9-4264-AAB2-50B357F65AA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7AEC0C82-36D9-499A-9710-F0F6B4D959F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8A393074-033E-4966-8659-0EA528F4C76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B080EFB6-428F-4C1E-9B8A-77EBA7EA694F}"/>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96741DB-C549-4BB3-8983-2C48CB411E4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0802AFE8-32EC-4B3E-9D7E-57FF1ED99ED1}"/>
            </a:ext>
          </a:extLst>
        </xdr:cNvPr>
        <xdr:cNvCxnSpPr/>
      </xdr:nvCxnSpPr>
      <xdr:spPr>
        <a:xfrm flipV="1">
          <a:off x="4634865" y="132930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FA262B4F-F02E-4194-BA9D-E5281882EE3E}"/>
            </a:ext>
          </a:extLst>
        </xdr:cNvPr>
        <xdr:cNvSpPr txBox="1"/>
      </xdr:nvSpPr>
      <xdr:spPr>
        <a:xfrm>
          <a:off x="46736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B5D4B70C-EED3-4C5C-AC56-FB2D2FC8DFE7}"/>
            </a:ext>
          </a:extLst>
        </xdr:cNvPr>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67AF1342-6D95-4FFC-B5D7-F8B42B8405D3}"/>
            </a:ext>
          </a:extLst>
        </xdr:cNvPr>
        <xdr:cNvSpPr txBox="1"/>
      </xdr:nvSpPr>
      <xdr:spPr>
        <a:xfrm>
          <a:off x="467360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19E4444D-420C-4B09-985F-04E7F70837A3}"/>
            </a:ext>
          </a:extLst>
        </xdr:cNvPr>
        <xdr:cNvCxnSpPr/>
      </xdr:nvCxnSpPr>
      <xdr:spPr>
        <a:xfrm>
          <a:off x="4546600" y="1329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C3D9302B-B58A-4093-8372-F994A515396D}"/>
            </a:ext>
          </a:extLst>
        </xdr:cNvPr>
        <xdr:cNvSpPr txBox="1"/>
      </xdr:nvSpPr>
      <xdr:spPr>
        <a:xfrm>
          <a:off x="4673600" y="1387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C3613AB4-EA3A-4D0A-BBF5-70C86D39996F}"/>
            </a:ext>
          </a:extLst>
        </xdr:cNvPr>
        <xdr:cNvSpPr/>
      </xdr:nvSpPr>
      <xdr:spPr>
        <a:xfrm>
          <a:off x="4584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113622AB-DA7B-4DF9-AE4A-C8274AA065A5}"/>
            </a:ext>
          </a:extLst>
        </xdr:cNvPr>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C8F38B2A-5708-4F58-A636-B55ECB4EC7F8}"/>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82EE4694-817B-45FF-BABC-9AD5DC0039B8}"/>
            </a:ext>
          </a:extLst>
        </xdr:cNvPr>
        <xdr:cNvSpPr/>
      </xdr:nvSpPr>
      <xdr:spPr>
        <a:xfrm>
          <a:off x="1968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105411</xdr:rowOff>
    </xdr:from>
    <xdr:to>
      <xdr:col>6</xdr:col>
      <xdr:colOff>38100</xdr:colOff>
      <xdr:row>82</xdr:row>
      <xdr:rowOff>35561</xdr:rowOff>
    </xdr:to>
    <xdr:sp macro="" textlink="">
      <xdr:nvSpPr>
        <xdr:cNvPr id="297" name="フローチャート: 判断 296">
          <a:extLst>
            <a:ext uri="{FF2B5EF4-FFF2-40B4-BE49-F238E27FC236}">
              <a16:creationId xmlns:a16="http://schemas.microsoft.com/office/drawing/2014/main" id="{1CD931F3-70A4-4037-952B-C540D313C935}"/>
            </a:ext>
          </a:extLst>
        </xdr:cNvPr>
        <xdr:cNvSpPr/>
      </xdr:nvSpPr>
      <xdr:spPr>
        <a:xfrm>
          <a:off x="1079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6FEC679-B0D5-4D90-94DC-07497EB6F90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D93AC10-43F6-47CB-9B4B-A22A306094E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7F3249E-7B20-4C23-B9DF-7635A3669E9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EBC3F3D-61BA-4DA9-9421-8CDC128734F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D8274A7-2DC2-4B95-93D5-A634CE2E9FD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38736</xdr:rowOff>
    </xdr:from>
    <xdr:to>
      <xdr:col>24</xdr:col>
      <xdr:colOff>114300</xdr:colOff>
      <xdr:row>82</xdr:row>
      <xdr:rowOff>140336</xdr:rowOff>
    </xdr:to>
    <xdr:sp macro="" textlink="">
      <xdr:nvSpPr>
        <xdr:cNvPr id="303" name="楕円 302">
          <a:extLst>
            <a:ext uri="{FF2B5EF4-FFF2-40B4-BE49-F238E27FC236}">
              <a16:creationId xmlns:a16="http://schemas.microsoft.com/office/drawing/2014/main" id="{9974FB22-830B-4AF2-813D-159F6824F8E9}"/>
            </a:ext>
          </a:extLst>
        </xdr:cNvPr>
        <xdr:cNvSpPr/>
      </xdr:nvSpPr>
      <xdr:spPr>
        <a:xfrm>
          <a:off x="4584700" y="140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17163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1A284E39-C415-4FBF-88E5-73516B90BDD2}"/>
            </a:ext>
          </a:extLst>
        </xdr:cNvPr>
        <xdr:cNvSpPr txBox="1"/>
      </xdr:nvSpPr>
      <xdr:spPr>
        <a:xfrm>
          <a:off x="4673600"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8255</xdr:rowOff>
    </xdr:from>
    <xdr:to>
      <xdr:col>20</xdr:col>
      <xdr:colOff>38100</xdr:colOff>
      <xdr:row>82</xdr:row>
      <xdr:rowOff>109855</xdr:rowOff>
    </xdr:to>
    <xdr:sp macro="" textlink="">
      <xdr:nvSpPr>
        <xdr:cNvPr id="305" name="楕円 304">
          <a:extLst>
            <a:ext uri="{FF2B5EF4-FFF2-40B4-BE49-F238E27FC236}">
              <a16:creationId xmlns:a16="http://schemas.microsoft.com/office/drawing/2014/main" id="{1C5BE654-E58F-4ABB-A0CE-832CC43F9438}"/>
            </a:ext>
          </a:extLst>
        </xdr:cNvPr>
        <xdr:cNvSpPr/>
      </xdr:nvSpPr>
      <xdr:spPr>
        <a:xfrm>
          <a:off x="37465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59055</xdr:rowOff>
    </xdr:from>
    <xdr:to>
      <xdr:col>24</xdr:col>
      <xdr:colOff>63500</xdr:colOff>
      <xdr:row>82</xdr:row>
      <xdr:rowOff>89536</xdr:rowOff>
    </xdr:to>
    <xdr:cxnSp macro="">
      <xdr:nvCxnSpPr>
        <xdr:cNvPr id="306" name="直線コネクタ 305">
          <a:extLst>
            <a:ext uri="{FF2B5EF4-FFF2-40B4-BE49-F238E27FC236}">
              <a16:creationId xmlns:a16="http://schemas.microsoft.com/office/drawing/2014/main" id="{D79E8D66-18A6-4E1C-9F60-95DB4D9FE261}"/>
            </a:ext>
          </a:extLst>
        </xdr:cNvPr>
        <xdr:cNvCxnSpPr/>
      </xdr:nvCxnSpPr>
      <xdr:spPr>
        <a:xfrm>
          <a:off x="3797300" y="14117955"/>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133986</xdr:rowOff>
    </xdr:from>
    <xdr:to>
      <xdr:col>15</xdr:col>
      <xdr:colOff>101600</xdr:colOff>
      <xdr:row>82</xdr:row>
      <xdr:rowOff>64136</xdr:rowOff>
    </xdr:to>
    <xdr:sp macro="" textlink="">
      <xdr:nvSpPr>
        <xdr:cNvPr id="307" name="楕円 306">
          <a:extLst>
            <a:ext uri="{FF2B5EF4-FFF2-40B4-BE49-F238E27FC236}">
              <a16:creationId xmlns:a16="http://schemas.microsoft.com/office/drawing/2014/main" id="{B8E934B9-391F-44E5-9087-C69B9E78F43D}"/>
            </a:ext>
          </a:extLst>
        </xdr:cNvPr>
        <xdr:cNvSpPr/>
      </xdr:nvSpPr>
      <xdr:spPr>
        <a:xfrm>
          <a:off x="2857500" y="1402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13336</xdr:rowOff>
    </xdr:from>
    <xdr:to>
      <xdr:col>19</xdr:col>
      <xdr:colOff>177800</xdr:colOff>
      <xdr:row>82</xdr:row>
      <xdr:rowOff>59055</xdr:rowOff>
    </xdr:to>
    <xdr:cxnSp macro="">
      <xdr:nvCxnSpPr>
        <xdr:cNvPr id="308" name="直線コネクタ 307">
          <a:extLst>
            <a:ext uri="{FF2B5EF4-FFF2-40B4-BE49-F238E27FC236}">
              <a16:creationId xmlns:a16="http://schemas.microsoft.com/office/drawing/2014/main" id="{531C7222-64E3-4313-8E65-C26E9116D523}"/>
            </a:ext>
          </a:extLst>
        </xdr:cNvPr>
        <xdr:cNvCxnSpPr/>
      </xdr:nvCxnSpPr>
      <xdr:spPr>
        <a:xfrm>
          <a:off x="2908300" y="1407223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103505</xdr:rowOff>
    </xdr:from>
    <xdr:to>
      <xdr:col>10</xdr:col>
      <xdr:colOff>165100</xdr:colOff>
      <xdr:row>82</xdr:row>
      <xdr:rowOff>33655</xdr:rowOff>
    </xdr:to>
    <xdr:sp macro="" textlink="">
      <xdr:nvSpPr>
        <xdr:cNvPr id="309" name="楕円 308">
          <a:extLst>
            <a:ext uri="{FF2B5EF4-FFF2-40B4-BE49-F238E27FC236}">
              <a16:creationId xmlns:a16="http://schemas.microsoft.com/office/drawing/2014/main" id="{E2D64417-45A6-4042-A398-A09B995F139F}"/>
            </a:ext>
          </a:extLst>
        </xdr:cNvPr>
        <xdr:cNvSpPr/>
      </xdr:nvSpPr>
      <xdr:spPr>
        <a:xfrm>
          <a:off x="1968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154305</xdr:rowOff>
    </xdr:from>
    <xdr:to>
      <xdr:col>15</xdr:col>
      <xdr:colOff>50800</xdr:colOff>
      <xdr:row>82</xdr:row>
      <xdr:rowOff>13336</xdr:rowOff>
    </xdr:to>
    <xdr:cxnSp macro="">
      <xdr:nvCxnSpPr>
        <xdr:cNvPr id="310" name="直線コネクタ 309">
          <a:extLst>
            <a:ext uri="{FF2B5EF4-FFF2-40B4-BE49-F238E27FC236}">
              <a16:creationId xmlns:a16="http://schemas.microsoft.com/office/drawing/2014/main" id="{4637A12D-7854-43EE-90E7-91A3B1AF01BB}"/>
            </a:ext>
          </a:extLst>
        </xdr:cNvPr>
        <xdr:cNvCxnSpPr/>
      </xdr:nvCxnSpPr>
      <xdr:spPr>
        <a:xfrm>
          <a:off x="2019300" y="14041755"/>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78739</xdr:rowOff>
    </xdr:from>
    <xdr:to>
      <xdr:col>6</xdr:col>
      <xdr:colOff>38100</xdr:colOff>
      <xdr:row>82</xdr:row>
      <xdr:rowOff>8889</xdr:rowOff>
    </xdr:to>
    <xdr:sp macro="" textlink="">
      <xdr:nvSpPr>
        <xdr:cNvPr id="311" name="楕円 310">
          <a:extLst>
            <a:ext uri="{FF2B5EF4-FFF2-40B4-BE49-F238E27FC236}">
              <a16:creationId xmlns:a16="http://schemas.microsoft.com/office/drawing/2014/main" id="{32E2251D-501D-48F8-9A7B-391976DE8DC6}"/>
            </a:ext>
          </a:extLst>
        </xdr:cNvPr>
        <xdr:cNvSpPr/>
      </xdr:nvSpPr>
      <xdr:spPr>
        <a:xfrm>
          <a:off x="1079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129539</xdr:rowOff>
    </xdr:from>
    <xdr:to>
      <xdr:col>10</xdr:col>
      <xdr:colOff>114300</xdr:colOff>
      <xdr:row>81</xdr:row>
      <xdr:rowOff>154305</xdr:rowOff>
    </xdr:to>
    <xdr:cxnSp macro="">
      <xdr:nvCxnSpPr>
        <xdr:cNvPr id="312" name="直線コネクタ 311">
          <a:extLst>
            <a:ext uri="{FF2B5EF4-FFF2-40B4-BE49-F238E27FC236}">
              <a16:creationId xmlns:a16="http://schemas.microsoft.com/office/drawing/2014/main" id="{94676C7C-5006-48A0-B1AE-DBB571E8D659}"/>
            </a:ext>
          </a:extLst>
        </xdr:cNvPr>
        <xdr:cNvCxnSpPr/>
      </xdr:nvCxnSpPr>
      <xdr:spPr>
        <a:xfrm>
          <a:off x="1130300" y="140169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3" name="n_1aveValue【福祉施設】&#10;有形固定資産減価償却率">
          <a:extLst>
            <a:ext uri="{FF2B5EF4-FFF2-40B4-BE49-F238E27FC236}">
              <a16:creationId xmlns:a16="http://schemas.microsoft.com/office/drawing/2014/main" id="{72804A77-CDE0-46D2-B256-E2B5E11DC483}"/>
            </a:ext>
          </a:extLst>
        </xdr:cNvPr>
        <xdr:cNvSpPr txBox="1"/>
      </xdr:nvSpPr>
      <xdr:spPr>
        <a:xfrm>
          <a:off x="3582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4" name="n_2aveValue【福祉施設】&#10;有形固定資産減価償却率">
          <a:extLst>
            <a:ext uri="{FF2B5EF4-FFF2-40B4-BE49-F238E27FC236}">
              <a16:creationId xmlns:a16="http://schemas.microsoft.com/office/drawing/2014/main" id="{B845DCB4-39C3-4A70-A79B-263D91AAF12D}"/>
            </a:ext>
          </a:extLst>
        </xdr:cNvPr>
        <xdr:cNvSpPr txBox="1"/>
      </xdr:nvSpPr>
      <xdr:spPr>
        <a:xfrm>
          <a:off x="2705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2C53A90F-ECA2-40E0-8109-C0FAEBC2692C}"/>
            </a:ext>
          </a:extLst>
        </xdr:cNvPr>
        <xdr:cNvSpPr txBox="1"/>
      </xdr:nvSpPr>
      <xdr:spPr>
        <a:xfrm>
          <a:off x="1816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26688</xdr:rowOff>
    </xdr:from>
    <xdr:ext cx="405111" cy="259045"/>
    <xdr:sp macro="" textlink="">
      <xdr:nvSpPr>
        <xdr:cNvPr id="316" name="n_4aveValue【福祉施設】&#10;有形固定資産減価償却率">
          <a:extLst>
            <a:ext uri="{FF2B5EF4-FFF2-40B4-BE49-F238E27FC236}">
              <a16:creationId xmlns:a16="http://schemas.microsoft.com/office/drawing/2014/main" id="{44BD7597-4D73-4504-B2D3-B87F98868C1F}"/>
            </a:ext>
          </a:extLst>
        </xdr:cNvPr>
        <xdr:cNvSpPr txBox="1"/>
      </xdr:nvSpPr>
      <xdr:spPr>
        <a:xfrm>
          <a:off x="927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100982</xdr:rowOff>
    </xdr:from>
    <xdr:ext cx="405111" cy="259045"/>
    <xdr:sp macro="" textlink="">
      <xdr:nvSpPr>
        <xdr:cNvPr id="317" name="n_1mainValue【福祉施設】&#10;有形固定資産減価償却率">
          <a:extLst>
            <a:ext uri="{FF2B5EF4-FFF2-40B4-BE49-F238E27FC236}">
              <a16:creationId xmlns:a16="http://schemas.microsoft.com/office/drawing/2014/main" id="{9A54AA70-1349-4795-86A9-99A1587FAC99}"/>
            </a:ext>
          </a:extLst>
        </xdr:cNvPr>
        <xdr:cNvSpPr txBox="1"/>
      </xdr:nvSpPr>
      <xdr:spPr>
        <a:xfrm>
          <a:off x="35820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318" name="n_2mainValue【福祉施設】&#10;有形固定資産減価償却率">
          <a:extLst>
            <a:ext uri="{FF2B5EF4-FFF2-40B4-BE49-F238E27FC236}">
              <a16:creationId xmlns:a16="http://schemas.microsoft.com/office/drawing/2014/main" id="{B0B7F19D-E791-4D60-A326-F7AFD4A5386B}"/>
            </a:ext>
          </a:extLst>
        </xdr:cNvPr>
        <xdr:cNvSpPr txBox="1"/>
      </xdr:nvSpPr>
      <xdr:spPr>
        <a:xfrm>
          <a:off x="2705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50182</xdr:rowOff>
    </xdr:from>
    <xdr:ext cx="405111" cy="259045"/>
    <xdr:sp macro="" textlink="">
      <xdr:nvSpPr>
        <xdr:cNvPr id="319" name="n_3mainValue【福祉施設】&#10;有形固定資産減価償却率">
          <a:extLst>
            <a:ext uri="{FF2B5EF4-FFF2-40B4-BE49-F238E27FC236}">
              <a16:creationId xmlns:a16="http://schemas.microsoft.com/office/drawing/2014/main" id="{0B264454-BF3E-454F-9D97-1E2462F9D708}"/>
            </a:ext>
          </a:extLst>
        </xdr:cNvPr>
        <xdr:cNvSpPr txBox="1"/>
      </xdr:nvSpPr>
      <xdr:spPr>
        <a:xfrm>
          <a:off x="1816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25416</xdr:rowOff>
    </xdr:from>
    <xdr:ext cx="405111" cy="259045"/>
    <xdr:sp macro="" textlink="">
      <xdr:nvSpPr>
        <xdr:cNvPr id="320" name="n_4mainValue【福祉施設】&#10;有形固定資産減価償却率">
          <a:extLst>
            <a:ext uri="{FF2B5EF4-FFF2-40B4-BE49-F238E27FC236}">
              <a16:creationId xmlns:a16="http://schemas.microsoft.com/office/drawing/2014/main" id="{EDD9D1E0-731C-4F55-9F2B-7901A313924E}"/>
            </a:ext>
          </a:extLst>
        </xdr:cNvPr>
        <xdr:cNvSpPr txBox="1"/>
      </xdr:nvSpPr>
      <xdr:spPr>
        <a:xfrm>
          <a:off x="927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BF34E3A0-BE13-4455-8457-A8E393CCF4E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7C49133F-86FE-4EB9-9DE6-30ADC3A8F31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8FF0BAF3-EC48-4CF2-8636-ACDC575E20D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F693185-3171-44B6-8C3C-F1D5CDB607B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E0A5B90-576A-4B14-88A3-0507F6F7595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5A908DB-1DC1-448E-BA8F-5B632F6BB06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231CE5E0-D512-4302-9D92-A65B1BDE759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3B655B5-3B06-407B-90B8-6896B10E436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D00EE9F6-E47F-4C08-8E3F-70B671BB15B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75E221CC-B014-4DC2-A7B7-6086C8C6051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29E7C361-59E6-4A07-B431-2D57EB6BC728}"/>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65189EBF-AD8B-4E9A-8117-2A909FD8C0BF}"/>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1E2E3768-1C34-4B1C-9865-088683CCF7F1}"/>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6A9BFD93-F1FF-4ABA-9C4E-E90A290571A8}"/>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4B0462C1-5A0D-4622-A48E-E698A3A6BD9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666E739F-3285-41C8-88C9-5A56891F6751}"/>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EF10F8BE-3461-4830-BB5E-7504D752ADEA}"/>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D26F18B3-A633-4C51-A632-2CCA3156774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6CA6862E-FFCF-4F2C-A49A-F1251BB7A238}"/>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CB7602B1-D398-4FA8-9B55-952186A4A3E9}"/>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C905CB7E-0F88-45AB-9F4D-85007736B19C}"/>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EAE01DFB-6368-4D00-BA13-E68A6CC72BB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AB7C5B21-587C-47AA-933E-6ADE8C0D92C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9FB1D3C3-7358-4A45-A9E2-EF238EBC82D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41B1F546-E0A5-4E6D-9984-0B8F00FCD63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A32D4ABC-A42E-47E5-9B0C-86064ACFABF5}"/>
            </a:ext>
          </a:extLst>
        </xdr:cNvPr>
        <xdr:cNvCxnSpPr/>
      </xdr:nvCxnSpPr>
      <xdr:spPr>
        <a:xfrm flipV="1">
          <a:off x="10476865" y="134547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48219492-13F4-4D47-9F13-24870751D83A}"/>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D77ACC11-7C5D-42E0-8745-C260C7D66362}"/>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D959EFEB-9D9C-4AC2-9C15-4FF7D26C2294}"/>
            </a:ext>
          </a:extLst>
        </xdr:cNvPr>
        <xdr:cNvSpPr txBox="1"/>
      </xdr:nvSpPr>
      <xdr:spPr>
        <a:xfrm>
          <a:off x="10515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7DAE8A91-6240-46D1-948A-E33F4DFA21A6}"/>
            </a:ext>
          </a:extLst>
        </xdr:cNvPr>
        <xdr:cNvCxnSpPr/>
      </xdr:nvCxnSpPr>
      <xdr:spPr>
        <a:xfrm>
          <a:off x="10388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04475368-FA33-47A8-9EDF-BB2E4575A5B1}"/>
            </a:ext>
          </a:extLst>
        </xdr:cNvPr>
        <xdr:cNvSpPr txBox="1"/>
      </xdr:nvSpPr>
      <xdr:spPr>
        <a:xfrm>
          <a:off x="10515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460B941E-D40F-4D72-9B4F-7F5C6A38AFE9}"/>
            </a:ext>
          </a:extLst>
        </xdr:cNvPr>
        <xdr:cNvSpPr/>
      </xdr:nvSpPr>
      <xdr:spPr>
        <a:xfrm>
          <a:off x="10426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DD5AE376-D06F-4A8F-863E-8D65F9CE5F8F}"/>
            </a:ext>
          </a:extLst>
        </xdr:cNvPr>
        <xdr:cNvSpPr/>
      </xdr:nvSpPr>
      <xdr:spPr>
        <a:xfrm>
          <a:off x="9588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1DDB3C8D-7B96-4E19-83A8-7B6251D7344D}"/>
            </a:ext>
          </a:extLst>
        </xdr:cNvPr>
        <xdr:cNvSpPr/>
      </xdr:nvSpPr>
      <xdr:spPr>
        <a:xfrm>
          <a:off x="8699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B517A7F3-1EAD-4115-95D5-87C3618628D9}"/>
            </a:ext>
          </a:extLst>
        </xdr:cNvPr>
        <xdr:cNvSpPr/>
      </xdr:nvSpPr>
      <xdr:spPr>
        <a:xfrm>
          <a:off x="7810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6" name="フローチャート: 判断 355">
          <a:extLst>
            <a:ext uri="{FF2B5EF4-FFF2-40B4-BE49-F238E27FC236}">
              <a16:creationId xmlns:a16="http://schemas.microsoft.com/office/drawing/2014/main" id="{484BE799-47E4-4689-B29F-1DEB053D41AF}"/>
            </a:ext>
          </a:extLst>
        </xdr:cNvPr>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91C7724-ED9E-428B-96C8-72297DADA1E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2346453-EF22-4190-9157-B2FE97D23DE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DEBC1C6-22D7-4B4D-8765-E959B3A8EFD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0CD4086-F6A0-4A2F-851A-C0C91C9CFE1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969E219-7C7E-49A1-8C5B-C6553B4196B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33564</xdr:rowOff>
    </xdr:from>
    <xdr:to>
      <xdr:col>55</xdr:col>
      <xdr:colOff>50800</xdr:colOff>
      <xdr:row>83</xdr:row>
      <xdr:rowOff>135164</xdr:rowOff>
    </xdr:to>
    <xdr:sp macro="" textlink="">
      <xdr:nvSpPr>
        <xdr:cNvPr id="362" name="楕円 361">
          <a:extLst>
            <a:ext uri="{FF2B5EF4-FFF2-40B4-BE49-F238E27FC236}">
              <a16:creationId xmlns:a16="http://schemas.microsoft.com/office/drawing/2014/main" id="{A12A82E2-5CFC-4EAB-A1D1-643B83F06B37}"/>
            </a:ext>
          </a:extLst>
        </xdr:cNvPr>
        <xdr:cNvSpPr/>
      </xdr:nvSpPr>
      <xdr:spPr>
        <a:xfrm>
          <a:off x="104267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56441</xdr:rowOff>
    </xdr:from>
    <xdr:ext cx="469744" cy="259045"/>
    <xdr:sp macro="" textlink="">
      <xdr:nvSpPr>
        <xdr:cNvPr id="363" name="【福祉施設】&#10;一人当たり面積該当値テキスト">
          <a:extLst>
            <a:ext uri="{FF2B5EF4-FFF2-40B4-BE49-F238E27FC236}">
              <a16:creationId xmlns:a16="http://schemas.microsoft.com/office/drawing/2014/main" id="{CF3668B3-0490-45E2-A9EC-CD3E0CE4955E}"/>
            </a:ext>
          </a:extLst>
        </xdr:cNvPr>
        <xdr:cNvSpPr txBox="1"/>
      </xdr:nvSpPr>
      <xdr:spPr>
        <a:xfrm>
          <a:off x="10515600"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33564</xdr:rowOff>
    </xdr:from>
    <xdr:to>
      <xdr:col>50</xdr:col>
      <xdr:colOff>165100</xdr:colOff>
      <xdr:row>83</xdr:row>
      <xdr:rowOff>135164</xdr:rowOff>
    </xdr:to>
    <xdr:sp macro="" textlink="">
      <xdr:nvSpPr>
        <xdr:cNvPr id="364" name="楕円 363">
          <a:extLst>
            <a:ext uri="{FF2B5EF4-FFF2-40B4-BE49-F238E27FC236}">
              <a16:creationId xmlns:a16="http://schemas.microsoft.com/office/drawing/2014/main" id="{5B1C14D8-E162-496F-A376-EEE2F088BBB3}"/>
            </a:ext>
          </a:extLst>
        </xdr:cNvPr>
        <xdr:cNvSpPr/>
      </xdr:nvSpPr>
      <xdr:spPr>
        <a:xfrm>
          <a:off x="95885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84364</xdr:rowOff>
    </xdr:from>
    <xdr:to>
      <xdr:col>55</xdr:col>
      <xdr:colOff>0</xdr:colOff>
      <xdr:row>83</xdr:row>
      <xdr:rowOff>84364</xdr:rowOff>
    </xdr:to>
    <xdr:cxnSp macro="">
      <xdr:nvCxnSpPr>
        <xdr:cNvPr id="365" name="直線コネクタ 364">
          <a:extLst>
            <a:ext uri="{FF2B5EF4-FFF2-40B4-BE49-F238E27FC236}">
              <a16:creationId xmlns:a16="http://schemas.microsoft.com/office/drawing/2014/main" id="{FB5151C4-EACF-46EB-8C2C-3F17180BA1F4}"/>
            </a:ext>
          </a:extLst>
        </xdr:cNvPr>
        <xdr:cNvCxnSpPr/>
      </xdr:nvCxnSpPr>
      <xdr:spPr>
        <a:xfrm>
          <a:off x="9639300" y="143147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33564</xdr:rowOff>
    </xdr:from>
    <xdr:to>
      <xdr:col>46</xdr:col>
      <xdr:colOff>38100</xdr:colOff>
      <xdr:row>83</xdr:row>
      <xdr:rowOff>135164</xdr:rowOff>
    </xdr:to>
    <xdr:sp macro="" textlink="">
      <xdr:nvSpPr>
        <xdr:cNvPr id="366" name="楕円 365">
          <a:extLst>
            <a:ext uri="{FF2B5EF4-FFF2-40B4-BE49-F238E27FC236}">
              <a16:creationId xmlns:a16="http://schemas.microsoft.com/office/drawing/2014/main" id="{61E5178B-16CE-4041-864A-D62D919B4B5F}"/>
            </a:ext>
          </a:extLst>
        </xdr:cNvPr>
        <xdr:cNvSpPr/>
      </xdr:nvSpPr>
      <xdr:spPr>
        <a:xfrm>
          <a:off x="86995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84364</xdr:rowOff>
    </xdr:from>
    <xdr:to>
      <xdr:col>50</xdr:col>
      <xdr:colOff>114300</xdr:colOff>
      <xdr:row>83</xdr:row>
      <xdr:rowOff>84364</xdr:rowOff>
    </xdr:to>
    <xdr:cxnSp macro="">
      <xdr:nvCxnSpPr>
        <xdr:cNvPr id="367" name="直線コネクタ 366">
          <a:extLst>
            <a:ext uri="{FF2B5EF4-FFF2-40B4-BE49-F238E27FC236}">
              <a16:creationId xmlns:a16="http://schemas.microsoft.com/office/drawing/2014/main" id="{5C605F79-5471-4AFF-9D42-E7C4E744248E}"/>
            </a:ext>
          </a:extLst>
        </xdr:cNvPr>
        <xdr:cNvCxnSpPr/>
      </xdr:nvCxnSpPr>
      <xdr:spPr>
        <a:xfrm>
          <a:off x="8750300" y="143147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33564</xdr:rowOff>
    </xdr:from>
    <xdr:to>
      <xdr:col>41</xdr:col>
      <xdr:colOff>101600</xdr:colOff>
      <xdr:row>83</xdr:row>
      <xdr:rowOff>135164</xdr:rowOff>
    </xdr:to>
    <xdr:sp macro="" textlink="">
      <xdr:nvSpPr>
        <xdr:cNvPr id="368" name="楕円 367">
          <a:extLst>
            <a:ext uri="{FF2B5EF4-FFF2-40B4-BE49-F238E27FC236}">
              <a16:creationId xmlns:a16="http://schemas.microsoft.com/office/drawing/2014/main" id="{729719C4-17B6-4851-8745-13F108831C6F}"/>
            </a:ext>
          </a:extLst>
        </xdr:cNvPr>
        <xdr:cNvSpPr/>
      </xdr:nvSpPr>
      <xdr:spPr>
        <a:xfrm>
          <a:off x="78105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84364</xdr:rowOff>
    </xdr:from>
    <xdr:to>
      <xdr:col>45</xdr:col>
      <xdr:colOff>177800</xdr:colOff>
      <xdr:row>83</xdr:row>
      <xdr:rowOff>84364</xdr:rowOff>
    </xdr:to>
    <xdr:cxnSp macro="">
      <xdr:nvCxnSpPr>
        <xdr:cNvPr id="369" name="直線コネクタ 368">
          <a:extLst>
            <a:ext uri="{FF2B5EF4-FFF2-40B4-BE49-F238E27FC236}">
              <a16:creationId xmlns:a16="http://schemas.microsoft.com/office/drawing/2014/main" id="{67118CB0-C058-4B70-B616-46E30E8271A8}"/>
            </a:ext>
          </a:extLst>
        </xdr:cNvPr>
        <xdr:cNvCxnSpPr/>
      </xdr:nvCxnSpPr>
      <xdr:spPr>
        <a:xfrm>
          <a:off x="7861300" y="143147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22679</xdr:rowOff>
    </xdr:from>
    <xdr:to>
      <xdr:col>36</xdr:col>
      <xdr:colOff>165100</xdr:colOff>
      <xdr:row>83</xdr:row>
      <xdr:rowOff>124279</xdr:rowOff>
    </xdr:to>
    <xdr:sp macro="" textlink="">
      <xdr:nvSpPr>
        <xdr:cNvPr id="370" name="楕円 369">
          <a:extLst>
            <a:ext uri="{FF2B5EF4-FFF2-40B4-BE49-F238E27FC236}">
              <a16:creationId xmlns:a16="http://schemas.microsoft.com/office/drawing/2014/main" id="{FA9A9F9E-C75D-4075-BED9-96C63CFEE139}"/>
            </a:ext>
          </a:extLst>
        </xdr:cNvPr>
        <xdr:cNvSpPr/>
      </xdr:nvSpPr>
      <xdr:spPr>
        <a:xfrm>
          <a:off x="6921500" y="1425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73479</xdr:rowOff>
    </xdr:from>
    <xdr:to>
      <xdr:col>41</xdr:col>
      <xdr:colOff>50800</xdr:colOff>
      <xdr:row>83</xdr:row>
      <xdr:rowOff>84364</xdr:rowOff>
    </xdr:to>
    <xdr:cxnSp macro="">
      <xdr:nvCxnSpPr>
        <xdr:cNvPr id="371" name="直線コネクタ 370">
          <a:extLst>
            <a:ext uri="{FF2B5EF4-FFF2-40B4-BE49-F238E27FC236}">
              <a16:creationId xmlns:a16="http://schemas.microsoft.com/office/drawing/2014/main" id="{2036EDAD-F03A-4B62-AD0F-479B564A1600}"/>
            </a:ext>
          </a:extLst>
        </xdr:cNvPr>
        <xdr:cNvCxnSpPr/>
      </xdr:nvCxnSpPr>
      <xdr:spPr>
        <a:xfrm>
          <a:off x="6972300" y="143038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46133768-08F2-4DC8-996C-FCEB6A593DA7}"/>
            </a:ext>
          </a:extLst>
        </xdr:cNvPr>
        <xdr:cNvSpPr txBox="1"/>
      </xdr:nvSpPr>
      <xdr:spPr>
        <a:xfrm>
          <a:off x="9391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7D32680D-5717-41A2-BA4A-79B41C5CD202}"/>
            </a:ext>
          </a:extLst>
        </xdr:cNvPr>
        <xdr:cNvSpPr txBox="1"/>
      </xdr:nvSpPr>
      <xdr:spPr>
        <a:xfrm>
          <a:off x="8515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74584</xdr:rowOff>
    </xdr:from>
    <xdr:ext cx="469744" cy="259045"/>
    <xdr:sp macro="" textlink="">
      <xdr:nvSpPr>
        <xdr:cNvPr id="374" name="n_3aveValue【福祉施設】&#10;一人当たり面積">
          <a:extLst>
            <a:ext uri="{FF2B5EF4-FFF2-40B4-BE49-F238E27FC236}">
              <a16:creationId xmlns:a16="http://schemas.microsoft.com/office/drawing/2014/main" id="{7CEFA981-F3EF-4F44-BB97-18897B48E8C8}"/>
            </a:ext>
          </a:extLst>
        </xdr:cNvPr>
        <xdr:cNvSpPr txBox="1"/>
      </xdr:nvSpPr>
      <xdr:spPr>
        <a:xfrm>
          <a:off x="7626427" y="144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5" name="n_4aveValue【福祉施設】&#10;一人当たり面積">
          <a:extLst>
            <a:ext uri="{FF2B5EF4-FFF2-40B4-BE49-F238E27FC236}">
              <a16:creationId xmlns:a16="http://schemas.microsoft.com/office/drawing/2014/main" id="{82F45CCE-16BE-4644-9BF8-115EC701693D}"/>
            </a:ext>
          </a:extLst>
        </xdr:cNvPr>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151691</xdr:rowOff>
    </xdr:from>
    <xdr:ext cx="469744" cy="259045"/>
    <xdr:sp macro="" textlink="">
      <xdr:nvSpPr>
        <xdr:cNvPr id="376" name="n_1mainValue【福祉施設】&#10;一人当たり面積">
          <a:extLst>
            <a:ext uri="{FF2B5EF4-FFF2-40B4-BE49-F238E27FC236}">
              <a16:creationId xmlns:a16="http://schemas.microsoft.com/office/drawing/2014/main" id="{06E6B7E7-91CE-4059-95B6-6D46FC56D410}"/>
            </a:ext>
          </a:extLst>
        </xdr:cNvPr>
        <xdr:cNvSpPr txBox="1"/>
      </xdr:nvSpPr>
      <xdr:spPr>
        <a:xfrm>
          <a:off x="93917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151691</xdr:rowOff>
    </xdr:from>
    <xdr:ext cx="469744" cy="259045"/>
    <xdr:sp macro="" textlink="">
      <xdr:nvSpPr>
        <xdr:cNvPr id="377" name="n_2mainValue【福祉施設】&#10;一人当たり面積">
          <a:extLst>
            <a:ext uri="{FF2B5EF4-FFF2-40B4-BE49-F238E27FC236}">
              <a16:creationId xmlns:a16="http://schemas.microsoft.com/office/drawing/2014/main" id="{B3973A94-5456-4CA8-8435-B3AB5BD14395}"/>
            </a:ext>
          </a:extLst>
        </xdr:cNvPr>
        <xdr:cNvSpPr txBox="1"/>
      </xdr:nvSpPr>
      <xdr:spPr>
        <a:xfrm>
          <a:off x="85154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151691</xdr:rowOff>
    </xdr:from>
    <xdr:ext cx="469744" cy="259045"/>
    <xdr:sp macro="" textlink="">
      <xdr:nvSpPr>
        <xdr:cNvPr id="378" name="n_3mainValue【福祉施設】&#10;一人当たり面積">
          <a:extLst>
            <a:ext uri="{FF2B5EF4-FFF2-40B4-BE49-F238E27FC236}">
              <a16:creationId xmlns:a16="http://schemas.microsoft.com/office/drawing/2014/main" id="{3E28EE6D-7523-4857-BA1F-465C39496A2B}"/>
            </a:ext>
          </a:extLst>
        </xdr:cNvPr>
        <xdr:cNvSpPr txBox="1"/>
      </xdr:nvSpPr>
      <xdr:spPr>
        <a:xfrm>
          <a:off x="76264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140806</xdr:rowOff>
    </xdr:from>
    <xdr:ext cx="469744" cy="259045"/>
    <xdr:sp macro="" textlink="">
      <xdr:nvSpPr>
        <xdr:cNvPr id="379" name="n_4mainValue【福祉施設】&#10;一人当たり面積">
          <a:extLst>
            <a:ext uri="{FF2B5EF4-FFF2-40B4-BE49-F238E27FC236}">
              <a16:creationId xmlns:a16="http://schemas.microsoft.com/office/drawing/2014/main" id="{425A865C-BC80-4F59-B31A-6A132125ED73}"/>
            </a:ext>
          </a:extLst>
        </xdr:cNvPr>
        <xdr:cNvSpPr txBox="1"/>
      </xdr:nvSpPr>
      <xdr:spPr>
        <a:xfrm>
          <a:off x="6737427" y="1402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F3E28F8D-C512-4182-B3B7-36635A08C18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62B3FE19-82EA-4CE1-879C-4F829892DE8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73A8783C-C592-4019-8E21-24E1A52CA2E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E159EA98-3AA9-46AE-A682-3D6406F7593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6B86B087-A710-4A16-89F5-B6F1E90E381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7E6F8649-0A7B-4B41-A82C-6CFA5B7C4C3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884975D-0365-447A-9EEA-1ED09763A9A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638042AA-7F78-4314-B394-2007B77B83E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9E5C3B93-5F90-4262-967F-6C44C1AA1CA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260AD3A5-6338-4C31-BCF8-7183D8A9FF0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2D584371-2D07-4A5B-AC61-F6BCF9E1E4E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5A678C3A-A4B2-416D-8B58-9F58E53BCA5C}"/>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1EB9CF8E-62DE-4271-B8DD-3F65D2D9CF27}"/>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2FD17D82-8143-4806-87D5-86B8C9C2BE1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B43BF3E7-7E95-4C39-8DD9-FBACBD46560A}"/>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E787035B-7BCD-40A3-984F-843EC346BD32}"/>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C5092C39-13BD-4BBD-A3B6-1D618B858BB5}"/>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09E1CB55-C0DE-47EF-B189-8AD0B8019328}"/>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CCEFA658-7999-43F5-98B2-02D5744733C4}"/>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298AAE34-D8DE-469A-8859-2B895298853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4CF0BBA8-4344-4269-890D-7042A2AB79B8}"/>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14D44CA8-52F7-499A-A062-87D241B09E6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C7EED89F-FC49-4713-8915-642C33C5E41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8334E43A-2B05-4014-841E-66A36A7BF0B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0F32929E-E0E0-42AB-B8C5-3B4239B39878}"/>
            </a:ext>
          </a:extLst>
        </xdr:cNvPr>
        <xdr:cNvCxnSpPr/>
      </xdr:nvCxnSpPr>
      <xdr:spPr>
        <a:xfrm flipV="1">
          <a:off x="4634865" y="173412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1455F562-2B20-46B4-8C23-0567BBA763C2}"/>
            </a:ext>
          </a:extLst>
        </xdr:cNvPr>
        <xdr:cNvSpPr txBox="1"/>
      </xdr:nvSpPr>
      <xdr:spPr>
        <a:xfrm>
          <a:off x="4673600"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10AF6E00-C9FF-4F06-A74D-C4F2F1EE7E03}"/>
            </a:ext>
          </a:extLst>
        </xdr:cNvPr>
        <xdr:cNvCxnSpPr/>
      </xdr:nvCxnSpPr>
      <xdr:spPr>
        <a:xfrm>
          <a:off x="4546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F53B4A53-9C01-4F61-ABEE-20D698044348}"/>
            </a:ext>
          </a:extLst>
        </xdr:cNvPr>
        <xdr:cNvSpPr txBox="1"/>
      </xdr:nvSpPr>
      <xdr:spPr>
        <a:xfrm>
          <a:off x="4673600" y="1711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F2C5CA4A-C114-4473-B37D-58002A57604A}"/>
            </a:ext>
          </a:extLst>
        </xdr:cNvPr>
        <xdr:cNvCxnSpPr/>
      </xdr:nvCxnSpPr>
      <xdr:spPr>
        <a:xfrm>
          <a:off x="4546600" y="1734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FDC3251E-81DC-49BC-840C-67F371253CA1}"/>
            </a:ext>
          </a:extLst>
        </xdr:cNvPr>
        <xdr:cNvSpPr txBox="1"/>
      </xdr:nvSpPr>
      <xdr:spPr>
        <a:xfrm>
          <a:off x="4673600" y="17612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BF2710A6-01A8-4CA4-A8B3-715766086BE8}"/>
            </a:ext>
          </a:extLst>
        </xdr:cNvPr>
        <xdr:cNvSpPr/>
      </xdr:nvSpPr>
      <xdr:spPr>
        <a:xfrm>
          <a:off x="45847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912237F9-B32C-4397-9FA7-659C8643041B}"/>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A10A1E4B-B694-44A8-9614-322011F05795}"/>
            </a:ext>
          </a:extLst>
        </xdr:cNvPr>
        <xdr:cNvSpPr/>
      </xdr:nvSpPr>
      <xdr:spPr>
        <a:xfrm>
          <a:off x="2857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9C2002F9-F57E-4087-B476-B5768BB63BF4}"/>
            </a:ext>
          </a:extLst>
        </xdr:cNvPr>
        <xdr:cNvSpPr/>
      </xdr:nvSpPr>
      <xdr:spPr>
        <a:xfrm>
          <a:off x="1968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4" name="フローチャート: 判断 413">
          <a:extLst>
            <a:ext uri="{FF2B5EF4-FFF2-40B4-BE49-F238E27FC236}">
              <a16:creationId xmlns:a16="http://schemas.microsoft.com/office/drawing/2014/main" id="{7BB5B526-625D-4A25-BADB-94B413E72127}"/>
            </a:ext>
          </a:extLst>
        </xdr:cNvPr>
        <xdr:cNvSpPr/>
      </xdr:nvSpPr>
      <xdr:spPr>
        <a:xfrm>
          <a:off x="1079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7CB7179C-F840-41B5-9216-1F62CCABC1A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4E30ADD-C024-4545-A6DF-733B7AD1E90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6A9E231-CA94-4BE9-B15F-68029ABEF38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15F07460-763D-4D00-9770-3851AC638DF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A39EFA49-A6F6-4AC6-835C-CFDDDF2B02C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139700</xdr:rowOff>
    </xdr:from>
    <xdr:to>
      <xdr:col>24</xdr:col>
      <xdr:colOff>114300</xdr:colOff>
      <xdr:row>104</xdr:row>
      <xdr:rowOff>69850</xdr:rowOff>
    </xdr:to>
    <xdr:sp macro="" textlink="">
      <xdr:nvSpPr>
        <xdr:cNvPr id="420" name="楕円 419">
          <a:extLst>
            <a:ext uri="{FF2B5EF4-FFF2-40B4-BE49-F238E27FC236}">
              <a16:creationId xmlns:a16="http://schemas.microsoft.com/office/drawing/2014/main" id="{5F8D961C-053E-4517-BF56-BC434E6A0059}"/>
            </a:ext>
          </a:extLst>
        </xdr:cNvPr>
        <xdr:cNvSpPr/>
      </xdr:nvSpPr>
      <xdr:spPr>
        <a:xfrm>
          <a:off x="45847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118127</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5606D55-AE00-450A-A933-F102D2A9D1EC}"/>
            </a:ext>
          </a:extLst>
        </xdr:cNvPr>
        <xdr:cNvSpPr txBox="1"/>
      </xdr:nvSpPr>
      <xdr:spPr>
        <a:xfrm>
          <a:off x="4673600"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97789</xdr:rowOff>
    </xdr:from>
    <xdr:to>
      <xdr:col>20</xdr:col>
      <xdr:colOff>38100</xdr:colOff>
      <xdr:row>104</xdr:row>
      <xdr:rowOff>27939</xdr:rowOff>
    </xdr:to>
    <xdr:sp macro="" textlink="">
      <xdr:nvSpPr>
        <xdr:cNvPr id="422" name="楕円 421">
          <a:extLst>
            <a:ext uri="{FF2B5EF4-FFF2-40B4-BE49-F238E27FC236}">
              <a16:creationId xmlns:a16="http://schemas.microsoft.com/office/drawing/2014/main" id="{E748BB17-96ED-415A-8515-8D6905958A28}"/>
            </a:ext>
          </a:extLst>
        </xdr:cNvPr>
        <xdr:cNvSpPr/>
      </xdr:nvSpPr>
      <xdr:spPr>
        <a:xfrm>
          <a:off x="3746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148589</xdr:rowOff>
    </xdr:from>
    <xdr:to>
      <xdr:col>24</xdr:col>
      <xdr:colOff>63500</xdr:colOff>
      <xdr:row>104</xdr:row>
      <xdr:rowOff>19050</xdr:rowOff>
    </xdr:to>
    <xdr:cxnSp macro="">
      <xdr:nvCxnSpPr>
        <xdr:cNvPr id="423" name="直線コネクタ 422">
          <a:extLst>
            <a:ext uri="{FF2B5EF4-FFF2-40B4-BE49-F238E27FC236}">
              <a16:creationId xmlns:a16="http://schemas.microsoft.com/office/drawing/2014/main" id="{FB733E48-385C-4506-8AF0-6103644347A5}"/>
            </a:ext>
          </a:extLst>
        </xdr:cNvPr>
        <xdr:cNvCxnSpPr/>
      </xdr:nvCxnSpPr>
      <xdr:spPr>
        <a:xfrm>
          <a:off x="3797300" y="178079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63500</xdr:rowOff>
    </xdr:from>
    <xdr:to>
      <xdr:col>15</xdr:col>
      <xdr:colOff>101600</xdr:colOff>
      <xdr:row>103</xdr:row>
      <xdr:rowOff>165100</xdr:rowOff>
    </xdr:to>
    <xdr:sp macro="" textlink="">
      <xdr:nvSpPr>
        <xdr:cNvPr id="424" name="楕円 423">
          <a:extLst>
            <a:ext uri="{FF2B5EF4-FFF2-40B4-BE49-F238E27FC236}">
              <a16:creationId xmlns:a16="http://schemas.microsoft.com/office/drawing/2014/main" id="{A6B12C64-1B49-400F-A87B-5CC28CC8DA28}"/>
            </a:ext>
          </a:extLst>
        </xdr:cNvPr>
        <xdr:cNvSpPr/>
      </xdr:nvSpPr>
      <xdr:spPr>
        <a:xfrm>
          <a:off x="2857500" y="177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114300</xdr:rowOff>
    </xdr:from>
    <xdr:to>
      <xdr:col>19</xdr:col>
      <xdr:colOff>177800</xdr:colOff>
      <xdr:row>103</xdr:row>
      <xdr:rowOff>148589</xdr:rowOff>
    </xdr:to>
    <xdr:cxnSp macro="">
      <xdr:nvCxnSpPr>
        <xdr:cNvPr id="425" name="直線コネクタ 424">
          <a:extLst>
            <a:ext uri="{FF2B5EF4-FFF2-40B4-BE49-F238E27FC236}">
              <a16:creationId xmlns:a16="http://schemas.microsoft.com/office/drawing/2014/main" id="{9A81EC75-DE2C-44BA-BC6C-982E8F0C2DAF}"/>
            </a:ext>
          </a:extLst>
        </xdr:cNvPr>
        <xdr:cNvCxnSpPr/>
      </xdr:nvCxnSpPr>
      <xdr:spPr>
        <a:xfrm>
          <a:off x="2908300" y="177736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21589</xdr:rowOff>
    </xdr:from>
    <xdr:to>
      <xdr:col>10</xdr:col>
      <xdr:colOff>165100</xdr:colOff>
      <xdr:row>103</xdr:row>
      <xdr:rowOff>123189</xdr:rowOff>
    </xdr:to>
    <xdr:sp macro="" textlink="">
      <xdr:nvSpPr>
        <xdr:cNvPr id="426" name="楕円 425">
          <a:extLst>
            <a:ext uri="{FF2B5EF4-FFF2-40B4-BE49-F238E27FC236}">
              <a16:creationId xmlns:a16="http://schemas.microsoft.com/office/drawing/2014/main" id="{C9F7278F-DCD5-4B0F-ACD7-A408E2F54C83}"/>
            </a:ext>
          </a:extLst>
        </xdr:cNvPr>
        <xdr:cNvSpPr/>
      </xdr:nvSpPr>
      <xdr:spPr>
        <a:xfrm>
          <a:off x="1968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72389</xdr:rowOff>
    </xdr:from>
    <xdr:to>
      <xdr:col>15</xdr:col>
      <xdr:colOff>50800</xdr:colOff>
      <xdr:row>103</xdr:row>
      <xdr:rowOff>114300</xdr:rowOff>
    </xdr:to>
    <xdr:cxnSp macro="">
      <xdr:nvCxnSpPr>
        <xdr:cNvPr id="427" name="直線コネクタ 426">
          <a:extLst>
            <a:ext uri="{FF2B5EF4-FFF2-40B4-BE49-F238E27FC236}">
              <a16:creationId xmlns:a16="http://schemas.microsoft.com/office/drawing/2014/main" id="{2685D217-9374-44A7-B933-0A48F879E2FD}"/>
            </a:ext>
          </a:extLst>
        </xdr:cNvPr>
        <xdr:cNvCxnSpPr/>
      </xdr:nvCxnSpPr>
      <xdr:spPr>
        <a:xfrm>
          <a:off x="2019300" y="177317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153036</xdr:rowOff>
    </xdr:from>
    <xdr:to>
      <xdr:col>6</xdr:col>
      <xdr:colOff>38100</xdr:colOff>
      <xdr:row>103</xdr:row>
      <xdr:rowOff>83186</xdr:rowOff>
    </xdr:to>
    <xdr:sp macro="" textlink="">
      <xdr:nvSpPr>
        <xdr:cNvPr id="428" name="楕円 427">
          <a:extLst>
            <a:ext uri="{FF2B5EF4-FFF2-40B4-BE49-F238E27FC236}">
              <a16:creationId xmlns:a16="http://schemas.microsoft.com/office/drawing/2014/main" id="{28F199F3-6B2B-4030-8609-3140EE0AA25A}"/>
            </a:ext>
          </a:extLst>
        </xdr:cNvPr>
        <xdr:cNvSpPr/>
      </xdr:nvSpPr>
      <xdr:spPr>
        <a:xfrm>
          <a:off x="1079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32386</xdr:rowOff>
    </xdr:from>
    <xdr:to>
      <xdr:col>10</xdr:col>
      <xdr:colOff>114300</xdr:colOff>
      <xdr:row>103</xdr:row>
      <xdr:rowOff>72389</xdr:rowOff>
    </xdr:to>
    <xdr:cxnSp macro="">
      <xdr:nvCxnSpPr>
        <xdr:cNvPr id="429" name="直線コネクタ 428">
          <a:extLst>
            <a:ext uri="{FF2B5EF4-FFF2-40B4-BE49-F238E27FC236}">
              <a16:creationId xmlns:a16="http://schemas.microsoft.com/office/drawing/2014/main" id="{E3972CBE-22BE-40CE-8C75-3087E8A4172E}"/>
            </a:ext>
          </a:extLst>
        </xdr:cNvPr>
        <xdr:cNvCxnSpPr/>
      </xdr:nvCxnSpPr>
      <xdr:spPr>
        <a:xfrm>
          <a:off x="1130300" y="176917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6ABAE1CA-BA5E-4AF1-9E93-0D62182108A0}"/>
            </a:ext>
          </a:extLst>
        </xdr:cNvPr>
        <xdr:cNvSpPr txBox="1"/>
      </xdr:nvSpPr>
      <xdr:spPr>
        <a:xfrm>
          <a:off x="3582044" y="175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10897F85-3925-4094-92AB-CF27FF49D585}"/>
            </a:ext>
          </a:extLst>
        </xdr:cNvPr>
        <xdr:cNvSpPr txBox="1"/>
      </xdr:nvSpPr>
      <xdr:spPr>
        <a:xfrm>
          <a:off x="2705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140988</xdr:rowOff>
    </xdr:from>
    <xdr:ext cx="405111" cy="259045"/>
    <xdr:sp macro="" textlink="">
      <xdr:nvSpPr>
        <xdr:cNvPr id="432" name="n_3aveValue【市民会館】&#10;有形固定資産減価償却率">
          <a:extLst>
            <a:ext uri="{FF2B5EF4-FFF2-40B4-BE49-F238E27FC236}">
              <a16:creationId xmlns:a16="http://schemas.microsoft.com/office/drawing/2014/main" id="{498DB553-EF54-4C6D-A9A5-516500EEC780}"/>
            </a:ext>
          </a:extLst>
        </xdr:cNvPr>
        <xdr:cNvSpPr txBox="1"/>
      </xdr:nvSpPr>
      <xdr:spPr>
        <a:xfrm>
          <a:off x="1816744" y="1780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156227</xdr:rowOff>
    </xdr:from>
    <xdr:ext cx="405111" cy="259045"/>
    <xdr:sp macro="" textlink="">
      <xdr:nvSpPr>
        <xdr:cNvPr id="433" name="n_4aveValue【市民会館】&#10;有形固定資産減価償却率">
          <a:extLst>
            <a:ext uri="{FF2B5EF4-FFF2-40B4-BE49-F238E27FC236}">
              <a16:creationId xmlns:a16="http://schemas.microsoft.com/office/drawing/2014/main" id="{44F300AC-5534-4523-B5B6-29871874C4DE}"/>
            </a:ext>
          </a:extLst>
        </xdr:cNvPr>
        <xdr:cNvSpPr txBox="1"/>
      </xdr:nvSpPr>
      <xdr:spPr>
        <a:xfrm>
          <a:off x="9277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19066</xdr:rowOff>
    </xdr:from>
    <xdr:ext cx="405111" cy="259045"/>
    <xdr:sp macro="" textlink="">
      <xdr:nvSpPr>
        <xdr:cNvPr id="434" name="n_1mainValue【市民会館】&#10;有形固定資産減価償却率">
          <a:extLst>
            <a:ext uri="{FF2B5EF4-FFF2-40B4-BE49-F238E27FC236}">
              <a16:creationId xmlns:a16="http://schemas.microsoft.com/office/drawing/2014/main" id="{5BA3F37E-CF79-42DF-B4D6-E17E290C545B}"/>
            </a:ext>
          </a:extLst>
        </xdr:cNvPr>
        <xdr:cNvSpPr txBox="1"/>
      </xdr:nvSpPr>
      <xdr:spPr>
        <a:xfrm>
          <a:off x="3582044" y="1784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156227</xdr:rowOff>
    </xdr:from>
    <xdr:ext cx="405111" cy="259045"/>
    <xdr:sp macro="" textlink="">
      <xdr:nvSpPr>
        <xdr:cNvPr id="435" name="n_2mainValue【市民会館】&#10;有形固定資産減価償却率">
          <a:extLst>
            <a:ext uri="{FF2B5EF4-FFF2-40B4-BE49-F238E27FC236}">
              <a16:creationId xmlns:a16="http://schemas.microsoft.com/office/drawing/2014/main" id="{2DC25779-E9E6-439A-8960-33125DF9C46F}"/>
            </a:ext>
          </a:extLst>
        </xdr:cNvPr>
        <xdr:cNvSpPr txBox="1"/>
      </xdr:nvSpPr>
      <xdr:spPr>
        <a:xfrm>
          <a:off x="27057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139716</xdr:rowOff>
    </xdr:from>
    <xdr:ext cx="405111" cy="259045"/>
    <xdr:sp macro="" textlink="">
      <xdr:nvSpPr>
        <xdr:cNvPr id="436" name="n_3mainValue【市民会館】&#10;有形固定資産減価償却率">
          <a:extLst>
            <a:ext uri="{FF2B5EF4-FFF2-40B4-BE49-F238E27FC236}">
              <a16:creationId xmlns:a16="http://schemas.microsoft.com/office/drawing/2014/main" id="{C65607EC-C5C8-4047-A169-1EEFD6BD0FA1}"/>
            </a:ext>
          </a:extLst>
        </xdr:cNvPr>
        <xdr:cNvSpPr txBox="1"/>
      </xdr:nvSpPr>
      <xdr:spPr>
        <a:xfrm>
          <a:off x="1816744"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99713</xdr:rowOff>
    </xdr:from>
    <xdr:ext cx="405111" cy="259045"/>
    <xdr:sp macro="" textlink="">
      <xdr:nvSpPr>
        <xdr:cNvPr id="437" name="n_4mainValue【市民会館】&#10;有形固定資産減価償却率">
          <a:extLst>
            <a:ext uri="{FF2B5EF4-FFF2-40B4-BE49-F238E27FC236}">
              <a16:creationId xmlns:a16="http://schemas.microsoft.com/office/drawing/2014/main" id="{E20E5B09-7E15-4475-A7EF-80F5A9A2606E}"/>
            </a:ext>
          </a:extLst>
        </xdr:cNvPr>
        <xdr:cNvSpPr txBox="1"/>
      </xdr:nvSpPr>
      <xdr:spPr>
        <a:xfrm>
          <a:off x="9277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FA869FF0-2A66-4AF7-BF15-BFFC248B2D8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6430D894-ACA8-4816-9047-4249B90C841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9F3D3006-A6CD-48E7-8AB0-EB1BB85E51C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2D02795-CB0C-4561-A0C7-077EF5A37E5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8A972A1-2ACE-4B21-9747-80DB5334EE7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3313DA6B-96E9-4C63-8F3D-3F6D6D40894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C0706A02-2539-409E-80B6-95D82BD2CC5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FF57C4EE-8DB2-40BF-871E-BB1C544F3C28}"/>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BCE6A8D-59C4-4401-8AC3-534D27898849}"/>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8E3AC9B8-B545-4387-AFC3-153178FA982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CC938631-F7AC-41DA-85A8-13941B283AE3}"/>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E2FBE897-563A-4F2B-ABEA-D9B80CC1C43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65BB920A-986F-435F-9E45-C4AEBAD9849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784D8C05-555A-4A3A-A20E-1EFA1276C06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1629BBD3-EFCB-4AC8-9F3C-5434204E6691}"/>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65BCA077-5720-4FFF-BAA8-41555BA86A5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23660A5C-042A-4A98-9C05-D939585F48C1}"/>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8D1C95F0-635E-40C0-AD15-849D04CEDBEA}"/>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1DEDC085-4402-43CF-897D-B7F7F282A92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7CC82728-FE52-44DB-91D9-F881BE765C2B}"/>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804AA16-273B-4BC4-ACEC-FBA03AC1E3B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9938547D-995B-45C2-BFE3-6D6D3BB54A2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3C0BF7E0-6D63-417E-87CB-26D41CFF3F8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DD4F96BD-03AF-435A-85EB-01C87346846C}"/>
            </a:ext>
          </a:extLst>
        </xdr:cNvPr>
        <xdr:cNvCxnSpPr/>
      </xdr:nvCxnSpPr>
      <xdr:spPr>
        <a:xfrm flipV="1">
          <a:off x="10476865" y="172440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8A1F6EAC-C126-4538-A621-D72C18B26A99}"/>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17F37358-9FC0-46A6-A604-12671583A42D}"/>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24105815-D49F-49C5-8CAF-82C14E0797D5}"/>
            </a:ext>
          </a:extLst>
        </xdr:cNvPr>
        <xdr:cNvSpPr txBox="1"/>
      </xdr:nvSpPr>
      <xdr:spPr>
        <a:xfrm>
          <a:off x="10515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A380CC9F-A3A7-46D7-A91A-1B65247964C4}"/>
            </a:ext>
          </a:extLst>
        </xdr:cNvPr>
        <xdr:cNvCxnSpPr/>
      </xdr:nvCxnSpPr>
      <xdr:spPr>
        <a:xfrm>
          <a:off x="10388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15257</xdr:rowOff>
    </xdr:from>
    <xdr:ext cx="469744" cy="259045"/>
    <xdr:sp macro="" textlink="">
      <xdr:nvSpPr>
        <xdr:cNvPr id="466" name="【市民会館】&#10;一人当たり面積平均値テキスト">
          <a:extLst>
            <a:ext uri="{FF2B5EF4-FFF2-40B4-BE49-F238E27FC236}">
              <a16:creationId xmlns:a16="http://schemas.microsoft.com/office/drawing/2014/main" id="{E42AD75F-622D-4D36-907C-876C0D6D69C3}"/>
            </a:ext>
          </a:extLst>
        </xdr:cNvPr>
        <xdr:cNvSpPr txBox="1"/>
      </xdr:nvSpPr>
      <xdr:spPr>
        <a:xfrm>
          <a:off x="10515600" y="1801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C180E980-00BC-462F-B667-FEDA3CF9B608}"/>
            </a:ext>
          </a:extLst>
        </xdr:cNvPr>
        <xdr:cNvSpPr/>
      </xdr:nvSpPr>
      <xdr:spPr>
        <a:xfrm>
          <a:off x="10426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3F888439-D732-446F-95C9-5FFED305FA25}"/>
            </a:ext>
          </a:extLst>
        </xdr:cNvPr>
        <xdr:cNvSpPr/>
      </xdr:nvSpPr>
      <xdr:spPr>
        <a:xfrm>
          <a:off x="958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ACE932C8-41C6-4051-989A-CEBB814149E8}"/>
            </a:ext>
          </a:extLst>
        </xdr:cNvPr>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D406D3E3-EB36-4377-85BE-54D2F42CFE51}"/>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128270</xdr:rowOff>
    </xdr:from>
    <xdr:to>
      <xdr:col>36</xdr:col>
      <xdr:colOff>165100</xdr:colOff>
      <xdr:row>104</xdr:row>
      <xdr:rowOff>58420</xdr:rowOff>
    </xdr:to>
    <xdr:sp macro="" textlink="">
      <xdr:nvSpPr>
        <xdr:cNvPr id="471" name="フローチャート: 判断 470">
          <a:extLst>
            <a:ext uri="{FF2B5EF4-FFF2-40B4-BE49-F238E27FC236}">
              <a16:creationId xmlns:a16="http://schemas.microsoft.com/office/drawing/2014/main" id="{8D3F0EE3-24A1-4B48-A140-260DAD8A5C23}"/>
            </a:ext>
          </a:extLst>
        </xdr:cNvPr>
        <xdr:cNvSpPr/>
      </xdr:nvSpPr>
      <xdr:spPr>
        <a:xfrm>
          <a:off x="692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061E3F4-8BA4-4AD1-AD35-C8CE167B7F8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5DDFF11-93C0-4E0D-8C7D-DDA49ED55FE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59854D6-6EBF-40B4-875D-1BC63D9104A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76B7E15-9EB2-4752-8BFB-061D62B55C9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F35E3B39-7CD0-41EA-AD92-18BC3EF86CA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xdr:rowOff>
    </xdr:from>
    <xdr:to>
      <xdr:col>55</xdr:col>
      <xdr:colOff>50800</xdr:colOff>
      <xdr:row>101</xdr:row>
      <xdr:rowOff>107950</xdr:rowOff>
    </xdr:to>
    <xdr:sp macro="" textlink="">
      <xdr:nvSpPr>
        <xdr:cNvPr id="477" name="楕円 476">
          <a:extLst>
            <a:ext uri="{FF2B5EF4-FFF2-40B4-BE49-F238E27FC236}">
              <a16:creationId xmlns:a16="http://schemas.microsoft.com/office/drawing/2014/main" id="{E34E84F5-FB99-4ADC-B717-12F81C66D10D}"/>
            </a:ext>
          </a:extLst>
        </xdr:cNvPr>
        <xdr:cNvSpPr/>
      </xdr:nvSpPr>
      <xdr:spPr>
        <a:xfrm>
          <a:off x="104267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29227</xdr:rowOff>
    </xdr:from>
    <xdr:ext cx="469744" cy="259045"/>
    <xdr:sp macro="" textlink="">
      <xdr:nvSpPr>
        <xdr:cNvPr id="478" name="【市民会館】&#10;一人当たり面積該当値テキスト">
          <a:extLst>
            <a:ext uri="{FF2B5EF4-FFF2-40B4-BE49-F238E27FC236}">
              <a16:creationId xmlns:a16="http://schemas.microsoft.com/office/drawing/2014/main" id="{B0654834-E39E-48CB-A489-CB31162DF921}"/>
            </a:ext>
          </a:extLst>
        </xdr:cNvPr>
        <xdr:cNvSpPr txBox="1"/>
      </xdr:nvSpPr>
      <xdr:spPr>
        <a:xfrm>
          <a:off x="10515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6350</xdr:rowOff>
    </xdr:from>
    <xdr:to>
      <xdr:col>50</xdr:col>
      <xdr:colOff>165100</xdr:colOff>
      <xdr:row>101</xdr:row>
      <xdr:rowOff>107950</xdr:rowOff>
    </xdr:to>
    <xdr:sp macro="" textlink="">
      <xdr:nvSpPr>
        <xdr:cNvPr id="479" name="楕円 478">
          <a:extLst>
            <a:ext uri="{FF2B5EF4-FFF2-40B4-BE49-F238E27FC236}">
              <a16:creationId xmlns:a16="http://schemas.microsoft.com/office/drawing/2014/main" id="{593F2F3F-9051-4977-8935-BF685C63A209}"/>
            </a:ext>
          </a:extLst>
        </xdr:cNvPr>
        <xdr:cNvSpPr/>
      </xdr:nvSpPr>
      <xdr:spPr>
        <a:xfrm>
          <a:off x="9588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57150</xdr:rowOff>
    </xdr:from>
    <xdr:to>
      <xdr:col>55</xdr:col>
      <xdr:colOff>0</xdr:colOff>
      <xdr:row>101</xdr:row>
      <xdr:rowOff>57150</xdr:rowOff>
    </xdr:to>
    <xdr:cxnSp macro="">
      <xdr:nvCxnSpPr>
        <xdr:cNvPr id="480" name="直線コネクタ 479">
          <a:extLst>
            <a:ext uri="{FF2B5EF4-FFF2-40B4-BE49-F238E27FC236}">
              <a16:creationId xmlns:a16="http://schemas.microsoft.com/office/drawing/2014/main" id="{F946FE70-2B3E-4D34-ACE3-74208256D8B9}"/>
            </a:ext>
          </a:extLst>
        </xdr:cNvPr>
        <xdr:cNvCxnSpPr/>
      </xdr:nvCxnSpPr>
      <xdr:spPr>
        <a:xfrm>
          <a:off x="9639300" y="17373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6350</xdr:rowOff>
    </xdr:from>
    <xdr:to>
      <xdr:col>46</xdr:col>
      <xdr:colOff>38100</xdr:colOff>
      <xdr:row>101</xdr:row>
      <xdr:rowOff>107950</xdr:rowOff>
    </xdr:to>
    <xdr:sp macro="" textlink="">
      <xdr:nvSpPr>
        <xdr:cNvPr id="481" name="楕円 480">
          <a:extLst>
            <a:ext uri="{FF2B5EF4-FFF2-40B4-BE49-F238E27FC236}">
              <a16:creationId xmlns:a16="http://schemas.microsoft.com/office/drawing/2014/main" id="{67510689-650D-49DD-A866-0E47DBC40B34}"/>
            </a:ext>
          </a:extLst>
        </xdr:cNvPr>
        <xdr:cNvSpPr/>
      </xdr:nvSpPr>
      <xdr:spPr>
        <a:xfrm>
          <a:off x="8699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57150</xdr:rowOff>
    </xdr:from>
    <xdr:to>
      <xdr:col>50</xdr:col>
      <xdr:colOff>114300</xdr:colOff>
      <xdr:row>101</xdr:row>
      <xdr:rowOff>57150</xdr:rowOff>
    </xdr:to>
    <xdr:cxnSp macro="">
      <xdr:nvCxnSpPr>
        <xdr:cNvPr id="482" name="直線コネクタ 481">
          <a:extLst>
            <a:ext uri="{FF2B5EF4-FFF2-40B4-BE49-F238E27FC236}">
              <a16:creationId xmlns:a16="http://schemas.microsoft.com/office/drawing/2014/main" id="{BCF9A7B0-793B-4741-8397-6B3ADFDE8A42}"/>
            </a:ext>
          </a:extLst>
        </xdr:cNvPr>
        <xdr:cNvCxnSpPr/>
      </xdr:nvCxnSpPr>
      <xdr:spPr>
        <a:xfrm>
          <a:off x="8750300" y="1737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6350</xdr:rowOff>
    </xdr:from>
    <xdr:to>
      <xdr:col>41</xdr:col>
      <xdr:colOff>101600</xdr:colOff>
      <xdr:row>101</xdr:row>
      <xdr:rowOff>107950</xdr:rowOff>
    </xdr:to>
    <xdr:sp macro="" textlink="">
      <xdr:nvSpPr>
        <xdr:cNvPr id="483" name="楕円 482">
          <a:extLst>
            <a:ext uri="{FF2B5EF4-FFF2-40B4-BE49-F238E27FC236}">
              <a16:creationId xmlns:a16="http://schemas.microsoft.com/office/drawing/2014/main" id="{A4108DFC-6590-4E8A-90B7-CE84EF0FBB7F}"/>
            </a:ext>
          </a:extLst>
        </xdr:cNvPr>
        <xdr:cNvSpPr/>
      </xdr:nvSpPr>
      <xdr:spPr>
        <a:xfrm>
          <a:off x="7810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57150</xdr:rowOff>
    </xdr:from>
    <xdr:to>
      <xdr:col>45</xdr:col>
      <xdr:colOff>177800</xdr:colOff>
      <xdr:row>101</xdr:row>
      <xdr:rowOff>57150</xdr:rowOff>
    </xdr:to>
    <xdr:cxnSp macro="">
      <xdr:nvCxnSpPr>
        <xdr:cNvPr id="484" name="直線コネクタ 483">
          <a:extLst>
            <a:ext uri="{FF2B5EF4-FFF2-40B4-BE49-F238E27FC236}">
              <a16:creationId xmlns:a16="http://schemas.microsoft.com/office/drawing/2014/main" id="{46FCF77B-A596-4AE3-A111-471D43E27B8A}"/>
            </a:ext>
          </a:extLst>
        </xdr:cNvPr>
        <xdr:cNvCxnSpPr/>
      </xdr:nvCxnSpPr>
      <xdr:spPr>
        <a:xfrm>
          <a:off x="7861300" y="1737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29211</xdr:rowOff>
    </xdr:from>
    <xdr:to>
      <xdr:col>36</xdr:col>
      <xdr:colOff>165100</xdr:colOff>
      <xdr:row>101</xdr:row>
      <xdr:rowOff>130811</xdr:rowOff>
    </xdr:to>
    <xdr:sp macro="" textlink="">
      <xdr:nvSpPr>
        <xdr:cNvPr id="485" name="楕円 484">
          <a:extLst>
            <a:ext uri="{FF2B5EF4-FFF2-40B4-BE49-F238E27FC236}">
              <a16:creationId xmlns:a16="http://schemas.microsoft.com/office/drawing/2014/main" id="{F101DC3D-8EA7-4746-89FE-A237EF43D20F}"/>
            </a:ext>
          </a:extLst>
        </xdr:cNvPr>
        <xdr:cNvSpPr/>
      </xdr:nvSpPr>
      <xdr:spPr>
        <a:xfrm>
          <a:off x="6921500" y="17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57150</xdr:rowOff>
    </xdr:from>
    <xdr:to>
      <xdr:col>41</xdr:col>
      <xdr:colOff>50800</xdr:colOff>
      <xdr:row>101</xdr:row>
      <xdr:rowOff>80011</xdr:rowOff>
    </xdr:to>
    <xdr:cxnSp macro="">
      <xdr:nvCxnSpPr>
        <xdr:cNvPr id="486" name="直線コネクタ 485">
          <a:extLst>
            <a:ext uri="{FF2B5EF4-FFF2-40B4-BE49-F238E27FC236}">
              <a16:creationId xmlns:a16="http://schemas.microsoft.com/office/drawing/2014/main" id="{5BB29BF9-FC9E-4FD3-AD91-617085187DEF}"/>
            </a:ext>
          </a:extLst>
        </xdr:cNvPr>
        <xdr:cNvCxnSpPr/>
      </xdr:nvCxnSpPr>
      <xdr:spPr>
        <a:xfrm flipV="1">
          <a:off x="6972300" y="173736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129557</xdr:rowOff>
    </xdr:from>
    <xdr:ext cx="469744" cy="259045"/>
    <xdr:sp macro="" textlink="">
      <xdr:nvSpPr>
        <xdr:cNvPr id="487" name="n_1aveValue【市民会館】&#10;一人当たり面積">
          <a:extLst>
            <a:ext uri="{FF2B5EF4-FFF2-40B4-BE49-F238E27FC236}">
              <a16:creationId xmlns:a16="http://schemas.microsoft.com/office/drawing/2014/main" id="{C3344823-D48D-4A25-B9D3-14273FBA4827}"/>
            </a:ext>
          </a:extLst>
        </xdr:cNvPr>
        <xdr:cNvSpPr txBox="1"/>
      </xdr:nvSpPr>
      <xdr:spPr>
        <a:xfrm>
          <a:off x="93917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88" name="n_2aveValue【市民会館】&#10;一人当たり面積">
          <a:extLst>
            <a:ext uri="{FF2B5EF4-FFF2-40B4-BE49-F238E27FC236}">
              <a16:creationId xmlns:a16="http://schemas.microsoft.com/office/drawing/2014/main" id="{B35E7FCA-EAA9-4C66-89B8-A8A6714C227E}"/>
            </a:ext>
          </a:extLst>
        </xdr:cNvPr>
        <xdr:cNvSpPr txBox="1"/>
      </xdr:nvSpPr>
      <xdr:spPr>
        <a:xfrm>
          <a:off x="8515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9" name="n_3aveValue【市民会館】&#10;一人当たり面積">
          <a:extLst>
            <a:ext uri="{FF2B5EF4-FFF2-40B4-BE49-F238E27FC236}">
              <a16:creationId xmlns:a16="http://schemas.microsoft.com/office/drawing/2014/main" id="{73099138-134C-45CF-BF4E-849A8D0DE289}"/>
            </a:ext>
          </a:extLst>
        </xdr:cNvPr>
        <xdr:cNvSpPr txBox="1"/>
      </xdr:nvSpPr>
      <xdr:spPr>
        <a:xfrm>
          <a:off x="7626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49547</xdr:rowOff>
    </xdr:from>
    <xdr:ext cx="469744" cy="259045"/>
    <xdr:sp macro="" textlink="">
      <xdr:nvSpPr>
        <xdr:cNvPr id="490" name="n_4aveValue【市民会館】&#10;一人当たり面積">
          <a:extLst>
            <a:ext uri="{FF2B5EF4-FFF2-40B4-BE49-F238E27FC236}">
              <a16:creationId xmlns:a16="http://schemas.microsoft.com/office/drawing/2014/main" id="{D072ADF2-3F9C-4215-B729-3BED3D0E6602}"/>
            </a:ext>
          </a:extLst>
        </xdr:cNvPr>
        <xdr:cNvSpPr txBox="1"/>
      </xdr:nvSpPr>
      <xdr:spPr>
        <a:xfrm>
          <a:off x="6737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124477</xdr:rowOff>
    </xdr:from>
    <xdr:ext cx="469744" cy="259045"/>
    <xdr:sp macro="" textlink="">
      <xdr:nvSpPr>
        <xdr:cNvPr id="491" name="n_1mainValue【市民会館】&#10;一人当たり面積">
          <a:extLst>
            <a:ext uri="{FF2B5EF4-FFF2-40B4-BE49-F238E27FC236}">
              <a16:creationId xmlns:a16="http://schemas.microsoft.com/office/drawing/2014/main" id="{141713A1-3E8C-4E5B-8FD4-1DDDB82FEA26}"/>
            </a:ext>
          </a:extLst>
        </xdr:cNvPr>
        <xdr:cNvSpPr txBox="1"/>
      </xdr:nvSpPr>
      <xdr:spPr>
        <a:xfrm>
          <a:off x="93917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124477</xdr:rowOff>
    </xdr:from>
    <xdr:ext cx="469744" cy="259045"/>
    <xdr:sp macro="" textlink="">
      <xdr:nvSpPr>
        <xdr:cNvPr id="492" name="n_2mainValue【市民会館】&#10;一人当たり面積">
          <a:extLst>
            <a:ext uri="{FF2B5EF4-FFF2-40B4-BE49-F238E27FC236}">
              <a16:creationId xmlns:a16="http://schemas.microsoft.com/office/drawing/2014/main" id="{96260CA5-052F-45A8-8BD6-E8CF18F7E07F}"/>
            </a:ext>
          </a:extLst>
        </xdr:cNvPr>
        <xdr:cNvSpPr txBox="1"/>
      </xdr:nvSpPr>
      <xdr:spPr>
        <a:xfrm>
          <a:off x="85154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124477</xdr:rowOff>
    </xdr:from>
    <xdr:ext cx="469744" cy="259045"/>
    <xdr:sp macro="" textlink="">
      <xdr:nvSpPr>
        <xdr:cNvPr id="493" name="n_3mainValue【市民会館】&#10;一人当たり面積">
          <a:extLst>
            <a:ext uri="{FF2B5EF4-FFF2-40B4-BE49-F238E27FC236}">
              <a16:creationId xmlns:a16="http://schemas.microsoft.com/office/drawing/2014/main" id="{D3FAA1FE-879D-45B8-8675-A3CF0C66461F}"/>
            </a:ext>
          </a:extLst>
        </xdr:cNvPr>
        <xdr:cNvSpPr txBox="1"/>
      </xdr:nvSpPr>
      <xdr:spPr>
        <a:xfrm>
          <a:off x="76264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147338</xdr:rowOff>
    </xdr:from>
    <xdr:ext cx="469744" cy="259045"/>
    <xdr:sp macro="" textlink="">
      <xdr:nvSpPr>
        <xdr:cNvPr id="494" name="n_4mainValue【市民会館】&#10;一人当たり面積">
          <a:extLst>
            <a:ext uri="{FF2B5EF4-FFF2-40B4-BE49-F238E27FC236}">
              <a16:creationId xmlns:a16="http://schemas.microsoft.com/office/drawing/2014/main" id="{B81D606B-AEE5-4F37-AE47-C286C140F74D}"/>
            </a:ext>
          </a:extLst>
        </xdr:cNvPr>
        <xdr:cNvSpPr txBox="1"/>
      </xdr:nvSpPr>
      <xdr:spPr>
        <a:xfrm>
          <a:off x="6737427" y="1712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B17A561-32F5-4481-8D5E-C58F9A8ADE1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A9847AF9-923B-4F52-89B8-782DF435E34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A9EC22FB-FBA1-42F9-BA5D-CAB43808C89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24438A7A-5BF2-44A4-95B8-6D4F8E421E0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9048630B-860C-4D53-B78D-C7945AC55B1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EDDEE6F-67F3-4591-9F03-3631C2E0EF5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1168EFF8-116E-4C45-8032-7E77B133E6E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CACE4CF9-98A5-491E-872C-AF64A9CF221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16CA9D37-3368-4DE9-820A-8D9E593202A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A7764872-6F2F-49F5-9379-0106A410866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8623032C-637F-4084-AD35-25451675AC4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245083AD-119B-48F5-9587-679CC64B0EE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1F2276D6-2B20-4511-819F-35B0432D52D4}"/>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44914D83-5EC9-4223-B24D-609DD2B00DF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54BBDF67-F543-439D-AAF7-B89719784A31}"/>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5F66B9C-B965-4DD5-86EB-549E6417427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B403D085-8E2B-4652-B2A8-F9567849FD6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FDB6B4C5-479A-48C9-B361-B31912AAEB4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D3DD8416-F27E-47F7-886A-121E0A7BBD92}"/>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D22E3A7C-F5B1-4049-9AFE-C94CF3C4E16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C18B643D-0945-4A53-A9E0-E2683E42D6E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321F7E14-9FAC-499E-A311-504C18E9EF4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15CEA760-B651-4A13-A82E-DD6D535A524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3B7B62F7-E050-4B3F-96F0-3A2DD71E4F3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4DBAFF33-CCC6-4EEF-B527-58AE7134FC63}"/>
            </a:ext>
          </a:extLst>
        </xdr:cNvPr>
        <xdr:cNvCxnSpPr/>
      </xdr:nvCxnSpPr>
      <xdr:spPr>
        <a:xfrm flipV="1">
          <a:off x="16318864" y="5810250"/>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C1B85C88-C1E5-4A91-A874-2A2E1CE46154}"/>
            </a:ext>
          </a:extLst>
        </xdr:cNvPr>
        <xdr:cNvSpPr txBox="1"/>
      </xdr:nvSpPr>
      <xdr:spPr>
        <a:xfrm>
          <a:off x="1635760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BC81A2A3-5027-4BB2-A23B-22A1FD13BC81}"/>
            </a:ext>
          </a:extLst>
        </xdr:cNvPr>
        <xdr:cNvCxnSpPr/>
      </xdr:nvCxnSpPr>
      <xdr:spPr>
        <a:xfrm>
          <a:off x="16230600" y="721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A000E884-8464-4241-8F00-AFB424625457}"/>
            </a:ext>
          </a:extLst>
        </xdr:cNvPr>
        <xdr:cNvSpPr txBox="1"/>
      </xdr:nvSpPr>
      <xdr:spPr>
        <a:xfrm>
          <a:off x="16357600"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180651AE-B18D-4BB0-8DA9-421BADF6EEB4}"/>
            </a:ext>
          </a:extLst>
        </xdr:cNvPr>
        <xdr:cNvCxnSpPr/>
      </xdr:nvCxnSpPr>
      <xdr:spPr>
        <a:xfrm>
          <a:off x="16230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A15903D7-748D-44BC-A6C7-3078EE707635}"/>
            </a:ext>
          </a:extLst>
        </xdr:cNvPr>
        <xdr:cNvSpPr txBox="1"/>
      </xdr:nvSpPr>
      <xdr:spPr>
        <a:xfrm>
          <a:off x="16357600" y="649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569BA57B-4274-41D3-A72B-F7A79D69FB41}"/>
            </a:ext>
          </a:extLst>
        </xdr:cNvPr>
        <xdr:cNvSpPr/>
      </xdr:nvSpPr>
      <xdr:spPr>
        <a:xfrm>
          <a:off x="16268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A7E66062-A921-4733-B457-9EA15BC1DE23}"/>
            </a:ext>
          </a:extLst>
        </xdr:cNvPr>
        <xdr:cNvSpPr/>
      </xdr:nvSpPr>
      <xdr:spPr>
        <a:xfrm>
          <a:off x="15430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BC5CD93E-230A-4836-92CF-FB9930AD9B75}"/>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6E642F43-16A6-4C26-BD75-33163DA46AAA}"/>
            </a:ext>
          </a:extLst>
        </xdr:cNvPr>
        <xdr:cNvSpPr/>
      </xdr:nvSpPr>
      <xdr:spPr>
        <a:xfrm>
          <a:off x="13652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9" name="フローチャート: 判断 528">
          <a:extLst>
            <a:ext uri="{FF2B5EF4-FFF2-40B4-BE49-F238E27FC236}">
              <a16:creationId xmlns:a16="http://schemas.microsoft.com/office/drawing/2014/main" id="{EA8793C6-13F2-4878-90A2-09F917BDDB02}"/>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2AD7039-E550-4338-AFC1-D4A691361EA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F161475F-D0E5-4B5A-875F-BF8248E551A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6A2D378B-6FE2-44B9-8D0D-41AA46265DC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2850DAFE-EE17-4BAD-98E1-C7E996DCDE8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FF410AA-AEBE-448B-865D-255A19E4D19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164465</xdr:rowOff>
    </xdr:from>
    <xdr:to>
      <xdr:col>85</xdr:col>
      <xdr:colOff>177800</xdr:colOff>
      <xdr:row>35</xdr:row>
      <xdr:rowOff>94615</xdr:rowOff>
    </xdr:to>
    <xdr:sp macro="" textlink="">
      <xdr:nvSpPr>
        <xdr:cNvPr id="535" name="楕円 534">
          <a:extLst>
            <a:ext uri="{FF2B5EF4-FFF2-40B4-BE49-F238E27FC236}">
              <a16:creationId xmlns:a16="http://schemas.microsoft.com/office/drawing/2014/main" id="{2246A939-B4F6-4CEA-A08F-4E9B4EC64C31}"/>
            </a:ext>
          </a:extLst>
        </xdr:cNvPr>
        <xdr:cNvSpPr/>
      </xdr:nvSpPr>
      <xdr:spPr>
        <a:xfrm>
          <a:off x="16268700" y="59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15892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720E84E4-4821-4FA8-897F-4408DD253446}"/>
            </a:ext>
          </a:extLst>
        </xdr:cNvPr>
        <xdr:cNvSpPr txBox="1"/>
      </xdr:nvSpPr>
      <xdr:spPr>
        <a:xfrm>
          <a:off x="16357600" y="584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116840</xdr:rowOff>
    </xdr:from>
    <xdr:to>
      <xdr:col>81</xdr:col>
      <xdr:colOff>101600</xdr:colOff>
      <xdr:row>35</xdr:row>
      <xdr:rowOff>46990</xdr:rowOff>
    </xdr:to>
    <xdr:sp macro="" textlink="">
      <xdr:nvSpPr>
        <xdr:cNvPr id="537" name="楕円 536">
          <a:extLst>
            <a:ext uri="{FF2B5EF4-FFF2-40B4-BE49-F238E27FC236}">
              <a16:creationId xmlns:a16="http://schemas.microsoft.com/office/drawing/2014/main" id="{FF066574-3AD3-4727-874E-CC0CB42E053E}"/>
            </a:ext>
          </a:extLst>
        </xdr:cNvPr>
        <xdr:cNvSpPr/>
      </xdr:nvSpPr>
      <xdr:spPr>
        <a:xfrm>
          <a:off x="15430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167640</xdr:rowOff>
    </xdr:from>
    <xdr:to>
      <xdr:col>85</xdr:col>
      <xdr:colOff>127000</xdr:colOff>
      <xdr:row>35</xdr:row>
      <xdr:rowOff>43815</xdr:rowOff>
    </xdr:to>
    <xdr:cxnSp macro="">
      <xdr:nvCxnSpPr>
        <xdr:cNvPr id="538" name="直線コネクタ 537">
          <a:extLst>
            <a:ext uri="{FF2B5EF4-FFF2-40B4-BE49-F238E27FC236}">
              <a16:creationId xmlns:a16="http://schemas.microsoft.com/office/drawing/2014/main" id="{686E605D-D2C0-4DA1-BA20-7C050451FE02}"/>
            </a:ext>
          </a:extLst>
        </xdr:cNvPr>
        <xdr:cNvCxnSpPr/>
      </xdr:nvCxnSpPr>
      <xdr:spPr>
        <a:xfrm>
          <a:off x="15481300" y="599694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67310</xdr:rowOff>
    </xdr:from>
    <xdr:to>
      <xdr:col>76</xdr:col>
      <xdr:colOff>165100</xdr:colOff>
      <xdr:row>34</xdr:row>
      <xdr:rowOff>168910</xdr:rowOff>
    </xdr:to>
    <xdr:sp macro="" textlink="">
      <xdr:nvSpPr>
        <xdr:cNvPr id="539" name="楕円 538">
          <a:extLst>
            <a:ext uri="{FF2B5EF4-FFF2-40B4-BE49-F238E27FC236}">
              <a16:creationId xmlns:a16="http://schemas.microsoft.com/office/drawing/2014/main" id="{125DC449-AF80-4DF2-98E5-39C15C95C8DD}"/>
            </a:ext>
          </a:extLst>
        </xdr:cNvPr>
        <xdr:cNvSpPr/>
      </xdr:nvSpPr>
      <xdr:spPr>
        <a:xfrm>
          <a:off x="14541500" y="589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118110</xdr:rowOff>
    </xdr:from>
    <xdr:to>
      <xdr:col>81</xdr:col>
      <xdr:colOff>50800</xdr:colOff>
      <xdr:row>34</xdr:row>
      <xdr:rowOff>167640</xdr:rowOff>
    </xdr:to>
    <xdr:cxnSp macro="">
      <xdr:nvCxnSpPr>
        <xdr:cNvPr id="540" name="直線コネクタ 539">
          <a:extLst>
            <a:ext uri="{FF2B5EF4-FFF2-40B4-BE49-F238E27FC236}">
              <a16:creationId xmlns:a16="http://schemas.microsoft.com/office/drawing/2014/main" id="{F07E9FE0-BD05-42BF-A7D3-0460E0161279}"/>
            </a:ext>
          </a:extLst>
        </xdr:cNvPr>
        <xdr:cNvCxnSpPr/>
      </xdr:nvCxnSpPr>
      <xdr:spPr>
        <a:xfrm>
          <a:off x="14592300" y="594741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12065</xdr:rowOff>
    </xdr:from>
    <xdr:to>
      <xdr:col>72</xdr:col>
      <xdr:colOff>38100</xdr:colOff>
      <xdr:row>34</xdr:row>
      <xdr:rowOff>113665</xdr:rowOff>
    </xdr:to>
    <xdr:sp macro="" textlink="">
      <xdr:nvSpPr>
        <xdr:cNvPr id="541" name="楕円 540">
          <a:extLst>
            <a:ext uri="{FF2B5EF4-FFF2-40B4-BE49-F238E27FC236}">
              <a16:creationId xmlns:a16="http://schemas.microsoft.com/office/drawing/2014/main" id="{4A4CABAE-ED39-414A-B270-7A1EE466F4FA}"/>
            </a:ext>
          </a:extLst>
        </xdr:cNvPr>
        <xdr:cNvSpPr/>
      </xdr:nvSpPr>
      <xdr:spPr>
        <a:xfrm>
          <a:off x="136525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62865</xdr:rowOff>
    </xdr:from>
    <xdr:to>
      <xdr:col>76</xdr:col>
      <xdr:colOff>114300</xdr:colOff>
      <xdr:row>34</xdr:row>
      <xdr:rowOff>118110</xdr:rowOff>
    </xdr:to>
    <xdr:cxnSp macro="">
      <xdr:nvCxnSpPr>
        <xdr:cNvPr id="542" name="直線コネクタ 541">
          <a:extLst>
            <a:ext uri="{FF2B5EF4-FFF2-40B4-BE49-F238E27FC236}">
              <a16:creationId xmlns:a16="http://schemas.microsoft.com/office/drawing/2014/main" id="{E0E70B4D-F64F-4FAA-86F0-693F43C64DE1}"/>
            </a:ext>
          </a:extLst>
        </xdr:cNvPr>
        <xdr:cNvCxnSpPr/>
      </xdr:nvCxnSpPr>
      <xdr:spPr>
        <a:xfrm>
          <a:off x="13703300" y="589216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50165</xdr:rowOff>
    </xdr:from>
    <xdr:to>
      <xdr:col>67</xdr:col>
      <xdr:colOff>101600</xdr:colOff>
      <xdr:row>33</xdr:row>
      <xdr:rowOff>151765</xdr:rowOff>
    </xdr:to>
    <xdr:sp macro="" textlink="">
      <xdr:nvSpPr>
        <xdr:cNvPr id="543" name="楕円 542">
          <a:extLst>
            <a:ext uri="{FF2B5EF4-FFF2-40B4-BE49-F238E27FC236}">
              <a16:creationId xmlns:a16="http://schemas.microsoft.com/office/drawing/2014/main" id="{ED2601DD-C305-4553-9BA2-33DA4D17AD17}"/>
            </a:ext>
          </a:extLst>
        </xdr:cNvPr>
        <xdr:cNvSpPr/>
      </xdr:nvSpPr>
      <xdr:spPr>
        <a:xfrm>
          <a:off x="12763500" y="570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100965</xdr:rowOff>
    </xdr:from>
    <xdr:to>
      <xdr:col>71</xdr:col>
      <xdr:colOff>177800</xdr:colOff>
      <xdr:row>34</xdr:row>
      <xdr:rowOff>62865</xdr:rowOff>
    </xdr:to>
    <xdr:cxnSp macro="">
      <xdr:nvCxnSpPr>
        <xdr:cNvPr id="544" name="直線コネクタ 543">
          <a:extLst>
            <a:ext uri="{FF2B5EF4-FFF2-40B4-BE49-F238E27FC236}">
              <a16:creationId xmlns:a16="http://schemas.microsoft.com/office/drawing/2014/main" id="{F56E8BD7-28FF-4392-BFBC-597967ED3FA3}"/>
            </a:ext>
          </a:extLst>
        </xdr:cNvPr>
        <xdr:cNvCxnSpPr/>
      </xdr:nvCxnSpPr>
      <xdr:spPr>
        <a:xfrm>
          <a:off x="12814300" y="575881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FBCE4928-C56B-4C3A-9FA6-00A2EE1BF9B2}"/>
            </a:ext>
          </a:extLst>
        </xdr:cNvPr>
        <xdr:cNvSpPr txBox="1"/>
      </xdr:nvSpPr>
      <xdr:spPr>
        <a:xfrm>
          <a:off x="15266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8D8E89D3-13A8-497D-8812-D6FB46B6A4EB}"/>
            </a:ext>
          </a:extLst>
        </xdr:cNvPr>
        <xdr:cNvSpPr txBox="1"/>
      </xdr:nvSpPr>
      <xdr:spPr>
        <a:xfrm>
          <a:off x="14389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F40900C3-F337-4E96-BBC3-EF264E0C6628}"/>
            </a:ext>
          </a:extLst>
        </xdr:cNvPr>
        <xdr:cNvSpPr txBox="1"/>
      </xdr:nvSpPr>
      <xdr:spPr>
        <a:xfrm>
          <a:off x="13500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E3F1AD67-C5E7-43A0-97C4-DBF8C00EEAC2}"/>
            </a:ext>
          </a:extLst>
        </xdr:cNvPr>
        <xdr:cNvSpPr txBox="1"/>
      </xdr:nvSpPr>
      <xdr:spPr>
        <a:xfrm>
          <a:off x="12611744"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63517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C8270EDD-75E2-4E1B-A2AB-D271EC815940}"/>
            </a:ext>
          </a:extLst>
        </xdr:cNvPr>
        <xdr:cNvSpPr txBox="1"/>
      </xdr:nvSpPr>
      <xdr:spPr>
        <a:xfrm>
          <a:off x="15266044"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13987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14523714-D849-4680-BCE9-457C6FEC6F52}"/>
            </a:ext>
          </a:extLst>
        </xdr:cNvPr>
        <xdr:cNvSpPr txBox="1"/>
      </xdr:nvSpPr>
      <xdr:spPr>
        <a:xfrm>
          <a:off x="143897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130192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579B143C-75B4-476F-A237-4FE6B7B814E9}"/>
            </a:ext>
          </a:extLst>
        </xdr:cNvPr>
        <xdr:cNvSpPr txBox="1"/>
      </xdr:nvSpPr>
      <xdr:spPr>
        <a:xfrm>
          <a:off x="1350074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168292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F94560DC-37ED-4BD4-BA9E-B43C4B0D8557}"/>
            </a:ext>
          </a:extLst>
        </xdr:cNvPr>
        <xdr:cNvSpPr txBox="1"/>
      </xdr:nvSpPr>
      <xdr:spPr>
        <a:xfrm>
          <a:off x="12611744" y="548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1E610C9C-2181-47E3-8057-5387E4CEED3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1FA95DB6-CE73-488A-8447-E1D994D39F9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2FA7CF4E-11EA-44CF-857C-31FDB1F7F23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527D4B4-98D4-464C-998E-0B16BCF2C46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1FA0CE37-2C82-4EC7-A1B1-03149993D6E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DA57435C-891D-4646-A778-835E8C6AED1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AA9B93D-E4BA-487C-8300-D6316D19E99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D44B389D-EF58-4145-98EF-1C49046EC6D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5C08460C-AECB-45EC-ADE0-E190133E1FB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FA546E9D-70C6-4749-87FF-897B95E0F92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90971A63-87A6-4CF7-97EA-5472BF3C0C7D}"/>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D2258E07-6D2E-4E80-9376-58E29E0174CA}"/>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CA360ACE-4FCC-4E16-B647-788A5E56EEEE}"/>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9AA2B19F-BD75-4BC4-B252-DCC1F20A9FB1}"/>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F2FAEB44-7AA1-4BE5-92C8-A8970C5683EE}"/>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1EB18C95-6C43-4C2E-A6F1-584A8A646ADA}"/>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64E2F07A-C43C-4C34-B606-0BE8139F2E48}"/>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1906AC0E-1BC9-4BBC-AD6D-CB06C9E5C48C}"/>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C5C6FAC6-672F-47EE-9051-4113AB0CEA15}"/>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20B861EA-9CF8-45A4-82B0-59318BF913BF}"/>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D58B0C69-05DC-4CB4-AC6E-6ACFE51904DE}"/>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CD4BC217-B37C-49E5-98AD-D8E79587CD3F}"/>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EFBAFF44-860B-4C27-AB64-E294173463B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8DA7B55A-9944-437C-B354-1CAED59A6BF9}"/>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6EFED101-C60F-42BB-B7F0-2F8453E9F7F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D6FC51FC-885E-464E-B693-6CA266BD1BAA}"/>
            </a:ext>
          </a:extLst>
        </xdr:cNvPr>
        <xdr:cNvCxnSpPr/>
      </xdr:nvCxnSpPr>
      <xdr:spPr>
        <a:xfrm flipV="1">
          <a:off x="22160864" y="5662487"/>
          <a:ext cx="0" cy="1574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16ADE638-F99D-4032-9660-E8A2DC6A67CF}"/>
            </a:ext>
          </a:extLst>
        </xdr:cNvPr>
        <xdr:cNvSpPr txBox="1"/>
      </xdr:nvSpPr>
      <xdr:spPr>
        <a:xfrm>
          <a:off x="22199600" y="72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6252174E-2332-4475-A7FA-7E6BF74D2033}"/>
            </a:ext>
          </a:extLst>
        </xdr:cNvPr>
        <xdr:cNvCxnSpPr/>
      </xdr:nvCxnSpPr>
      <xdr:spPr>
        <a:xfrm>
          <a:off x="22072600" y="723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F363577D-E504-477D-907C-6B1ED380EDAB}"/>
            </a:ext>
          </a:extLst>
        </xdr:cNvPr>
        <xdr:cNvSpPr txBox="1"/>
      </xdr:nvSpPr>
      <xdr:spPr>
        <a:xfrm>
          <a:off x="22199600" y="543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2304818D-DC10-4272-81E7-A3E26B79EC88}"/>
            </a:ext>
          </a:extLst>
        </xdr:cNvPr>
        <xdr:cNvCxnSpPr/>
      </xdr:nvCxnSpPr>
      <xdr:spPr>
        <a:xfrm>
          <a:off x="22072600" y="566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63546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8E3BA1F2-3420-481B-B1A3-165EBC3A740E}"/>
            </a:ext>
          </a:extLst>
        </xdr:cNvPr>
        <xdr:cNvSpPr txBox="1"/>
      </xdr:nvSpPr>
      <xdr:spPr>
        <a:xfrm>
          <a:off x="22199600" y="6578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B5215C5D-FDBE-4957-9E76-E95CDBC67F5B}"/>
            </a:ext>
          </a:extLst>
        </xdr:cNvPr>
        <xdr:cNvSpPr/>
      </xdr:nvSpPr>
      <xdr:spPr>
        <a:xfrm>
          <a:off x="22110700" y="66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FACB8809-9DC5-47CD-8D5D-1D781CB97973}"/>
            </a:ext>
          </a:extLst>
        </xdr:cNvPr>
        <xdr:cNvSpPr/>
      </xdr:nvSpPr>
      <xdr:spPr>
        <a:xfrm>
          <a:off x="21272500" y="66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395C80B8-B79D-43FE-A27B-A776151F159B}"/>
            </a:ext>
          </a:extLst>
        </xdr:cNvPr>
        <xdr:cNvSpPr/>
      </xdr:nvSpPr>
      <xdr:spPr>
        <a:xfrm>
          <a:off x="20383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0DB5188B-862F-411C-B6FF-845C27E0E7C2}"/>
            </a:ext>
          </a:extLst>
        </xdr:cNvPr>
        <xdr:cNvSpPr/>
      </xdr:nvSpPr>
      <xdr:spPr>
        <a:xfrm>
          <a:off x="19494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131960</xdr:rowOff>
    </xdr:from>
    <xdr:to>
      <xdr:col>98</xdr:col>
      <xdr:colOff>38100</xdr:colOff>
      <xdr:row>37</xdr:row>
      <xdr:rowOff>62110</xdr:rowOff>
    </xdr:to>
    <xdr:sp macro="" textlink="">
      <xdr:nvSpPr>
        <xdr:cNvPr id="588" name="フローチャート: 判断 587">
          <a:extLst>
            <a:ext uri="{FF2B5EF4-FFF2-40B4-BE49-F238E27FC236}">
              <a16:creationId xmlns:a16="http://schemas.microsoft.com/office/drawing/2014/main" id="{AEEFC6FA-A7C0-4CE8-B4C1-11CD04EB94C1}"/>
            </a:ext>
          </a:extLst>
        </xdr:cNvPr>
        <xdr:cNvSpPr/>
      </xdr:nvSpPr>
      <xdr:spPr>
        <a:xfrm>
          <a:off x="18605500" y="63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5068A85B-8A94-4E0D-B638-F2FC9D55EEE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F8438362-3B0E-4E84-B4D4-2A4A2A53BD7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EAD0DE4-24AD-4C2E-B1F2-A556631B169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90E8E406-8058-4A27-B530-CAFB8C6D4A3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C0E8D326-0C83-45A2-B129-F56368C53CF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35154</xdr:rowOff>
    </xdr:from>
    <xdr:to>
      <xdr:col>116</xdr:col>
      <xdr:colOff>114300</xdr:colOff>
      <xdr:row>35</xdr:row>
      <xdr:rowOff>136754</xdr:rowOff>
    </xdr:to>
    <xdr:sp macro="" textlink="">
      <xdr:nvSpPr>
        <xdr:cNvPr id="594" name="楕円 593">
          <a:extLst>
            <a:ext uri="{FF2B5EF4-FFF2-40B4-BE49-F238E27FC236}">
              <a16:creationId xmlns:a16="http://schemas.microsoft.com/office/drawing/2014/main" id="{52BC0256-847B-4E41-87CD-D696F4219F68}"/>
            </a:ext>
          </a:extLst>
        </xdr:cNvPr>
        <xdr:cNvSpPr/>
      </xdr:nvSpPr>
      <xdr:spPr>
        <a:xfrm>
          <a:off x="22110700" y="603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58031</xdr:rowOff>
    </xdr:from>
    <xdr:ext cx="599010" cy="259045"/>
    <xdr:sp macro="" textlink="">
      <xdr:nvSpPr>
        <xdr:cNvPr id="595" name="【一般廃棄物処理施設】&#10;一人当たり有形固定資産（償却資産）額該当値テキスト">
          <a:extLst>
            <a:ext uri="{FF2B5EF4-FFF2-40B4-BE49-F238E27FC236}">
              <a16:creationId xmlns:a16="http://schemas.microsoft.com/office/drawing/2014/main" id="{35C547A3-5E52-4AD5-AEE8-7B55A1C88B94}"/>
            </a:ext>
          </a:extLst>
        </xdr:cNvPr>
        <xdr:cNvSpPr txBox="1"/>
      </xdr:nvSpPr>
      <xdr:spPr>
        <a:xfrm>
          <a:off x="22199600" y="5887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38376</xdr:rowOff>
    </xdr:from>
    <xdr:to>
      <xdr:col>112</xdr:col>
      <xdr:colOff>38100</xdr:colOff>
      <xdr:row>35</xdr:row>
      <xdr:rowOff>139976</xdr:rowOff>
    </xdr:to>
    <xdr:sp macro="" textlink="">
      <xdr:nvSpPr>
        <xdr:cNvPr id="596" name="楕円 595">
          <a:extLst>
            <a:ext uri="{FF2B5EF4-FFF2-40B4-BE49-F238E27FC236}">
              <a16:creationId xmlns:a16="http://schemas.microsoft.com/office/drawing/2014/main" id="{B54FB5CA-68DC-438D-BD31-C06D3252553A}"/>
            </a:ext>
          </a:extLst>
        </xdr:cNvPr>
        <xdr:cNvSpPr/>
      </xdr:nvSpPr>
      <xdr:spPr>
        <a:xfrm>
          <a:off x="21272500" y="603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85954</xdr:rowOff>
    </xdr:from>
    <xdr:to>
      <xdr:col>116</xdr:col>
      <xdr:colOff>63500</xdr:colOff>
      <xdr:row>35</xdr:row>
      <xdr:rowOff>89176</xdr:rowOff>
    </xdr:to>
    <xdr:cxnSp macro="">
      <xdr:nvCxnSpPr>
        <xdr:cNvPr id="597" name="直線コネクタ 596">
          <a:extLst>
            <a:ext uri="{FF2B5EF4-FFF2-40B4-BE49-F238E27FC236}">
              <a16:creationId xmlns:a16="http://schemas.microsoft.com/office/drawing/2014/main" id="{7B847D8A-6309-40D5-979C-EC5AFAC3D702}"/>
            </a:ext>
          </a:extLst>
        </xdr:cNvPr>
        <xdr:cNvCxnSpPr/>
      </xdr:nvCxnSpPr>
      <xdr:spPr>
        <a:xfrm flipV="1">
          <a:off x="21323300" y="6086704"/>
          <a:ext cx="838200" cy="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40868</xdr:rowOff>
    </xdr:from>
    <xdr:to>
      <xdr:col>107</xdr:col>
      <xdr:colOff>101600</xdr:colOff>
      <xdr:row>35</xdr:row>
      <xdr:rowOff>142468</xdr:rowOff>
    </xdr:to>
    <xdr:sp macro="" textlink="">
      <xdr:nvSpPr>
        <xdr:cNvPr id="598" name="楕円 597">
          <a:extLst>
            <a:ext uri="{FF2B5EF4-FFF2-40B4-BE49-F238E27FC236}">
              <a16:creationId xmlns:a16="http://schemas.microsoft.com/office/drawing/2014/main" id="{661D720F-2B4A-4263-B340-77B2D5400786}"/>
            </a:ext>
          </a:extLst>
        </xdr:cNvPr>
        <xdr:cNvSpPr/>
      </xdr:nvSpPr>
      <xdr:spPr>
        <a:xfrm>
          <a:off x="20383500" y="60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89176</xdr:rowOff>
    </xdr:from>
    <xdr:to>
      <xdr:col>111</xdr:col>
      <xdr:colOff>177800</xdr:colOff>
      <xdr:row>35</xdr:row>
      <xdr:rowOff>91668</xdr:rowOff>
    </xdr:to>
    <xdr:cxnSp macro="">
      <xdr:nvCxnSpPr>
        <xdr:cNvPr id="599" name="直線コネクタ 598">
          <a:extLst>
            <a:ext uri="{FF2B5EF4-FFF2-40B4-BE49-F238E27FC236}">
              <a16:creationId xmlns:a16="http://schemas.microsoft.com/office/drawing/2014/main" id="{25CAB5F3-50C5-4BD8-956A-0C76617E09AC}"/>
            </a:ext>
          </a:extLst>
        </xdr:cNvPr>
        <xdr:cNvCxnSpPr/>
      </xdr:nvCxnSpPr>
      <xdr:spPr>
        <a:xfrm flipV="1">
          <a:off x="20434300" y="6089926"/>
          <a:ext cx="889000" cy="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39954</xdr:rowOff>
    </xdr:from>
    <xdr:to>
      <xdr:col>102</xdr:col>
      <xdr:colOff>165100</xdr:colOff>
      <xdr:row>35</xdr:row>
      <xdr:rowOff>141554</xdr:rowOff>
    </xdr:to>
    <xdr:sp macro="" textlink="">
      <xdr:nvSpPr>
        <xdr:cNvPr id="600" name="楕円 599">
          <a:extLst>
            <a:ext uri="{FF2B5EF4-FFF2-40B4-BE49-F238E27FC236}">
              <a16:creationId xmlns:a16="http://schemas.microsoft.com/office/drawing/2014/main" id="{46E0700E-2433-41BC-B019-903D8B047BD2}"/>
            </a:ext>
          </a:extLst>
        </xdr:cNvPr>
        <xdr:cNvSpPr/>
      </xdr:nvSpPr>
      <xdr:spPr>
        <a:xfrm>
          <a:off x="19494500" y="604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90754</xdr:rowOff>
    </xdr:from>
    <xdr:to>
      <xdr:col>107</xdr:col>
      <xdr:colOff>50800</xdr:colOff>
      <xdr:row>35</xdr:row>
      <xdr:rowOff>91668</xdr:rowOff>
    </xdr:to>
    <xdr:cxnSp macro="">
      <xdr:nvCxnSpPr>
        <xdr:cNvPr id="601" name="直線コネクタ 600">
          <a:extLst>
            <a:ext uri="{FF2B5EF4-FFF2-40B4-BE49-F238E27FC236}">
              <a16:creationId xmlns:a16="http://schemas.microsoft.com/office/drawing/2014/main" id="{DB33ABBE-3E08-4300-98D1-10B291FD83FB}"/>
            </a:ext>
          </a:extLst>
        </xdr:cNvPr>
        <xdr:cNvCxnSpPr/>
      </xdr:nvCxnSpPr>
      <xdr:spPr>
        <a:xfrm>
          <a:off x="19545300" y="609150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45506</xdr:rowOff>
    </xdr:from>
    <xdr:to>
      <xdr:col>98</xdr:col>
      <xdr:colOff>38100</xdr:colOff>
      <xdr:row>36</xdr:row>
      <xdr:rowOff>147106</xdr:rowOff>
    </xdr:to>
    <xdr:sp macro="" textlink="">
      <xdr:nvSpPr>
        <xdr:cNvPr id="602" name="楕円 601">
          <a:extLst>
            <a:ext uri="{FF2B5EF4-FFF2-40B4-BE49-F238E27FC236}">
              <a16:creationId xmlns:a16="http://schemas.microsoft.com/office/drawing/2014/main" id="{CF72A85C-35D8-444B-8135-F19CE2C6B61C}"/>
            </a:ext>
          </a:extLst>
        </xdr:cNvPr>
        <xdr:cNvSpPr/>
      </xdr:nvSpPr>
      <xdr:spPr>
        <a:xfrm>
          <a:off x="18605500" y="621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90754</xdr:rowOff>
    </xdr:from>
    <xdr:to>
      <xdr:col>102</xdr:col>
      <xdr:colOff>114300</xdr:colOff>
      <xdr:row>36</xdr:row>
      <xdr:rowOff>96306</xdr:rowOff>
    </xdr:to>
    <xdr:cxnSp macro="">
      <xdr:nvCxnSpPr>
        <xdr:cNvPr id="603" name="直線コネクタ 602">
          <a:extLst>
            <a:ext uri="{FF2B5EF4-FFF2-40B4-BE49-F238E27FC236}">
              <a16:creationId xmlns:a16="http://schemas.microsoft.com/office/drawing/2014/main" id="{A1FB20F8-0A40-423A-9D35-7E01AE1056D2}"/>
            </a:ext>
          </a:extLst>
        </xdr:cNvPr>
        <xdr:cNvCxnSpPr/>
      </xdr:nvCxnSpPr>
      <xdr:spPr>
        <a:xfrm flipV="1">
          <a:off x="18656300" y="6091504"/>
          <a:ext cx="889000" cy="17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17815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FA7178BD-45EF-4E0C-8072-73BA8774D29F}"/>
            </a:ext>
          </a:extLst>
        </xdr:cNvPr>
        <xdr:cNvSpPr txBox="1"/>
      </xdr:nvSpPr>
      <xdr:spPr>
        <a:xfrm>
          <a:off x="21043411" y="670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50233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3194177B-6061-4DE5-B496-847E71720128}"/>
            </a:ext>
          </a:extLst>
        </xdr:cNvPr>
        <xdr:cNvSpPr txBox="1"/>
      </xdr:nvSpPr>
      <xdr:spPr>
        <a:xfrm>
          <a:off x="201671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77284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6C04273-469D-4AF4-BCBD-1FCBB93472FC}"/>
            </a:ext>
          </a:extLst>
        </xdr:cNvPr>
        <xdr:cNvSpPr txBox="1"/>
      </xdr:nvSpPr>
      <xdr:spPr>
        <a:xfrm>
          <a:off x="19278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53237</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253D2745-BAB6-4232-B3EE-AEDC6F669C20}"/>
            </a:ext>
          </a:extLst>
        </xdr:cNvPr>
        <xdr:cNvSpPr txBox="1"/>
      </xdr:nvSpPr>
      <xdr:spPr>
        <a:xfrm>
          <a:off x="18389111" y="639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33</xdr:row>
      <xdr:rowOff>156503</xdr:rowOff>
    </xdr:from>
    <xdr:ext cx="599010" cy="259045"/>
    <xdr:sp macro="" textlink="">
      <xdr:nvSpPr>
        <xdr:cNvPr id="608" name="n_1mainValue【一般廃棄物処理施設】&#10;一人当たり有形固定資産（償却資産）額">
          <a:extLst>
            <a:ext uri="{FF2B5EF4-FFF2-40B4-BE49-F238E27FC236}">
              <a16:creationId xmlns:a16="http://schemas.microsoft.com/office/drawing/2014/main" id="{09DCCF68-B185-44F4-9108-B942C4220C5E}"/>
            </a:ext>
          </a:extLst>
        </xdr:cNvPr>
        <xdr:cNvSpPr txBox="1"/>
      </xdr:nvSpPr>
      <xdr:spPr>
        <a:xfrm>
          <a:off x="21011095" y="5814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33</xdr:row>
      <xdr:rowOff>158995</xdr:rowOff>
    </xdr:from>
    <xdr:ext cx="599010" cy="259045"/>
    <xdr:sp macro="" textlink="">
      <xdr:nvSpPr>
        <xdr:cNvPr id="609" name="n_2mainValue【一般廃棄物処理施設】&#10;一人当たり有形固定資産（償却資産）額">
          <a:extLst>
            <a:ext uri="{FF2B5EF4-FFF2-40B4-BE49-F238E27FC236}">
              <a16:creationId xmlns:a16="http://schemas.microsoft.com/office/drawing/2014/main" id="{A54461C7-36CF-4FE2-96E9-0275128E58D1}"/>
            </a:ext>
          </a:extLst>
        </xdr:cNvPr>
        <xdr:cNvSpPr txBox="1"/>
      </xdr:nvSpPr>
      <xdr:spPr>
        <a:xfrm>
          <a:off x="20134795" y="581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33</xdr:row>
      <xdr:rowOff>158081</xdr:rowOff>
    </xdr:from>
    <xdr:ext cx="599010" cy="259045"/>
    <xdr:sp macro="" textlink="">
      <xdr:nvSpPr>
        <xdr:cNvPr id="610" name="n_3mainValue【一般廃棄物処理施設】&#10;一人当たり有形固定資産（償却資産）額">
          <a:extLst>
            <a:ext uri="{FF2B5EF4-FFF2-40B4-BE49-F238E27FC236}">
              <a16:creationId xmlns:a16="http://schemas.microsoft.com/office/drawing/2014/main" id="{A9725669-1215-4ABA-80B5-357E6A06401F}"/>
            </a:ext>
          </a:extLst>
        </xdr:cNvPr>
        <xdr:cNvSpPr txBox="1"/>
      </xdr:nvSpPr>
      <xdr:spPr>
        <a:xfrm>
          <a:off x="19245795" y="5815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34</xdr:row>
      <xdr:rowOff>163633</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CEECF2BB-B3C4-42A1-8B46-90F51FD2B2AA}"/>
            </a:ext>
          </a:extLst>
        </xdr:cNvPr>
        <xdr:cNvSpPr txBox="1"/>
      </xdr:nvSpPr>
      <xdr:spPr>
        <a:xfrm>
          <a:off x="18389111" y="599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705CF84C-5908-4CB2-97C1-9BC966AACC0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64B929B6-EC6F-46C5-9A5F-E7D1B0EA821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3DA97FFC-F367-4297-9FFA-787787748EF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1DFE1770-D751-491E-9538-613DC60447F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6E8D8E96-F2FB-4813-8E8C-2FA1AAD2BAE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781293E2-4041-44CC-A834-939896C8DA1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EAD7ACF9-A31F-42E4-B8F4-0F96D5B54E9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94C0E2B9-2CEE-46DE-AAA1-30E21C893E4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9C423990-2AA2-4656-BF79-155E32E9BAD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2E395507-0434-495C-A7DE-E37043F7770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DA4BE95E-32F1-49C2-9A65-FA5C44A2CE6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BE642F56-8467-4F72-BFEF-B7229AF2250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72DE0A3B-3D22-44E4-8A2C-61A2CA3E2A67}"/>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F709D48F-C5B3-4E8C-B13A-DDD996B3999D}"/>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9E110EF4-D8A0-4145-9F67-779F8652581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5AEC8AC5-460C-47F0-95F3-2DAD984E85D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9FD6459E-A8EE-4AB1-AD44-8F7F2C637D9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109F1212-8C44-422C-B641-A87186E9E2C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2C28DF02-4F95-4A47-B42D-F1C6CE812E5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52521FC6-15AD-41C7-8A41-DB3BCF953B0A}"/>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62A0AFA7-031D-4D32-908A-95589B2044A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D1E9999B-E02E-4CE0-AF56-F6DD8D3F96C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39985E31-F530-407B-B807-6495851024F6}"/>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C18B80E4-DFD2-417B-9E0E-035EC005399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99031483-21CB-4A62-AB35-2A5BCF0F120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8212FC20-8637-4223-8889-018071899063}"/>
            </a:ext>
          </a:extLst>
        </xdr:cNvPr>
        <xdr:cNvCxnSpPr/>
      </xdr:nvCxnSpPr>
      <xdr:spPr>
        <a:xfrm flipV="1">
          <a:off x="16318864" y="95260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23CEC5C2-F917-4E25-A4F0-386B40804679}"/>
            </a:ext>
          </a:extLst>
        </xdr:cNvPr>
        <xdr:cNvSpPr txBox="1"/>
      </xdr:nvSpPr>
      <xdr:spPr>
        <a:xfrm>
          <a:off x="16357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AB13DB0C-4575-47F8-B437-608EC42C4E36}"/>
            </a:ext>
          </a:extLst>
        </xdr:cNvPr>
        <xdr:cNvCxnSpPr/>
      </xdr:nvCxnSpPr>
      <xdr:spPr>
        <a:xfrm>
          <a:off x="16230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B21814E5-941B-4D87-94DD-94700AC91799}"/>
            </a:ext>
          </a:extLst>
        </xdr:cNvPr>
        <xdr:cNvSpPr txBox="1"/>
      </xdr:nvSpPr>
      <xdr:spPr>
        <a:xfrm>
          <a:off x="16357600" y="930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E41E8440-502C-4B48-B46A-CD40AB007E6D}"/>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55419606-4E4D-4AC2-ACA7-D8C78957EE10}"/>
            </a:ext>
          </a:extLst>
        </xdr:cNvPr>
        <xdr:cNvSpPr txBox="1"/>
      </xdr:nvSpPr>
      <xdr:spPr>
        <a:xfrm>
          <a:off x="16357600" y="10200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BD15CC77-2379-4BAC-AF11-6280ABC1AE40}"/>
            </a:ext>
          </a:extLst>
        </xdr:cNvPr>
        <xdr:cNvSpPr/>
      </xdr:nvSpPr>
      <xdr:spPr>
        <a:xfrm>
          <a:off x="162687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8A4BD138-7525-4C98-8B27-014600132E60}"/>
            </a:ext>
          </a:extLst>
        </xdr:cNvPr>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DCBB25DA-082F-49FF-A0F9-CA9339D7E1F3}"/>
            </a:ext>
          </a:extLst>
        </xdr:cNvPr>
        <xdr:cNvSpPr/>
      </xdr:nvSpPr>
      <xdr:spPr>
        <a:xfrm>
          <a:off x="14541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C81B8CE9-CF5C-40B2-B600-BD6F624AB472}"/>
            </a:ext>
          </a:extLst>
        </xdr:cNvPr>
        <xdr:cNvSpPr/>
      </xdr:nvSpPr>
      <xdr:spPr>
        <a:xfrm>
          <a:off x="13652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7" name="フローチャート: 判断 646">
          <a:extLst>
            <a:ext uri="{FF2B5EF4-FFF2-40B4-BE49-F238E27FC236}">
              <a16:creationId xmlns:a16="http://schemas.microsoft.com/office/drawing/2014/main" id="{5819FE82-0494-47DD-B3FF-E2001F433DD3}"/>
            </a:ext>
          </a:extLst>
        </xdr:cNvPr>
        <xdr:cNvSpPr/>
      </xdr:nvSpPr>
      <xdr:spPr>
        <a:xfrm>
          <a:off x="12763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4475A96D-E4AB-4DE6-9DC9-B1659C964AC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1BDBB2E-ED65-4540-9196-C8C37BF4C25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C143CBFB-B74D-4CE6-B78E-A15804DBDEE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EEC11BE0-D06B-4861-BE5D-2D60DBA0695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730AF025-43F1-47E0-B1E6-C824A760A5D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136978</xdr:rowOff>
    </xdr:from>
    <xdr:to>
      <xdr:col>85</xdr:col>
      <xdr:colOff>177800</xdr:colOff>
      <xdr:row>62</xdr:row>
      <xdr:rowOff>67128</xdr:rowOff>
    </xdr:to>
    <xdr:sp macro="" textlink="">
      <xdr:nvSpPr>
        <xdr:cNvPr id="653" name="楕円 652">
          <a:extLst>
            <a:ext uri="{FF2B5EF4-FFF2-40B4-BE49-F238E27FC236}">
              <a16:creationId xmlns:a16="http://schemas.microsoft.com/office/drawing/2014/main" id="{B4B00324-0577-4E60-9C6E-84F8778F038D}"/>
            </a:ext>
          </a:extLst>
        </xdr:cNvPr>
        <xdr:cNvSpPr/>
      </xdr:nvSpPr>
      <xdr:spPr>
        <a:xfrm>
          <a:off x="162687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115405</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D7F597A-3006-4522-8465-C56F5DB32F4E}"/>
            </a:ext>
          </a:extLst>
        </xdr:cNvPr>
        <xdr:cNvSpPr txBox="1"/>
      </xdr:nvSpPr>
      <xdr:spPr>
        <a:xfrm>
          <a:off x="16357600"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104322</xdr:rowOff>
    </xdr:from>
    <xdr:to>
      <xdr:col>81</xdr:col>
      <xdr:colOff>101600</xdr:colOff>
      <xdr:row>62</xdr:row>
      <xdr:rowOff>34472</xdr:rowOff>
    </xdr:to>
    <xdr:sp macro="" textlink="">
      <xdr:nvSpPr>
        <xdr:cNvPr id="655" name="楕円 654">
          <a:extLst>
            <a:ext uri="{FF2B5EF4-FFF2-40B4-BE49-F238E27FC236}">
              <a16:creationId xmlns:a16="http://schemas.microsoft.com/office/drawing/2014/main" id="{83581EAE-9439-4769-9586-C09274027EB0}"/>
            </a:ext>
          </a:extLst>
        </xdr:cNvPr>
        <xdr:cNvSpPr/>
      </xdr:nvSpPr>
      <xdr:spPr>
        <a:xfrm>
          <a:off x="15430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155122</xdr:rowOff>
    </xdr:from>
    <xdr:to>
      <xdr:col>85</xdr:col>
      <xdr:colOff>127000</xdr:colOff>
      <xdr:row>62</xdr:row>
      <xdr:rowOff>16328</xdr:rowOff>
    </xdr:to>
    <xdr:cxnSp macro="">
      <xdr:nvCxnSpPr>
        <xdr:cNvPr id="656" name="直線コネクタ 655">
          <a:extLst>
            <a:ext uri="{FF2B5EF4-FFF2-40B4-BE49-F238E27FC236}">
              <a16:creationId xmlns:a16="http://schemas.microsoft.com/office/drawing/2014/main" id="{93E1F765-FC8E-4F8C-ADBA-CAD92FC56B47}"/>
            </a:ext>
          </a:extLst>
        </xdr:cNvPr>
        <xdr:cNvCxnSpPr/>
      </xdr:nvCxnSpPr>
      <xdr:spPr>
        <a:xfrm>
          <a:off x="15481300" y="106135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71665</xdr:rowOff>
    </xdr:from>
    <xdr:to>
      <xdr:col>76</xdr:col>
      <xdr:colOff>165100</xdr:colOff>
      <xdr:row>62</xdr:row>
      <xdr:rowOff>1815</xdr:rowOff>
    </xdr:to>
    <xdr:sp macro="" textlink="">
      <xdr:nvSpPr>
        <xdr:cNvPr id="657" name="楕円 656">
          <a:extLst>
            <a:ext uri="{FF2B5EF4-FFF2-40B4-BE49-F238E27FC236}">
              <a16:creationId xmlns:a16="http://schemas.microsoft.com/office/drawing/2014/main" id="{9B71F271-AB6C-4DED-8E33-E68E70BF29B7}"/>
            </a:ext>
          </a:extLst>
        </xdr:cNvPr>
        <xdr:cNvSpPr/>
      </xdr:nvSpPr>
      <xdr:spPr>
        <a:xfrm>
          <a:off x="14541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122465</xdr:rowOff>
    </xdr:from>
    <xdr:to>
      <xdr:col>81</xdr:col>
      <xdr:colOff>50800</xdr:colOff>
      <xdr:row>61</xdr:row>
      <xdr:rowOff>155122</xdr:rowOff>
    </xdr:to>
    <xdr:cxnSp macro="">
      <xdr:nvCxnSpPr>
        <xdr:cNvPr id="658" name="直線コネクタ 657">
          <a:extLst>
            <a:ext uri="{FF2B5EF4-FFF2-40B4-BE49-F238E27FC236}">
              <a16:creationId xmlns:a16="http://schemas.microsoft.com/office/drawing/2014/main" id="{5931B31E-E24A-487C-AE4A-1632BDBFF0C8}"/>
            </a:ext>
          </a:extLst>
        </xdr:cNvPr>
        <xdr:cNvCxnSpPr/>
      </xdr:nvCxnSpPr>
      <xdr:spPr>
        <a:xfrm>
          <a:off x="14592300" y="105809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39007</xdr:rowOff>
    </xdr:from>
    <xdr:to>
      <xdr:col>72</xdr:col>
      <xdr:colOff>38100</xdr:colOff>
      <xdr:row>61</xdr:row>
      <xdr:rowOff>140607</xdr:rowOff>
    </xdr:to>
    <xdr:sp macro="" textlink="">
      <xdr:nvSpPr>
        <xdr:cNvPr id="659" name="楕円 658">
          <a:extLst>
            <a:ext uri="{FF2B5EF4-FFF2-40B4-BE49-F238E27FC236}">
              <a16:creationId xmlns:a16="http://schemas.microsoft.com/office/drawing/2014/main" id="{0D135302-712B-4EB8-BA69-8FDD6F0527A5}"/>
            </a:ext>
          </a:extLst>
        </xdr:cNvPr>
        <xdr:cNvSpPr/>
      </xdr:nvSpPr>
      <xdr:spPr>
        <a:xfrm>
          <a:off x="13652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89807</xdr:rowOff>
    </xdr:from>
    <xdr:to>
      <xdr:col>76</xdr:col>
      <xdr:colOff>114300</xdr:colOff>
      <xdr:row>61</xdr:row>
      <xdr:rowOff>122465</xdr:rowOff>
    </xdr:to>
    <xdr:cxnSp macro="">
      <xdr:nvCxnSpPr>
        <xdr:cNvPr id="660" name="直線コネクタ 659">
          <a:extLst>
            <a:ext uri="{FF2B5EF4-FFF2-40B4-BE49-F238E27FC236}">
              <a16:creationId xmlns:a16="http://schemas.microsoft.com/office/drawing/2014/main" id="{54CC965B-315E-400B-8EF5-901054CEC079}"/>
            </a:ext>
          </a:extLst>
        </xdr:cNvPr>
        <xdr:cNvCxnSpPr/>
      </xdr:nvCxnSpPr>
      <xdr:spPr>
        <a:xfrm>
          <a:off x="13703300" y="105482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6350</xdr:rowOff>
    </xdr:from>
    <xdr:to>
      <xdr:col>67</xdr:col>
      <xdr:colOff>101600</xdr:colOff>
      <xdr:row>61</xdr:row>
      <xdr:rowOff>107950</xdr:rowOff>
    </xdr:to>
    <xdr:sp macro="" textlink="">
      <xdr:nvSpPr>
        <xdr:cNvPr id="661" name="楕円 660">
          <a:extLst>
            <a:ext uri="{FF2B5EF4-FFF2-40B4-BE49-F238E27FC236}">
              <a16:creationId xmlns:a16="http://schemas.microsoft.com/office/drawing/2014/main" id="{AFDD3323-700C-488F-82E8-6F4A6B208FC8}"/>
            </a:ext>
          </a:extLst>
        </xdr:cNvPr>
        <xdr:cNvSpPr/>
      </xdr:nvSpPr>
      <xdr:spPr>
        <a:xfrm>
          <a:off x="12763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57150</xdr:rowOff>
    </xdr:from>
    <xdr:to>
      <xdr:col>71</xdr:col>
      <xdr:colOff>177800</xdr:colOff>
      <xdr:row>61</xdr:row>
      <xdr:rowOff>89807</xdr:rowOff>
    </xdr:to>
    <xdr:cxnSp macro="">
      <xdr:nvCxnSpPr>
        <xdr:cNvPr id="662" name="直線コネクタ 661">
          <a:extLst>
            <a:ext uri="{FF2B5EF4-FFF2-40B4-BE49-F238E27FC236}">
              <a16:creationId xmlns:a16="http://schemas.microsoft.com/office/drawing/2014/main" id="{FE134CBE-C4B5-4B1B-ACA8-E963187AE481}"/>
            </a:ext>
          </a:extLst>
        </xdr:cNvPr>
        <xdr:cNvCxnSpPr/>
      </xdr:nvCxnSpPr>
      <xdr:spPr>
        <a:xfrm>
          <a:off x="12814300" y="1051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C70FE891-D0AD-4222-93C6-1B72708ECDE2}"/>
            </a:ext>
          </a:extLst>
        </xdr:cNvPr>
        <xdr:cNvSpPr txBox="1"/>
      </xdr:nvSpPr>
      <xdr:spPr>
        <a:xfrm>
          <a:off x="152660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20BD53FD-4A6B-4792-A92C-2BA5C552C50F}"/>
            </a:ext>
          </a:extLst>
        </xdr:cNvPr>
        <xdr:cNvSpPr txBox="1"/>
      </xdr:nvSpPr>
      <xdr:spPr>
        <a:xfrm>
          <a:off x="143897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1246DC13-639F-4479-B0D1-2DBBFB0DE3EA}"/>
            </a:ext>
          </a:extLst>
        </xdr:cNvPr>
        <xdr:cNvSpPr txBox="1"/>
      </xdr:nvSpPr>
      <xdr:spPr>
        <a:xfrm>
          <a:off x="13500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7CB1C3A4-A6AF-42F2-9EEC-D910144A6E13}"/>
            </a:ext>
          </a:extLst>
        </xdr:cNvPr>
        <xdr:cNvSpPr txBox="1"/>
      </xdr:nvSpPr>
      <xdr:spPr>
        <a:xfrm>
          <a:off x="12611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25599</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EAA24A9F-FF87-4C7E-B2F0-E7F902243788}"/>
            </a:ext>
          </a:extLst>
        </xdr:cNvPr>
        <xdr:cNvSpPr txBox="1"/>
      </xdr:nvSpPr>
      <xdr:spPr>
        <a:xfrm>
          <a:off x="152660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164392</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AE448FBB-61A5-4134-ADAE-B9055770FFB5}"/>
            </a:ext>
          </a:extLst>
        </xdr:cNvPr>
        <xdr:cNvSpPr txBox="1"/>
      </xdr:nvSpPr>
      <xdr:spPr>
        <a:xfrm>
          <a:off x="14389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131734</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2E3869B5-A1B2-4F1F-86D8-24BFBF3DDD6B}"/>
            </a:ext>
          </a:extLst>
        </xdr:cNvPr>
        <xdr:cNvSpPr txBox="1"/>
      </xdr:nvSpPr>
      <xdr:spPr>
        <a:xfrm>
          <a:off x="13500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99077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14FFF46-9DC9-4E9E-9514-16AEBA4F82B3}"/>
            </a:ext>
          </a:extLst>
        </xdr:cNvPr>
        <xdr:cNvSpPr txBox="1"/>
      </xdr:nvSpPr>
      <xdr:spPr>
        <a:xfrm>
          <a:off x="12611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C3CCDF3F-AB59-4011-BC18-DB74DCBCCB8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78773FDD-A9DD-403B-B527-C901E5E4CA9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6525CE80-8334-43E8-B234-7B1A83E1F50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73B9D1A0-5B7E-48AF-9673-2149EE794F5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2C6EC7D9-029D-4F5D-96A2-2AD0DC7EFA8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6B437EFB-9E68-440D-9A6D-3FC0C677446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B74FCEE9-8D3C-464D-AAF8-A5FC91344A3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6725F2C3-6B54-49F1-8002-CF7CE92A135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34B4F64F-4DBC-4D6A-83CA-A7BBDC2ECAE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6E646BDF-272E-4EA7-AF1C-2406A86F2A7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62FFA24E-EB0D-435A-82BC-9752F87A888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6D1AE3C1-8CA1-4AE0-B525-782773AFF5FA}"/>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AF169EF0-B001-4287-BB1F-4637C2BDF6D6}"/>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F8190AB9-9D95-4227-8D36-71E9C8E56AAE}"/>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FE20426C-9CC8-470E-A6FE-DB843190D91A}"/>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70ACF640-E7CB-4DA7-9425-4E8CB9497CF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CC5C07A-271F-4BBB-97F9-7A2F62EBBE4F}"/>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395FD721-D0B6-45F3-8ACE-D647191B2C19}"/>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384AB808-524C-4835-9925-D28295ED356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3E626C3A-E5B8-47C3-AF03-3D71900336C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3E658BF2-ACB4-4824-8504-64EF6A9C776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3C7B2736-CEEC-421C-818A-732D0BD2DAC1}"/>
            </a:ext>
          </a:extLst>
        </xdr:cNvPr>
        <xdr:cNvCxnSpPr/>
      </xdr:nvCxnSpPr>
      <xdr:spPr>
        <a:xfrm flipV="1">
          <a:off x="22160864" y="97383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BB3EB395-8D6D-4075-A04D-C69EEA917840}"/>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12A57935-B882-4920-9D3E-4F1CAA12C441}"/>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A6857371-E999-42CD-BF53-4752BB35B667}"/>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D6581FC3-8E1A-4390-B5B3-003A23E8B593}"/>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34DBC304-7A4E-466F-BE4B-1D0616209516}"/>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6647AE4F-7DF5-4C36-9BF9-C7E4591E837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DF04F5CE-47E3-432C-B653-9E8997A53DCC}"/>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FBE36CB9-DBB4-4633-8B97-1F849C6AAF3C}"/>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40CC101E-ABB8-4985-BBC0-8D98AF3BA8C0}"/>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166370</xdr:rowOff>
    </xdr:from>
    <xdr:to>
      <xdr:col>98</xdr:col>
      <xdr:colOff>38100</xdr:colOff>
      <xdr:row>60</xdr:row>
      <xdr:rowOff>96520</xdr:rowOff>
    </xdr:to>
    <xdr:sp macro="" textlink="">
      <xdr:nvSpPr>
        <xdr:cNvPr id="702" name="フローチャート: 判断 701">
          <a:extLst>
            <a:ext uri="{FF2B5EF4-FFF2-40B4-BE49-F238E27FC236}">
              <a16:creationId xmlns:a16="http://schemas.microsoft.com/office/drawing/2014/main" id="{B65E9B83-50D0-450B-AD6F-7AE086380E61}"/>
            </a:ext>
          </a:extLst>
        </xdr:cNvPr>
        <xdr:cNvSpPr/>
      </xdr:nvSpPr>
      <xdr:spPr>
        <a:xfrm>
          <a:off x="18605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55FCBAF-A6E1-495C-A61E-D08C449AB79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A3389E3-2D42-4E71-87F7-0F1590BFAA4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D37C123-506E-4AB6-BC02-48DA04E3E61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BD6FD86C-AA0E-4690-A859-C9C386C26BB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E150F075-6CBC-43B6-9B8B-55DBCEEF563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120650</xdr:rowOff>
    </xdr:from>
    <xdr:to>
      <xdr:col>116</xdr:col>
      <xdr:colOff>114300</xdr:colOff>
      <xdr:row>60</xdr:row>
      <xdr:rowOff>50800</xdr:rowOff>
    </xdr:to>
    <xdr:sp macro="" textlink="">
      <xdr:nvSpPr>
        <xdr:cNvPr id="708" name="楕円 707">
          <a:extLst>
            <a:ext uri="{FF2B5EF4-FFF2-40B4-BE49-F238E27FC236}">
              <a16:creationId xmlns:a16="http://schemas.microsoft.com/office/drawing/2014/main" id="{3CE72316-4481-45C2-AEB1-8AA908856D0E}"/>
            </a:ext>
          </a:extLst>
        </xdr:cNvPr>
        <xdr:cNvSpPr/>
      </xdr:nvSpPr>
      <xdr:spPr>
        <a:xfrm>
          <a:off x="22110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143527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A3397C30-744C-4086-86ED-9AECD7D8AFE9}"/>
            </a:ext>
          </a:extLst>
        </xdr:cNvPr>
        <xdr:cNvSpPr txBox="1"/>
      </xdr:nvSpPr>
      <xdr:spPr>
        <a:xfrm>
          <a:off x="22199600"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120650</xdr:rowOff>
    </xdr:from>
    <xdr:to>
      <xdr:col>112</xdr:col>
      <xdr:colOff>38100</xdr:colOff>
      <xdr:row>60</xdr:row>
      <xdr:rowOff>50800</xdr:rowOff>
    </xdr:to>
    <xdr:sp macro="" textlink="">
      <xdr:nvSpPr>
        <xdr:cNvPr id="710" name="楕円 709">
          <a:extLst>
            <a:ext uri="{FF2B5EF4-FFF2-40B4-BE49-F238E27FC236}">
              <a16:creationId xmlns:a16="http://schemas.microsoft.com/office/drawing/2014/main" id="{18C9CEE7-5358-436C-8FCF-0BD019F9F967}"/>
            </a:ext>
          </a:extLst>
        </xdr:cNvPr>
        <xdr:cNvSpPr/>
      </xdr:nvSpPr>
      <xdr:spPr>
        <a:xfrm>
          <a:off x="21272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0</xdr:rowOff>
    </xdr:from>
    <xdr:to>
      <xdr:col>116</xdr:col>
      <xdr:colOff>63500</xdr:colOff>
      <xdr:row>60</xdr:row>
      <xdr:rowOff>0</xdr:rowOff>
    </xdr:to>
    <xdr:cxnSp macro="">
      <xdr:nvCxnSpPr>
        <xdr:cNvPr id="711" name="直線コネクタ 710">
          <a:extLst>
            <a:ext uri="{FF2B5EF4-FFF2-40B4-BE49-F238E27FC236}">
              <a16:creationId xmlns:a16="http://schemas.microsoft.com/office/drawing/2014/main" id="{17313CBF-CB04-4A21-BBF5-CEAE0D0EA640}"/>
            </a:ext>
          </a:extLst>
        </xdr:cNvPr>
        <xdr:cNvCxnSpPr/>
      </xdr:nvCxnSpPr>
      <xdr:spPr>
        <a:xfrm>
          <a:off x="21323300" y="1028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120650</xdr:rowOff>
    </xdr:from>
    <xdr:to>
      <xdr:col>107</xdr:col>
      <xdr:colOff>101600</xdr:colOff>
      <xdr:row>60</xdr:row>
      <xdr:rowOff>50800</xdr:rowOff>
    </xdr:to>
    <xdr:sp macro="" textlink="">
      <xdr:nvSpPr>
        <xdr:cNvPr id="712" name="楕円 711">
          <a:extLst>
            <a:ext uri="{FF2B5EF4-FFF2-40B4-BE49-F238E27FC236}">
              <a16:creationId xmlns:a16="http://schemas.microsoft.com/office/drawing/2014/main" id="{D6B922DB-1D2D-4E14-905E-A7BBFFBC0C4F}"/>
            </a:ext>
          </a:extLst>
        </xdr:cNvPr>
        <xdr:cNvSpPr/>
      </xdr:nvSpPr>
      <xdr:spPr>
        <a:xfrm>
          <a:off x="20383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0</xdr:rowOff>
    </xdr:from>
    <xdr:to>
      <xdr:col>111</xdr:col>
      <xdr:colOff>177800</xdr:colOff>
      <xdr:row>60</xdr:row>
      <xdr:rowOff>0</xdr:rowOff>
    </xdr:to>
    <xdr:cxnSp macro="">
      <xdr:nvCxnSpPr>
        <xdr:cNvPr id="713" name="直線コネクタ 712">
          <a:extLst>
            <a:ext uri="{FF2B5EF4-FFF2-40B4-BE49-F238E27FC236}">
              <a16:creationId xmlns:a16="http://schemas.microsoft.com/office/drawing/2014/main" id="{C8521193-8C31-44F4-A19D-A2E0AD4F735B}"/>
            </a:ext>
          </a:extLst>
        </xdr:cNvPr>
        <xdr:cNvCxnSpPr/>
      </xdr:nvCxnSpPr>
      <xdr:spPr>
        <a:xfrm>
          <a:off x="20434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120650</xdr:rowOff>
    </xdr:from>
    <xdr:to>
      <xdr:col>102</xdr:col>
      <xdr:colOff>165100</xdr:colOff>
      <xdr:row>60</xdr:row>
      <xdr:rowOff>50800</xdr:rowOff>
    </xdr:to>
    <xdr:sp macro="" textlink="">
      <xdr:nvSpPr>
        <xdr:cNvPr id="714" name="楕円 713">
          <a:extLst>
            <a:ext uri="{FF2B5EF4-FFF2-40B4-BE49-F238E27FC236}">
              <a16:creationId xmlns:a16="http://schemas.microsoft.com/office/drawing/2014/main" id="{EB50E5FE-8651-4888-8813-FA7E12636D26}"/>
            </a:ext>
          </a:extLst>
        </xdr:cNvPr>
        <xdr:cNvSpPr/>
      </xdr:nvSpPr>
      <xdr:spPr>
        <a:xfrm>
          <a:off x="19494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0</xdr:rowOff>
    </xdr:from>
    <xdr:to>
      <xdr:col>107</xdr:col>
      <xdr:colOff>50800</xdr:colOff>
      <xdr:row>60</xdr:row>
      <xdr:rowOff>0</xdr:rowOff>
    </xdr:to>
    <xdr:cxnSp macro="">
      <xdr:nvCxnSpPr>
        <xdr:cNvPr id="715" name="直線コネクタ 714">
          <a:extLst>
            <a:ext uri="{FF2B5EF4-FFF2-40B4-BE49-F238E27FC236}">
              <a16:creationId xmlns:a16="http://schemas.microsoft.com/office/drawing/2014/main" id="{CC9B1534-BD08-4083-A58B-726251103027}"/>
            </a:ext>
          </a:extLst>
        </xdr:cNvPr>
        <xdr:cNvCxnSpPr/>
      </xdr:nvCxnSpPr>
      <xdr:spPr>
        <a:xfrm>
          <a:off x="19545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120650</xdr:rowOff>
    </xdr:from>
    <xdr:to>
      <xdr:col>98</xdr:col>
      <xdr:colOff>38100</xdr:colOff>
      <xdr:row>60</xdr:row>
      <xdr:rowOff>50800</xdr:rowOff>
    </xdr:to>
    <xdr:sp macro="" textlink="">
      <xdr:nvSpPr>
        <xdr:cNvPr id="716" name="楕円 715">
          <a:extLst>
            <a:ext uri="{FF2B5EF4-FFF2-40B4-BE49-F238E27FC236}">
              <a16:creationId xmlns:a16="http://schemas.microsoft.com/office/drawing/2014/main" id="{C9CB5938-4E68-4A48-B11D-C94CEF599A1C}"/>
            </a:ext>
          </a:extLst>
        </xdr:cNvPr>
        <xdr:cNvSpPr/>
      </xdr:nvSpPr>
      <xdr:spPr>
        <a:xfrm>
          <a:off x="18605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0</xdr:rowOff>
    </xdr:from>
    <xdr:to>
      <xdr:col>102</xdr:col>
      <xdr:colOff>114300</xdr:colOff>
      <xdr:row>60</xdr:row>
      <xdr:rowOff>0</xdr:rowOff>
    </xdr:to>
    <xdr:cxnSp macro="">
      <xdr:nvCxnSpPr>
        <xdr:cNvPr id="717" name="直線コネクタ 716">
          <a:extLst>
            <a:ext uri="{FF2B5EF4-FFF2-40B4-BE49-F238E27FC236}">
              <a16:creationId xmlns:a16="http://schemas.microsoft.com/office/drawing/2014/main" id="{EBFCC13F-DC1A-4056-920A-3F13ECCBDF4A}"/>
            </a:ext>
          </a:extLst>
        </xdr:cNvPr>
        <xdr:cNvCxnSpPr/>
      </xdr:nvCxnSpPr>
      <xdr:spPr>
        <a:xfrm>
          <a:off x="18656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8" name="n_1aveValue【保健センター・保健所】&#10;一人当たり面積">
          <a:extLst>
            <a:ext uri="{FF2B5EF4-FFF2-40B4-BE49-F238E27FC236}">
              <a16:creationId xmlns:a16="http://schemas.microsoft.com/office/drawing/2014/main" id="{1C7D0D8B-63D8-4E34-AE2A-C24ED73115A2}"/>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9" name="n_2aveValue【保健センター・保健所】&#10;一人当たり面積">
          <a:extLst>
            <a:ext uri="{FF2B5EF4-FFF2-40B4-BE49-F238E27FC236}">
              <a16:creationId xmlns:a16="http://schemas.microsoft.com/office/drawing/2014/main" id="{7E5F09F5-F4B1-4362-927D-1F47DDE8B92D}"/>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20" name="n_3aveValue【保健センター・保健所】&#10;一人当たり面積">
          <a:extLst>
            <a:ext uri="{FF2B5EF4-FFF2-40B4-BE49-F238E27FC236}">
              <a16:creationId xmlns:a16="http://schemas.microsoft.com/office/drawing/2014/main" id="{6FC2AD24-7301-4ECF-944D-89DEF2CEBF4B}"/>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87647</xdr:rowOff>
    </xdr:from>
    <xdr:ext cx="469744" cy="259045"/>
    <xdr:sp macro="" textlink="">
      <xdr:nvSpPr>
        <xdr:cNvPr id="721" name="n_4aveValue【保健センター・保健所】&#10;一人当たり面積">
          <a:extLst>
            <a:ext uri="{FF2B5EF4-FFF2-40B4-BE49-F238E27FC236}">
              <a16:creationId xmlns:a16="http://schemas.microsoft.com/office/drawing/2014/main" id="{4C4EB86A-C079-4E53-9ED6-07988E1DAB7E}"/>
            </a:ext>
          </a:extLst>
        </xdr:cNvPr>
        <xdr:cNvSpPr txBox="1"/>
      </xdr:nvSpPr>
      <xdr:spPr>
        <a:xfrm>
          <a:off x="18421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67327</xdr:rowOff>
    </xdr:from>
    <xdr:ext cx="469744" cy="259045"/>
    <xdr:sp macro="" textlink="">
      <xdr:nvSpPr>
        <xdr:cNvPr id="722" name="n_1mainValue【保健センター・保健所】&#10;一人当たり面積">
          <a:extLst>
            <a:ext uri="{FF2B5EF4-FFF2-40B4-BE49-F238E27FC236}">
              <a16:creationId xmlns:a16="http://schemas.microsoft.com/office/drawing/2014/main" id="{1C2EE60A-48B7-43ED-80C5-A4B9FAFE0224}"/>
            </a:ext>
          </a:extLst>
        </xdr:cNvPr>
        <xdr:cNvSpPr txBox="1"/>
      </xdr:nvSpPr>
      <xdr:spPr>
        <a:xfrm>
          <a:off x="210757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67327</xdr:rowOff>
    </xdr:from>
    <xdr:ext cx="469744" cy="259045"/>
    <xdr:sp macro="" textlink="">
      <xdr:nvSpPr>
        <xdr:cNvPr id="723" name="n_2mainValue【保健センター・保健所】&#10;一人当たり面積">
          <a:extLst>
            <a:ext uri="{FF2B5EF4-FFF2-40B4-BE49-F238E27FC236}">
              <a16:creationId xmlns:a16="http://schemas.microsoft.com/office/drawing/2014/main" id="{798830DB-D93C-4F36-A8F4-10DB960ECD93}"/>
            </a:ext>
          </a:extLst>
        </xdr:cNvPr>
        <xdr:cNvSpPr txBox="1"/>
      </xdr:nvSpPr>
      <xdr:spPr>
        <a:xfrm>
          <a:off x="20199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67327</xdr:rowOff>
    </xdr:from>
    <xdr:ext cx="469744" cy="259045"/>
    <xdr:sp macro="" textlink="">
      <xdr:nvSpPr>
        <xdr:cNvPr id="724" name="n_3mainValue【保健センター・保健所】&#10;一人当たり面積">
          <a:extLst>
            <a:ext uri="{FF2B5EF4-FFF2-40B4-BE49-F238E27FC236}">
              <a16:creationId xmlns:a16="http://schemas.microsoft.com/office/drawing/2014/main" id="{5BC7EE3B-B645-4DEC-ABEE-CD3D3822AAE8}"/>
            </a:ext>
          </a:extLst>
        </xdr:cNvPr>
        <xdr:cNvSpPr txBox="1"/>
      </xdr:nvSpPr>
      <xdr:spPr>
        <a:xfrm>
          <a:off x="19310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67327</xdr:rowOff>
    </xdr:from>
    <xdr:ext cx="469744" cy="259045"/>
    <xdr:sp macro="" textlink="">
      <xdr:nvSpPr>
        <xdr:cNvPr id="725" name="n_4mainValue【保健センター・保健所】&#10;一人当たり面積">
          <a:extLst>
            <a:ext uri="{FF2B5EF4-FFF2-40B4-BE49-F238E27FC236}">
              <a16:creationId xmlns:a16="http://schemas.microsoft.com/office/drawing/2014/main" id="{3776F96D-E03D-4147-AE15-E6FE20A51BD5}"/>
            </a:ext>
          </a:extLst>
        </xdr:cNvPr>
        <xdr:cNvSpPr txBox="1"/>
      </xdr:nvSpPr>
      <xdr:spPr>
        <a:xfrm>
          <a:off x="18421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95DD1D55-4613-48AE-8EA4-E39EFAFB301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43AB5DC7-2B45-40C9-AE18-ABCA4392B38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3F089F3F-90FC-4047-935F-4EC042D2F26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79D9C5DD-8A8C-4D82-874F-A0695E38B5E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6FCB43E2-AEEB-48E1-80C0-26569E79AF2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52677864-7C66-4B19-9E38-7DA7EDD1215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ACDABF53-561C-44A1-A4E9-B708CA25980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A75E874F-2AA7-4AC5-AC7F-997029C9370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28B22CB1-0ABB-406C-8AC1-D36377B1AB4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DC5E07C7-1069-4744-928B-7702B38583E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B35CEE70-F712-497C-BA60-63BC46CD1E0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CA2B3E78-1D2B-442E-8ECF-6124707295D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67FC7AD7-5A9D-4B56-9625-3BFFA676382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D2C9D012-6062-4082-B7A7-EE2CC07D926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A90D5144-4AD8-4B0C-813D-31E9C5C7F81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E397B0D3-BAAE-4A7D-80BA-40ACF92EA75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5CE7905E-8C75-4D5C-B0DA-41767EE87CB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D4385CD4-4780-4720-9B1F-7395479C610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C26C4986-4670-4FB5-832C-7F14F7AEC61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983FF368-E5DB-459D-AA04-77EA6A17A22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72AAA81C-E1B2-43BB-99D8-71491E89F4A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85C5BFAF-2643-4DFA-A412-2FCE290BC24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41D5F035-EB14-4A35-BD0A-9F3CDBE61BDF}"/>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BACA018E-9E65-4204-9357-8A54B0FDA47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90EFF05D-CCFA-4EAE-9ED9-BFAA8777E4B5}"/>
            </a:ext>
          </a:extLst>
        </xdr:cNvPr>
        <xdr:cNvCxnSpPr/>
      </xdr:nvCxnSpPr>
      <xdr:spPr>
        <a:xfrm flipV="1">
          <a:off x="16318864" y="13495020"/>
          <a:ext cx="0" cy="113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19B19A90-1CFD-4D95-AE22-7ED3CF86D9EF}"/>
            </a:ext>
          </a:extLst>
        </xdr:cNvPr>
        <xdr:cNvSpPr txBox="1"/>
      </xdr:nvSpPr>
      <xdr:spPr>
        <a:xfrm>
          <a:off x="16357600" y="1463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4E554E8C-38C8-4DEB-BD8E-354E6E60A2BF}"/>
            </a:ext>
          </a:extLst>
        </xdr:cNvPr>
        <xdr:cNvCxnSpPr/>
      </xdr:nvCxnSpPr>
      <xdr:spPr>
        <a:xfrm>
          <a:off x="16230600" y="1463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274CAC1B-4B2D-4F7F-A35B-0A5B4145553A}"/>
            </a:ext>
          </a:extLst>
        </xdr:cNvPr>
        <xdr:cNvSpPr txBox="1"/>
      </xdr:nvSpPr>
      <xdr:spPr>
        <a:xfrm>
          <a:off x="16357600"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D6ECD852-CACE-4F17-9A03-4C1E12084E64}"/>
            </a:ext>
          </a:extLst>
        </xdr:cNvPr>
        <xdr:cNvCxnSpPr/>
      </xdr:nvCxnSpPr>
      <xdr:spPr>
        <a:xfrm>
          <a:off x="16230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286B9014-F481-4576-B588-732EAF42002D}"/>
            </a:ext>
          </a:extLst>
        </xdr:cNvPr>
        <xdr:cNvSpPr txBox="1"/>
      </xdr:nvSpPr>
      <xdr:spPr>
        <a:xfrm>
          <a:off x="16357600" y="1391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EA8B1C94-EB45-490C-9BB1-11E0C9863D9D}"/>
            </a:ext>
          </a:extLst>
        </xdr:cNvPr>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75E0FB25-18FA-450F-8263-4BBA4432773E}"/>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35CBECC5-0268-4F9A-9555-F4B7EB950417}"/>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6EDD126A-B5DD-4A37-A036-8F7D14156BD3}"/>
            </a:ext>
          </a:extLst>
        </xdr:cNvPr>
        <xdr:cNvSpPr/>
      </xdr:nvSpPr>
      <xdr:spPr>
        <a:xfrm>
          <a:off x="13652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60" name="フローチャート: 判断 759">
          <a:extLst>
            <a:ext uri="{FF2B5EF4-FFF2-40B4-BE49-F238E27FC236}">
              <a16:creationId xmlns:a16="http://schemas.microsoft.com/office/drawing/2014/main" id="{91E3EAD5-EF77-4865-B0CA-81E4EE1CFA6D}"/>
            </a:ext>
          </a:extLst>
        </xdr:cNvPr>
        <xdr:cNvSpPr/>
      </xdr:nvSpPr>
      <xdr:spPr>
        <a:xfrm>
          <a:off x="127635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E319D69A-FF1B-4B0D-B5EA-8F9070BA1C8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FB2ED3FE-649E-4375-950A-9236E040C6F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F84A409F-7833-4B02-9D39-977F57007A8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8BE859D4-3C50-46AF-8D03-73C1BFC2A1A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DA7B0A66-6CB3-4E5A-968F-B4E4191E700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15875</xdr:rowOff>
    </xdr:from>
    <xdr:to>
      <xdr:col>85</xdr:col>
      <xdr:colOff>177800</xdr:colOff>
      <xdr:row>84</xdr:row>
      <xdr:rowOff>117475</xdr:rowOff>
    </xdr:to>
    <xdr:sp macro="" textlink="">
      <xdr:nvSpPr>
        <xdr:cNvPr id="766" name="楕円 765">
          <a:extLst>
            <a:ext uri="{FF2B5EF4-FFF2-40B4-BE49-F238E27FC236}">
              <a16:creationId xmlns:a16="http://schemas.microsoft.com/office/drawing/2014/main" id="{E82B4EF7-FF6E-4AA3-B1FE-334762F4C50B}"/>
            </a:ext>
          </a:extLst>
        </xdr:cNvPr>
        <xdr:cNvSpPr/>
      </xdr:nvSpPr>
      <xdr:spPr>
        <a:xfrm>
          <a:off x="16268700" y="1441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165752</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FEA9D2B0-CF2D-4308-B24B-4FC6D4D7AD08}"/>
            </a:ext>
          </a:extLst>
        </xdr:cNvPr>
        <xdr:cNvSpPr txBox="1"/>
      </xdr:nvSpPr>
      <xdr:spPr>
        <a:xfrm>
          <a:off x="16357600" y="1439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636</xdr:rowOff>
    </xdr:from>
    <xdr:to>
      <xdr:col>81</xdr:col>
      <xdr:colOff>101600</xdr:colOff>
      <xdr:row>84</xdr:row>
      <xdr:rowOff>102236</xdr:rowOff>
    </xdr:to>
    <xdr:sp macro="" textlink="">
      <xdr:nvSpPr>
        <xdr:cNvPr id="768" name="楕円 767">
          <a:extLst>
            <a:ext uri="{FF2B5EF4-FFF2-40B4-BE49-F238E27FC236}">
              <a16:creationId xmlns:a16="http://schemas.microsoft.com/office/drawing/2014/main" id="{EC9327A3-B4BC-4332-AF49-885AE347B3A8}"/>
            </a:ext>
          </a:extLst>
        </xdr:cNvPr>
        <xdr:cNvSpPr/>
      </xdr:nvSpPr>
      <xdr:spPr>
        <a:xfrm>
          <a:off x="15430500" y="1440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51436</xdr:rowOff>
    </xdr:from>
    <xdr:to>
      <xdr:col>85</xdr:col>
      <xdr:colOff>127000</xdr:colOff>
      <xdr:row>84</xdr:row>
      <xdr:rowOff>66675</xdr:rowOff>
    </xdr:to>
    <xdr:cxnSp macro="">
      <xdr:nvCxnSpPr>
        <xdr:cNvPr id="769" name="直線コネクタ 768">
          <a:extLst>
            <a:ext uri="{FF2B5EF4-FFF2-40B4-BE49-F238E27FC236}">
              <a16:creationId xmlns:a16="http://schemas.microsoft.com/office/drawing/2014/main" id="{773EF94A-1FAF-47FF-B3BA-E53E7739FA07}"/>
            </a:ext>
          </a:extLst>
        </xdr:cNvPr>
        <xdr:cNvCxnSpPr/>
      </xdr:nvCxnSpPr>
      <xdr:spPr>
        <a:xfrm>
          <a:off x="15481300" y="14453236"/>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166370</xdr:rowOff>
    </xdr:from>
    <xdr:to>
      <xdr:col>76</xdr:col>
      <xdr:colOff>165100</xdr:colOff>
      <xdr:row>84</xdr:row>
      <xdr:rowOff>96520</xdr:rowOff>
    </xdr:to>
    <xdr:sp macro="" textlink="">
      <xdr:nvSpPr>
        <xdr:cNvPr id="770" name="楕円 769">
          <a:extLst>
            <a:ext uri="{FF2B5EF4-FFF2-40B4-BE49-F238E27FC236}">
              <a16:creationId xmlns:a16="http://schemas.microsoft.com/office/drawing/2014/main" id="{83269D13-2A39-4EED-A031-E9B164B0D2E9}"/>
            </a:ext>
          </a:extLst>
        </xdr:cNvPr>
        <xdr:cNvSpPr/>
      </xdr:nvSpPr>
      <xdr:spPr>
        <a:xfrm>
          <a:off x="14541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45720</xdr:rowOff>
    </xdr:from>
    <xdr:to>
      <xdr:col>81</xdr:col>
      <xdr:colOff>50800</xdr:colOff>
      <xdr:row>84</xdr:row>
      <xdr:rowOff>51436</xdr:rowOff>
    </xdr:to>
    <xdr:cxnSp macro="">
      <xdr:nvCxnSpPr>
        <xdr:cNvPr id="771" name="直線コネクタ 770">
          <a:extLst>
            <a:ext uri="{FF2B5EF4-FFF2-40B4-BE49-F238E27FC236}">
              <a16:creationId xmlns:a16="http://schemas.microsoft.com/office/drawing/2014/main" id="{4C6EF22A-2B8A-4DC0-91E4-5313DF602DD0}"/>
            </a:ext>
          </a:extLst>
        </xdr:cNvPr>
        <xdr:cNvCxnSpPr/>
      </xdr:nvCxnSpPr>
      <xdr:spPr>
        <a:xfrm>
          <a:off x="14592300" y="1444752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133986</xdr:rowOff>
    </xdr:from>
    <xdr:to>
      <xdr:col>72</xdr:col>
      <xdr:colOff>38100</xdr:colOff>
      <xdr:row>84</xdr:row>
      <xdr:rowOff>64136</xdr:rowOff>
    </xdr:to>
    <xdr:sp macro="" textlink="">
      <xdr:nvSpPr>
        <xdr:cNvPr id="772" name="楕円 771">
          <a:extLst>
            <a:ext uri="{FF2B5EF4-FFF2-40B4-BE49-F238E27FC236}">
              <a16:creationId xmlns:a16="http://schemas.microsoft.com/office/drawing/2014/main" id="{4B44DE1A-FD97-4421-A79E-6958C52F2DAA}"/>
            </a:ext>
          </a:extLst>
        </xdr:cNvPr>
        <xdr:cNvSpPr/>
      </xdr:nvSpPr>
      <xdr:spPr>
        <a:xfrm>
          <a:off x="13652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13336</xdr:rowOff>
    </xdr:from>
    <xdr:to>
      <xdr:col>76</xdr:col>
      <xdr:colOff>114300</xdr:colOff>
      <xdr:row>84</xdr:row>
      <xdr:rowOff>45720</xdr:rowOff>
    </xdr:to>
    <xdr:cxnSp macro="">
      <xdr:nvCxnSpPr>
        <xdr:cNvPr id="773" name="直線コネクタ 772">
          <a:extLst>
            <a:ext uri="{FF2B5EF4-FFF2-40B4-BE49-F238E27FC236}">
              <a16:creationId xmlns:a16="http://schemas.microsoft.com/office/drawing/2014/main" id="{87FC0EE8-4255-4B2D-9C0C-C5FC883A3125}"/>
            </a:ext>
          </a:extLst>
        </xdr:cNvPr>
        <xdr:cNvCxnSpPr/>
      </xdr:nvCxnSpPr>
      <xdr:spPr>
        <a:xfrm>
          <a:off x="13703300" y="144151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99695</xdr:rowOff>
    </xdr:from>
    <xdr:to>
      <xdr:col>67</xdr:col>
      <xdr:colOff>101600</xdr:colOff>
      <xdr:row>84</xdr:row>
      <xdr:rowOff>29845</xdr:rowOff>
    </xdr:to>
    <xdr:sp macro="" textlink="">
      <xdr:nvSpPr>
        <xdr:cNvPr id="774" name="楕円 773">
          <a:extLst>
            <a:ext uri="{FF2B5EF4-FFF2-40B4-BE49-F238E27FC236}">
              <a16:creationId xmlns:a16="http://schemas.microsoft.com/office/drawing/2014/main" id="{095125C3-1C8E-4C53-AEF8-C70F320A2EC9}"/>
            </a:ext>
          </a:extLst>
        </xdr:cNvPr>
        <xdr:cNvSpPr/>
      </xdr:nvSpPr>
      <xdr:spPr>
        <a:xfrm>
          <a:off x="12763500" y="143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150495</xdr:rowOff>
    </xdr:from>
    <xdr:to>
      <xdr:col>71</xdr:col>
      <xdr:colOff>177800</xdr:colOff>
      <xdr:row>84</xdr:row>
      <xdr:rowOff>13336</xdr:rowOff>
    </xdr:to>
    <xdr:cxnSp macro="">
      <xdr:nvCxnSpPr>
        <xdr:cNvPr id="775" name="直線コネクタ 774">
          <a:extLst>
            <a:ext uri="{FF2B5EF4-FFF2-40B4-BE49-F238E27FC236}">
              <a16:creationId xmlns:a16="http://schemas.microsoft.com/office/drawing/2014/main" id="{58DC7624-6ACB-43E7-9688-B3E6C374BA6D}"/>
            </a:ext>
          </a:extLst>
        </xdr:cNvPr>
        <xdr:cNvCxnSpPr/>
      </xdr:nvCxnSpPr>
      <xdr:spPr>
        <a:xfrm>
          <a:off x="12814300" y="143808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6" name="n_1aveValue【消防施設】&#10;有形固定資産減価償却率">
          <a:extLst>
            <a:ext uri="{FF2B5EF4-FFF2-40B4-BE49-F238E27FC236}">
              <a16:creationId xmlns:a16="http://schemas.microsoft.com/office/drawing/2014/main" id="{9E40F887-7AEA-44F7-A461-1EA30D1E9E76}"/>
            </a:ext>
          </a:extLst>
        </xdr:cNvPr>
        <xdr:cNvSpPr txBox="1"/>
      </xdr:nvSpPr>
      <xdr:spPr>
        <a:xfrm>
          <a:off x="152660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7" name="n_2aveValue【消防施設】&#10;有形固定資産減価償却率">
          <a:extLst>
            <a:ext uri="{FF2B5EF4-FFF2-40B4-BE49-F238E27FC236}">
              <a16:creationId xmlns:a16="http://schemas.microsoft.com/office/drawing/2014/main" id="{2BA17A7A-85A9-4A8A-B569-EFB228B2A7A9}"/>
            </a:ext>
          </a:extLst>
        </xdr:cNvPr>
        <xdr:cNvSpPr txBox="1"/>
      </xdr:nvSpPr>
      <xdr:spPr>
        <a:xfrm>
          <a:off x="143897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52088</xdr:rowOff>
    </xdr:from>
    <xdr:ext cx="405111" cy="259045"/>
    <xdr:sp macro="" textlink="">
      <xdr:nvSpPr>
        <xdr:cNvPr id="778" name="n_3aveValue【消防施設】&#10;有形固定資産減価償却率">
          <a:extLst>
            <a:ext uri="{FF2B5EF4-FFF2-40B4-BE49-F238E27FC236}">
              <a16:creationId xmlns:a16="http://schemas.microsoft.com/office/drawing/2014/main" id="{A93C21C8-8A91-4EB0-A3A3-1E3F9E46B4A9}"/>
            </a:ext>
          </a:extLst>
        </xdr:cNvPr>
        <xdr:cNvSpPr txBox="1"/>
      </xdr:nvSpPr>
      <xdr:spPr>
        <a:xfrm>
          <a:off x="13500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779" name="n_4aveValue【消防施設】&#10;有形固定資産減価償却率">
          <a:extLst>
            <a:ext uri="{FF2B5EF4-FFF2-40B4-BE49-F238E27FC236}">
              <a16:creationId xmlns:a16="http://schemas.microsoft.com/office/drawing/2014/main" id="{F1A8A43A-3090-435E-B855-AF6E339DB7E2}"/>
            </a:ext>
          </a:extLst>
        </xdr:cNvPr>
        <xdr:cNvSpPr txBox="1"/>
      </xdr:nvSpPr>
      <xdr:spPr>
        <a:xfrm>
          <a:off x="12611744" y="1371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93363</xdr:rowOff>
    </xdr:from>
    <xdr:ext cx="405111" cy="259045"/>
    <xdr:sp macro="" textlink="">
      <xdr:nvSpPr>
        <xdr:cNvPr id="780" name="n_1mainValue【消防施設】&#10;有形固定資産減価償却率">
          <a:extLst>
            <a:ext uri="{FF2B5EF4-FFF2-40B4-BE49-F238E27FC236}">
              <a16:creationId xmlns:a16="http://schemas.microsoft.com/office/drawing/2014/main" id="{1B2ED2CF-F8CD-4E4A-8F45-0864B709DAFD}"/>
            </a:ext>
          </a:extLst>
        </xdr:cNvPr>
        <xdr:cNvSpPr txBox="1"/>
      </xdr:nvSpPr>
      <xdr:spPr>
        <a:xfrm>
          <a:off x="15266044" y="1449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87647</xdr:rowOff>
    </xdr:from>
    <xdr:ext cx="405111" cy="259045"/>
    <xdr:sp macro="" textlink="">
      <xdr:nvSpPr>
        <xdr:cNvPr id="781" name="n_2mainValue【消防施設】&#10;有形固定資産減価償却率">
          <a:extLst>
            <a:ext uri="{FF2B5EF4-FFF2-40B4-BE49-F238E27FC236}">
              <a16:creationId xmlns:a16="http://schemas.microsoft.com/office/drawing/2014/main" id="{74B301C4-824B-4570-AAB3-CB364854AB36}"/>
            </a:ext>
          </a:extLst>
        </xdr:cNvPr>
        <xdr:cNvSpPr txBox="1"/>
      </xdr:nvSpPr>
      <xdr:spPr>
        <a:xfrm>
          <a:off x="14389744" y="1448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55263</xdr:rowOff>
    </xdr:from>
    <xdr:ext cx="405111" cy="259045"/>
    <xdr:sp macro="" textlink="">
      <xdr:nvSpPr>
        <xdr:cNvPr id="782" name="n_3mainValue【消防施設】&#10;有形固定資産減価償却率">
          <a:extLst>
            <a:ext uri="{FF2B5EF4-FFF2-40B4-BE49-F238E27FC236}">
              <a16:creationId xmlns:a16="http://schemas.microsoft.com/office/drawing/2014/main" id="{986EB0B4-28CC-4A93-9B02-226BD0D28D88}"/>
            </a:ext>
          </a:extLst>
        </xdr:cNvPr>
        <xdr:cNvSpPr txBox="1"/>
      </xdr:nvSpPr>
      <xdr:spPr>
        <a:xfrm>
          <a:off x="13500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20972</xdr:rowOff>
    </xdr:from>
    <xdr:ext cx="405111" cy="259045"/>
    <xdr:sp macro="" textlink="">
      <xdr:nvSpPr>
        <xdr:cNvPr id="783" name="n_4mainValue【消防施設】&#10;有形固定資産減価償却率">
          <a:extLst>
            <a:ext uri="{FF2B5EF4-FFF2-40B4-BE49-F238E27FC236}">
              <a16:creationId xmlns:a16="http://schemas.microsoft.com/office/drawing/2014/main" id="{7FA44546-1F1E-4281-9AFF-C15BAC7197E0}"/>
            </a:ext>
          </a:extLst>
        </xdr:cNvPr>
        <xdr:cNvSpPr txBox="1"/>
      </xdr:nvSpPr>
      <xdr:spPr>
        <a:xfrm>
          <a:off x="12611744" y="1442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6A3406B6-8359-45C2-8B7F-CD5EA71D37E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CF87A2BF-F7A3-4F0B-9328-A24F2290ABA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2EB8A1C9-40BF-4944-9B64-EAD0D10EADE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4399F2E8-3CE7-4163-B12B-191F8D97491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9F606A97-11E7-48B8-8AA2-FE9DDA7B32D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2FB1442A-12E9-4535-B960-DC985A51364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70C9DD93-CF70-4950-8B69-A3EA3149160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D59176A8-FC23-4620-94D2-39EA31FFEE4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24F12C83-581D-425B-A260-00ABC377AB6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D22BFA32-8F5E-4261-B5C7-6ED6141D68A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CE6C4BBC-0F73-4A5A-A707-B5CCAE30A062}"/>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EB31047E-4BA9-4E4F-9FAB-0F75A53E10E8}"/>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94987EDD-1EE0-4767-A534-79C895465623}"/>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6CC3E752-F66D-4EFD-B011-FF09D3D7A99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48D9FEFC-DF14-41FE-9234-622EE7341B8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FC4295D2-AD38-4C58-B87C-36E52583DC3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49403BF-F8E0-4307-AF46-20197F3ADECA}"/>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380A789-A11C-4308-A237-97307F66344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78B63C8B-0B33-46C5-8FB3-A42D9056D799}"/>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9F86C4FC-5340-43CD-A660-0BBA97917DE6}"/>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874594AD-7C66-4A5F-9338-58F29DCA691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4EC6B66-3146-45BF-9E7F-991B97337CB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F1E5D6FF-CDE7-48AA-BBAB-E2166D4377A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7E2E065F-BDCE-42FD-A8C3-7F9E283D1C7A}"/>
            </a:ext>
          </a:extLst>
        </xdr:cNvPr>
        <xdr:cNvCxnSpPr/>
      </xdr:nvCxnSpPr>
      <xdr:spPr>
        <a:xfrm flipV="1">
          <a:off x="22160864"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2B40175A-E1D0-4655-919F-E94A37DC3E9A}"/>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275D04BD-C37E-45F3-BD09-00116F0E112F}"/>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6BE93886-F8DC-448A-952B-45F4EB10D960}"/>
            </a:ext>
          </a:extLst>
        </xdr:cNvPr>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CF5BAD26-838B-4BDC-84DA-1020029207E6}"/>
            </a:ext>
          </a:extLst>
        </xdr:cNvPr>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BBFB467B-DEEA-422C-A762-B4D0EBFEE4F9}"/>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5D0FDE22-5A23-4081-BFEB-B5804363FCE1}"/>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B2157AAA-5D0C-402B-B340-5384A0A76F1F}"/>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1877CD83-8580-4E04-8360-D6674506266D}"/>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AEBF543A-BB6F-475D-8F1B-B57A0B257A22}"/>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158750</xdr:rowOff>
    </xdr:from>
    <xdr:to>
      <xdr:col>98</xdr:col>
      <xdr:colOff>38100</xdr:colOff>
      <xdr:row>82</xdr:row>
      <xdr:rowOff>88900</xdr:rowOff>
    </xdr:to>
    <xdr:sp macro="" textlink="">
      <xdr:nvSpPr>
        <xdr:cNvPr id="817" name="フローチャート: 判断 816">
          <a:extLst>
            <a:ext uri="{FF2B5EF4-FFF2-40B4-BE49-F238E27FC236}">
              <a16:creationId xmlns:a16="http://schemas.microsoft.com/office/drawing/2014/main" id="{5ECE366E-5679-4B35-A6C5-E47E3D88234E}"/>
            </a:ext>
          </a:extLst>
        </xdr:cNvPr>
        <xdr:cNvSpPr/>
      </xdr:nvSpPr>
      <xdr:spPr>
        <a:xfrm>
          <a:off x="18605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A39011DD-8AD4-4655-9905-34ADA24EB88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D3EA786B-E0ED-4BBE-AAB4-876FA8BB874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4463F1B-6E5B-4B0F-9B3E-A0306A0878B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5FF5FAC-6931-420E-BB88-B2BC0733429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AE0D203A-5DEE-4CF7-A39E-4A35BCC863E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823" name="楕円 822">
          <a:extLst>
            <a:ext uri="{FF2B5EF4-FFF2-40B4-BE49-F238E27FC236}">
              <a16:creationId xmlns:a16="http://schemas.microsoft.com/office/drawing/2014/main" id="{75347DF9-873E-4EC5-B743-9FFAEBF73778}"/>
            </a:ext>
          </a:extLst>
        </xdr:cNvPr>
        <xdr:cNvSpPr/>
      </xdr:nvSpPr>
      <xdr:spPr>
        <a:xfrm>
          <a:off x="221107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824" name="【消防施設】&#10;一人当たり面積該当値テキスト">
          <a:extLst>
            <a:ext uri="{FF2B5EF4-FFF2-40B4-BE49-F238E27FC236}">
              <a16:creationId xmlns:a16="http://schemas.microsoft.com/office/drawing/2014/main" id="{BC162A72-8874-44FC-9CC6-6673D0B9ECF2}"/>
            </a:ext>
          </a:extLst>
        </xdr:cNvPr>
        <xdr:cNvSpPr txBox="1"/>
      </xdr:nvSpPr>
      <xdr:spPr>
        <a:xfrm>
          <a:off x="22199600"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133350</xdr:rowOff>
    </xdr:from>
    <xdr:to>
      <xdr:col>112</xdr:col>
      <xdr:colOff>38100</xdr:colOff>
      <xdr:row>86</xdr:row>
      <xdr:rowOff>63500</xdr:rowOff>
    </xdr:to>
    <xdr:sp macro="" textlink="">
      <xdr:nvSpPr>
        <xdr:cNvPr id="825" name="楕円 824">
          <a:extLst>
            <a:ext uri="{FF2B5EF4-FFF2-40B4-BE49-F238E27FC236}">
              <a16:creationId xmlns:a16="http://schemas.microsoft.com/office/drawing/2014/main" id="{494EA94D-2A83-4CED-B6E9-071D57D94340}"/>
            </a:ext>
          </a:extLst>
        </xdr:cNvPr>
        <xdr:cNvSpPr/>
      </xdr:nvSpPr>
      <xdr:spPr>
        <a:xfrm>
          <a:off x="21272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12700</xdr:rowOff>
    </xdr:to>
    <xdr:cxnSp macro="">
      <xdr:nvCxnSpPr>
        <xdr:cNvPr id="826" name="直線コネクタ 825">
          <a:extLst>
            <a:ext uri="{FF2B5EF4-FFF2-40B4-BE49-F238E27FC236}">
              <a16:creationId xmlns:a16="http://schemas.microsoft.com/office/drawing/2014/main" id="{F909D34A-8F94-4FD1-BA6C-C2C08390E05F}"/>
            </a:ext>
          </a:extLst>
        </xdr:cNvPr>
        <xdr:cNvCxnSpPr/>
      </xdr:nvCxnSpPr>
      <xdr:spPr>
        <a:xfrm>
          <a:off x="21323300" y="14757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133350</xdr:rowOff>
    </xdr:from>
    <xdr:to>
      <xdr:col>107</xdr:col>
      <xdr:colOff>101600</xdr:colOff>
      <xdr:row>86</xdr:row>
      <xdr:rowOff>63500</xdr:rowOff>
    </xdr:to>
    <xdr:sp macro="" textlink="">
      <xdr:nvSpPr>
        <xdr:cNvPr id="827" name="楕円 826">
          <a:extLst>
            <a:ext uri="{FF2B5EF4-FFF2-40B4-BE49-F238E27FC236}">
              <a16:creationId xmlns:a16="http://schemas.microsoft.com/office/drawing/2014/main" id="{C7868981-428E-4AF5-A4FD-C11DE783D2E1}"/>
            </a:ext>
          </a:extLst>
        </xdr:cNvPr>
        <xdr:cNvSpPr/>
      </xdr:nvSpPr>
      <xdr:spPr>
        <a:xfrm>
          <a:off x="20383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12700</xdr:rowOff>
    </xdr:from>
    <xdr:to>
      <xdr:col>111</xdr:col>
      <xdr:colOff>177800</xdr:colOff>
      <xdr:row>86</xdr:row>
      <xdr:rowOff>12700</xdr:rowOff>
    </xdr:to>
    <xdr:cxnSp macro="">
      <xdr:nvCxnSpPr>
        <xdr:cNvPr id="828" name="直線コネクタ 827">
          <a:extLst>
            <a:ext uri="{FF2B5EF4-FFF2-40B4-BE49-F238E27FC236}">
              <a16:creationId xmlns:a16="http://schemas.microsoft.com/office/drawing/2014/main" id="{240A1656-34F0-4215-9183-5F261EAF9892}"/>
            </a:ext>
          </a:extLst>
        </xdr:cNvPr>
        <xdr:cNvCxnSpPr/>
      </xdr:nvCxnSpPr>
      <xdr:spPr>
        <a:xfrm>
          <a:off x="20434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133350</xdr:rowOff>
    </xdr:from>
    <xdr:to>
      <xdr:col>102</xdr:col>
      <xdr:colOff>165100</xdr:colOff>
      <xdr:row>86</xdr:row>
      <xdr:rowOff>63500</xdr:rowOff>
    </xdr:to>
    <xdr:sp macro="" textlink="">
      <xdr:nvSpPr>
        <xdr:cNvPr id="829" name="楕円 828">
          <a:extLst>
            <a:ext uri="{FF2B5EF4-FFF2-40B4-BE49-F238E27FC236}">
              <a16:creationId xmlns:a16="http://schemas.microsoft.com/office/drawing/2014/main" id="{6F90A388-51B1-4C51-AB50-4C1A4A24E418}"/>
            </a:ext>
          </a:extLst>
        </xdr:cNvPr>
        <xdr:cNvSpPr/>
      </xdr:nvSpPr>
      <xdr:spPr>
        <a:xfrm>
          <a:off x="19494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12700</xdr:rowOff>
    </xdr:from>
    <xdr:to>
      <xdr:col>107</xdr:col>
      <xdr:colOff>50800</xdr:colOff>
      <xdr:row>86</xdr:row>
      <xdr:rowOff>12700</xdr:rowOff>
    </xdr:to>
    <xdr:cxnSp macro="">
      <xdr:nvCxnSpPr>
        <xdr:cNvPr id="830" name="直線コネクタ 829">
          <a:extLst>
            <a:ext uri="{FF2B5EF4-FFF2-40B4-BE49-F238E27FC236}">
              <a16:creationId xmlns:a16="http://schemas.microsoft.com/office/drawing/2014/main" id="{AF3AD19F-9FCF-4ED2-A01E-F98D6FE176E3}"/>
            </a:ext>
          </a:extLst>
        </xdr:cNvPr>
        <xdr:cNvCxnSpPr/>
      </xdr:nvCxnSpPr>
      <xdr:spPr>
        <a:xfrm>
          <a:off x="19545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133350</xdr:rowOff>
    </xdr:from>
    <xdr:to>
      <xdr:col>98</xdr:col>
      <xdr:colOff>38100</xdr:colOff>
      <xdr:row>86</xdr:row>
      <xdr:rowOff>63500</xdr:rowOff>
    </xdr:to>
    <xdr:sp macro="" textlink="">
      <xdr:nvSpPr>
        <xdr:cNvPr id="831" name="楕円 830">
          <a:extLst>
            <a:ext uri="{FF2B5EF4-FFF2-40B4-BE49-F238E27FC236}">
              <a16:creationId xmlns:a16="http://schemas.microsoft.com/office/drawing/2014/main" id="{E3E1D83B-E83E-4C42-BD91-B21650352FD1}"/>
            </a:ext>
          </a:extLst>
        </xdr:cNvPr>
        <xdr:cNvSpPr/>
      </xdr:nvSpPr>
      <xdr:spPr>
        <a:xfrm>
          <a:off x="18605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12700</xdr:rowOff>
    </xdr:from>
    <xdr:to>
      <xdr:col>102</xdr:col>
      <xdr:colOff>114300</xdr:colOff>
      <xdr:row>86</xdr:row>
      <xdr:rowOff>12700</xdr:rowOff>
    </xdr:to>
    <xdr:cxnSp macro="">
      <xdr:nvCxnSpPr>
        <xdr:cNvPr id="832" name="直線コネクタ 831">
          <a:extLst>
            <a:ext uri="{FF2B5EF4-FFF2-40B4-BE49-F238E27FC236}">
              <a16:creationId xmlns:a16="http://schemas.microsoft.com/office/drawing/2014/main" id="{1472F6AD-A044-49BA-A537-ECA83A0AE120}"/>
            </a:ext>
          </a:extLst>
        </xdr:cNvPr>
        <xdr:cNvCxnSpPr/>
      </xdr:nvCxnSpPr>
      <xdr:spPr>
        <a:xfrm>
          <a:off x="18656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CED47FF6-A18B-47DE-ABA0-878D7367C824}"/>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4A0FB271-D50B-4D0C-9017-FC863228F8D0}"/>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BCBFD78F-8549-4B75-A4B5-A791CC29F3DF}"/>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836" name="n_4aveValue【消防施設】&#10;一人当たり面積">
          <a:extLst>
            <a:ext uri="{FF2B5EF4-FFF2-40B4-BE49-F238E27FC236}">
              <a16:creationId xmlns:a16="http://schemas.microsoft.com/office/drawing/2014/main" id="{D64D6412-7577-42E8-897F-6C878EA03B74}"/>
            </a:ext>
          </a:extLst>
        </xdr:cNvPr>
        <xdr:cNvSpPr txBox="1"/>
      </xdr:nvSpPr>
      <xdr:spPr>
        <a:xfrm>
          <a:off x="18421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54627</xdr:rowOff>
    </xdr:from>
    <xdr:ext cx="469744" cy="259045"/>
    <xdr:sp macro="" textlink="">
      <xdr:nvSpPr>
        <xdr:cNvPr id="837" name="n_1mainValue【消防施設】&#10;一人当たり面積">
          <a:extLst>
            <a:ext uri="{FF2B5EF4-FFF2-40B4-BE49-F238E27FC236}">
              <a16:creationId xmlns:a16="http://schemas.microsoft.com/office/drawing/2014/main" id="{CB4E506E-E91D-428D-ACFB-226A12B1B2F6}"/>
            </a:ext>
          </a:extLst>
        </xdr:cNvPr>
        <xdr:cNvSpPr txBox="1"/>
      </xdr:nvSpPr>
      <xdr:spPr>
        <a:xfrm>
          <a:off x="210757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54627</xdr:rowOff>
    </xdr:from>
    <xdr:ext cx="469744" cy="259045"/>
    <xdr:sp macro="" textlink="">
      <xdr:nvSpPr>
        <xdr:cNvPr id="838" name="n_2mainValue【消防施設】&#10;一人当たり面積">
          <a:extLst>
            <a:ext uri="{FF2B5EF4-FFF2-40B4-BE49-F238E27FC236}">
              <a16:creationId xmlns:a16="http://schemas.microsoft.com/office/drawing/2014/main" id="{7A74A354-F9AC-4D6E-B138-5D61824E5548}"/>
            </a:ext>
          </a:extLst>
        </xdr:cNvPr>
        <xdr:cNvSpPr txBox="1"/>
      </xdr:nvSpPr>
      <xdr:spPr>
        <a:xfrm>
          <a:off x="20199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54627</xdr:rowOff>
    </xdr:from>
    <xdr:ext cx="469744" cy="259045"/>
    <xdr:sp macro="" textlink="">
      <xdr:nvSpPr>
        <xdr:cNvPr id="839" name="n_3mainValue【消防施設】&#10;一人当たり面積">
          <a:extLst>
            <a:ext uri="{FF2B5EF4-FFF2-40B4-BE49-F238E27FC236}">
              <a16:creationId xmlns:a16="http://schemas.microsoft.com/office/drawing/2014/main" id="{2DD378B0-097D-4F39-AB36-4CD312B492AC}"/>
            </a:ext>
          </a:extLst>
        </xdr:cNvPr>
        <xdr:cNvSpPr txBox="1"/>
      </xdr:nvSpPr>
      <xdr:spPr>
        <a:xfrm>
          <a:off x="19310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54627</xdr:rowOff>
    </xdr:from>
    <xdr:ext cx="469744" cy="259045"/>
    <xdr:sp macro="" textlink="">
      <xdr:nvSpPr>
        <xdr:cNvPr id="840" name="n_4mainValue【消防施設】&#10;一人当たり面積">
          <a:extLst>
            <a:ext uri="{FF2B5EF4-FFF2-40B4-BE49-F238E27FC236}">
              <a16:creationId xmlns:a16="http://schemas.microsoft.com/office/drawing/2014/main" id="{32D2A6BB-CFEB-4BC7-B8C2-07AEF3416DB9}"/>
            </a:ext>
          </a:extLst>
        </xdr:cNvPr>
        <xdr:cNvSpPr txBox="1"/>
      </xdr:nvSpPr>
      <xdr:spPr>
        <a:xfrm>
          <a:off x="18421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EC9E3D8E-DBF1-4FAB-A505-F5F5073070B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3AC8CE0C-225F-4906-8C8F-E41E0879439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CE3A8384-F6A1-4B0B-A6BB-E31D59E13E3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5DF42FAC-BF3D-4E4F-9D61-83C8960F33B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E6D47334-B256-48DB-956A-68E2CFBB524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E1C4DEC6-910C-4553-8363-6F5D378E527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797AC4BC-A3B8-463B-955D-5E0CB1291D3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6E20DC76-4993-4D8E-B6E8-2050C5DC4D1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C45AB95D-8928-41B9-9E1A-09329AF43C0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6FADAD23-C106-4226-98C3-CC96936ACF6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F927A62D-0A7E-4AF9-9E5E-7D633D3ADBE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A4F580A7-56A1-49A8-8E56-48DE04ADE25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70469DA6-AB67-4314-898C-FE882A85FE9D}"/>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73683DF7-98C7-4696-8F95-BFB8733993F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CF2D1774-3AD6-4AFD-A72B-20F10EFBEBC4}"/>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A281FA04-15F0-461F-893B-70317699105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2ABA90BD-AD8C-4A7B-8B2D-E06B5FBB0B3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EE64A059-1DAC-4161-860A-07D00C088322}"/>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3714738C-C273-44CA-8BBE-FF03E62A4E7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32FE7659-AB47-463F-B53C-9945568DEDA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34DE721A-0EBB-483B-B1DE-5E2FEC53A33B}"/>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A94DDCBC-5226-4797-9826-1403E6110B9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462140B0-A15A-414F-BA58-42159C3054E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08D87983-DE80-4394-81D4-A281887B51FF}"/>
            </a:ext>
          </a:extLst>
        </xdr:cNvPr>
        <xdr:cNvCxnSpPr/>
      </xdr:nvCxnSpPr>
      <xdr:spPr>
        <a:xfrm flipV="1">
          <a:off x="16318864" y="173812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46AC0859-FF57-4326-9072-0FF4530FE0A9}"/>
            </a:ext>
          </a:extLst>
        </xdr:cNvPr>
        <xdr:cNvSpPr txBox="1"/>
      </xdr:nvSpPr>
      <xdr:spPr>
        <a:xfrm>
          <a:off x="1635760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8D51FB49-D927-413D-AC1B-15C494A2BC01}"/>
            </a:ext>
          </a:extLst>
        </xdr:cNvPr>
        <xdr:cNvCxnSpPr/>
      </xdr:nvCxnSpPr>
      <xdr:spPr>
        <a:xfrm>
          <a:off x="16230600" y="1875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DF2775F6-6276-477B-BBE8-96D26ECF5231}"/>
            </a:ext>
          </a:extLst>
        </xdr:cNvPr>
        <xdr:cNvSpPr txBox="1"/>
      </xdr:nvSpPr>
      <xdr:spPr>
        <a:xfrm>
          <a:off x="16357600"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4B756CA4-5676-4423-8313-D8C1ABCEF87C}"/>
            </a:ext>
          </a:extLst>
        </xdr:cNvPr>
        <xdr:cNvCxnSpPr/>
      </xdr:nvCxnSpPr>
      <xdr:spPr>
        <a:xfrm>
          <a:off x="16230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69" name="【庁舎】&#10;有形固定資産減価償却率平均値テキスト">
          <a:extLst>
            <a:ext uri="{FF2B5EF4-FFF2-40B4-BE49-F238E27FC236}">
              <a16:creationId xmlns:a16="http://schemas.microsoft.com/office/drawing/2014/main" id="{6A4681B8-AF40-476A-9EA8-484493AF40DD}"/>
            </a:ext>
          </a:extLst>
        </xdr:cNvPr>
        <xdr:cNvSpPr txBox="1"/>
      </xdr:nvSpPr>
      <xdr:spPr>
        <a:xfrm>
          <a:off x="16357600" y="1778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4107E2D3-DA8B-4A88-8B43-7AC3DF54AB85}"/>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294EAAD1-3C53-43DC-A1A2-91EB3710625B}"/>
            </a:ext>
          </a:extLst>
        </xdr:cNvPr>
        <xdr:cNvSpPr/>
      </xdr:nvSpPr>
      <xdr:spPr>
        <a:xfrm>
          <a:off x="15430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AD64154E-DC0A-4366-8E8C-035129D35690}"/>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417C541C-648C-4D47-999A-F3B459855ECB}"/>
            </a:ext>
          </a:extLst>
        </xdr:cNvPr>
        <xdr:cNvSpPr/>
      </xdr:nvSpPr>
      <xdr:spPr>
        <a:xfrm>
          <a:off x="13652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19686</xdr:rowOff>
    </xdr:from>
    <xdr:to>
      <xdr:col>67</xdr:col>
      <xdr:colOff>101600</xdr:colOff>
      <xdr:row>105</xdr:row>
      <xdr:rowOff>121286</xdr:rowOff>
    </xdr:to>
    <xdr:sp macro="" textlink="">
      <xdr:nvSpPr>
        <xdr:cNvPr id="874" name="フローチャート: 判断 873">
          <a:extLst>
            <a:ext uri="{FF2B5EF4-FFF2-40B4-BE49-F238E27FC236}">
              <a16:creationId xmlns:a16="http://schemas.microsoft.com/office/drawing/2014/main" id="{F0C703CE-6B2E-4A90-BACF-D435842AA20E}"/>
            </a:ext>
          </a:extLst>
        </xdr:cNvPr>
        <xdr:cNvSpPr/>
      </xdr:nvSpPr>
      <xdr:spPr>
        <a:xfrm>
          <a:off x="12763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2B96ABFC-1915-468C-B813-AE0FBCEA8D3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B569CC1-30CD-4344-BD9B-8404CDDB799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F9BF458-0003-4469-9952-8143FD23B6D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663B0BA-5FDE-41D1-BF10-DEC51CDB101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583FCC5C-FA75-4A0A-A922-9B27D99DF7F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156845</xdr:rowOff>
    </xdr:from>
    <xdr:to>
      <xdr:col>85</xdr:col>
      <xdr:colOff>177800</xdr:colOff>
      <xdr:row>107</xdr:row>
      <xdr:rowOff>86995</xdr:rowOff>
    </xdr:to>
    <xdr:sp macro="" textlink="">
      <xdr:nvSpPr>
        <xdr:cNvPr id="880" name="楕円 879">
          <a:extLst>
            <a:ext uri="{FF2B5EF4-FFF2-40B4-BE49-F238E27FC236}">
              <a16:creationId xmlns:a16="http://schemas.microsoft.com/office/drawing/2014/main" id="{C11CF00E-1B44-473D-841D-988DF1862CFA}"/>
            </a:ext>
          </a:extLst>
        </xdr:cNvPr>
        <xdr:cNvSpPr/>
      </xdr:nvSpPr>
      <xdr:spPr>
        <a:xfrm>
          <a:off x="16268700" y="1833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135272</xdr:rowOff>
    </xdr:from>
    <xdr:ext cx="405111" cy="259045"/>
    <xdr:sp macro="" textlink="">
      <xdr:nvSpPr>
        <xdr:cNvPr id="881" name="【庁舎】&#10;有形固定資産減価償却率該当値テキスト">
          <a:extLst>
            <a:ext uri="{FF2B5EF4-FFF2-40B4-BE49-F238E27FC236}">
              <a16:creationId xmlns:a16="http://schemas.microsoft.com/office/drawing/2014/main" id="{8B28CEA5-50D1-4529-B3B1-05BD4C56428F}"/>
            </a:ext>
          </a:extLst>
        </xdr:cNvPr>
        <xdr:cNvSpPr txBox="1"/>
      </xdr:nvSpPr>
      <xdr:spPr>
        <a:xfrm>
          <a:off x="16357600" y="1830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116839</xdr:rowOff>
    </xdr:from>
    <xdr:to>
      <xdr:col>81</xdr:col>
      <xdr:colOff>101600</xdr:colOff>
      <xdr:row>107</xdr:row>
      <xdr:rowOff>46989</xdr:rowOff>
    </xdr:to>
    <xdr:sp macro="" textlink="">
      <xdr:nvSpPr>
        <xdr:cNvPr id="882" name="楕円 881">
          <a:extLst>
            <a:ext uri="{FF2B5EF4-FFF2-40B4-BE49-F238E27FC236}">
              <a16:creationId xmlns:a16="http://schemas.microsoft.com/office/drawing/2014/main" id="{44EC0B3A-220C-4F2F-9153-97ACDEDC7EFC}"/>
            </a:ext>
          </a:extLst>
        </xdr:cNvPr>
        <xdr:cNvSpPr/>
      </xdr:nvSpPr>
      <xdr:spPr>
        <a:xfrm>
          <a:off x="1543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167639</xdr:rowOff>
    </xdr:from>
    <xdr:to>
      <xdr:col>85</xdr:col>
      <xdr:colOff>127000</xdr:colOff>
      <xdr:row>107</xdr:row>
      <xdr:rowOff>36195</xdr:rowOff>
    </xdr:to>
    <xdr:cxnSp macro="">
      <xdr:nvCxnSpPr>
        <xdr:cNvPr id="883" name="直線コネクタ 882">
          <a:extLst>
            <a:ext uri="{FF2B5EF4-FFF2-40B4-BE49-F238E27FC236}">
              <a16:creationId xmlns:a16="http://schemas.microsoft.com/office/drawing/2014/main" id="{B018CF5E-30FA-4718-99D5-8176FC01E39E}"/>
            </a:ext>
          </a:extLst>
        </xdr:cNvPr>
        <xdr:cNvCxnSpPr/>
      </xdr:nvCxnSpPr>
      <xdr:spPr>
        <a:xfrm>
          <a:off x="15481300" y="183413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78739</xdr:rowOff>
    </xdr:from>
    <xdr:to>
      <xdr:col>76</xdr:col>
      <xdr:colOff>165100</xdr:colOff>
      <xdr:row>107</xdr:row>
      <xdr:rowOff>8889</xdr:rowOff>
    </xdr:to>
    <xdr:sp macro="" textlink="">
      <xdr:nvSpPr>
        <xdr:cNvPr id="884" name="楕円 883">
          <a:extLst>
            <a:ext uri="{FF2B5EF4-FFF2-40B4-BE49-F238E27FC236}">
              <a16:creationId xmlns:a16="http://schemas.microsoft.com/office/drawing/2014/main" id="{4421EE2A-217C-4C1F-9748-00D64D8C9F57}"/>
            </a:ext>
          </a:extLst>
        </xdr:cNvPr>
        <xdr:cNvSpPr/>
      </xdr:nvSpPr>
      <xdr:spPr>
        <a:xfrm>
          <a:off x="14541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129539</xdr:rowOff>
    </xdr:from>
    <xdr:to>
      <xdr:col>81</xdr:col>
      <xdr:colOff>50800</xdr:colOff>
      <xdr:row>106</xdr:row>
      <xdr:rowOff>167639</xdr:rowOff>
    </xdr:to>
    <xdr:cxnSp macro="">
      <xdr:nvCxnSpPr>
        <xdr:cNvPr id="885" name="直線コネクタ 884">
          <a:extLst>
            <a:ext uri="{FF2B5EF4-FFF2-40B4-BE49-F238E27FC236}">
              <a16:creationId xmlns:a16="http://schemas.microsoft.com/office/drawing/2014/main" id="{6CF291DD-46E4-457F-935B-BB178FCA4BBC}"/>
            </a:ext>
          </a:extLst>
        </xdr:cNvPr>
        <xdr:cNvCxnSpPr/>
      </xdr:nvCxnSpPr>
      <xdr:spPr>
        <a:xfrm>
          <a:off x="14592300" y="183032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99695</xdr:rowOff>
    </xdr:from>
    <xdr:to>
      <xdr:col>72</xdr:col>
      <xdr:colOff>38100</xdr:colOff>
      <xdr:row>107</xdr:row>
      <xdr:rowOff>29845</xdr:rowOff>
    </xdr:to>
    <xdr:sp macro="" textlink="">
      <xdr:nvSpPr>
        <xdr:cNvPr id="886" name="楕円 885">
          <a:extLst>
            <a:ext uri="{FF2B5EF4-FFF2-40B4-BE49-F238E27FC236}">
              <a16:creationId xmlns:a16="http://schemas.microsoft.com/office/drawing/2014/main" id="{7125259A-D9E4-4FEE-A422-2C0E7F5F17C8}"/>
            </a:ext>
          </a:extLst>
        </xdr:cNvPr>
        <xdr:cNvSpPr/>
      </xdr:nvSpPr>
      <xdr:spPr>
        <a:xfrm>
          <a:off x="13652500" y="182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129539</xdr:rowOff>
    </xdr:from>
    <xdr:to>
      <xdr:col>76</xdr:col>
      <xdr:colOff>114300</xdr:colOff>
      <xdr:row>106</xdr:row>
      <xdr:rowOff>150495</xdr:rowOff>
    </xdr:to>
    <xdr:cxnSp macro="">
      <xdr:nvCxnSpPr>
        <xdr:cNvPr id="887" name="直線コネクタ 886">
          <a:extLst>
            <a:ext uri="{FF2B5EF4-FFF2-40B4-BE49-F238E27FC236}">
              <a16:creationId xmlns:a16="http://schemas.microsoft.com/office/drawing/2014/main" id="{0459D5BA-1823-4293-8F9F-1D7387254C7A}"/>
            </a:ext>
          </a:extLst>
        </xdr:cNvPr>
        <xdr:cNvCxnSpPr/>
      </xdr:nvCxnSpPr>
      <xdr:spPr>
        <a:xfrm flipV="1">
          <a:off x="13703300" y="1830323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93980</xdr:rowOff>
    </xdr:from>
    <xdr:to>
      <xdr:col>67</xdr:col>
      <xdr:colOff>101600</xdr:colOff>
      <xdr:row>107</xdr:row>
      <xdr:rowOff>24130</xdr:rowOff>
    </xdr:to>
    <xdr:sp macro="" textlink="">
      <xdr:nvSpPr>
        <xdr:cNvPr id="888" name="楕円 887">
          <a:extLst>
            <a:ext uri="{FF2B5EF4-FFF2-40B4-BE49-F238E27FC236}">
              <a16:creationId xmlns:a16="http://schemas.microsoft.com/office/drawing/2014/main" id="{51689BC0-757D-49FA-A834-324F738EE586}"/>
            </a:ext>
          </a:extLst>
        </xdr:cNvPr>
        <xdr:cNvSpPr/>
      </xdr:nvSpPr>
      <xdr:spPr>
        <a:xfrm>
          <a:off x="12763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144780</xdr:rowOff>
    </xdr:from>
    <xdr:to>
      <xdr:col>71</xdr:col>
      <xdr:colOff>177800</xdr:colOff>
      <xdr:row>106</xdr:row>
      <xdr:rowOff>150495</xdr:rowOff>
    </xdr:to>
    <xdr:cxnSp macro="">
      <xdr:nvCxnSpPr>
        <xdr:cNvPr id="889" name="直線コネクタ 888">
          <a:extLst>
            <a:ext uri="{FF2B5EF4-FFF2-40B4-BE49-F238E27FC236}">
              <a16:creationId xmlns:a16="http://schemas.microsoft.com/office/drawing/2014/main" id="{D5E7AEC0-D0A9-4591-9D76-7A1C85EBF3F6}"/>
            </a:ext>
          </a:extLst>
        </xdr:cNvPr>
        <xdr:cNvCxnSpPr/>
      </xdr:nvCxnSpPr>
      <xdr:spPr>
        <a:xfrm>
          <a:off x="12814300" y="183184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44466</xdr:rowOff>
    </xdr:from>
    <xdr:ext cx="405111" cy="259045"/>
    <xdr:sp macro="" textlink="">
      <xdr:nvSpPr>
        <xdr:cNvPr id="890" name="n_1aveValue【庁舎】&#10;有形固定資産減価償却率">
          <a:extLst>
            <a:ext uri="{FF2B5EF4-FFF2-40B4-BE49-F238E27FC236}">
              <a16:creationId xmlns:a16="http://schemas.microsoft.com/office/drawing/2014/main" id="{0D743B5E-98DA-4830-93C1-D848717EC75C}"/>
            </a:ext>
          </a:extLst>
        </xdr:cNvPr>
        <xdr:cNvSpPr txBox="1"/>
      </xdr:nvSpPr>
      <xdr:spPr>
        <a:xfrm>
          <a:off x="152660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891" name="n_2aveValue【庁舎】&#10;有形固定資産減価償却率">
          <a:extLst>
            <a:ext uri="{FF2B5EF4-FFF2-40B4-BE49-F238E27FC236}">
              <a16:creationId xmlns:a16="http://schemas.microsoft.com/office/drawing/2014/main" id="{6F643E46-74E2-4407-9241-0E19A475632E}"/>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74947</xdr:rowOff>
    </xdr:from>
    <xdr:ext cx="405111" cy="259045"/>
    <xdr:sp macro="" textlink="">
      <xdr:nvSpPr>
        <xdr:cNvPr id="892" name="n_3aveValue【庁舎】&#10;有形固定資産減価償却率">
          <a:extLst>
            <a:ext uri="{FF2B5EF4-FFF2-40B4-BE49-F238E27FC236}">
              <a16:creationId xmlns:a16="http://schemas.microsoft.com/office/drawing/2014/main" id="{E4762CC1-0403-4EC1-9F47-D823D8147E9E}"/>
            </a:ext>
          </a:extLst>
        </xdr:cNvPr>
        <xdr:cNvSpPr txBox="1"/>
      </xdr:nvSpPr>
      <xdr:spPr>
        <a:xfrm>
          <a:off x="135007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137813</xdr:rowOff>
    </xdr:from>
    <xdr:ext cx="405111" cy="259045"/>
    <xdr:sp macro="" textlink="">
      <xdr:nvSpPr>
        <xdr:cNvPr id="893" name="n_4aveValue【庁舎】&#10;有形固定資産減価償却率">
          <a:extLst>
            <a:ext uri="{FF2B5EF4-FFF2-40B4-BE49-F238E27FC236}">
              <a16:creationId xmlns:a16="http://schemas.microsoft.com/office/drawing/2014/main" id="{2210F6D5-43AA-414D-BA24-EE0A8C846625}"/>
            </a:ext>
          </a:extLst>
        </xdr:cNvPr>
        <xdr:cNvSpPr txBox="1"/>
      </xdr:nvSpPr>
      <xdr:spPr>
        <a:xfrm>
          <a:off x="12611744" y="1779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38116</xdr:rowOff>
    </xdr:from>
    <xdr:ext cx="405111" cy="259045"/>
    <xdr:sp macro="" textlink="">
      <xdr:nvSpPr>
        <xdr:cNvPr id="894" name="n_1mainValue【庁舎】&#10;有形固定資産減価償却率">
          <a:extLst>
            <a:ext uri="{FF2B5EF4-FFF2-40B4-BE49-F238E27FC236}">
              <a16:creationId xmlns:a16="http://schemas.microsoft.com/office/drawing/2014/main" id="{9390E30F-98CD-468B-BB51-0423A749F251}"/>
            </a:ext>
          </a:extLst>
        </xdr:cNvPr>
        <xdr:cNvSpPr txBox="1"/>
      </xdr:nvSpPr>
      <xdr:spPr>
        <a:xfrm>
          <a:off x="15266044" y="1838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xdr:rowOff>
    </xdr:from>
    <xdr:ext cx="405111" cy="259045"/>
    <xdr:sp macro="" textlink="">
      <xdr:nvSpPr>
        <xdr:cNvPr id="895" name="n_2mainValue【庁舎】&#10;有形固定資産減価償却率">
          <a:extLst>
            <a:ext uri="{FF2B5EF4-FFF2-40B4-BE49-F238E27FC236}">
              <a16:creationId xmlns:a16="http://schemas.microsoft.com/office/drawing/2014/main" id="{740B7067-AEC2-4F5C-81BF-3C437B3F0C13}"/>
            </a:ext>
          </a:extLst>
        </xdr:cNvPr>
        <xdr:cNvSpPr txBox="1"/>
      </xdr:nvSpPr>
      <xdr:spPr>
        <a:xfrm>
          <a:off x="14389744" y="1834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20972</xdr:rowOff>
    </xdr:from>
    <xdr:ext cx="405111" cy="259045"/>
    <xdr:sp macro="" textlink="">
      <xdr:nvSpPr>
        <xdr:cNvPr id="896" name="n_3mainValue【庁舎】&#10;有形固定資産減価償却率">
          <a:extLst>
            <a:ext uri="{FF2B5EF4-FFF2-40B4-BE49-F238E27FC236}">
              <a16:creationId xmlns:a16="http://schemas.microsoft.com/office/drawing/2014/main" id="{C5301916-311E-49F7-8266-8F10B2F0A10A}"/>
            </a:ext>
          </a:extLst>
        </xdr:cNvPr>
        <xdr:cNvSpPr txBox="1"/>
      </xdr:nvSpPr>
      <xdr:spPr>
        <a:xfrm>
          <a:off x="13500744" y="1836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15257</xdr:rowOff>
    </xdr:from>
    <xdr:ext cx="405111" cy="259045"/>
    <xdr:sp macro="" textlink="">
      <xdr:nvSpPr>
        <xdr:cNvPr id="897" name="n_4mainValue【庁舎】&#10;有形固定資産減価償却率">
          <a:extLst>
            <a:ext uri="{FF2B5EF4-FFF2-40B4-BE49-F238E27FC236}">
              <a16:creationId xmlns:a16="http://schemas.microsoft.com/office/drawing/2014/main" id="{584FC51E-DD71-4C3D-9433-9EB0B948DE94}"/>
            </a:ext>
          </a:extLst>
        </xdr:cNvPr>
        <xdr:cNvSpPr txBox="1"/>
      </xdr:nvSpPr>
      <xdr:spPr>
        <a:xfrm>
          <a:off x="12611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CC74014C-6635-40EE-A5A8-1803DB7CA63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3DBE5CCB-BF2D-4A88-9F47-B7282BB702D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3A0E7D31-F476-4DF4-B6FE-2AF34DFFF9C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6C8AE366-9672-4B9C-A3EB-DD9B7D71767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CDF36630-C2CF-4040-A98B-864705596A3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FC96B35-8B64-44A0-9BD5-2D140017F9C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9AFD001C-3F06-4C1B-9F1C-C905D8F82BA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6AAC558F-96F1-42ED-BE8A-2FDC89E28F7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EE55B570-897F-445C-B98B-6AB2E8FC32B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5A66E4DA-2A0D-44EE-9EAC-0FFB1AFEE99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BA53B70E-D79F-474B-A061-BC5CF91F1791}"/>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AEC9659E-8DCB-477A-9001-A73A506EA1B1}"/>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F2ABC970-010D-4444-9BB0-A977EC81B6D6}"/>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692AD5C2-E792-47F5-A137-1D6D56030AD7}"/>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59EE9918-7646-488A-B0CA-345E80EA56DE}"/>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4408BFAD-D1D4-40C8-9344-F78EA361C4DC}"/>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1EA63A9D-6A21-40DC-9DDD-23B59C641C31}"/>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D59C867E-71D4-4C6C-A48C-405BCB337544}"/>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74B520B6-F7EB-4904-87CF-7481CDBE9DC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3F2A7622-3940-4A00-9FAD-BBD56493434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32E5F62D-7982-4381-A5B5-67E214DB7E4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DC360345-093B-45B5-831F-AB20F7378076}"/>
            </a:ext>
          </a:extLst>
        </xdr:cNvPr>
        <xdr:cNvCxnSpPr/>
      </xdr:nvCxnSpPr>
      <xdr:spPr>
        <a:xfrm flipV="1">
          <a:off x="22160864" y="173720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808937D9-655E-4A14-B4C2-162B0F2772A2}"/>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E8B82E64-63DE-47B4-A64B-C3DE9FE1DB98}"/>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D5C1EB15-E15A-4A26-964D-AA41B96B2750}"/>
            </a:ext>
          </a:extLst>
        </xdr:cNvPr>
        <xdr:cNvSpPr txBox="1"/>
      </xdr:nvSpPr>
      <xdr:spPr>
        <a:xfrm>
          <a:off x="2219960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6F92850A-85DF-45CB-A0C7-3AAAAFBCA43D}"/>
            </a:ext>
          </a:extLst>
        </xdr:cNvPr>
        <xdr:cNvCxnSpPr/>
      </xdr:nvCxnSpPr>
      <xdr:spPr>
        <a:xfrm>
          <a:off x="22072600" y="1737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4" name="【庁舎】&#10;一人当たり面積平均値テキスト">
          <a:extLst>
            <a:ext uri="{FF2B5EF4-FFF2-40B4-BE49-F238E27FC236}">
              <a16:creationId xmlns:a16="http://schemas.microsoft.com/office/drawing/2014/main" id="{EE5D1F05-3397-41E9-BD05-28A5A0F97FF6}"/>
            </a:ext>
          </a:extLst>
        </xdr:cNvPr>
        <xdr:cNvSpPr txBox="1"/>
      </xdr:nvSpPr>
      <xdr:spPr>
        <a:xfrm>
          <a:off x="221996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A8EE2D9D-154D-4E2F-A5DD-FB38AF6DD6E8}"/>
            </a:ext>
          </a:extLst>
        </xdr:cNvPr>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A9A92098-6A50-4EBE-86DA-FF82DD2C4F32}"/>
            </a:ext>
          </a:extLst>
        </xdr:cNvPr>
        <xdr:cNvSpPr/>
      </xdr:nvSpPr>
      <xdr:spPr>
        <a:xfrm>
          <a:off x="2127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664B9338-1621-4D84-8D8A-A0EF7864E1E7}"/>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294F990A-E771-4E0D-8FA0-2672141358CC}"/>
            </a:ext>
          </a:extLst>
        </xdr:cNvPr>
        <xdr:cNvSpPr/>
      </xdr:nvSpPr>
      <xdr:spPr>
        <a:xfrm>
          <a:off x="19494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204F5DB7-9CAE-489A-AF74-6C4DE595CCE0}"/>
            </a:ext>
          </a:extLst>
        </xdr:cNvPr>
        <xdr:cNvSpPr/>
      </xdr:nvSpPr>
      <xdr:spPr>
        <a:xfrm>
          <a:off x="18605500" y="1782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759A0EFE-B071-4F29-9930-2954B5C6A56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5ED2842-85D4-4241-8D3E-26AED72C812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1808E075-C5A3-4BF2-8863-20319B3CA0D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6FE871B9-488C-40FD-BAAD-97A36B6552F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5EB26067-C377-4C22-B9C4-A2AF12BE211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50546</xdr:rowOff>
    </xdr:from>
    <xdr:to>
      <xdr:col>116</xdr:col>
      <xdr:colOff>114300</xdr:colOff>
      <xdr:row>103</xdr:row>
      <xdr:rowOff>152146</xdr:rowOff>
    </xdr:to>
    <xdr:sp macro="" textlink="">
      <xdr:nvSpPr>
        <xdr:cNvPr id="935" name="楕円 934">
          <a:extLst>
            <a:ext uri="{FF2B5EF4-FFF2-40B4-BE49-F238E27FC236}">
              <a16:creationId xmlns:a16="http://schemas.microsoft.com/office/drawing/2014/main" id="{FDA329E3-C545-44F9-9731-1589137685E1}"/>
            </a:ext>
          </a:extLst>
        </xdr:cNvPr>
        <xdr:cNvSpPr/>
      </xdr:nvSpPr>
      <xdr:spPr>
        <a:xfrm>
          <a:off x="221107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73423</xdr:rowOff>
    </xdr:from>
    <xdr:ext cx="469744" cy="259045"/>
    <xdr:sp macro="" textlink="">
      <xdr:nvSpPr>
        <xdr:cNvPr id="936" name="【庁舎】&#10;一人当たり面積該当値テキスト">
          <a:extLst>
            <a:ext uri="{FF2B5EF4-FFF2-40B4-BE49-F238E27FC236}">
              <a16:creationId xmlns:a16="http://schemas.microsoft.com/office/drawing/2014/main" id="{7290D6FB-B71B-476E-96BB-89DDDECCD4B1}"/>
            </a:ext>
          </a:extLst>
        </xdr:cNvPr>
        <xdr:cNvSpPr txBox="1"/>
      </xdr:nvSpPr>
      <xdr:spPr>
        <a:xfrm>
          <a:off x="22199600" y="1756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50546</xdr:rowOff>
    </xdr:from>
    <xdr:to>
      <xdr:col>112</xdr:col>
      <xdr:colOff>38100</xdr:colOff>
      <xdr:row>103</xdr:row>
      <xdr:rowOff>152146</xdr:rowOff>
    </xdr:to>
    <xdr:sp macro="" textlink="">
      <xdr:nvSpPr>
        <xdr:cNvPr id="937" name="楕円 936">
          <a:extLst>
            <a:ext uri="{FF2B5EF4-FFF2-40B4-BE49-F238E27FC236}">
              <a16:creationId xmlns:a16="http://schemas.microsoft.com/office/drawing/2014/main" id="{386973B3-1796-4297-B721-3EA17325F234}"/>
            </a:ext>
          </a:extLst>
        </xdr:cNvPr>
        <xdr:cNvSpPr/>
      </xdr:nvSpPr>
      <xdr:spPr>
        <a:xfrm>
          <a:off x="21272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101346</xdr:rowOff>
    </xdr:from>
    <xdr:to>
      <xdr:col>116</xdr:col>
      <xdr:colOff>63500</xdr:colOff>
      <xdr:row>103</xdr:row>
      <xdr:rowOff>101346</xdr:rowOff>
    </xdr:to>
    <xdr:cxnSp macro="">
      <xdr:nvCxnSpPr>
        <xdr:cNvPr id="938" name="直線コネクタ 937">
          <a:extLst>
            <a:ext uri="{FF2B5EF4-FFF2-40B4-BE49-F238E27FC236}">
              <a16:creationId xmlns:a16="http://schemas.microsoft.com/office/drawing/2014/main" id="{47951B85-C9D0-48D9-9808-FBD863ECA4DD}"/>
            </a:ext>
          </a:extLst>
        </xdr:cNvPr>
        <xdr:cNvCxnSpPr/>
      </xdr:nvCxnSpPr>
      <xdr:spPr>
        <a:xfrm>
          <a:off x="21323300" y="177606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50546</xdr:rowOff>
    </xdr:from>
    <xdr:to>
      <xdr:col>107</xdr:col>
      <xdr:colOff>101600</xdr:colOff>
      <xdr:row>103</xdr:row>
      <xdr:rowOff>152146</xdr:rowOff>
    </xdr:to>
    <xdr:sp macro="" textlink="">
      <xdr:nvSpPr>
        <xdr:cNvPr id="939" name="楕円 938">
          <a:extLst>
            <a:ext uri="{FF2B5EF4-FFF2-40B4-BE49-F238E27FC236}">
              <a16:creationId xmlns:a16="http://schemas.microsoft.com/office/drawing/2014/main" id="{9E0D97A6-0D67-442E-B94E-E93F6E9FE1E7}"/>
            </a:ext>
          </a:extLst>
        </xdr:cNvPr>
        <xdr:cNvSpPr/>
      </xdr:nvSpPr>
      <xdr:spPr>
        <a:xfrm>
          <a:off x="20383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101346</xdr:rowOff>
    </xdr:from>
    <xdr:to>
      <xdr:col>111</xdr:col>
      <xdr:colOff>177800</xdr:colOff>
      <xdr:row>103</xdr:row>
      <xdr:rowOff>101346</xdr:rowOff>
    </xdr:to>
    <xdr:cxnSp macro="">
      <xdr:nvCxnSpPr>
        <xdr:cNvPr id="940" name="直線コネクタ 939">
          <a:extLst>
            <a:ext uri="{FF2B5EF4-FFF2-40B4-BE49-F238E27FC236}">
              <a16:creationId xmlns:a16="http://schemas.microsoft.com/office/drawing/2014/main" id="{C45F5488-7282-4C29-94D7-92756432C888}"/>
            </a:ext>
          </a:extLst>
        </xdr:cNvPr>
        <xdr:cNvCxnSpPr/>
      </xdr:nvCxnSpPr>
      <xdr:spPr>
        <a:xfrm>
          <a:off x="20434300" y="177606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45974</xdr:rowOff>
    </xdr:from>
    <xdr:to>
      <xdr:col>102</xdr:col>
      <xdr:colOff>165100</xdr:colOff>
      <xdr:row>103</xdr:row>
      <xdr:rowOff>147574</xdr:rowOff>
    </xdr:to>
    <xdr:sp macro="" textlink="">
      <xdr:nvSpPr>
        <xdr:cNvPr id="941" name="楕円 940">
          <a:extLst>
            <a:ext uri="{FF2B5EF4-FFF2-40B4-BE49-F238E27FC236}">
              <a16:creationId xmlns:a16="http://schemas.microsoft.com/office/drawing/2014/main" id="{9F25E8C2-A26B-4B93-89FC-853B4D1F6A72}"/>
            </a:ext>
          </a:extLst>
        </xdr:cNvPr>
        <xdr:cNvSpPr/>
      </xdr:nvSpPr>
      <xdr:spPr>
        <a:xfrm>
          <a:off x="194945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96774</xdr:rowOff>
    </xdr:from>
    <xdr:to>
      <xdr:col>107</xdr:col>
      <xdr:colOff>50800</xdr:colOff>
      <xdr:row>103</xdr:row>
      <xdr:rowOff>101346</xdr:rowOff>
    </xdr:to>
    <xdr:cxnSp macro="">
      <xdr:nvCxnSpPr>
        <xdr:cNvPr id="942" name="直線コネクタ 941">
          <a:extLst>
            <a:ext uri="{FF2B5EF4-FFF2-40B4-BE49-F238E27FC236}">
              <a16:creationId xmlns:a16="http://schemas.microsoft.com/office/drawing/2014/main" id="{5D254320-C1B2-4266-A7AB-5571F20D66B7}"/>
            </a:ext>
          </a:extLst>
        </xdr:cNvPr>
        <xdr:cNvCxnSpPr/>
      </xdr:nvCxnSpPr>
      <xdr:spPr>
        <a:xfrm>
          <a:off x="19545300" y="17756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50546</xdr:rowOff>
    </xdr:from>
    <xdr:to>
      <xdr:col>98</xdr:col>
      <xdr:colOff>38100</xdr:colOff>
      <xdr:row>103</xdr:row>
      <xdr:rowOff>152146</xdr:rowOff>
    </xdr:to>
    <xdr:sp macro="" textlink="">
      <xdr:nvSpPr>
        <xdr:cNvPr id="943" name="楕円 942">
          <a:extLst>
            <a:ext uri="{FF2B5EF4-FFF2-40B4-BE49-F238E27FC236}">
              <a16:creationId xmlns:a16="http://schemas.microsoft.com/office/drawing/2014/main" id="{4D6A2648-EE29-4C4A-99D6-18877FA18C9F}"/>
            </a:ext>
          </a:extLst>
        </xdr:cNvPr>
        <xdr:cNvSpPr/>
      </xdr:nvSpPr>
      <xdr:spPr>
        <a:xfrm>
          <a:off x="18605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96774</xdr:rowOff>
    </xdr:from>
    <xdr:to>
      <xdr:col>102</xdr:col>
      <xdr:colOff>114300</xdr:colOff>
      <xdr:row>103</xdr:row>
      <xdr:rowOff>101346</xdr:rowOff>
    </xdr:to>
    <xdr:cxnSp macro="">
      <xdr:nvCxnSpPr>
        <xdr:cNvPr id="944" name="直線コネクタ 943">
          <a:extLst>
            <a:ext uri="{FF2B5EF4-FFF2-40B4-BE49-F238E27FC236}">
              <a16:creationId xmlns:a16="http://schemas.microsoft.com/office/drawing/2014/main" id="{CD1DF9F7-EB58-4E9C-ACE6-2633FDCA5015}"/>
            </a:ext>
          </a:extLst>
        </xdr:cNvPr>
        <xdr:cNvCxnSpPr/>
      </xdr:nvCxnSpPr>
      <xdr:spPr>
        <a:xfrm flipV="1">
          <a:off x="18656300" y="17756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9FBF6E4C-3A5D-4B34-BD96-6C10E9CC6585}"/>
            </a:ext>
          </a:extLst>
        </xdr:cNvPr>
        <xdr:cNvSpPr txBox="1"/>
      </xdr:nvSpPr>
      <xdr:spPr>
        <a:xfrm>
          <a:off x="21075727"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6" name="n_2aveValue【庁舎】&#10;一人当たり面積">
          <a:extLst>
            <a:ext uri="{FF2B5EF4-FFF2-40B4-BE49-F238E27FC236}">
              <a16:creationId xmlns:a16="http://schemas.microsoft.com/office/drawing/2014/main" id="{5B5E7F4F-5EEE-48B9-A755-5BB75DB2A869}"/>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947" name="n_3aveValue【庁舎】&#10;一人当たり面積">
          <a:extLst>
            <a:ext uri="{FF2B5EF4-FFF2-40B4-BE49-F238E27FC236}">
              <a16:creationId xmlns:a16="http://schemas.microsoft.com/office/drawing/2014/main" id="{927418B4-F6F5-490C-9977-DBC09A4EB604}"/>
            </a:ext>
          </a:extLst>
        </xdr:cNvPr>
        <xdr:cNvSpPr txBox="1"/>
      </xdr:nvSpPr>
      <xdr:spPr>
        <a:xfrm>
          <a:off x="19310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948" name="n_4aveValue【庁舎】&#10;一人当たり面積">
          <a:extLst>
            <a:ext uri="{FF2B5EF4-FFF2-40B4-BE49-F238E27FC236}">
              <a16:creationId xmlns:a16="http://schemas.microsoft.com/office/drawing/2014/main" id="{D722DBB5-C47C-440D-8D64-B0D4724EF4B8}"/>
            </a:ext>
          </a:extLst>
        </xdr:cNvPr>
        <xdr:cNvSpPr txBox="1"/>
      </xdr:nvSpPr>
      <xdr:spPr>
        <a:xfrm>
          <a:off x="18421427"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168673</xdr:rowOff>
    </xdr:from>
    <xdr:ext cx="469744" cy="259045"/>
    <xdr:sp macro="" textlink="">
      <xdr:nvSpPr>
        <xdr:cNvPr id="949" name="n_1mainValue【庁舎】&#10;一人当たり面積">
          <a:extLst>
            <a:ext uri="{FF2B5EF4-FFF2-40B4-BE49-F238E27FC236}">
              <a16:creationId xmlns:a16="http://schemas.microsoft.com/office/drawing/2014/main" id="{E2708B7F-D798-4A5D-B8E1-FD8F963C1F26}"/>
            </a:ext>
          </a:extLst>
        </xdr:cNvPr>
        <xdr:cNvSpPr txBox="1"/>
      </xdr:nvSpPr>
      <xdr:spPr>
        <a:xfrm>
          <a:off x="210757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168673</xdr:rowOff>
    </xdr:from>
    <xdr:ext cx="469744" cy="259045"/>
    <xdr:sp macro="" textlink="">
      <xdr:nvSpPr>
        <xdr:cNvPr id="950" name="n_2mainValue【庁舎】&#10;一人当たり面積">
          <a:extLst>
            <a:ext uri="{FF2B5EF4-FFF2-40B4-BE49-F238E27FC236}">
              <a16:creationId xmlns:a16="http://schemas.microsoft.com/office/drawing/2014/main" id="{43C807D0-D54F-4938-9494-9550DF42825C}"/>
            </a:ext>
          </a:extLst>
        </xdr:cNvPr>
        <xdr:cNvSpPr txBox="1"/>
      </xdr:nvSpPr>
      <xdr:spPr>
        <a:xfrm>
          <a:off x="201994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164101</xdr:rowOff>
    </xdr:from>
    <xdr:ext cx="469744" cy="259045"/>
    <xdr:sp macro="" textlink="">
      <xdr:nvSpPr>
        <xdr:cNvPr id="951" name="n_3mainValue【庁舎】&#10;一人当たり面積">
          <a:extLst>
            <a:ext uri="{FF2B5EF4-FFF2-40B4-BE49-F238E27FC236}">
              <a16:creationId xmlns:a16="http://schemas.microsoft.com/office/drawing/2014/main" id="{9B050DB4-663B-496B-BB1D-0F7E9528900A}"/>
            </a:ext>
          </a:extLst>
        </xdr:cNvPr>
        <xdr:cNvSpPr txBox="1"/>
      </xdr:nvSpPr>
      <xdr:spPr>
        <a:xfrm>
          <a:off x="19310427" y="1748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168673</xdr:rowOff>
    </xdr:from>
    <xdr:ext cx="469744" cy="259045"/>
    <xdr:sp macro="" textlink="">
      <xdr:nvSpPr>
        <xdr:cNvPr id="952" name="n_4mainValue【庁舎】&#10;一人当たり面積">
          <a:extLst>
            <a:ext uri="{FF2B5EF4-FFF2-40B4-BE49-F238E27FC236}">
              <a16:creationId xmlns:a16="http://schemas.microsoft.com/office/drawing/2014/main" id="{A31B0091-7249-45DD-B4B6-1EED912B8997}"/>
            </a:ext>
          </a:extLst>
        </xdr:cNvPr>
        <xdr:cNvSpPr txBox="1"/>
      </xdr:nvSpPr>
      <xdr:spPr>
        <a:xfrm>
          <a:off x="184214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C6F4235D-1FE6-4CA6-8133-E563133FB85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8F8503A8-52C4-4F9F-A820-F2E7803032C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F5A81703-965E-444C-8D83-8BFB1123740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特に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有形固定資産減価償却率が高くなっている施設は、保健センター、消防施設（防火水槽）、庁舎である。保健センター、庁舎については築後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年を経過しているため、事業を継続しながら必要な改修を行う。防火水槽については、引き続き適切な維持管理を行っていく。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ゴシック" panose="020B0609070205080204" pitchFamily="49" charset="-128"/>
              <a:ea typeface="ＭＳ ゴシック" panose="020B0609070205080204" pitchFamily="49" charset="-128"/>
            </a:rPr>
            <a:t>基準財政収入額は、株式等譲渡所得割交付金が減となったものの、個人所得割、固定資産税、地方消費税交付金等が増となり、前年度から</a:t>
          </a:r>
          <a:r>
            <a:rPr kumimoji="1" lang="en-US" altLang="ja-JP" sz="1200">
              <a:latin typeface="ＭＳ ゴシック" panose="020B0609070205080204" pitchFamily="49" charset="-128"/>
              <a:ea typeface="ＭＳ ゴシック" panose="020B0609070205080204" pitchFamily="49" charset="-128"/>
            </a:rPr>
            <a:t>5.2</a:t>
          </a:r>
          <a:r>
            <a:rPr kumimoji="1" lang="ja-JP" altLang="en-US" sz="1200">
              <a:latin typeface="ＭＳ ゴシック" panose="020B0609070205080204" pitchFamily="49" charset="-128"/>
              <a:ea typeface="ＭＳ ゴシック" panose="020B0609070205080204" pitchFamily="49" charset="-128"/>
            </a:rPr>
            <a:t>％の増となった。基準財政需要額は、前年度比</a:t>
          </a:r>
          <a:r>
            <a:rPr kumimoji="1" lang="en-US" altLang="ja-JP" sz="1200">
              <a:latin typeface="ＭＳ ゴシック" panose="020B0609070205080204" pitchFamily="49" charset="-128"/>
              <a:ea typeface="ＭＳ ゴシック" panose="020B0609070205080204" pitchFamily="49" charset="-128"/>
            </a:rPr>
            <a:t>0.4</a:t>
          </a:r>
          <a:r>
            <a:rPr kumimoji="1" lang="ja-JP" altLang="en-US" sz="1200">
              <a:latin typeface="ＭＳ ゴシック" panose="020B0609070205080204" pitchFamily="49" charset="-128"/>
              <a:ea typeface="ＭＳ ゴシック" panose="020B0609070205080204" pitchFamily="49" charset="-128"/>
            </a:rPr>
            <a:t>％の増となり、分子・分母ともに増となったことで、単年度数値は前年と比べると</a:t>
          </a:r>
          <a:r>
            <a:rPr kumimoji="1" lang="en-US" altLang="ja-JP" sz="1200">
              <a:latin typeface="ＭＳ ゴシック" panose="020B0609070205080204" pitchFamily="49" charset="-128"/>
              <a:ea typeface="ＭＳ ゴシック" panose="020B0609070205080204" pitchFamily="49" charset="-128"/>
            </a:rPr>
            <a:t>0.07</a:t>
          </a:r>
          <a:r>
            <a:rPr kumimoji="1" lang="ja-JP" altLang="en-US" sz="1200">
              <a:latin typeface="ＭＳ ゴシック" panose="020B0609070205080204" pitchFamily="49" charset="-128"/>
              <a:ea typeface="ＭＳ ゴシック" panose="020B0609070205080204" pitchFamily="49" charset="-128"/>
            </a:rPr>
            <a:t>ポイントの増となった。</a:t>
          </a:r>
        </a:p>
        <a:p>
          <a:r>
            <a:rPr kumimoji="1" lang="ja-JP" altLang="en-US" sz="1200">
              <a:latin typeface="ＭＳ ゴシック" panose="020B0609070205080204" pitchFamily="49" charset="-128"/>
              <a:ea typeface="ＭＳ ゴシック" panose="020B0609070205080204" pitchFamily="49" charset="-128"/>
            </a:rPr>
            <a:t>３年平均の指数は、前年度から</a:t>
          </a:r>
          <a:r>
            <a:rPr kumimoji="1" lang="en-US" altLang="ja-JP" sz="1200">
              <a:latin typeface="ＭＳ ゴシック" panose="020B0609070205080204" pitchFamily="49" charset="-128"/>
              <a:ea typeface="ＭＳ ゴシック" panose="020B0609070205080204" pitchFamily="49" charset="-128"/>
            </a:rPr>
            <a:t>0.03</a:t>
          </a:r>
          <a:r>
            <a:rPr kumimoji="1" lang="ja-JP" altLang="en-US" sz="1200">
              <a:latin typeface="ＭＳ ゴシック" panose="020B0609070205080204" pitchFamily="49" charset="-128"/>
              <a:ea typeface="ＭＳ ゴシック" panose="020B0609070205080204" pitchFamily="49" charset="-128"/>
            </a:rPr>
            <a:t>ポイントの増となる</a:t>
          </a:r>
          <a:r>
            <a:rPr kumimoji="1" lang="en-US" altLang="ja-JP" sz="1200">
              <a:latin typeface="ＭＳ ゴシック" panose="020B0609070205080204" pitchFamily="49" charset="-128"/>
              <a:ea typeface="ＭＳ ゴシック" panose="020B0609070205080204" pitchFamily="49" charset="-128"/>
            </a:rPr>
            <a:t>1.51</a:t>
          </a:r>
          <a:r>
            <a:rPr kumimoji="1" lang="ja-JP" altLang="en-US" sz="1200">
              <a:latin typeface="ＭＳ ゴシック" panose="020B0609070205080204" pitchFamily="49" charset="-128"/>
              <a:ea typeface="ＭＳ ゴシック" panose="020B0609070205080204" pitchFamily="49" charset="-128"/>
            </a:rPr>
            <a:t>となっている。今後は老朽化した公共施設の維持管理や更新に係る費用、社会福祉費及び児童福祉費は伸びていくと想定しており、引き続き指数の動向に注視していく必要がある。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35</xdr:row>
      <xdr:rowOff>166511</xdr:rowOff>
    </xdr:from>
    <xdr:to>
      <xdr:col>23</xdr:col>
      <xdr:colOff>133350</xdr:colOff>
      <xdr:row>36</xdr:row>
      <xdr:rowOff>35278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16726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35278</xdr:rowOff>
    </xdr:from>
    <xdr:to>
      <xdr:col>19</xdr:col>
      <xdr:colOff>133350</xdr:colOff>
      <xdr:row>36</xdr:row>
      <xdr:rowOff>35278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207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153105</xdr:rowOff>
    </xdr:from>
    <xdr:to>
      <xdr:col>15</xdr:col>
      <xdr:colOff>82550</xdr:colOff>
      <xdr:row>36</xdr:row>
      <xdr:rowOff>35278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1538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153105</xdr:rowOff>
    </xdr:from>
    <xdr:to>
      <xdr:col>11</xdr:col>
      <xdr:colOff>31750</xdr:colOff>
      <xdr:row>35</xdr:row>
      <xdr:rowOff>153105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1538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138588</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115711</xdr:rowOff>
    </xdr:from>
    <xdr:to>
      <xdr:col>23</xdr:col>
      <xdr:colOff>184150</xdr:colOff>
      <xdr:row>36</xdr:row>
      <xdr:rowOff>45861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11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36988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03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155928</xdr:rowOff>
    </xdr:from>
    <xdr:to>
      <xdr:col>19</xdr:col>
      <xdr:colOff>184150</xdr:colOff>
      <xdr:row>36</xdr:row>
      <xdr:rowOff>86078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1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96255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5925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155928</xdr:rowOff>
    </xdr:from>
    <xdr:to>
      <xdr:col>15</xdr:col>
      <xdr:colOff>133350</xdr:colOff>
      <xdr:row>36</xdr:row>
      <xdr:rowOff>86078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1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96255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592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102305</xdr:rowOff>
    </xdr:from>
    <xdr:to>
      <xdr:col>11</xdr:col>
      <xdr:colOff>82550</xdr:colOff>
      <xdr:row>36</xdr:row>
      <xdr:rowOff>32455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42632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102305</xdr:rowOff>
    </xdr:from>
    <xdr:to>
      <xdr:col>7</xdr:col>
      <xdr:colOff>31750</xdr:colOff>
      <xdr:row>36</xdr:row>
      <xdr:rowOff>32455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42632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ゴシック" panose="020B0609070205080204" pitchFamily="49" charset="-128"/>
              <a:ea typeface="ＭＳ ゴシック" panose="020B0609070205080204" pitchFamily="49" charset="-128"/>
            </a:rPr>
            <a:t>扶助費の増により分子の経常経費充当一般財源は増となった。また、分母の経常一般財源についても固定資産税（土地家屋）現年課税分、市民税（個人）現年課税分等の増により増となった。分母・分子ともに増となり分母の増の影響を受け、経常収支比率は前年度から</a:t>
          </a:r>
          <a:r>
            <a:rPr kumimoji="1" lang="en-US" altLang="ja-JP" sz="1200">
              <a:latin typeface="ＭＳ ゴシック" panose="020B0609070205080204" pitchFamily="49" charset="-128"/>
              <a:ea typeface="ＭＳ ゴシック" panose="020B0609070205080204" pitchFamily="49" charset="-128"/>
            </a:rPr>
            <a:t>1.7</a:t>
          </a:r>
          <a:r>
            <a:rPr kumimoji="1" lang="ja-JP" altLang="en-US" sz="1200">
              <a:latin typeface="ＭＳ ゴシック" panose="020B0609070205080204" pitchFamily="49" charset="-128"/>
              <a:ea typeface="ＭＳ ゴシック" panose="020B0609070205080204" pitchFamily="49" charset="-128"/>
            </a:rPr>
            <a:t>ポイント減の</a:t>
          </a:r>
          <a:r>
            <a:rPr kumimoji="1" lang="en-US" altLang="ja-JP" sz="1200">
              <a:latin typeface="ＭＳ ゴシック" panose="020B0609070205080204" pitchFamily="49" charset="-128"/>
              <a:ea typeface="ＭＳ ゴシック" panose="020B0609070205080204" pitchFamily="49" charset="-128"/>
            </a:rPr>
            <a:t>79.5</a:t>
          </a:r>
          <a:r>
            <a:rPr kumimoji="1" lang="ja-JP" altLang="en-US" sz="1200">
              <a:latin typeface="ＭＳ ゴシック" panose="020B0609070205080204" pitchFamily="49" charset="-128"/>
              <a:ea typeface="ＭＳ ゴシック" panose="020B0609070205080204" pitchFamily="49" charset="-128"/>
            </a:rPr>
            <a:t>％となった。類似団体平均を下回ってはいるが、扶助費については増加傾向にあり、今後の比率の推移を見通すことは難しいが、「武蔵野市行財政改革アクションプラン」を着実に実行し、経常経費の抑制・削減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46038</xdr:rowOff>
    </xdr:from>
    <xdr:to>
      <xdr:col>23</xdr:col>
      <xdr:colOff>133350</xdr:colOff>
      <xdr:row>59</xdr:row>
      <xdr:rowOff>148590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161588"/>
          <a:ext cx="8382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148590</xdr:rowOff>
    </xdr:from>
    <xdr:to>
      <xdr:col>19</xdr:col>
      <xdr:colOff>133350</xdr:colOff>
      <xdr:row>60</xdr:row>
      <xdr:rowOff>158115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26414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158115</xdr:rowOff>
    </xdr:from>
    <xdr:to>
      <xdr:col>15</xdr:col>
      <xdr:colOff>82550</xdr:colOff>
      <xdr:row>60</xdr:row>
      <xdr:rowOff>158115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445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158115</xdr:rowOff>
    </xdr:from>
    <xdr:to>
      <xdr:col>11</xdr:col>
      <xdr:colOff>31750</xdr:colOff>
      <xdr:row>60</xdr:row>
      <xdr:rowOff>164147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445115"/>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166688</xdr:rowOff>
    </xdr:from>
    <xdr:to>
      <xdr:col>23</xdr:col>
      <xdr:colOff>184150</xdr:colOff>
      <xdr:row>59</xdr:row>
      <xdr:rowOff>96838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11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87965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03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97790</xdr:rowOff>
    </xdr:from>
    <xdr:to>
      <xdr:col>19</xdr:col>
      <xdr:colOff>184150</xdr:colOff>
      <xdr:row>60</xdr:row>
      <xdr:rowOff>27940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38117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998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107315</xdr:rowOff>
    </xdr:from>
    <xdr:to>
      <xdr:col>15</xdr:col>
      <xdr:colOff>133350</xdr:colOff>
      <xdr:row>61</xdr:row>
      <xdr:rowOff>37465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47642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107315</xdr:rowOff>
    </xdr:from>
    <xdr:to>
      <xdr:col>11</xdr:col>
      <xdr:colOff>82550</xdr:colOff>
      <xdr:row>61</xdr:row>
      <xdr:rowOff>37465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47642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113347</xdr:rowOff>
    </xdr:from>
    <xdr:to>
      <xdr:col>7</xdr:col>
      <xdr:colOff>31750</xdr:colOff>
      <xdr:row>61</xdr:row>
      <xdr:rowOff>43497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40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53674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169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[187,520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人件費は、定年延長に伴い、定年退職者が前年度に比べ少なかったことによる退職手当の減等により、前年度比</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1.5</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％の減となった。物件費については、平成</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年度以降増加傾向であるが、新型コロナウイルスワクチン接種や物価高騰による各公共施設の光熱水費の急増が沈静化しつつあることにより、前年度比</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3.1</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減となった。ただし、今回減少に転じたのはあくまで一時的なものであり、今後はシステム標準化に向けた仮想化基盤整備や各種業務システム構築等による増に加え、引き続き物価高騰による増加が見込まれているため、行財政改革を推し</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継続して</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進め、経費抑制を図</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る。</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20377</xdr:rowOff>
    </xdr:from>
    <xdr:to>
      <xdr:col>23</xdr:col>
      <xdr:colOff>133350</xdr:colOff>
      <xdr:row>88</xdr:row>
      <xdr:rowOff>53958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5107977"/>
          <a:ext cx="838200" cy="3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77064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5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161249</xdr:rowOff>
    </xdr:from>
    <xdr:to>
      <xdr:col>19</xdr:col>
      <xdr:colOff>133350</xdr:colOff>
      <xdr:row>88</xdr:row>
      <xdr:rowOff>53958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5077399"/>
          <a:ext cx="889000" cy="6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21536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8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7996</xdr:rowOff>
    </xdr:from>
    <xdr:to>
      <xdr:col>15</xdr:col>
      <xdr:colOff>82550</xdr:colOff>
      <xdr:row>87</xdr:row>
      <xdr:rowOff>161249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924146"/>
          <a:ext cx="889000" cy="15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88396</xdr:rowOff>
    </xdr:from>
    <xdr:to>
      <xdr:col>11</xdr:col>
      <xdr:colOff>31750</xdr:colOff>
      <xdr:row>87</xdr:row>
      <xdr:rowOff>7996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833096"/>
          <a:ext cx="889000" cy="9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8996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141027</xdr:rowOff>
    </xdr:from>
    <xdr:to>
      <xdr:col>23</xdr:col>
      <xdr:colOff>184150</xdr:colOff>
      <xdr:row>88</xdr:row>
      <xdr:rowOff>71177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505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36904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95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3158</xdr:rowOff>
    </xdr:from>
    <xdr:to>
      <xdr:col>19</xdr:col>
      <xdr:colOff>184150</xdr:colOff>
      <xdr:row>88</xdr:row>
      <xdr:rowOff>104758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509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89535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5177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110449</xdr:rowOff>
    </xdr:from>
    <xdr:to>
      <xdr:col>15</xdr:col>
      <xdr:colOff>133350</xdr:colOff>
      <xdr:row>88</xdr:row>
      <xdr:rowOff>40599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50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25376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5112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128646</xdr:rowOff>
    </xdr:from>
    <xdr:to>
      <xdr:col>11</xdr:col>
      <xdr:colOff>82550</xdr:colOff>
      <xdr:row>87</xdr:row>
      <xdr:rowOff>58796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87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43573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959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37596</xdr:rowOff>
    </xdr:from>
    <xdr:to>
      <xdr:col>7</xdr:col>
      <xdr:colOff>31750</xdr:colOff>
      <xdr:row>86</xdr:row>
      <xdr:rowOff>139196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78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123973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86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月１日より、民間・他団体との給与水準の均衡を図るため、給料表を市の独自表から都表へ移行した。また、</a:t>
          </a:r>
          <a:r>
            <a:rPr kumimoji="1" lang="en-US" altLang="ja-JP" sz="1200">
              <a:latin typeface="ＭＳ Ｐゴシック" panose="020B0600070205080204" pitchFamily="50" charset="-128"/>
              <a:ea typeface="ＭＳ Ｐゴシック" panose="020B0600070205080204" pitchFamily="50" charset="-128"/>
            </a:rPr>
            <a:t>55</a:t>
          </a:r>
          <a:r>
            <a:rPr kumimoji="1" lang="ja-JP" altLang="en-US" sz="1200">
              <a:latin typeface="ＭＳ Ｐゴシック" panose="020B0600070205080204" pitchFamily="50" charset="-128"/>
              <a:ea typeface="ＭＳ Ｐゴシック" panose="020B0600070205080204" pitchFamily="50" charset="-128"/>
            </a:rPr>
            <a:t>歳以上昇給抑制や扶養手当の減額等を実施し、給与制度の改革を行っている。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112184</xdr:rowOff>
    </xdr:from>
    <xdr:to>
      <xdr:col>81</xdr:col>
      <xdr:colOff>44450</xdr:colOff>
      <xdr:row>85</xdr:row>
      <xdr:rowOff>112184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6854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86</xdr:row>
      <xdr:rowOff>21166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6854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86</xdr:row>
      <xdr:rowOff>61384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81491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060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53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33461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61384</xdr:rowOff>
    </xdr:from>
    <xdr:to>
      <xdr:col>77</xdr:col>
      <xdr:colOff>95250</xdr:colOff>
      <xdr:row>85</xdr:row>
      <xdr:rowOff>162984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30691</xdr:rowOff>
    </xdr:from>
    <xdr:to>
      <xdr:col>64</xdr:col>
      <xdr:colOff>152400</xdr:colOff>
      <xdr:row>86</xdr:row>
      <xdr:rowOff>132291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117068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86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健全財政を維持しつつ必要な市民サービスを維持する財源を生み出し、効果的で効率的な組織・職員体制を構築するため、「第６次職員定数適正化計画（平成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年度）」及び「第７次職員定数適正化計画（平成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令和２年度）」の実施により職員の削減を図った。３つの基本方針「第六次行財政改革を推進するための基本方針」、「武蔵野市行財政アクションプラン」及び「武蔵野市人材育成基本方針」に基づき、令和３～６年度の４か年を期間とする「第８次職員定数適正化計画」を令和３年３月に策定しており、計画期間中に</a:t>
          </a:r>
          <a:r>
            <a:rPr kumimoji="1" lang="en-US" altLang="ja-JP" sz="1200">
              <a:latin typeface="ＭＳ Ｐゴシック" panose="020B0600070205080204" pitchFamily="50" charset="-128"/>
              <a:ea typeface="ＭＳ Ｐゴシック" panose="020B0600070205080204" pitchFamily="50" charset="-128"/>
            </a:rPr>
            <a:t>47</a:t>
          </a:r>
          <a:r>
            <a:rPr kumimoji="1" lang="ja-JP" altLang="en-US" sz="1200">
              <a:latin typeface="ＭＳ Ｐゴシック" panose="020B0600070205080204" pitchFamily="50" charset="-128"/>
              <a:ea typeface="ＭＳ Ｐゴシック" panose="020B0600070205080204" pitchFamily="50" charset="-128"/>
            </a:rPr>
            <a:t>人の定数削減を目指す。</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112485</xdr:rowOff>
    </xdr:from>
    <xdr:to>
      <xdr:col>81</xdr:col>
      <xdr:colOff>44450</xdr:colOff>
      <xdr:row>61</xdr:row>
      <xdr:rowOff>126274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70935"/>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112485</xdr:rowOff>
    </xdr:from>
    <xdr:to>
      <xdr:col>77</xdr:col>
      <xdr:colOff>44450</xdr:colOff>
      <xdr:row>61</xdr:row>
      <xdr:rowOff>122827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570935"/>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122827</xdr:rowOff>
    </xdr:from>
    <xdr:to>
      <xdr:col>72</xdr:col>
      <xdr:colOff>203200</xdr:colOff>
      <xdr:row>61</xdr:row>
      <xdr:rowOff>126274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58127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112485</xdr:rowOff>
    </xdr:from>
    <xdr:to>
      <xdr:col>68</xdr:col>
      <xdr:colOff>152400</xdr:colOff>
      <xdr:row>61</xdr:row>
      <xdr:rowOff>126274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570935"/>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92001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37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61685</xdr:rowOff>
    </xdr:from>
    <xdr:to>
      <xdr:col>77</xdr:col>
      <xdr:colOff>95250</xdr:colOff>
      <xdr:row>61</xdr:row>
      <xdr:rowOff>163285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2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2012</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28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72027</xdr:rowOff>
    </xdr:from>
    <xdr:to>
      <xdr:col>73</xdr:col>
      <xdr:colOff>44450</xdr:colOff>
      <xdr:row>62</xdr:row>
      <xdr:rowOff>2177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3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12354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29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75474</xdr:rowOff>
    </xdr:from>
    <xdr:to>
      <xdr:col>68</xdr:col>
      <xdr:colOff>203200</xdr:colOff>
      <xdr:row>62</xdr:row>
      <xdr:rowOff>5624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15801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30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61685</xdr:rowOff>
    </xdr:from>
    <xdr:to>
      <xdr:col>64</xdr:col>
      <xdr:colOff>152400</xdr:colOff>
      <xdr:row>61</xdr:row>
      <xdr:rowOff>163285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2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2012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28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実質公債費比率は３か年平均の値であり、令和２年度の△</a:t>
          </a:r>
          <a:r>
            <a:rPr kumimoji="1" lang="en-US" altLang="ja-JP" sz="1200">
              <a:latin typeface="ＭＳ Ｐゴシック" panose="020B0600070205080204" pitchFamily="50" charset="-128"/>
              <a:ea typeface="ＭＳ Ｐゴシック" panose="020B0600070205080204" pitchFamily="50" charset="-128"/>
            </a:rPr>
            <a:t>1.66755</a:t>
          </a:r>
          <a:r>
            <a:rPr kumimoji="1" lang="ja-JP" altLang="en-US" sz="1200">
              <a:latin typeface="ＭＳ Ｐゴシック" panose="020B0600070205080204" pitchFamily="50" charset="-128"/>
              <a:ea typeface="ＭＳ Ｐゴシック" panose="020B0600070205080204" pitchFamily="50" charset="-128"/>
            </a:rPr>
            <a:t>が除かれ、令和５年度の△</a:t>
          </a:r>
          <a:r>
            <a:rPr kumimoji="1" lang="en-US" altLang="ja-JP" sz="1200">
              <a:latin typeface="ＭＳ Ｐゴシック" panose="020B0600070205080204" pitchFamily="50" charset="-128"/>
              <a:ea typeface="ＭＳ Ｐゴシック" panose="020B0600070205080204" pitchFamily="50" charset="-128"/>
            </a:rPr>
            <a:t>1.17302</a:t>
          </a:r>
          <a:r>
            <a:rPr kumimoji="1" lang="ja-JP" altLang="en-US" sz="1200">
              <a:latin typeface="ＭＳ Ｐゴシック" panose="020B0600070205080204" pitchFamily="50" charset="-128"/>
              <a:ea typeface="ＭＳ Ｐゴシック" panose="020B0600070205080204" pitchFamily="50" charset="-128"/>
            </a:rPr>
            <a:t>が加わったため、３か年平均では前年度から</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となった。令和５年度単年度については、分子のうち公債費に準ずる債務負担行為に係るものの額が減となったこと等により、前年度から</a:t>
          </a:r>
          <a:r>
            <a:rPr kumimoji="1" lang="en-US" altLang="ja-JP" sz="1200">
              <a:latin typeface="ＭＳ Ｐゴシック" panose="020B0600070205080204" pitchFamily="50" charset="-128"/>
              <a:ea typeface="ＭＳ Ｐゴシック" panose="020B0600070205080204" pitchFamily="50" charset="-128"/>
            </a:rPr>
            <a:t>0.43219</a:t>
          </a:r>
          <a:r>
            <a:rPr kumimoji="1" lang="ja-JP" altLang="en-US" sz="1200">
              <a:latin typeface="ＭＳ Ｐゴシック" panose="020B0600070205080204" pitchFamily="50" charset="-128"/>
              <a:ea typeface="ＭＳ Ｐゴシック" panose="020B0600070205080204" pitchFamily="50" charset="-128"/>
            </a:rPr>
            <a:t>ポイントの減となった。</a:t>
          </a:r>
        </a:p>
        <a:p>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R2</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1.66755</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R3</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0.60766</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0.74083</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1.17302</a:t>
          </a:r>
          <a:r>
            <a:rPr kumimoji="1" lang="ja-JP" altLang="en-US" sz="120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9374</xdr:rowOff>
    </xdr:from>
    <xdr:to>
      <xdr:col>81</xdr:col>
      <xdr:colOff>44450</xdr:colOff>
      <xdr:row>37</xdr:row>
      <xdr:rowOff>32355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53024"/>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9374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415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43845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415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43845</xdr:rowOff>
    </xdr:from>
    <xdr:to>
      <xdr:col>68</xdr:col>
      <xdr:colOff>152400</xdr:colOff>
      <xdr:row>37</xdr:row>
      <xdr:rowOff>78317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38749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153005</xdr:rowOff>
    </xdr:from>
    <xdr:to>
      <xdr:col>81</xdr:col>
      <xdr:colOff>95250</xdr:colOff>
      <xdr:row>37</xdr:row>
      <xdr:rowOff>83155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74282</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4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130024</xdr:rowOff>
    </xdr:from>
    <xdr:to>
      <xdr:col>77</xdr:col>
      <xdr:colOff>95250</xdr:colOff>
      <xdr:row>37</xdr:row>
      <xdr:rowOff>60174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70351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7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164495</xdr:rowOff>
    </xdr:from>
    <xdr:to>
      <xdr:col>68</xdr:col>
      <xdr:colOff>203200</xdr:colOff>
      <xdr:row>37</xdr:row>
      <xdr:rowOff>94645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104822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10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将来負担額に対して充当可能財源が超過しているため将来負担比率はマイナスである（令和４年度△</a:t>
          </a:r>
          <a:r>
            <a:rPr kumimoji="1" lang="en-US" altLang="ja-JP" sz="1200">
              <a:latin typeface="ＭＳ Ｐゴシック" panose="020B0600070205080204" pitchFamily="50" charset="-128"/>
              <a:ea typeface="ＭＳ Ｐゴシック" panose="020B0600070205080204" pitchFamily="50" charset="-128"/>
            </a:rPr>
            <a:t>87.8</a:t>
          </a:r>
          <a:r>
            <a:rPr kumimoji="1" lang="ja-JP" altLang="en-US" sz="1200">
              <a:latin typeface="ＭＳ Ｐゴシック" panose="020B0600070205080204" pitchFamily="50" charset="-128"/>
              <a:ea typeface="ＭＳ Ｐゴシック" panose="020B0600070205080204" pitchFamily="50" charset="-128"/>
            </a:rPr>
            <a:t>％、令和５年度△</a:t>
          </a:r>
          <a:r>
            <a:rPr kumimoji="1" lang="en-US" altLang="ja-JP" sz="1200">
              <a:latin typeface="ＭＳ Ｐゴシック" panose="020B0600070205080204" pitchFamily="50" charset="-128"/>
              <a:ea typeface="ＭＳ Ｐゴシック" panose="020B0600070205080204" pitchFamily="50" charset="-128"/>
            </a:rPr>
            <a:t>94.3</a:t>
          </a:r>
          <a:r>
            <a:rPr kumimoji="1" lang="ja-JP" altLang="en-US" sz="1200">
              <a:latin typeface="ＭＳ Ｐゴシック" panose="020B0600070205080204" pitchFamily="50" charset="-128"/>
              <a:ea typeface="ＭＳ Ｐゴシック" panose="020B0600070205080204" pitchFamily="50" charset="-128"/>
            </a:rPr>
            <a:t>％、前年度より</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ポイント減）。その要因として、市債の償還が進んだことによる市債現在高の減と、基金積立額の増が挙げられる。今後は老朽化した公共施設、都市基盤の更新による市債発行額の増加が見込まれるが、引き続き計画的な事業執行により財政の健全性を維持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28152</xdr:rowOff>
    </xdr:from>
    <xdr:to>
      <xdr:col>64</xdr:col>
      <xdr:colOff>152400</xdr:colOff>
      <xdr:row>14</xdr:row>
      <xdr:rowOff>129752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139929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197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定年延長に伴い退職者数が減少したことにより、人件費の経常収支比率は前年度比</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ポイントの減となった。今後も、令和３～６年度の４か年を期間とする「第８次職員定数適正化計画」に基づき、計画期間中に</a:t>
          </a:r>
          <a:r>
            <a:rPr kumimoji="1" lang="en-US" altLang="ja-JP" sz="1200">
              <a:latin typeface="ＭＳ Ｐゴシック" panose="020B0600070205080204" pitchFamily="50" charset="-128"/>
              <a:ea typeface="ＭＳ Ｐゴシック" panose="020B0600070205080204" pitchFamily="50" charset="-128"/>
            </a:rPr>
            <a:t>47</a:t>
          </a:r>
          <a:r>
            <a:rPr kumimoji="1" lang="ja-JP" altLang="en-US" sz="1200">
              <a:latin typeface="ＭＳ Ｐゴシック" panose="020B0600070205080204" pitchFamily="50" charset="-128"/>
              <a:ea typeface="ＭＳ Ｐゴシック" panose="020B0600070205080204" pitchFamily="50" charset="-128"/>
            </a:rPr>
            <a:t>人の定数削減を目指す。民間・他団体との給与水準の均衡を図るため、平成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月より給料表を都表へ移行するとともに、</a:t>
          </a:r>
          <a:r>
            <a:rPr kumimoji="1" lang="en-US" altLang="ja-JP" sz="1200">
              <a:latin typeface="ＭＳ Ｐゴシック" panose="020B0600070205080204" pitchFamily="50" charset="-128"/>
              <a:ea typeface="ＭＳ Ｐゴシック" panose="020B0600070205080204" pitchFamily="50" charset="-128"/>
            </a:rPr>
            <a:t>55</a:t>
          </a:r>
          <a:r>
            <a:rPr kumimoji="1" lang="ja-JP" altLang="en-US" sz="1200">
              <a:latin typeface="ＭＳ Ｐゴシック" panose="020B0600070205080204" pitchFamily="50" charset="-128"/>
              <a:ea typeface="ＭＳ Ｐゴシック" panose="020B0600070205080204" pitchFamily="50" charset="-128"/>
            </a:rPr>
            <a:t>歳以上昇給抑制や扶養手当の減額等を実施し、給与制度の改革を行っている。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94343</xdr:rowOff>
    </xdr:from>
    <xdr:to>
      <xdr:col>24</xdr:col>
      <xdr:colOff>25400</xdr:colOff>
      <xdr:row>35</xdr:row>
      <xdr:rowOff>31750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5923643"/>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31750</xdr:rowOff>
    </xdr:from>
    <xdr:to>
      <xdr:col>19</xdr:col>
      <xdr:colOff>187325</xdr:colOff>
      <xdr:row>36</xdr:row>
      <xdr:rowOff>56243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0325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107950</xdr:rowOff>
    </xdr:from>
    <xdr:to>
      <xdr:col>15</xdr:col>
      <xdr:colOff>98425</xdr:colOff>
      <xdr:row>36</xdr:row>
      <xdr:rowOff>56243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1087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42636</xdr:rowOff>
    </xdr:from>
    <xdr:to>
      <xdr:col>11</xdr:col>
      <xdr:colOff>9525</xdr:colOff>
      <xdr:row>35</xdr:row>
      <xdr:rowOff>107950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0433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43543</xdr:rowOff>
    </xdr:from>
    <xdr:to>
      <xdr:col>24</xdr:col>
      <xdr:colOff>76200</xdr:colOff>
      <xdr:row>34</xdr:row>
      <xdr:rowOff>145143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87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60070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71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152400</xdr:rowOff>
    </xdr:from>
    <xdr:to>
      <xdr:col>20</xdr:col>
      <xdr:colOff>38100</xdr:colOff>
      <xdr:row>35</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5443</xdr:rowOff>
    </xdr:from>
    <xdr:to>
      <xdr:col>15</xdr:col>
      <xdr:colOff>149225</xdr:colOff>
      <xdr:row>36</xdr:row>
      <xdr:rowOff>107043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7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57150</xdr:rowOff>
    </xdr:from>
    <xdr:to>
      <xdr:col>11</xdr:col>
      <xdr:colOff>60325</xdr:colOff>
      <xdr:row>35</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168927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163286</xdr:rowOff>
    </xdr:from>
    <xdr:to>
      <xdr:col>6</xdr:col>
      <xdr:colOff>171450</xdr:colOff>
      <xdr:row>35</xdr:row>
      <xdr:rowOff>93436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9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103613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6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物件費の経常収支比率は、小中学校ＩＣＴ機器の更改に伴うリース料の増はあるものの、予防接種事業における高齢者インフルエンザ予防接種の事業内容の変更等による減により、</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の減となった。他団体と比べて物件費の比率が高いが、アウトソーシングを推進していることと、充実した施設の維持管理によるものが大きく、今後も業務の外部委託化が進めば物件費が増加していくと見込まれるが、事務事業の見直し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27940</xdr:rowOff>
    </xdr:from>
    <xdr:to>
      <xdr:col>82</xdr:col>
      <xdr:colOff>107950</xdr:colOff>
      <xdr:row>20</xdr:row>
      <xdr:rowOff>73660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4569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50800</xdr:rowOff>
    </xdr:from>
    <xdr:to>
      <xdr:col>78</xdr:col>
      <xdr:colOff>69850</xdr:colOff>
      <xdr:row>20</xdr:row>
      <xdr:rowOff>73660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479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50800</xdr:rowOff>
    </xdr:from>
    <xdr:to>
      <xdr:col>73</xdr:col>
      <xdr:colOff>180975</xdr:colOff>
      <xdr:row>20</xdr:row>
      <xdr:rowOff>73660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479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50800</xdr:rowOff>
    </xdr:from>
    <xdr:to>
      <xdr:col>69</xdr:col>
      <xdr:colOff>92075</xdr:colOff>
      <xdr:row>20</xdr:row>
      <xdr:rowOff>73660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479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148590</xdr:rowOff>
    </xdr:from>
    <xdr:to>
      <xdr:col>82</xdr:col>
      <xdr:colOff>158750</xdr:colOff>
      <xdr:row>20</xdr:row>
      <xdr:rowOff>78740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40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120667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22860</xdr:rowOff>
    </xdr:from>
    <xdr:to>
      <xdr:col>78</xdr:col>
      <xdr:colOff>120650</xdr:colOff>
      <xdr:row>20</xdr:row>
      <xdr:rowOff>124460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45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109237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53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0</xdr:rowOff>
    </xdr:from>
    <xdr:to>
      <xdr:col>74</xdr:col>
      <xdr:colOff>31750</xdr:colOff>
      <xdr:row>20</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4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22860</xdr:rowOff>
    </xdr:from>
    <xdr:to>
      <xdr:col>69</xdr:col>
      <xdr:colOff>142875</xdr:colOff>
      <xdr:row>20</xdr:row>
      <xdr:rowOff>124460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45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109237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53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0</xdr:rowOff>
    </xdr:from>
    <xdr:to>
      <xdr:col>65</xdr:col>
      <xdr:colOff>53975</xdr:colOff>
      <xdr:row>20</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4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86377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給付サービス受給者の増に伴う障害者自立支援給付等事業における介護・訓練等給付費の増や公定価格の上昇に伴う保育所運営委託料の増などにより、扶助費の経常収支比率は</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ポイントの増となった。社会保障費は増加が続いており、長期的にも増加傾向が続くとみられる。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55</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234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29227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7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56</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234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31750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9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948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114300</xdr:rowOff>
    </xdr:from>
    <xdr:to>
      <xdr:col>6</xdr:col>
      <xdr:colOff>171450</xdr:colOff>
      <xdr:row>58</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29227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114300</xdr:rowOff>
    </xdr:from>
    <xdr:to>
      <xdr:col>11</xdr:col>
      <xdr:colOff>60325</xdr:colOff>
      <xdr:row>56</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国民健康保険事業会計繰出金は、都納付金の増、普通交付金の翌年度返還見込額の増などにより増となった。また、後期高齢者医療会計繰出金は、被保険者数の増加等に伴い増となった。要介護認定者数の増加等により介護保険事業会計繰出金も増となった。ただし、分母の経常一般財源も固定資産税（土地家屋）現年課税分等の増により増となったため、その他の経常収支比率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152400</xdr:rowOff>
    </xdr:from>
    <xdr:to>
      <xdr:col>82</xdr:col>
      <xdr:colOff>107950</xdr:colOff>
      <xdr:row>54</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410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6350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423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6350</xdr:rowOff>
    </xdr:from>
    <xdr:to>
      <xdr:col>73</xdr:col>
      <xdr:colOff>180975</xdr:colOff>
      <xdr:row>55</xdr:row>
      <xdr:rowOff>6350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43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6350</xdr:rowOff>
    </xdr:from>
    <xdr:to>
      <xdr:col>69</xdr:col>
      <xdr:colOff>92075</xdr:colOff>
      <xdr:row>56</xdr:row>
      <xdr:rowOff>127000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4361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101600</xdr:rowOff>
    </xdr:from>
    <xdr:to>
      <xdr:col>82</xdr:col>
      <xdr:colOff>158750</xdr:colOff>
      <xdr:row>55</xdr:row>
      <xdr:rowOff>31750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118127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0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114300</xdr:rowOff>
    </xdr:from>
    <xdr:to>
      <xdr:col>78</xdr:col>
      <xdr:colOff>120650</xdr:colOff>
      <xdr:row>55</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54627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127000</xdr:rowOff>
    </xdr:from>
    <xdr:to>
      <xdr:col>74</xdr:col>
      <xdr:colOff>31750</xdr:colOff>
      <xdr:row>55</xdr:row>
      <xdr:rowOff>57150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127000</xdr:rowOff>
    </xdr:from>
    <xdr:to>
      <xdr:col>69</xdr:col>
      <xdr:colOff>142875</xdr:colOff>
      <xdr:row>55</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補助費等の経常収支比率は、東京たま広域資源循環組合負担金の増等による支出の増はあったものの、経常経費全体の額も増となったため、</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ポイントの減となった。例年類似団体平均を上回っているのは補助事業の充実によるものであるが、引き続き「行財政改革を推進するための基本方針」に基づき、補助金の見直しと経費縮減に取り組む。</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146050</xdr:rowOff>
    </xdr:from>
    <xdr:to>
      <xdr:col>82</xdr:col>
      <xdr:colOff>107950</xdr:colOff>
      <xdr:row>38</xdr:row>
      <xdr:rowOff>39915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489700"/>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39915</xdr:rowOff>
    </xdr:from>
    <xdr:to>
      <xdr:col>78</xdr:col>
      <xdr:colOff>69850</xdr:colOff>
      <xdr:row>38</xdr:row>
      <xdr:rowOff>39915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555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39915</xdr:rowOff>
    </xdr:from>
    <xdr:to>
      <xdr:col>73</xdr:col>
      <xdr:colOff>180975</xdr:colOff>
      <xdr:row>38</xdr:row>
      <xdr:rowOff>94343</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5550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58964</xdr:rowOff>
    </xdr:from>
    <xdr:to>
      <xdr:col>69</xdr:col>
      <xdr:colOff>92075</xdr:colOff>
      <xdr:row>38</xdr:row>
      <xdr:rowOff>94343</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4026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76399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95250</xdr:rowOff>
    </xdr:from>
    <xdr:to>
      <xdr:col>82</xdr:col>
      <xdr:colOff>158750</xdr:colOff>
      <xdr:row>38</xdr:row>
      <xdr:rowOff>25400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67327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160565</xdr:rowOff>
    </xdr:from>
    <xdr:to>
      <xdr:col>78</xdr:col>
      <xdr:colOff>120650</xdr:colOff>
      <xdr:row>38</xdr:row>
      <xdr:rowOff>90715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75492</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59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160565</xdr:rowOff>
    </xdr:from>
    <xdr:to>
      <xdr:col>74</xdr:col>
      <xdr:colOff>31750</xdr:colOff>
      <xdr:row>38</xdr:row>
      <xdr:rowOff>90715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75492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43543</xdr:rowOff>
    </xdr:from>
    <xdr:to>
      <xdr:col>69</xdr:col>
      <xdr:colOff>142875</xdr:colOff>
      <xdr:row>38</xdr:row>
      <xdr:rowOff>145143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129920</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8164</xdr:rowOff>
    </xdr:from>
    <xdr:to>
      <xdr:col>65</xdr:col>
      <xdr:colOff>53975</xdr:colOff>
      <xdr:row>37</xdr:row>
      <xdr:rowOff>109764</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94542</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元金の償還が開始（新学校給食桜堤調理場（仮称）建設工事）されることによる増があるものの、償還の完了（消防団第５分団詰所改築等）による減の方が大きく、公債費の経常収支比率は</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の減となった。老朽化した公共施設の更新、都市基盤のリニューアル等により、今後中長期にわたり市債の発行増が予想される。適切な公共施設の配置や財政規律を維持しながら、計画的かつ着実に事業を実施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122101</xdr:rowOff>
    </xdr:from>
    <xdr:to>
      <xdr:col>24</xdr:col>
      <xdr:colOff>25400</xdr:colOff>
      <xdr:row>73</xdr:row>
      <xdr:rowOff>141696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63795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141696</xdr:rowOff>
    </xdr:from>
    <xdr:to>
      <xdr:col>19</xdr:col>
      <xdr:colOff>187325</xdr:colOff>
      <xdr:row>73</xdr:row>
      <xdr:rowOff>161290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65754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161290</xdr:rowOff>
    </xdr:from>
    <xdr:to>
      <xdr:col>15</xdr:col>
      <xdr:colOff>98425</xdr:colOff>
      <xdr:row>74</xdr:row>
      <xdr:rowOff>22497</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67714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15966</xdr:rowOff>
    </xdr:from>
    <xdr:to>
      <xdr:col>11</xdr:col>
      <xdr:colOff>9525</xdr:colOff>
      <xdr:row>74</xdr:row>
      <xdr:rowOff>22497</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70326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130084</xdr:rowOff>
    </xdr:from>
    <xdr:to>
      <xdr:col>6</xdr:col>
      <xdr:colOff>171450</xdr:colOff>
      <xdr:row>78</xdr:row>
      <xdr:rowOff>60234</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45011</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71301</xdr:rowOff>
    </xdr:from>
    <xdr:to>
      <xdr:col>24</xdr:col>
      <xdr:colOff>76200</xdr:colOff>
      <xdr:row>74</xdr:row>
      <xdr:rowOff>1451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58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151328</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495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90896</xdr:rowOff>
    </xdr:from>
    <xdr:to>
      <xdr:col>20</xdr:col>
      <xdr:colOff>38100</xdr:colOff>
      <xdr:row>74</xdr:row>
      <xdr:rowOff>21046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6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31223</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3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110490</xdr:rowOff>
    </xdr:from>
    <xdr:to>
      <xdr:col>15</xdr:col>
      <xdr:colOff>149225</xdr:colOff>
      <xdr:row>74</xdr:row>
      <xdr:rowOff>40640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50817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39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143147</xdr:rowOff>
    </xdr:from>
    <xdr:to>
      <xdr:col>11</xdr:col>
      <xdr:colOff>60325</xdr:colOff>
      <xdr:row>74</xdr:row>
      <xdr:rowOff>73297</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65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83474</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427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136616</xdr:rowOff>
    </xdr:from>
    <xdr:to>
      <xdr:col>6</xdr:col>
      <xdr:colOff>171450</xdr:colOff>
      <xdr:row>74</xdr:row>
      <xdr:rowOff>66766</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65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76943</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42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公債費の経常収支比率は減となり、公債費以外の経常収支比率は前年度と比べて</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ポイントの減となった。公債費の減は一時的なものであり、今後は公共施設の更新等の影響で増加が見込まれることから、経常的な業務の見直し等の行財政改革を推進し、経常経費の削減に努める。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107950</xdr:rowOff>
    </xdr:from>
    <xdr:to>
      <xdr:col>82</xdr:col>
      <xdr:colOff>107950</xdr:colOff>
      <xdr:row>76</xdr:row>
      <xdr:rowOff>88900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5671800" y="129667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334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88900</xdr:rowOff>
    </xdr:from>
    <xdr:to>
      <xdr:col>78</xdr:col>
      <xdr:colOff>69850</xdr:colOff>
      <xdr:row>78</xdr:row>
      <xdr:rowOff>39914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3119100"/>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159856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156936</xdr:rowOff>
    </xdr:from>
    <xdr:to>
      <xdr:col>73</xdr:col>
      <xdr:colOff>180975</xdr:colOff>
      <xdr:row>78</xdr:row>
      <xdr:rowOff>39914</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a:off x="13893800" y="133585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156936</xdr:rowOff>
    </xdr:from>
    <xdr:to>
      <xdr:col>69</xdr:col>
      <xdr:colOff>92075</xdr:colOff>
      <xdr:row>78</xdr:row>
      <xdr:rowOff>7257</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3585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75491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57150</xdr:rowOff>
    </xdr:from>
    <xdr:to>
      <xdr:col>82</xdr:col>
      <xdr:colOff>158750</xdr:colOff>
      <xdr:row>75</xdr:row>
      <xdr:rowOff>158750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73677</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38100</xdr:rowOff>
    </xdr:from>
    <xdr:to>
      <xdr:col>78</xdr:col>
      <xdr:colOff>120650</xdr:colOff>
      <xdr:row>76</xdr:row>
      <xdr:rowOff>139700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149877</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160564</xdr:rowOff>
    </xdr:from>
    <xdr:to>
      <xdr:col>74</xdr:col>
      <xdr:colOff>31750</xdr:colOff>
      <xdr:row>78</xdr:row>
      <xdr:rowOff>90714</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75491</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106136</xdr:rowOff>
    </xdr:from>
    <xdr:to>
      <xdr:col>69</xdr:col>
      <xdr:colOff>142875</xdr:colOff>
      <xdr:row>78</xdr:row>
      <xdr:rowOff>36286</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30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46463</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07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127907</xdr:rowOff>
    </xdr:from>
    <xdr:to>
      <xdr:col>65</xdr:col>
      <xdr:colOff>53975</xdr:colOff>
      <xdr:row>78</xdr:row>
      <xdr:rowOff>58057</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42834</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130277</xdr:rowOff>
    </xdr:from>
    <xdr:to>
      <xdr:col>29</xdr:col>
      <xdr:colOff>127000</xdr:colOff>
      <xdr:row>17</xdr:row>
      <xdr:rowOff>11100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1102"/>
          <a:ext cx="647700" cy="522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121886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2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152679</xdr:rowOff>
    </xdr:from>
    <xdr:to>
      <xdr:col>26</xdr:col>
      <xdr:colOff>50800</xdr:colOff>
      <xdr:row>17</xdr:row>
      <xdr:rowOff>11100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43504"/>
          <a:ext cx="698500" cy="29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107599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152679</xdr:rowOff>
    </xdr:from>
    <xdr:to>
      <xdr:col>22</xdr:col>
      <xdr:colOff>114300</xdr:colOff>
      <xdr:row>17</xdr:row>
      <xdr:rowOff>59144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43504"/>
          <a:ext cx="698500" cy="77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124553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59144</xdr:rowOff>
    </xdr:from>
    <xdr:to>
      <xdr:col>18</xdr:col>
      <xdr:colOff>177800</xdr:colOff>
      <xdr:row>18</xdr:row>
      <xdr:rowOff>62573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21419"/>
          <a:ext cx="698500" cy="174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134192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20803</xdr:rowOff>
    </xdr:from>
    <xdr:to>
      <xdr:col>15</xdr:col>
      <xdr:colOff>101600</xdr:colOff>
      <xdr:row>17</xdr:row>
      <xdr:rowOff>122403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83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132580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51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79477</xdr:rowOff>
    </xdr:from>
    <xdr:to>
      <xdr:col>29</xdr:col>
      <xdr:colOff>177800</xdr:colOff>
      <xdr:row>17</xdr:row>
      <xdr:rowOff>9627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0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96004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15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131750</xdr:rowOff>
    </xdr:from>
    <xdr:to>
      <xdr:col>26</xdr:col>
      <xdr:colOff>101600</xdr:colOff>
      <xdr:row>17</xdr:row>
      <xdr:rowOff>61900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2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72077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9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101879</xdr:rowOff>
    </xdr:from>
    <xdr:to>
      <xdr:col>22</xdr:col>
      <xdr:colOff>165100</xdr:colOff>
      <xdr:row>17</xdr:row>
      <xdr:rowOff>32029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2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42206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8344</xdr:rowOff>
    </xdr:from>
    <xdr:to>
      <xdr:col>19</xdr:col>
      <xdr:colOff>38100</xdr:colOff>
      <xdr:row>17</xdr:row>
      <xdr:rowOff>109944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0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120121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3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11773</xdr:rowOff>
    </xdr:from>
    <xdr:to>
      <xdr:col>15</xdr:col>
      <xdr:colOff>101600</xdr:colOff>
      <xdr:row>18</xdr:row>
      <xdr:rowOff>113373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45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98150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3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199165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133286</xdr:rowOff>
    </xdr:from>
    <xdr:to>
      <xdr:col>29</xdr:col>
      <xdr:colOff>127000</xdr:colOff>
      <xdr:row>37</xdr:row>
      <xdr:rowOff>188988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57986"/>
          <a:ext cx="647700" cy="557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113779</xdr:rowOff>
    </xdr:from>
    <xdr:to>
      <xdr:col>26</xdr:col>
      <xdr:colOff>50800</xdr:colOff>
      <xdr:row>37</xdr:row>
      <xdr:rowOff>133286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38479"/>
          <a:ext cx="698500" cy="1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113779</xdr:rowOff>
    </xdr:from>
    <xdr:to>
      <xdr:col>22</xdr:col>
      <xdr:colOff>114300</xdr:colOff>
      <xdr:row>37</xdr:row>
      <xdr:rowOff>228879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38479"/>
          <a:ext cx="698500" cy="115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168034</xdr:rowOff>
    </xdr:from>
    <xdr:to>
      <xdr:col>18</xdr:col>
      <xdr:colOff>177800</xdr:colOff>
      <xdr:row>37</xdr:row>
      <xdr:rowOff>228879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92734"/>
          <a:ext cx="698500" cy="60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138188</xdr:rowOff>
    </xdr:from>
    <xdr:to>
      <xdr:col>29</xdr:col>
      <xdr:colOff>177800</xdr:colOff>
      <xdr:row>37</xdr:row>
      <xdr:rowOff>239788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62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46765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7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82486</xdr:rowOff>
    </xdr:from>
    <xdr:to>
      <xdr:col>26</xdr:col>
      <xdr:colOff>101600</xdr:colOff>
      <xdr:row>37</xdr:row>
      <xdr:rowOff>184086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07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168863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93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62979</xdr:rowOff>
    </xdr:from>
    <xdr:to>
      <xdr:col>22</xdr:col>
      <xdr:colOff>165100</xdr:colOff>
      <xdr:row>37</xdr:row>
      <xdr:rowOff>164579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87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149356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74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178079</xdr:rowOff>
    </xdr:from>
    <xdr:to>
      <xdr:col>19</xdr:col>
      <xdr:colOff>38100</xdr:colOff>
      <xdr:row>37</xdr:row>
      <xdr:rowOff>279679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02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264456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8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117234</xdr:rowOff>
    </xdr:from>
    <xdr:to>
      <xdr:col>15</xdr:col>
      <xdr:colOff>101600</xdr:colOff>
      <xdr:row>37</xdr:row>
      <xdr:rowOff>218834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41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203611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2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63043</xdr:rowOff>
    </xdr:from>
    <xdr:to>
      <xdr:col>24</xdr:col>
      <xdr:colOff>63500</xdr:colOff>
      <xdr:row>35</xdr:row>
      <xdr:rowOff>98781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063793"/>
          <a:ext cx="8382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47782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1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119431</xdr:rowOff>
    </xdr:from>
    <xdr:to>
      <xdr:col>19</xdr:col>
      <xdr:colOff>177800</xdr:colOff>
      <xdr:row>35</xdr:row>
      <xdr:rowOff>63043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948731"/>
          <a:ext cx="8890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154081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119431</xdr:rowOff>
    </xdr:from>
    <xdr:to>
      <xdr:col>15</xdr:col>
      <xdr:colOff>50800</xdr:colOff>
      <xdr:row>35</xdr:row>
      <xdr:rowOff>113030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48731"/>
          <a:ext cx="889000" cy="16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4691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113030</xdr:rowOff>
    </xdr:from>
    <xdr:to>
      <xdr:col>10</xdr:col>
      <xdr:colOff>114300</xdr:colOff>
      <xdr:row>36</xdr:row>
      <xdr:rowOff>106096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13780"/>
          <a:ext cx="889000" cy="16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21645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74879</xdr:rowOff>
    </xdr:from>
    <xdr:to>
      <xdr:col>6</xdr:col>
      <xdr:colOff>38100</xdr:colOff>
      <xdr:row>38</xdr:row>
      <xdr:rowOff>5029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167606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1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47981</xdr:rowOff>
    </xdr:from>
    <xdr:to>
      <xdr:col>24</xdr:col>
      <xdr:colOff>114300</xdr:colOff>
      <xdr:row>35</xdr:row>
      <xdr:rowOff>149581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4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70858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0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12243</xdr:rowOff>
    </xdr:from>
    <xdr:to>
      <xdr:col>20</xdr:col>
      <xdr:colOff>38100</xdr:colOff>
      <xdr:row>35</xdr:row>
      <xdr:rowOff>113843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1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130370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8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68631</xdr:rowOff>
    </xdr:from>
    <xdr:to>
      <xdr:col>15</xdr:col>
      <xdr:colOff>101600</xdr:colOff>
      <xdr:row>34</xdr:row>
      <xdr:rowOff>170231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15308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7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62230</xdr:rowOff>
    </xdr:from>
    <xdr:to>
      <xdr:col>10</xdr:col>
      <xdr:colOff>165100</xdr:colOff>
      <xdr:row>35</xdr:row>
      <xdr:rowOff>163830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8907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3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55296</xdr:rowOff>
    </xdr:from>
    <xdr:to>
      <xdr:col>6</xdr:col>
      <xdr:colOff>38100</xdr:colOff>
      <xdr:row>36</xdr:row>
      <xdr:rowOff>156896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1973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0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48793</xdr:rowOff>
    </xdr:from>
    <xdr:to>
      <xdr:col>24</xdr:col>
      <xdr:colOff>63500</xdr:colOff>
      <xdr:row>50</xdr:row>
      <xdr:rowOff>117469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8621293"/>
          <a:ext cx="838200" cy="6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48793</xdr:rowOff>
    </xdr:from>
    <xdr:to>
      <xdr:col>19</xdr:col>
      <xdr:colOff>177800</xdr:colOff>
      <xdr:row>50</xdr:row>
      <xdr:rowOff>145624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8621293"/>
          <a:ext cx="889000" cy="9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145624</xdr:rowOff>
    </xdr:from>
    <xdr:to>
      <xdr:col>15</xdr:col>
      <xdr:colOff>50800</xdr:colOff>
      <xdr:row>51</xdr:row>
      <xdr:rowOff>102762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8718124"/>
          <a:ext cx="889000" cy="12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102762</xdr:rowOff>
    </xdr:from>
    <xdr:to>
      <xdr:col>10</xdr:col>
      <xdr:colOff>114300</xdr:colOff>
      <xdr:row>52</xdr:row>
      <xdr:rowOff>4655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8846712"/>
          <a:ext cx="889000" cy="7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23902</xdr:rowOff>
    </xdr:from>
    <xdr:to>
      <xdr:col>6</xdr:col>
      <xdr:colOff>38100</xdr:colOff>
      <xdr:row>57</xdr:row>
      <xdr:rowOff>125502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116629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66669</xdr:rowOff>
    </xdr:from>
    <xdr:to>
      <xdr:col>24</xdr:col>
      <xdr:colOff>114300</xdr:colOff>
      <xdr:row>50</xdr:row>
      <xdr:rowOff>168269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63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16324</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58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169443</xdr:rowOff>
    </xdr:from>
    <xdr:to>
      <xdr:col>20</xdr:col>
      <xdr:colOff>38100</xdr:colOff>
      <xdr:row>50</xdr:row>
      <xdr:rowOff>99593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857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116120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834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94824</xdr:rowOff>
    </xdr:from>
    <xdr:to>
      <xdr:col>15</xdr:col>
      <xdr:colOff>101600</xdr:colOff>
      <xdr:row>51</xdr:row>
      <xdr:rowOff>24974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866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41501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844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51962</xdr:rowOff>
    </xdr:from>
    <xdr:to>
      <xdr:col>10</xdr:col>
      <xdr:colOff>165100</xdr:colOff>
      <xdr:row>51</xdr:row>
      <xdr:rowOff>153562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879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170089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8571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125305</xdr:rowOff>
    </xdr:from>
    <xdr:to>
      <xdr:col>6</xdr:col>
      <xdr:colOff>38100</xdr:colOff>
      <xdr:row>52</xdr:row>
      <xdr:rowOff>55455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886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71982</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864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28448</xdr:rowOff>
    </xdr:from>
    <xdr:to>
      <xdr:col>24</xdr:col>
      <xdr:colOff>63500</xdr:colOff>
      <xdr:row>77</xdr:row>
      <xdr:rowOff>48337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30098"/>
          <a:ext cx="8382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28448</xdr:rowOff>
    </xdr:from>
    <xdr:to>
      <xdr:col>19</xdr:col>
      <xdr:colOff>177800</xdr:colOff>
      <xdr:row>77</xdr:row>
      <xdr:rowOff>64567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30098"/>
          <a:ext cx="889000" cy="3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43917</xdr:rowOff>
    </xdr:from>
    <xdr:to>
      <xdr:col>15</xdr:col>
      <xdr:colOff>50800</xdr:colOff>
      <xdr:row>77</xdr:row>
      <xdr:rowOff>64567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45567"/>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22065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36677</xdr:rowOff>
    </xdr:from>
    <xdr:to>
      <xdr:col>10</xdr:col>
      <xdr:colOff>114300</xdr:colOff>
      <xdr:row>77</xdr:row>
      <xdr:rowOff>43917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38327"/>
          <a:ext cx="889000" cy="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28312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79223</xdr:rowOff>
    </xdr:from>
    <xdr:to>
      <xdr:col>6</xdr:col>
      <xdr:colOff>38100</xdr:colOff>
      <xdr:row>78</xdr:row>
      <xdr:rowOff>9373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500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373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168987</xdr:rowOff>
    </xdr:from>
    <xdr:to>
      <xdr:col>24</xdr:col>
      <xdr:colOff>114300</xdr:colOff>
      <xdr:row>77</xdr:row>
      <xdr:rowOff>99137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9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20414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05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149098</xdr:rowOff>
    </xdr:from>
    <xdr:to>
      <xdr:col>20</xdr:col>
      <xdr:colOff>38100</xdr:colOff>
      <xdr:row>77</xdr:row>
      <xdr:rowOff>79248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7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95775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95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13767</xdr:rowOff>
    </xdr:from>
    <xdr:to>
      <xdr:col>15</xdr:col>
      <xdr:colOff>101600</xdr:colOff>
      <xdr:row>77</xdr:row>
      <xdr:rowOff>115367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1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131894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99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164567</xdr:rowOff>
    </xdr:from>
    <xdr:to>
      <xdr:col>10</xdr:col>
      <xdr:colOff>165100</xdr:colOff>
      <xdr:row>77</xdr:row>
      <xdr:rowOff>94717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111244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96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157327</xdr:rowOff>
    </xdr:from>
    <xdr:to>
      <xdr:col>6</xdr:col>
      <xdr:colOff>38100</xdr:colOff>
      <xdr:row>77</xdr:row>
      <xdr:rowOff>87477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8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104005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96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161037</xdr:rowOff>
    </xdr:from>
    <xdr:to>
      <xdr:col>24</xdr:col>
      <xdr:colOff>63500</xdr:colOff>
      <xdr:row>96</xdr:row>
      <xdr:rowOff>71665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48787"/>
          <a:ext cx="838200" cy="8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124943</xdr:rowOff>
    </xdr:from>
    <xdr:to>
      <xdr:col>19</xdr:col>
      <xdr:colOff>177800</xdr:colOff>
      <xdr:row>96</xdr:row>
      <xdr:rowOff>71665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412693"/>
          <a:ext cx="889000" cy="11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124943</xdr:rowOff>
    </xdr:from>
    <xdr:to>
      <xdr:col>15</xdr:col>
      <xdr:colOff>50800</xdr:colOff>
      <xdr:row>97</xdr:row>
      <xdr:rowOff>7175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412693"/>
          <a:ext cx="889000" cy="22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7175</xdr:rowOff>
    </xdr:from>
    <xdr:to>
      <xdr:col>10</xdr:col>
      <xdr:colOff>114300</xdr:colOff>
      <xdr:row>97</xdr:row>
      <xdr:rowOff>72910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37825"/>
          <a:ext cx="889000" cy="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120168</xdr:rowOff>
    </xdr:from>
    <xdr:to>
      <xdr:col>6</xdr:col>
      <xdr:colOff>38100</xdr:colOff>
      <xdr:row>98</xdr:row>
      <xdr:rowOff>50318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5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41445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84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110237</xdr:rowOff>
    </xdr:from>
    <xdr:to>
      <xdr:col>24</xdr:col>
      <xdr:colOff>114300</xdr:colOff>
      <xdr:row>96</xdr:row>
      <xdr:rowOff>40387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9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133114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4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20865</xdr:rowOff>
    </xdr:from>
    <xdr:to>
      <xdr:col>20</xdr:col>
      <xdr:colOff>38100</xdr:colOff>
      <xdr:row>96</xdr:row>
      <xdr:rowOff>122465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138992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55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74143</xdr:rowOff>
    </xdr:from>
    <xdr:to>
      <xdr:col>15</xdr:col>
      <xdr:colOff>101600</xdr:colOff>
      <xdr:row>96</xdr:row>
      <xdr:rowOff>4293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36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20820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127825</xdr:rowOff>
    </xdr:from>
    <xdr:to>
      <xdr:col>10</xdr:col>
      <xdr:colOff>165100</xdr:colOff>
      <xdr:row>97</xdr:row>
      <xdr:rowOff>57975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74502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6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22110</xdr:rowOff>
    </xdr:from>
    <xdr:to>
      <xdr:col>6</xdr:col>
      <xdr:colOff>38100</xdr:colOff>
      <xdr:row>97</xdr:row>
      <xdr:rowOff>123710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140237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2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81757</xdr:rowOff>
    </xdr:from>
    <xdr:to>
      <xdr:col>54</xdr:col>
      <xdr:colOff>189865</xdr:colOff>
      <xdr:row>38</xdr:row>
      <xdr:rowOff>100442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6253957"/>
          <a:ext cx="1270" cy="36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104269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100442</xdr:rowOff>
    </xdr:from>
    <xdr:to>
      <xdr:col>55</xdr:col>
      <xdr:colOff>88900</xdr:colOff>
      <xdr:row>38</xdr:row>
      <xdr:rowOff>100442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1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28434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602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81757</xdr:rowOff>
    </xdr:from>
    <xdr:to>
      <xdr:col>55</xdr:col>
      <xdr:colOff>88900</xdr:colOff>
      <xdr:row>36</xdr:row>
      <xdr:rowOff>81757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25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5382</xdr:rowOff>
    </xdr:from>
    <xdr:to>
      <xdr:col>55</xdr:col>
      <xdr:colOff>0</xdr:colOff>
      <xdr:row>36</xdr:row>
      <xdr:rowOff>92966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177582"/>
          <a:ext cx="838200" cy="8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24099</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67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45672</xdr:rowOff>
    </xdr:from>
    <xdr:to>
      <xdr:col>55</xdr:col>
      <xdr:colOff>50800</xdr:colOff>
      <xdr:row>37</xdr:row>
      <xdr:rowOff>147272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5382</xdr:rowOff>
    </xdr:from>
    <xdr:to>
      <xdr:col>50</xdr:col>
      <xdr:colOff>114300</xdr:colOff>
      <xdr:row>36</xdr:row>
      <xdr:rowOff>58364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177582"/>
          <a:ext cx="889000" cy="5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28115</xdr:rowOff>
    </xdr:from>
    <xdr:to>
      <xdr:col>50</xdr:col>
      <xdr:colOff>165100</xdr:colOff>
      <xdr:row>37</xdr:row>
      <xdr:rowOff>129715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120842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6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129817</xdr:rowOff>
    </xdr:from>
    <xdr:to>
      <xdr:col>45</xdr:col>
      <xdr:colOff>177800</xdr:colOff>
      <xdr:row>36</xdr:row>
      <xdr:rowOff>58364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44767"/>
          <a:ext cx="889000" cy="785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57247</xdr:rowOff>
    </xdr:from>
    <xdr:to>
      <xdr:col>46</xdr:col>
      <xdr:colOff>38100</xdr:colOff>
      <xdr:row>37</xdr:row>
      <xdr:rowOff>158846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149974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129817</xdr:rowOff>
    </xdr:from>
    <xdr:to>
      <xdr:col>41</xdr:col>
      <xdr:colOff>50800</xdr:colOff>
      <xdr:row>37</xdr:row>
      <xdr:rowOff>13056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44767"/>
          <a:ext cx="889000" cy="91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142514</xdr:rowOff>
    </xdr:from>
    <xdr:to>
      <xdr:col>41</xdr:col>
      <xdr:colOff>101600</xdr:colOff>
      <xdr:row>33</xdr:row>
      <xdr:rowOff>72664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62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63791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721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46152</xdr:rowOff>
    </xdr:from>
    <xdr:to>
      <xdr:col>36</xdr:col>
      <xdr:colOff>165100</xdr:colOff>
      <xdr:row>37</xdr:row>
      <xdr:rowOff>147752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138878</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42166</xdr:rowOff>
    </xdr:from>
    <xdr:to>
      <xdr:col>55</xdr:col>
      <xdr:colOff>50800</xdr:colOff>
      <xdr:row>36</xdr:row>
      <xdr:rowOff>143766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1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155434</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5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126032</xdr:rowOff>
    </xdr:from>
    <xdr:to>
      <xdr:col>50</xdr:col>
      <xdr:colOff>165100</xdr:colOff>
      <xdr:row>36</xdr:row>
      <xdr:rowOff>56182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12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72709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90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7564</xdr:rowOff>
    </xdr:from>
    <xdr:to>
      <xdr:col>46</xdr:col>
      <xdr:colOff>38100</xdr:colOff>
      <xdr:row>36</xdr:row>
      <xdr:rowOff>109164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1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125691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5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79017</xdr:rowOff>
    </xdr:from>
    <xdr:to>
      <xdr:col>41</xdr:col>
      <xdr:colOff>101600</xdr:colOff>
      <xdr:row>32</xdr:row>
      <xdr:rowOff>9167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3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25694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16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133706</xdr:rowOff>
    </xdr:from>
    <xdr:to>
      <xdr:col>36</xdr:col>
      <xdr:colOff>165100</xdr:colOff>
      <xdr:row>37</xdr:row>
      <xdr:rowOff>63856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0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80383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8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15037</xdr:rowOff>
    </xdr:from>
    <xdr:to>
      <xdr:col>55</xdr:col>
      <xdr:colOff>0</xdr:colOff>
      <xdr:row>57</xdr:row>
      <xdr:rowOff>28391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787687"/>
          <a:ext cx="838200" cy="1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162024</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63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122822</xdr:rowOff>
    </xdr:from>
    <xdr:to>
      <xdr:col>50</xdr:col>
      <xdr:colOff>114300</xdr:colOff>
      <xdr:row>57</xdr:row>
      <xdr:rowOff>15037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724022"/>
          <a:ext cx="889000" cy="63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122822</xdr:rowOff>
    </xdr:from>
    <xdr:to>
      <xdr:col>45</xdr:col>
      <xdr:colOff>177800</xdr:colOff>
      <xdr:row>58</xdr:row>
      <xdr:rowOff>81788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724022"/>
          <a:ext cx="889000" cy="30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158941</xdr:rowOff>
    </xdr:from>
    <xdr:to>
      <xdr:col>41</xdr:col>
      <xdr:colOff>50800</xdr:colOff>
      <xdr:row>58</xdr:row>
      <xdr:rowOff>81788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588691"/>
          <a:ext cx="889000" cy="43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72974</xdr:rowOff>
    </xdr:from>
    <xdr:to>
      <xdr:col>36</xdr:col>
      <xdr:colOff>165100</xdr:colOff>
      <xdr:row>57</xdr:row>
      <xdr:rowOff>3124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7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165701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7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149041</xdr:rowOff>
    </xdr:from>
    <xdr:to>
      <xdr:col>55</xdr:col>
      <xdr:colOff>50800</xdr:colOff>
      <xdr:row>57</xdr:row>
      <xdr:rowOff>79191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5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468</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60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135687</xdr:rowOff>
    </xdr:from>
    <xdr:to>
      <xdr:col>50</xdr:col>
      <xdr:colOff>165100</xdr:colOff>
      <xdr:row>57</xdr:row>
      <xdr:rowOff>65837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3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82364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51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72022</xdr:rowOff>
    </xdr:from>
    <xdr:to>
      <xdr:col>46</xdr:col>
      <xdr:colOff>38100</xdr:colOff>
      <xdr:row>57</xdr:row>
      <xdr:rowOff>2172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67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18699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44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30988</xdr:rowOff>
    </xdr:from>
    <xdr:to>
      <xdr:col>41</xdr:col>
      <xdr:colOff>101600</xdr:colOff>
      <xdr:row>58</xdr:row>
      <xdr:rowOff>132588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97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123715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06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108141</xdr:rowOff>
    </xdr:from>
    <xdr:to>
      <xdr:col>36</xdr:col>
      <xdr:colOff>165100</xdr:colOff>
      <xdr:row>56</xdr:row>
      <xdr:rowOff>38291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53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54818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31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133528</xdr:rowOff>
    </xdr:from>
    <xdr:to>
      <xdr:col>55</xdr:col>
      <xdr:colOff>0</xdr:colOff>
      <xdr:row>79</xdr:row>
      <xdr:rowOff>24181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06628"/>
          <a:ext cx="838200" cy="6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157987</xdr:rowOff>
    </xdr:from>
    <xdr:to>
      <xdr:col>50</xdr:col>
      <xdr:colOff>114300</xdr:colOff>
      <xdr:row>79</xdr:row>
      <xdr:rowOff>24181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016737"/>
          <a:ext cx="889000" cy="55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157987</xdr:rowOff>
    </xdr:from>
    <xdr:to>
      <xdr:col>45</xdr:col>
      <xdr:colOff>177800</xdr:colOff>
      <xdr:row>78</xdr:row>
      <xdr:rowOff>135813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016737"/>
          <a:ext cx="889000" cy="49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128097</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67844</xdr:rowOff>
    </xdr:from>
    <xdr:to>
      <xdr:col>41</xdr:col>
      <xdr:colOff>50800</xdr:colOff>
      <xdr:row>78</xdr:row>
      <xdr:rowOff>135813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69494"/>
          <a:ext cx="889000" cy="23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54344</xdr:rowOff>
    </xdr:from>
    <xdr:to>
      <xdr:col>36</xdr:col>
      <xdr:colOff>165100</xdr:colOff>
      <xdr:row>76</xdr:row>
      <xdr:rowOff>155944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08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1020</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85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82728</xdr:rowOff>
    </xdr:from>
    <xdr:to>
      <xdr:col>55</xdr:col>
      <xdr:colOff>50800</xdr:colOff>
      <xdr:row>79</xdr:row>
      <xdr:rowOff>12878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5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169105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70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144831</xdr:rowOff>
    </xdr:from>
    <xdr:to>
      <xdr:col>50</xdr:col>
      <xdr:colOff>165100</xdr:colOff>
      <xdr:row>79</xdr:row>
      <xdr:rowOff>74981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1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66108</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50017" y="13610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107188</xdr:rowOff>
    </xdr:from>
    <xdr:to>
      <xdr:col>46</xdr:col>
      <xdr:colOff>38100</xdr:colOff>
      <xdr:row>76</xdr:row>
      <xdr:rowOff>37337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29659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53865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7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85013</xdr:rowOff>
    </xdr:from>
    <xdr:to>
      <xdr:col>41</xdr:col>
      <xdr:colOff>101600</xdr:colOff>
      <xdr:row>79</xdr:row>
      <xdr:rowOff>15163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5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6290</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5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17044</xdr:rowOff>
    </xdr:from>
    <xdr:to>
      <xdr:col>36</xdr:col>
      <xdr:colOff>165100</xdr:colOff>
      <xdr:row>77</xdr:row>
      <xdr:rowOff>118644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109771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31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171362</xdr:rowOff>
    </xdr:from>
    <xdr:to>
      <xdr:col>55</xdr:col>
      <xdr:colOff>0</xdr:colOff>
      <xdr:row>95</xdr:row>
      <xdr:rowOff>65542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287662"/>
          <a:ext cx="838200" cy="6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43118</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30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65542</xdr:rowOff>
    </xdr:from>
    <xdr:to>
      <xdr:col>50</xdr:col>
      <xdr:colOff>114300</xdr:colOff>
      <xdr:row>95</xdr:row>
      <xdr:rowOff>165441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353292"/>
          <a:ext cx="889000" cy="9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16236</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47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165441</xdr:rowOff>
    </xdr:from>
    <xdr:to>
      <xdr:col>45</xdr:col>
      <xdr:colOff>177800</xdr:colOff>
      <xdr:row>96</xdr:row>
      <xdr:rowOff>78412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453191"/>
          <a:ext cx="889000" cy="8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89979</xdr:rowOff>
    </xdr:from>
    <xdr:to>
      <xdr:col>41</xdr:col>
      <xdr:colOff>50800</xdr:colOff>
      <xdr:row>96</xdr:row>
      <xdr:rowOff>78412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377729"/>
          <a:ext cx="889000" cy="15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118252</xdr:rowOff>
    </xdr:from>
    <xdr:to>
      <xdr:col>36</xdr:col>
      <xdr:colOff>165100</xdr:colOff>
      <xdr:row>96</xdr:row>
      <xdr:rowOff>48402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39529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120562</xdr:rowOff>
    </xdr:from>
    <xdr:to>
      <xdr:col>55</xdr:col>
      <xdr:colOff>50800</xdr:colOff>
      <xdr:row>95</xdr:row>
      <xdr:rowOff>50712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23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143439</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08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14742</xdr:rowOff>
    </xdr:from>
    <xdr:to>
      <xdr:col>50</xdr:col>
      <xdr:colOff>165100</xdr:colOff>
      <xdr:row>95</xdr:row>
      <xdr:rowOff>116342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30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132869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07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114641</xdr:rowOff>
    </xdr:from>
    <xdr:to>
      <xdr:col>46</xdr:col>
      <xdr:colOff>38100</xdr:colOff>
      <xdr:row>96</xdr:row>
      <xdr:rowOff>44791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40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35918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4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27612</xdr:rowOff>
    </xdr:from>
    <xdr:to>
      <xdr:col>41</xdr:col>
      <xdr:colOff>101600</xdr:colOff>
      <xdr:row>96</xdr:row>
      <xdr:rowOff>129212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4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120339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5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39179</xdr:rowOff>
    </xdr:from>
    <xdr:to>
      <xdr:col>36</xdr:col>
      <xdr:colOff>165100</xdr:colOff>
      <xdr:row>95</xdr:row>
      <xdr:rowOff>140779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32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157306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10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144907</xdr:rowOff>
    </xdr:from>
    <xdr:to>
      <xdr:col>67</xdr:col>
      <xdr:colOff>101600</xdr:colOff>
      <xdr:row>37</xdr:row>
      <xdr:rowOff>75057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3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91584</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092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30544</xdr:rowOff>
    </xdr:from>
    <xdr:to>
      <xdr:col>85</xdr:col>
      <xdr:colOff>127000</xdr:colOff>
      <xdr:row>78</xdr:row>
      <xdr:rowOff>38906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403644"/>
          <a:ext cx="8382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17227</xdr:rowOff>
    </xdr:from>
    <xdr:to>
      <xdr:col>81</xdr:col>
      <xdr:colOff>50800</xdr:colOff>
      <xdr:row>78</xdr:row>
      <xdr:rowOff>30544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390327"/>
          <a:ext cx="8890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167494</xdr:rowOff>
    </xdr:from>
    <xdr:to>
      <xdr:col>76</xdr:col>
      <xdr:colOff>114300</xdr:colOff>
      <xdr:row>78</xdr:row>
      <xdr:rowOff>17227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369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167494</xdr:rowOff>
    </xdr:from>
    <xdr:to>
      <xdr:col>71</xdr:col>
      <xdr:colOff>177800</xdr:colOff>
      <xdr:row>77</xdr:row>
      <xdr:rowOff>170714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69144"/>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159556</xdr:rowOff>
    </xdr:from>
    <xdr:to>
      <xdr:col>85</xdr:col>
      <xdr:colOff>177800</xdr:colOff>
      <xdr:row>78</xdr:row>
      <xdr:rowOff>89706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6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74483</xdr:rowOff>
    </xdr:from>
    <xdr:ext cx="469744"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7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151194</xdr:rowOff>
    </xdr:from>
    <xdr:to>
      <xdr:col>81</xdr:col>
      <xdr:colOff>101600</xdr:colOff>
      <xdr:row>78</xdr:row>
      <xdr:rowOff>81344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5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72471</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46428" y="1344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137877</xdr:rowOff>
    </xdr:from>
    <xdr:to>
      <xdr:col>76</xdr:col>
      <xdr:colOff>165100</xdr:colOff>
      <xdr:row>78</xdr:row>
      <xdr:rowOff>68027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59154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116694</xdr:rowOff>
    </xdr:from>
    <xdr:to>
      <xdr:col>72</xdr:col>
      <xdr:colOff>38100</xdr:colOff>
      <xdr:row>78</xdr:row>
      <xdr:rowOff>46844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37971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1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119914</xdr:rowOff>
    </xdr:from>
    <xdr:to>
      <xdr:col>67</xdr:col>
      <xdr:colOff>101600</xdr:colOff>
      <xdr:row>78</xdr:row>
      <xdr:rowOff>50064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41191</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1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17889</xdr:rowOff>
    </xdr:from>
    <xdr:to>
      <xdr:col>85</xdr:col>
      <xdr:colOff>127000</xdr:colOff>
      <xdr:row>94</xdr:row>
      <xdr:rowOff>11227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5619839"/>
          <a:ext cx="838200" cy="50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18836</xdr:rowOff>
    </xdr:from>
    <xdr:to>
      <xdr:col>81</xdr:col>
      <xdr:colOff>50800</xdr:colOff>
      <xdr:row>94</xdr:row>
      <xdr:rowOff>11227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5792236"/>
          <a:ext cx="889000" cy="33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18836</xdr:rowOff>
    </xdr:from>
    <xdr:to>
      <xdr:col>76</xdr:col>
      <xdr:colOff>114300</xdr:colOff>
      <xdr:row>94</xdr:row>
      <xdr:rowOff>58972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5792236"/>
          <a:ext cx="889000" cy="38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116378</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56195</xdr:rowOff>
    </xdr:from>
    <xdr:to>
      <xdr:col>71</xdr:col>
      <xdr:colOff>177800</xdr:colOff>
      <xdr:row>94</xdr:row>
      <xdr:rowOff>58972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172495"/>
          <a:ext cx="8890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120872</xdr:rowOff>
    </xdr:from>
    <xdr:to>
      <xdr:col>67</xdr:col>
      <xdr:colOff>101600</xdr:colOff>
      <xdr:row>97</xdr:row>
      <xdr:rowOff>51022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58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42149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67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138539</xdr:rowOff>
    </xdr:from>
    <xdr:to>
      <xdr:col>85</xdr:col>
      <xdr:colOff>177800</xdr:colOff>
      <xdr:row>91</xdr:row>
      <xdr:rowOff>68689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556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91566</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552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131877</xdr:rowOff>
    </xdr:from>
    <xdr:to>
      <xdr:col>81</xdr:col>
      <xdr:colOff>101600</xdr:colOff>
      <xdr:row>94</xdr:row>
      <xdr:rowOff>62027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07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78554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85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139486</xdr:rowOff>
    </xdr:from>
    <xdr:to>
      <xdr:col>76</xdr:col>
      <xdr:colOff>165100</xdr:colOff>
      <xdr:row>92</xdr:row>
      <xdr:rowOff>69636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574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86163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551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8172</xdr:rowOff>
    </xdr:from>
    <xdr:to>
      <xdr:col>72</xdr:col>
      <xdr:colOff>38100</xdr:colOff>
      <xdr:row>94</xdr:row>
      <xdr:rowOff>109772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1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126299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589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5395</xdr:rowOff>
    </xdr:from>
    <xdr:to>
      <xdr:col>67</xdr:col>
      <xdr:colOff>101600</xdr:colOff>
      <xdr:row>94</xdr:row>
      <xdr:rowOff>106995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1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123522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589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45974</xdr:rowOff>
    </xdr:from>
    <xdr:to>
      <xdr:col>116</xdr:col>
      <xdr:colOff>63500</xdr:colOff>
      <xdr:row>39</xdr:row>
      <xdr:rowOff>46300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732524"/>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46300</xdr:rowOff>
    </xdr:from>
    <xdr:to>
      <xdr:col>111</xdr:col>
      <xdr:colOff>177800</xdr:colOff>
      <xdr:row>39</xdr:row>
      <xdr:rowOff>46954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732850"/>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45648</xdr:rowOff>
    </xdr:from>
    <xdr:to>
      <xdr:col>107</xdr:col>
      <xdr:colOff>50800</xdr:colOff>
      <xdr:row>39</xdr:row>
      <xdr:rowOff>46954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32198"/>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45648</xdr:rowOff>
    </xdr:from>
    <xdr:to>
      <xdr:col>102</xdr:col>
      <xdr:colOff>114300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732198"/>
          <a:ext cx="889000" cy="5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129068</xdr:rowOff>
    </xdr:from>
    <xdr:to>
      <xdr:col>98</xdr:col>
      <xdr:colOff>38100</xdr:colOff>
      <xdr:row>38</xdr:row>
      <xdr:rowOff>59218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4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75745</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247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166624</xdr:rowOff>
    </xdr:from>
    <xdr:to>
      <xdr:col>116</xdr:col>
      <xdr:colOff>114300</xdr:colOff>
      <xdr:row>39</xdr:row>
      <xdr:rowOff>96774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81551</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6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166950</xdr:rowOff>
    </xdr:from>
    <xdr:to>
      <xdr:col>112</xdr:col>
      <xdr:colOff>38100</xdr:colOff>
      <xdr:row>39</xdr:row>
      <xdr:rowOff>97100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88227</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774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167604</xdr:rowOff>
    </xdr:from>
    <xdr:to>
      <xdr:col>107</xdr:col>
      <xdr:colOff>101600</xdr:colOff>
      <xdr:row>39</xdr:row>
      <xdr:rowOff>97754</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88881</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77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166298</xdr:rowOff>
    </xdr:from>
    <xdr:to>
      <xdr:col>102</xdr:col>
      <xdr:colOff>165100</xdr:colOff>
      <xdr:row>39</xdr:row>
      <xdr:rowOff>96448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87575</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6017" y="6774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96266</xdr:rowOff>
    </xdr:from>
    <xdr:to>
      <xdr:col>116</xdr:col>
      <xdr:colOff>63500</xdr:colOff>
      <xdr:row>59</xdr:row>
      <xdr:rowOff>96919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211816"/>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95069</xdr:rowOff>
    </xdr:from>
    <xdr:to>
      <xdr:col>111</xdr:col>
      <xdr:colOff>177800</xdr:colOff>
      <xdr:row>59</xdr:row>
      <xdr:rowOff>96266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210619"/>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90715</xdr:rowOff>
    </xdr:from>
    <xdr:to>
      <xdr:col>107</xdr:col>
      <xdr:colOff>50800</xdr:colOff>
      <xdr:row>59</xdr:row>
      <xdr:rowOff>95069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206265"/>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90715</xdr:rowOff>
    </xdr:from>
    <xdr:to>
      <xdr:col>102</xdr:col>
      <xdr:colOff>114300</xdr:colOff>
      <xdr:row>59</xdr:row>
      <xdr:rowOff>93218</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206265"/>
          <a:ext cx="889000" cy="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90424</xdr:rowOff>
    </xdr:from>
    <xdr:to>
      <xdr:col>98</xdr:col>
      <xdr:colOff>38100</xdr:colOff>
      <xdr:row>57</xdr:row>
      <xdr:rowOff>20574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69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37101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46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46119</xdr:rowOff>
    </xdr:from>
    <xdr:to>
      <xdr:col>116</xdr:col>
      <xdr:colOff>114300</xdr:colOff>
      <xdr:row>59</xdr:row>
      <xdr:rowOff>147719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6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132496</xdr:rowOff>
    </xdr:from>
    <xdr:ext cx="313932"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6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45466</xdr:rowOff>
    </xdr:from>
    <xdr:to>
      <xdr:col>112</xdr:col>
      <xdr:colOff>38100</xdr:colOff>
      <xdr:row>59</xdr:row>
      <xdr:rowOff>147066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138193</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2537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44269</xdr:rowOff>
    </xdr:from>
    <xdr:to>
      <xdr:col>107</xdr:col>
      <xdr:colOff>101600</xdr:colOff>
      <xdr:row>59</xdr:row>
      <xdr:rowOff>145869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136996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25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39915</xdr:rowOff>
    </xdr:from>
    <xdr:to>
      <xdr:col>102</xdr:col>
      <xdr:colOff>165100</xdr:colOff>
      <xdr:row>59</xdr:row>
      <xdr:rowOff>141515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132642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481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42418</xdr:rowOff>
    </xdr:from>
    <xdr:to>
      <xdr:col>98</xdr:col>
      <xdr:colOff>38100</xdr:colOff>
      <xdr:row>59</xdr:row>
      <xdr:rowOff>144018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5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135145</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2506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167132</xdr:rowOff>
    </xdr:from>
    <xdr:to>
      <xdr:col>116</xdr:col>
      <xdr:colOff>63500</xdr:colOff>
      <xdr:row>74</xdr:row>
      <xdr:rowOff>140066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682982"/>
          <a:ext cx="838200" cy="14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140066</xdr:rowOff>
    </xdr:from>
    <xdr:to>
      <xdr:col>111</xdr:col>
      <xdr:colOff>177800</xdr:colOff>
      <xdr:row>75</xdr:row>
      <xdr:rowOff>41905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827366"/>
          <a:ext cx="889000" cy="7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35230</xdr:rowOff>
    </xdr:from>
    <xdr:to>
      <xdr:col>107</xdr:col>
      <xdr:colOff>50800</xdr:colOff>
      <xdr:row>75</xdr:row>
      <xdr:rowOff>41905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893980"/>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3135</xdr:rowOff>
    </xdr:from>
    <xdr:to>
      <xdr:col>102</xdr:col>
      <xdr:colOff>114300</xdr:colOff>
      <xdr:row>75</xdr:row>
      <xdr:rowOff>35230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518985"/>
          <a:ext cx="889000" cy="37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105039</xdr:rowOff>
    </xdr:from>
    <xdr:to>
      <xdr:col>98</xdr:col>
      <xdr:colOff>38100</xdr:colOff>
      <xdr:row>74</xdr:row>
      <xdr:rowOff>35189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26316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116332</xdr:rowOff>
    </xdr:from>
    <xdr:to>
      <xdr:col>116</xdr:col>
      <xdr:colOff>114300</xdr:colOff>
      <xdr:row>74</xdr:row>
      <xdr:rowOff>46482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63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139209</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48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89266</xdr:rowOff>
    </xdr:from>
    <xdr:to>
      <xdr:col>112</xdr:col>
      <xdr:colOff>38100</xdr:colOff>
      <xdr:row>75</xdr:row>
      <xdr:rowOff>19416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7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35943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55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162555</xdr:rowOff>
    </xdr:from>
    <xdr:to>
      <xdr:col>107</xdr:col>
      <xdr:colOff>101600</xdr:colOff>
      <xdr:row>75</xdr:row>
      <xdr:rowOff>92705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84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109232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6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155880</xdr:rowOff>
    </xdr:from>
    <xdr:to>
      <xdr:col>102</xdr:col>
      <xdr:colOff>165100</xdr:colOff>
      <xdr:row>75</xdr:row>
      <xdr:rowOff>86030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102557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123785</xdr:rowOff>
    </xdr:from>
    <xdr:to>
      <xdr:col>98</xdr:col>
      <xdr:colOff>38100</xdr:colOff>
      <xdr:row>73</xdr:row>
      <xdr:rowOff>53935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46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70462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2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・扶助費は、住民一人当たり</a:t>
          </a:r>
          <a:r>
            <a:rPr kumimoji="1" lang="en-US" altLang="ja-JP" sz="1200">
              <a:latin typeface="ＭＳ Ｐゴシック" panose="020B0600070205080204" pitchFamily="50" charset="-128"/>
              <a:ea typeface="ＭＳ Ｐゴシック" panose="020B0600070205080204" pitchFamily="50" charset="-128"/>
            </a:rPr>
            <a:t>134,820</a:t>
          </a:r>
          <a:r>
            <a:rPr kumimoji="1" lang="ja-JP" altLang="en-US" sz="1200">
              <a:latin typeface="ＭＳ Ｐゴシック" panose="020B0600070205080204" pitchFamily="50" charset="-128"/>
              <a:ea typeface="ＭＳ Ｐゴシック" panose="020B0600070205080204" pitchFamily="50" charset="-128"/>
            </a:rPr>
            <a:t>円となっており、社会保障費の増に伴う増となった。類似団体と比べても高い水準にある。</a:t>
          </a:r>
        </a:p>
        <a:p>
          <a:r>
            <a:rPr kumimoji="1" lang="ja-JP" altLang="en-US" sz="1200">
              <a:latin typeface="ＭＳ Ｐゴシック" panose="020B0600070205080204" pitchFamily="50" charset="-128"/>
              <a:ea typeface="ＭＳ Ｐゴシック" panose="020B0600070205080204" pitchFamily="50" charset="-128"/>
            </a:rPr>
            <a:t>・物件費については、住民一人当たり</a:t>
          </a:r>
          <a:r>
            <a:rPr kumimoji="1" lang="en-US" altLang="ja-JP" sz="1200">
              <a:latin typeface="ＭＳ Ｐゴシック" panose="020B0600070205080204" pitchFamily="50" charset="-128"/>
              <a:ea typeface="ＭＳ Ｐゴシック" panose="020B0600070205080204" pitchFamily="50" charset="-128"/>
            </a:rPr>
            <a:t>117,167</a:t>
          </a:r>
          <a:r>
            <a:rPr kumimoji="1" lang="ja-JP" altLang="en-US" sz="1200">
              <a:latin typeface="ＭＳ Ｐゴシック" panose="020B0600070205080204" pitchFamily="50" charset="-128"/>
              <a:ea typeface="ＭＳ Ｐゴシック" panose="020B0600070205080204" pitchFamily="50" charset="-128"/>
            </a:rPr>
            <a:t>円となっており、類似団体と比べて高い水準にある。アウトソーシングを推進していることと、充実した施設の維持管理によるものが大きく、今後も業務の外部委託化が進めば物件費は増加していくと見込まれるが、事務事業の見直しに努める。</a:t>
          </a:r>
        </a:p>
        <a:p>
          <a:r>
            <a:rPr kumimoji="1" lang="ja-JP" altLang="en-US" sz="1200">
              <a:latin typeface="ＭＳ Ｐゴシック" panose="020B0600070205080204" pitchFamily="50" charset="-128"/>
              <a:ea typeface="ＭＳ Ｐゴシック" panose="020B0600070205080204" pitchFamily="50" charset="-128"/>
            </a:rPr>
            <a:t>・補助費等は、経済対策のための臨時的事業であったくらし地域応援券事業補助金が前年度で終了したことや新型コロナウイルス対策関連事業補助金に係る国庫負担等超過受入額返還金の減等に伴い、前年度を下回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・公債費は類似団体と比べて低い水準となっているが、今後は小中学校をはじめとする公共施設の更新等に伴い、公債費の増加が予想される。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147,809
144,090
10.98
79,354,784
76,134,656
3,135,383
46,967,027
9,978,993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99466</xdr:rowOff>
    </xdr:from>
    <xdr:to>
      <xdr:col>24</xdr:col>
      <xdr:colOff>63500</xdr:colOff>
      <xdr:row>30</xdr:row>
      <xdr:rowOff>102210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242966"/>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99466</xdr:rowOff>
    </xdr:from>
    <xdr:to>
      <xdr:col>19</xdr:col>
      <xdr:colOff>177800</xdr:colOff>
      <xdr:row>30</xdr:row>
      <xdr:rowOff>150673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242966"/>
          <a:ext cx="8890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51918</xdr:rowOff>
    </xdr:from>
    <xdr:to>
      <xdr:col>15</xdr:col>
      <xdr:colOff>50800</xdr:colOff>
      <xdr:row>30</xdr:row>
      <xdr:rowOff>150673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195418"/>
          <a:ext cx="889000" cy="98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26314</xdr:rowOff>
    </xdr:from>
    <xdr:to>
      <xdr:col>10</xdr:col>
      <xdr:colOff>114300</xdr:colOff>
      <xdr:row>30</xdr:row>
      <xdr:rowOff>51918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169814"/>
          <a:ext cx="889000" cy="25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98044</xdr:rowOff>
    </xdr:from>
    <xdr:to>
      <xdr:col>6</xdr:col>
      <xdr:colOff>38100</xdr:colOff>
      <xdr:row>33</xdr:row>
      <xdr:rowOff>28194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58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19321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67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51410</xdr:rowOff>
    </xdr:from>
    <xdr:to>
      <xdr:col>24</xdr:col>
      <xdr:colOff>114300</xdr:colOff>
      <xdr:row>30</xdr:row>
      <xdr:rowOff>153010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19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4437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14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48666</xdr:rowOff>
    </xdr:from>
    <xdr:to>
      <xdr:col>20</xdr:col>
      <xdr:colOff>38100</xdr:colOff>
      <xdr:row>30</xdr:row>
      <xdr:rowOff>150266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19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28</xdr:row>
      <xdr:rowOff>166793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496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99873</xdr:rowOff>
    </xdr:from>
    <xdr:to>
      <xdr:col>15</xdr:col>
      <xdr:colOff>101600</xdr:colOff>
      <xdr:row>31</xdr:row>
      <xdr:rowOff>30023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24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46550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01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1118</xdr:rowOff>
    </xdr:from>
    <xdr:to>
      <xdr:col>10</xdr:col>
      <xdr:colOff>165100</xdr:colOff>
      <xdr:row>30</xdr:row>
      <xdr:rowOff>102718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1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28</xdr:row>
      <xdr:rowOff>119245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49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146964</xdr:rowOff>
    </xdr:from>
    <xdr:to>
      <xdr:col>6</xdr:col>
      <xdr:colOff>38100</xdr:colOff>
      <xdr:row>30</xdr:row>
      <xdr:rowOff>77114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11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28</xdr:row>
      <xdr:rowOff>93641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489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76797</xdr:rowOff>
    </xdr:from>
    <xdr:to>
      <xdr:col>24</xdr:col>
      <xdr:colOff>62865</xdr:colOff>
      <xdr:row>58</xdr:row>
      <xdr:rowOff>98009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506547"/>
          <a:ext cx="1270" cy="53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101836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4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98009</xdr:rowOff>
    </xdr:from>
    <xdr:to>
      <xdr:col>24</xdr:col>
      <xdr:colOff>152400</xdr:colOff>
      <xdr:row>58</xdr:row>
      <xdr:rowOff>98009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42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23474</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28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76797</xdr:rowOff>
    </xdr:from>
    <xdr:to>
      <xdr:col>24</xdr:col>
      <xdr:colOff>152400</xdr:colOff>
      <xdr:row>55</xdr:row>
      <xdr:rowOff>76797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506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76797</xdr:rowOff>
    </xdr:from>
    <xdr:to>
      <xdr:col>24</xdr:col>
      <xdr:colOff>63500</xdr:colOff>
      <xdr:row>56</xdr:row>
      <xdr:rowOff>2807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506547"/>
          <a:ext cx="8382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166902</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68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17025</xdr:rowOff>
    </xdr:from>
    <xdr:to>
      <xdr:col>24</xdr:col>
      <xdr:colOff>114300</xdr:colOff>
      <xdr:row>57</xdr:row>
      <xdr:rowOff>118625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123269</xdr:rowOff>
    </xdr:from>
    <xdr:to>
      <xdr:col>19</xdr:col>
      <xdr:colOff>177800</xdr:colOff>
      <xdr:row>56</xdr:row>
      <xdr:rowOff>2807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553019"/>
          <a:ext cx="889000" cy="5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167548</xdr:rowOff>
    </xdr:from>
    <xdr:to>
      <xdr:col>20</xdr:col>
      <xdr:colOff>38100</xdr:colOff>
      <xdr:row>57</xdr:row>
      <xdr:rowOff>97698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88825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6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51346</xdr:rowOff>
    </xdr:from>
    <xdr:to>
      <xdr:col>15</xdr:col>
      <xdr:colOff>50800</xdr:colOff>
      <xdr:row>55</xdr:row>
      <xdr:rowOff>123269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623846"/>
          <a:ext cx="889000" cy="92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152060</xdr:rowOff>
    </xdr:from>
    <xdr:to>
      <xdr:col>15</xdr:col>
      <xdr:colOff>101600</xdr:colOff>
      <xdr:row>57</xdr:row>
      <xdr:rowOff>82210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73337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51346</xdr:rowOff>
    </xdr:from>
    <xdr:to>
      <xdr:col>10</xdr:col>
      <xdr:colOff>114300</xdr:colOff>
      <xdr:row>56</xdr:row>
      <xdr:rowOff>58309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623846"/>
          <a:ext cx="889000" cy="1035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119847</xdr:rowOff>
    </xdr:from>
    <xdr:to>
      <xdr:col>10</xdr:col>
      <xdr:colOff>165100</xdr:colOff>
      <xdr:row>52</xdr:row>
      <xdr:rowOff>49997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6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41124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108083</xdr:rowOff>
    </xdr:from>
    <xdr:to>
      <xdr:col>6</xdr:col>
      <xdr:colOff>38100</xdr:colOff>
      <xdr:row>57</xdr:row>
      <xdr:rowOff>38233</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29360</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80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25997</xdr:rowOff>
    </xdr:from>
    <xdr:to>
      <xdr:col>24</xdr:col>
      <xdr:colOff>114300</xdr:colOff>
      <xdr:row>55</xdr:row>
      <xdr:rowOff>127597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45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150474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0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123457</xdr:rowOff>
    </xdr:from>
    <xdr:to>
      <xdr:col>20</xdr:col>
      <xdr:colOff>38100</xdr:colOff>
      <xdr:row>56</xdr:row>
      <xdr:rowOff>53607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5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70134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32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72469</xdr:rowOff>
    </xdr:from>
    <xdr:to>
      <xdr:col>15</xdr:col>
      <xdr:colOff>101600</xdr:colOff>
      <xdr:row>56</xdr:row>
      <xdr:rowOff>2619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0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19146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27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546</xdr:rowOff>
    </xdr:from>
    <xdr:to>
      <xdr:col>10</xdr:col>
      <xdr:colOff>165100</xdr:colOff>
      <xdr:row>50</xdr:row>
      <xdr:rowOff>102146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57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118673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34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7509</xdr:rowOff>
    </xdr:from>
    <xdr:to>
      <xdr:col>6</xdr:col>
      <xdr:colOff>38100</xdr:colOff>
      <xdr:row>56</xdr:row>
      <xdr:rowOff>109109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0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125636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38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32321</xdr:rowOff>
    </xdr:from>
    <xdr:to>
      <xdr:col>24</xdr:col>
      <xdr:colOff>63500</xdr:colOff>
      <xdr:row>74</xdr:row>
      <xdr:rowOff>29616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548171"/>
          <a:ext cx="838200" cy="16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128371</xdr:rowOff>
    </xdr:from>
    <xdr:to>
      <xdr:col>19</xdr:col>
      <xdr:colOff>177800</xdr:colOff>
      <xdr:row>74</xdr:row>
      <xdr:rowOff>29616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644221"/>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128371</xdr:rowOff>
    </xdr:from>
    <xdr:to>
      <xdr:col>15</xdr:col>
      <xdr:colOff>50800</xdr:colOff>
      <xdr:row>75</xdr:row>
      <xdr:rowOff>18338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644221"/>
          <a:ext cx="889000" cy="23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18338</xdr:rowOff>
    </xdr:from>
    <xdr:to>
      <xdr:col>10</xdr:col>
      <xdr:colOff>114300</xdr:colOff>
      <xdr:row>75</xdr:row>
      <xdr:rowOff>40170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77088"/>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131611</xdr:rowOff>
    </xdr:from>
    <xdr:to>
      <xdr:col>6</xdr:col>
      <xdr:colOff>38100</xdr:colOff>
      <xdr:row>78</xdr:row>
      <xdr:rowOff>61761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3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52888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25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152971</xdr:rowOff>
    </xdr:from>
    <xdr:to>
      <xdr:col>24</xdr:col>
      <xdr:colOff>114300</xdr:colOff>
      <xdr:row>73</xdr:row>
      <xdr:rowOff>83121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9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4398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48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150266</xdr:rowOff>
    </xdr:from>
    <xdr:to>
      <xdr:col>20</xdr:col>
      <xdr:colOff>38100</xdr:colOff>
      <xdr:row>74</xdr:row>
      <xdr:rowOff>80416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6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96943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41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77571</xdr:rowOff>
    </xdr:from>
    <xdr:to>
      <xdr:col>15</xdr:col>
      <xdr:colOff>101600</xdr:colOff>
      <xdr:row>74</xdr:row>
      <xdr:rowOff>7721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59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24248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6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138988</xdr:rowOff>
    </xdr:from>
    <xdr:to>
      <xdr:col>10</xdr:col>
      <xdr:colOff>165100</xdr:colOff>
      <xdr:row>75</xdr:row>
      <xdr:rowOff>69138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2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85665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0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160820</xdr:rowOff>
    </xdr:from>
    <xdr:to>
      <xdr:col>6</xdr:col>
      <xdr:colOff>38100</xdr:colOff>
      <xdr:row>75</xdr:row>
      <xdr:rowOff>90970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107497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23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170202</xdr:rowOff>
    </xdr:from>
    <xdr:to>
      <xdr:col>24</xdr:col>
      <xdr:colOff>63500</xdr:colOff>
      <xdr:row>95</xdr:row>
      <xdr:rowOff>28992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5943602"/>
          <a:ext cx="838200" cy="37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126861</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14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170202</xdr:rowOff>
    </xdr:from>
    <xdr:to>
      <xdr:col>19</xdr:col>
      <xdr:colOff>177800</xdr:colOff>
      <xdr:row>94</xdr:row>
      <xdr:rowOff>24093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5943602"/>
          <a:ext cx="889000" cy="19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77418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24093</xdr:rowOff>
    </xdr:from>
    <xdr:to>
      <xdr:col>15</xdr:col>
      <xdr:colOff>50800</xdr:colOff>
      <xdr:row>95</xdr:row>
      <xdr:rowOff>151163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140393"/>
          <a:ext cx="889000" cy="29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42447</xdr:rowOff>
    </xdr:from>
    <xdr:to>
      <xdr:col>10</xdr:col>
      <xdr:colOff>114300</xdr:colOff>
      <xdr:row>95</xdr:row>
      <xdr:rowOff>151163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6158747"/>
          <a:ext cx="889000" cy="28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94105</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149642</xdr:rowOff>
    </xdr:from>
    <xdr:to>
      <xdr:col>24</xdr:col>
      <xdr:colOff>114300</xdr:colOff>
      <xdr:row>95</xdr:row>
      <xdr:rowOff>79792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26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1069</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11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119402</xdr:rowOff>
    </xdr:from>
    <xdr:to>
      <xdr:col>20</xdr:col>
      <xdr:colOff>38100</xdr:colOff>
      <xdr:row>93</xdr:row>
      <xdr:rowOff>49552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589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66079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566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144743</xdr:rowOff>
    </xdr:from>
    <xdr:to>
      <xdr:col>15</xdr:col>
      <xdr:colOff>101600</xdr:colOff>
      <xdr:row>94</xdr:row>
      <xdr:rowOff>74893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08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91420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86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100363</xdr:rowOff>
    </xdr:from>
    <xdr:to>
      <xdr:col>10</xdr:col>
      <xdr:colOff>165100</xdr:colOff>
      <xdr:row>96</xdr:row>
      <xdr:rowOff>30513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3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47040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16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163097</xdr:rowOff>
    </xdr:from>
    <xdr:to>
      <xdr:col>6</xdr:col>
      <xdr:colOff>38100</xdr:colOff>
      <xdr:row>94</xdr:row>
      <xdr:rowOff>93247</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10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109774</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588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134747</xdr:rowOff>
    </xdr:from>
    <xdr:to>
      <xdr:col>55</xdr:col>
      <xdr:colOff>0</xdr:colOff>
      <xdr:row>34</xdr:row>
      <xdr:rowOff>167132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5964047"/>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134747</xdr:rowOff>
    </xdr:from>
    <xdr:to>
      <xdr:col>50</xdr:col>
      <xdr:colOff>114300</xdr:colOff>
      <xdr:row>34</xdr:row>
      <xdr:rowOff>142367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5964047"/>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142367</xdr:rowOff>
    </xdr:from>
    <xdr:to>
      <xdr:col>45</xdr:col>
      <xdr:colOff>177800</xdr:colOff>
      <xdr:row>35</xdr:row>
      <xdr:rowOff>73406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5971667"/>
          <a:ext cx="889000" cy="10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71501</xdr:rowOff>
    </xdr:from>
    <xdr:to>
      <xdr:col>41</xdr:col>
      <xdr:colOff>50800</xdr:colOff>
      <xdr:row>35</xdr:row>
      <xdr:rowOff>73406</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07225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116332</xdr:rowOff>
    </xdr:from>
    <xdr:to>
      <xdr:col>55</xdr:col>
      <xdr:colOff>50800</xdr:colOff>
      <xdr:row>35</xdr:row>
      <xdr:rowOff>46482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94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139209</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83947</xdr:rowOff>
    </xdr:from>
    <xdr:to>
      <xdr:col>50</xdr:col>
      <xdr:colOff>165100</xdr:colOff>
      <xdr:row>35</xdr:row>
      <xdr:rowOff>14097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9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30624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68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91567</xdr:rowOff>
    </xdr:from>
    <xdr:to>
      <xdr:col>46</xdr:col>
      <xdr:colOff>38100</xdr:colOff>
      <xdr:row>35</xdr:row>
      <xdr:rowOff>21717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92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38244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69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22606</xdr:rowOff>
    </xdr:from>
    <xdr:to>
      <xdr:col>41</xdr:col>
      <xdr:colOff>101600</xdr:colOff>
      <xdr:row>35</xdr:row>
      <xdr:rowOff>124206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140733</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7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20701</xdr:rowOff>
    </xdr:from>
    <xdr:to>
      <xdr:col>36</xdr:col>
      <xdr:colOff>165100</xdr:colOff>
      <xdr:row>35</xdr:row>
      <xdr:rowOff>122301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02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138828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79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2692</xdr:rowOff>
    </xdr:from>
    <xdr:to>
      <xdr:col>55</xdr:col>
      <xdr:colOff>0</xdr:colOff>
      <xdr:row>59</xdr:row>
      <xdr:rowOff>10237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18242"/>
          <a:ext cx="838200" cy="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10237</xdr:rowOff>
    </xdr:from>
    <xdr:to>
      <xdr:col>50</xdr:col>
      <xdr:colOff>114300</xdr:colOff>
      <xdr:row>59</xdr:row>
      <xdr:rowOff>14122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25787"/>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8484</xdr:rowOff>
    </xdr:from>
    <xdr:to>
      <xdr:col>45</xdr:col>
      <xdr:colOff>177800</xdr:colOff>
      <xdr:row>59</xdr:row>
      <xdr:rowOff>14122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24034"/>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6274</xdr:rowOff>
    </xdr:from>
    <xdr:to>
      <xdr:col>41</xdr:col>
      <xdr:colOff>50800</xdr:colOff>
      <xdr:row>59</xdr:row>
      <xdr:rowOff>8484</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21824"/>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36550</xdr:rowOff>
    </xdr:from>
    <xdr:to>
      <xdr:col>36</xdr:col>
      <xdr:colOff>165100</xdr:colOff>
      <xdr:row>57</xdr:row>
      <xdr:rowOff>138150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8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154677</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37428" y="95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123342</xdr:rowOff>
    </xdr:from>
    <xdr:to>
      <xdr:col>55</xdr:col>
      <xdr:colOff>50800</xdr:colOff>
      <xdr:row>59</xdr:row>
      <xdr:rowOff>53492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38269</xdr:rowOff>
    </xdr:from>
    <xdr:ext cx="378565"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2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130887</xdr:rowOff>
    </xdr:from>
    <xdr:to>
      <xdr:col>50</xdr:col>
      <xdr:colOff>165100</xdr:colOff>
      <xdr:row>59</xdr:row>
      <xdr:rowOff>61037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7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52164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50017" y="10167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134772</xdr:rowOff>
    </xdr:from>
    <xdr:to>
      <xdr:col>46</xdr:col>
      <xdr:colOff>38100</xdr:colOff>
      <xdr:row>59</xdr:row>
      <xdr:rowOff>64922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7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56049</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1017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129134</xdr:rowOff>
    </xdr:from>
    <xdr:to>
      <xdr:col>41</xdr:col>
      <xdr:colOff>101600</xdr:colOff>
      <xdr:row>59</xdr:row>
      <xdr:rowOff>59284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7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50411</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72017" y="10165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126924</xdr:rowOff>
    </xdr:from>
    <xdr:to>
      <xdr:col>36</xdr:col>
      <xdr:colOff>165100</xdr:colOff>
      <xdr:row>59</xdr:row>
      <xdr:rowOff>57074</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48201</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10163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54386</xdr:rowOff>
    </xdr:from>
    <xdr:to>
      <xdr:col>55</xdr:col>
      <xdr:colOff>0</xdr:colOff>
      <xdr:row>77</xdr:row>
      <xdr:rowOff>131288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084586"/>
          <a:ext cx="838200" cy="24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2539</xdr:rowOff>
    </xdr:from>
    <xdr:to>
      <xdr:col>50</xdr:col>
      <xdr:colOff>114300</xdr:colOff>
      <xdr:row>76</xdr:row>
      <xdr:rowOff>54386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032739"/>
          <a:ext cx="889000" cy="5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28556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27046</xdr:rowOff>
    </xdr:from>
    <xdr:to>
      <xdr:col>45</xdr:col>
      <xdr:colOff>177800</xdr:colOff>
      <xdr:row>76</xdr:row>
      <xdr:rowOff>2539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885796"/>
          <a:ext cx="889000" cy="14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31666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27046</xdr:rowOff>
    </xdr:from>
    <xdr:to>
      <xdr:col>41</xdr:col>
      <xdr:colOff>50800</xdr:colOff>
      <xdr:row>77</xdr:row>
      <xdr:rowOff>150307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885796"/>
          <a:ext cx="889000" cy="466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123517</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110708</xdr:rowOff>
    </xdr:from>
    <xdr:to>
      <xdr:col>36</xdr:col>
      <xdr:colOff>165100</xdr:colOff>
      <xdr:row>77</xdr:row>
      <xdr:rowOff>40858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57386</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1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80488</xdr:rowOff>
    </xdr:from>
    <xdr:to>
      <xdr:col>55</xdr:col>
      <xdr:colOff>50800</xdr:colOff>
      <xdr:row>78</xdr:row>
      <xdr:rowOff>10638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8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166865</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9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3586</xdr:rowOff>
    </xdr:from>
    <xdr:to>
      <xdr:col>50</xdr:col>
      <xdr:colOff>165100</xdr:colOff>
      <xdr:row>76</xdr:row>
      <xdr:rowOff>105186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121714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280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123190</xdr:rowOff>
    </xdr:from>
    <xdr:to>
      <xdr:col>46</xdr:col>
      <xdr:colOff>38100</xdr:colOff>
      <xdr:row>76</xdr:row>
      <xdr:rowOff>53339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9819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69867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75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147696</xdr:rowOff>
    </xdr:from>
    <xdr:to>
      <xdr:col>41</xdr:col>
      <xdr:colOff>101600</xdr:colOff>
      <xdr:row>75</xdr:row>
      <xdr:rowOff>77846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83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94373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6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99507</xdr:rowOff>
    </xdr:from>
    <xdr:to>
      <xdr:col>36</xdr:col>
      <xdr:colOff>165100</xdr:colOff>
      <xdr:row>78</xdr:row>
      <xdr:rowOff>29657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20784</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112692</xdr:rowOff>
    </xdr:from>
    <xdr:to>
      <xdr:col>55</xdr:col>
      <xdr:colOff>0</xdr:colOff>
      <xdr:row>95</xdr:row>
      <xdr:rowOff>76966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228992"/>
          <a:ext cx="838200" cy="13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37609</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9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112692</xdr:rowOff>
    </xdr:from>
    <xdr:to>
      <xdr:col>50</xdr:col>
      <xdr:colOff>114300</xdr:colOff>
      <xdr:row>95</xdr:row>
      <xdr:rowOff>114424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228992"/>
          <a:ext cx="889000" cy="17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114424</xdr:rowOff>
    </xdr:from>
    <xdr:to>
      <xdr:col>45</xdr:col>
      <xdr:colOff>177800</xdr:colOff>
      <xdr:row>96</xdr:row>
      <xdr:rowOff>28764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402174"/>
          <a:ext cx="889000" cy="8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72062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70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128205</xdr:rowOff>
    </xdr:from>
    <xdr:to>
      <xdr:col>41</xdr:col>
      <xdr:colOff>50800</xdr:colOff>
      <xdr:row>96</xdr:row>
      <xdr:rowOff>28764</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073055"/>
          <a:ext cx="889000" cy="41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5638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152157</xdr:rowOff>
    </xdr:from>
    <xdr:to>
      <xdr:col>36</xdr:col>
      <xdr:colOff>165100</xdr:colOff>
      <xdr:row>96</xdr:row>
      <xdr:rowOff>82307</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4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73434</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53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26166</xdr:rowOff>
    </xdr:from>
    <xdr:to>
      <xdr:col>55</xdr:col>
      <xdr:colOff>50800</xdr:colOff>
      <xdr:row>95</xdr:row>
      <xdr:rowOff>127766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31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49043</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16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61892</xdr:rowOff>
    </xdr:from>
    <xdr:to>
      <xdr:col>50</xdr:col>
      <xdr:colOff>165100</xdr:colOff>
      <xdr:row>94</xdr:row>
      <xdr:rowOff>163492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1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8569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595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63624</xdr:rowOff>
    </xdr:from>
    <xdr:to>
      <xdr:col>46</xdr:col>
      <xdr:colOff>38100</xdr:colOff>
      <xdr:row>95</xdr:row>
      <xdr:rowOff>165224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35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10301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12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149414</xdr:rowOff>
    </xdr:from>
    <xdr:to>
      <xdr:col>41</xdr:col>
      <xdr:colOff>101600</xdr:colOff>
      <xdr:row>96</xdr:row>
      <xdr:rowOff>79564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43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96091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21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77405</xdr:rowOff>
    </xdr:from>
    <xdr:to>
      <xdr:col>36</xdr:col>
      <xdr:colOff>165100</xdr:colOff>
      <xdr:row>94</xdr:row>
      <xdr:rowOff>7555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02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24082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579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1077</xdr:rowOff>
    </xdr:from>
    <xdr:to>
      <xdr:col>85</xdr:col>
      <xdr:colOff>127000</xdr:colOff>
      <xdr:row>37</xdr:row>
      <xdr:rowOff>3363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344727"/>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109755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81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3363</xdr:rowOff>
    </xdr:from>
    <xdr:to>
      <xdr:col>81</xdr:col>
      <xdr:colOff>50800</xdr:colOff>
      <xdr:row>37</xdr:row>
      <xdr:rowOff>18542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347013"/>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94851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43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20645</xdr:rowOff>
    </xdr:from>
    <xdr:to>
      <xdr:col>76</xdr:col>
      <xdr:colOff>114300</xdr:colOff>
      <xdr:row>37</xdr:row>
      <xdr:rowOff>18542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192845"/>
          <a:ext cx="889000" cy="16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94851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43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20645</xdr:rowOff>
    </xdr:from>
    <xdr:to>
      <xdr:col>71</xdr:col>
      <xdr:colOff>177800</xdr:colOff>
      <xdr:row>36</xdr:row>
      <xdr:rowOff>62799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192845"/>
          <a:ext cx="8890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47301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39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45100</xdr:rowOff>
    </xdr:from>
    <xdr:to>
      <xdr:col>67</xdr:col>
      <xdr:colOff>101600</xdr:colOff>
      <xdr:row>36</xdr:row>
      <xdr:rowOff>146700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137827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3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121727</xdr:rowOff>
    </xdr:from>
    <xdr:to>
      <xdr:col>85</xdr:col>
      <xdr:colOff>177800</xdr:colOff>
      <xdr:row>37</xdr:row>
      <xdr:rowOff>51877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9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144604</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14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124013</xdr:rowOff>
    </xdr:from>
    <xdr:to>
      <xdr:col>81</xdr:col>
      <xdr:colOff>101600</xdr:colOff>
      <xdr:row>37</xdr:row>
      <xdr:rowOff>54163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29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70690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07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139192</xdr:rowOff>
    </xdr:from>
    <xdr:to>
      <xdr:col>76</xdr:col>
      <xdr:colOff>165100</xdr:colOff>
      <xdr:row>37</xdr:row>
      <xdr:rowOff>69342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1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85869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08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141295</xdr:rowOff>
    </xdr:from>
    <xdr:to>
      <xdr:col>72</xdr:col>
      <xdr:colOff>38100</xdr:colOff>
      <xdr:row>36</xdr:row>
      <xdr:rowOff>71445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14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87972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591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11999</xdr:rowOff>
    </xdr:from>
    <xdr:to>
      <xdr:col>67</xdr:col>
      <xdr:colOff>101600</xdr:colOff>
      <xdr:row>36</xdr:row>
      <xdr:rowOff>113599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1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130126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59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128556</xdr:rowOff>
    </xdr:from>
    <xdr:to>
      <xdr:col>85</xdr:col>
      <xdr:colOff>127000</xdr:colOff>
      <xdr:row>52</xdr:row>
      <xdr:rowOff>64224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8872506"/>
          <a:ext cx="838200" cy="107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124115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53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21513</xdr:rowOff>
    </xdr:from>
    <xdr:to>
      <xdr:col>81</xdr:col>
      <xdr:colOff>50800</xdr:colOff>
      <xdr:row>52</xdr:row>
      <xdr:rowOff>64224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8765463"/>
          <a:ext cx="889000" cy="21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109104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71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21513</xdr:rowOff>
    </xdr:from>
    <xdr:to>
      <xdr:col>76</xdr:col>
      <xdr:colOff>114300</xdr:colOff>
      <xdr:row>53</xdr:row>
      <xdr:rowOff>159226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8765463"/>
          <a:ext cx="889000" cy="48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67498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159226</xdr:rowOff>
    </xdr:from>
    <xdr:to>
      <xdr:col>71</xdr:col>
      <xdr:colOff>177800</xdr:colOff>
      <xdr:row>54</xdr:row>
      <xdr:rowOff>28048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246076"/>
          <a:ext cx="889000" cy="4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77756</xdr:rowOff>
    </xdr:from>
    <xdr:to>
      <xdr:col>85</xdr:col>
      <xdr:colOff>177800</xdr:colOff>
      <xdr:row>52</xdr:row>
      <xdr:rowOff>7906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882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100633</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867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13424</xdr:rowOff>
    </xdr:from>
    <xdr:to>
      <xdr:col>81</xdr:col>
      <xdr:colOff>101600</xdr:colOff>
      <xdr:row>52</xdr:row>
      <xdr:rowOff>115024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892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131551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870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50</xdr:row>
      <xdr:rowOff>142163</xdr:rowOff>
    </xdr:from>
    <xdr:to>
      <xdr:col>76</xdr:col>
      <xdr:colOff>165100</xdr:colOff>
      <xdr:row>51</xdr:row>
      <xdr:rowOff>72313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871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49</xdr:row>
      <xdr:rowOff>88840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48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108426</xdr:rowOff>
    </xdr:from>
    <xdr:to>
      <xdr:col>72</xdr:col>
      <xdr:colOff>38100</xdr:colOff>
      <xdr:row>54</xdr:row>
      <xdr:rowOff>38576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55103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897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148698</xdr:rowOff>
    </xdr:from>
    <xdr:to>
      <xdr:col>67</xdr:col>
      <xdr:colOff>101600</xdr:colOff>
      <xdr:row>54</xdr:row>
      <xdr:rowOff>78848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23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95375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01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144907</xdr:rowOff>
    </xdr:from>
    <xdr:to>
      <xdr:col>67</xdr:col>
      <xdr:colOff>101600</xdr:colOff>
      <xdr:row>77</xdr:row>
      <xdr:rowOff>75057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17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91584</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295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30544</xdr:rowOff>
    </xdr:from>
    <xdr:to>
      <xdr:col>85</xdr:col>
      <xdr:colOff>127000</xdr:colOff>
      <xdr:row>98</xdr:row>
      <xdr:rowOff>38906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832644"/>
          <a:ext cx="8382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17227</xdr:rowOff>
    </xdr:from>
    <xdr:to>
      <xdr:col>81</xdr:col>
      <xdr:colOff>50800</xdr:colOff>
      <xdr:row>98</xdr:row>
      <xdr:rowOff>30544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819327"/>
          <a:ext cx="8890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167494</xdr:rowOff>
    </xdr:from>
    <xdr:to>
      <xdr:col>76</xdr:col>
      <xdr:colOff>114300</xdr:colOff>
      <xdr:row>98</xdr:row>
      <xdr:rowOff>17227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798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167494</xdr:rowOff>
    </xdr:from>
    <xdr:to>
      <xdr:col>71</xdr:col>
      <xdr:colOff>177800</xdr:colOff>
      <xdr:row>97</xdr:row>
      <xdr:rowOff>170714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98144"/>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159556</xdr:rowOff>
    </xdr:from>
    <xdr:to>
      <xdr:col>85</xdr:col>
      <xdr:colOff>177800</xdr:colOff>
      <xdr:row>98</xdr:row>
      <xdr:rowOff>89706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9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74483</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0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151194</xdr:rowOff>
    </xdr:from>
    <xdr:to>
      <xdr:col>81</xdr:col>
      <xdr:colOff>101600</xdr:colOff>
      <xdr:row>98</xdr:row>
      <xdr:rowOff>81344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72471</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874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137877</xdr:rowOff>
    </xdr:from>
    <xdr:to>
      <xdr:col>76</xdr:col>
      <xdr:colOff>165100</xdr:colOff>
      <xdr:row>98</xdr:row>
      <xdr:rowOff>68027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59154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86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116694</xdr:rowOff>
    </xdr:from>
    <xdr:to>
      <xdr:col>72</xdr:col>
      <xdr:colOff>38100</xdr:colOff>
      <xdr:row>98</xdr:row>
      <xdr:rowOff>46844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4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37971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84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119914</xdr:rowOff>
    </xdr:from>
    <xdr:to>
      <xdr:col>67</xdr:col>
      <xdr:colOff>101600</xdr:colOff>
      <xdr:row>98</xdr:row>
      <xdr:rowOff>50064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5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41191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84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142240</xdr:rowOff>
    </xdr:from>
    <xdr:to>
      <xdr:col>98</xdr:col>
      <xdr:colOff>38100</xdr:colOff>
      <xdr:row>39</xdr:row>
      <xdr:rowOff>72390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88917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4325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・主な構成項目である民生費は、住民一人当たり</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231,955</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円と、前年度と比較して</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13,287</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増加し、類似団体と比べて高い水準にある。前年度からの増要因としては、都納付金の増、普通交付金の翌年度返還見込額の増などによる国民健康保険事業会計繰出金の増や電力・ガス・食料品等価格高騰重点支援給付金事業の実施などによる増が挙げられる。</a:t>
          </a:r>
        </a:p>
        <a:p>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・総務費は、公共施設整備基金積立金等の増により、住民一人当たり</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78,604</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円と、前年度と比較して</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10,232</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円の増となった。</a:t>
          </a:r>
        </a:p>
        <a:p>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・商工費は、経済対策のための臨時的事業であったくらし地域応援券事業補助金が前年度で終了したことに伴い、住民一人当たり</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3,934</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円と、前年度と比較して</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5,432</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円の減となった。</a:t>
          </a:r>
        </a:p>
        <a:p>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・教育費は、住民一人当たり</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87,585</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円と、前年度と比較して</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5,623</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円増しており、類似団体と比べて高い水準にある。前年度からの増要因としては、第一中学校及び第五中学校の改築工事の竣工に伴う中学校改築事業費の増が挙げられる。今後市立小中学校の改築が段階的に進んでいくにあたって、中長期的にも教育費の増加傾向が続くと見込まれる。</a:t>
          </a:r>
        </a:p>
        <a:p>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・公債費は類似団体と比べて低い水準を保っているが、今後は小中学校をはじめとする公共施設の更新等に伴い、公債費の増加が予想される。</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歳入総額</a:t>
          </a:r>
          <a:r>
            <a:rPr kumimoji="1" lang="en-US" altLang="ja-JP" sz="1200">
              <a:latin typeface="ＭＳ ゴシック" pitchFamily="49" charset="-128"/>
              <a:ea typeface="ＭＳ ゴシック" pitchFamily="49" charset="-128"/>
            </a:rPr>
            <a:t>793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5500</a:t>
          </a:r>
          <a:r>
            <a:rPr kumimoji="1" lang="ja-JP" altLang="en-US" sz="1200">
              <a:latin typeface="ＭＳ ゴシック" pitchFamily="49" charset="-128"/>
              <a:ea typeface="ＭＳ ゴシック" pitchFamily="49" charset="-128"/>
            </a:rPr>
            <a:t>万円（前年比１億</a:t>
          </a:r>
          <a:r>
            <a:rPr kumimoji="1" lang="en-US" altLang="ja-JP" sz="1200">
              <a:latin typeface="ＭＳ ゴシック" pitchFamily="49" charset="-128"/>
              <a:ea typeface="ＭＳ ゴシック" pitchFamily="49" charset="-128"/>
            </a:rPr>
            <a:t>2600</a:t>
          </a:r>
          <a:r>
            <a:rPr kumimoji="1" lang="ja-JP" altLang="en-US" sz="1200">
              <a:latin typeface="ＭＳ ゴシック" pitchFamily="49" charset="-128"/>
              <a:ea typeface="ＭＳ ゴシック" pitchFamily="49" charset="-128"/>
            </a:rPr>
            <a:t>万円の増）、歳出総額</a:t>
          </a:r>
          <a:r>
            <a:rPr kumimoji="1" lang="en-US" altLang="ja-JP" sz="1200">
              <a:latin typeface="ＭＳ ゴシック" pitchFamily="49" charset="-128"/>
              <a:ea typeface="ＭＳ ゴシック" pitchFamily="49" charset="-128"/>
            </a:rPr>
            <a:t>761</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3500</a:t>
          </a:r>
          <a:r>
            <a:rPr kumimoji="1" lang="ja-JP" altLang="en-US" sz="1200">
              <a:latin typeface="ＭＳ ゴシック" pitchFamily="49" charset="-128"/>
              <a:ea typeface="ＭＳ ゴシック" pitchFamily="49" charset="-128"/>
            </a:rPr>
            <a:t>万円（同</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6400</a:t>
          </a:r>
          <a:r>
            <a:rPr kumimoji="1" lang="ja-JP" altLang="en-US" sz="1200">
              <a:latin typeface="ＭＳ ゴシック" pitchFamily="49" charset="-128"/>
              <a:ea typeface="ＭＳ ゴシック" pitchFamily="49" charset="-128"/>
            </a:rPr>
            <a:t>万円の増）、歳入歳出差引額は</a:t>
          </a:r>
          <a:r>
            <a:rPr kumimoji="1" lang="en-US" altLang="ja-JP" sz="1200">
              <a:latin typeface="ＭＳ ゴシック" pitchFamily="49" charset="-128"/>
              <a:ea typeface="ＭＳ ゴシック" pitchFamily="49" charset="-128"/>
            </a:rPr>
            <a:t>32</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2000</a:t>
          </a:r>
          <a:r>
            <a:rPr kumimoji="1" lang="ja-JP" altLang="en-US" sz="1200">
              <a:latin typeface="ＭＳ ゴシック" pitchFamily="49" charset="-128"/>
              <a:ea typeface="ＭＳ ゴシック" pitchFamily="49" charset="-128"/>
            </a:rPr>
            <a:t>万円（同</a:t>
          </a:r>
          <a:r>
            <a:rPr kumimoji="1" lang="en-US" altLang="ja-JP" sz="1200">
              <a:latin typeface="ＭＳ ゴシック" pitchFamily="49" charset="-128"/>
              <a:ea typeface="ＭＳ ゴシック" pitchFamily="49" charset="-128"/>
            </a:rPr>
            <a:t>9</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3800</a:t>
          </a:r>
          <a:r>
            <a:rPr kumimoji="1" lang="ja-JP" altLang="en-US" sz="1200">
              <a:latin typeface="ＭＳ ゴシック" pitchFamily="49" charset="-128"/>
              <a:ea typeface="ＭＳ ゴシック" pitchFamily="49" charset="-128"/>
            </a:rPr>
            <a:t>万円の増）となった。実質収支額は前年度の</a:t>
          </a:r>
          <a:r>
            <a:rPr kumimoji="1" lang="en-US" altLang="ja-JP" sz="1200">
              <a:latin typeface="ＭＳ ゴシック" pitchFamily="49" charset="-128"/>
              <a:ea typeface="ＭＳ ゴシック" pitchFamily="49" charset="-128"/>
            </a:rPr>
            <a:t>39</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7600</a:t>
          </a:r>
          <a:r>
            <a:rPr kumimoji="1" lang="ja-JP" altLang="en-US" sz="1200">
              <a:latin typeface="ＭＳ ゴシック" pitchFamily="49" charset="-128"/>
              <a:ea typeface="ＭＳ ゴシック" pitchFamily="49" charset="-128"/>
            </a:rPr>
            <a:t>万円から</a:t>
          </a:r>
          <a:r>
            <a:rPr kumimoji="1" lang="en-US" altLang="ja-JP" sz="1200">
              <a:latin typeface="ＭＳ ゴシック" pitchFamily="49" charset="-128"/>
              <a:ea typeface="ＭＳ ゴシック" pitchFamily="49" charset="-128"/>
            </a:rPr>
            <a:t>31</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3500</a:t>
          </a:r>
          <a:r>
            <a:rPr kumimoji="1" lang="ja-JP" altLang="en-US" sz="1200">
              <a:latin typeface="ＭＳ ゴシック" pitchFamily="49" charset="-128"/>
              <a:ea typeface="ＭＳ ゴシック" pitchFamily="49" charset="-128"/>
            </a:rPr>
            <a:t>万円となり</a:t>
          </a:r>
          <a:r>
            <a:rPr kumimoji="1" lang="en-US" altLang="ja-JP" sz="1200">
              <a:latin typeface="ＭＳ ゴシック" pitchFamily="49" charset="-128"/>
              <a:ea typeface="ＭＳ ゴシック" pitchFamily="49" charset="-128"/>
            </a:rPr>
            <a:t>21.1</a:t>
          </a:r>
          <a:r>
            <a:rPr kumimoji="1" lang="ja-JP" altLang="en-US" sz="1200">
              <a:latin typeface="ＭＳ ゴシック" pitchFamily="49" charset="-128"/>
              <a:ea typeface="ＭＳ ゴシック" pitchFamily="49" charset="-128"/>
            </a:rPr>
            <a:t>％減少した。標準財政規模は個人所得割、法人税割、固定資産税等の増により前年度の</a:t>
          </a:r>
          <a:r>
            <a:rPr kumimoji="1" lang="en-US" altLang="ja-JP" sz="1200">
              <a:latin typeface="ＭＳ ゴシック" pitchFamily="49" charset="-128"/>
              <a:ea typeface="ＭＳ ゴシック" pitchFamily="49" charset="-128"/>
            </a:rPr>
            <a:t>446</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6400</a:t>
          </a:r>
          <a:r>
            <a:rPr kumimoji="1" lang="ja-JP" altLang="en-US" sz="1200">
              <a:latin typeface="ＭＳ ゴシック" pitchFamily="49" charset="-128"/>
              <a:ea typeface="ＭＳ ゴシック" pitchFamily="49" charset="-128"/>
            </a:rPr>
            <a:t>万円から</a:t>
          </a:r>
          <a:r>
            <a:rPr kumimoji="1" lang="en-US" altLang="ja-JP" sz="1200">
              <a:latin typeface="ＭＳ ゴシック" pitchFamily="49" charset="-128"/>
              <a:ea typeface="ＭＳ ゴシック" pitchFamily="49" charset="-128"/>
            </a:rPr>
            <a:t>469</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6700</a:t>
          </a:r>
          <a:r>
            <a:rPr kumimoji="1" lang="ja-JP" altLang="en-US" sz="1200">
              <a:latin typeface="ＭＳ ゴシック" pitchFamily="49" charset="-128"/>
              <a:ea typeface="ＭＳ ゴシック" pitchFamily="49" charset="-128"/>
            </a:rPr>
            <a:t>万円となり</a:t>
          </a:r>
          <a:r>
            <a:rPr kumimoji="1" lang="en-US" altLang="ja-JP" sz="1200">
              <a:latin typeface="ＭＳ ゴシック" pitchFamily="49" charset="-128"/>
              <a:ea typeface="ＭＳ ゴシック" pitchFamily="49" charset="-128"/>
            </a:rPr>
            <a:t>5.2</a:t>
          </a:r>
          <a:r>
            <a:rPr kumimoji="1" lang="ja-JP" altLang="en-US" sz="1200">
              <a:latin typeface="ＭＳ ゴシック" pitchFamily="49" charset="-128"/>
              <a:ea typeface="ＭＳ ゴシック" pitchFamily="49" charset="-128"/>
            </a:rPr>
            <a:t>％増加した。分子が減、分母が増となったことで、実質収支比率は</a:t>
          </a:r>
          <a:r>
            <a:rPr kumimoji="1" lang="en-US" altLang="ja-JP" sz="1200">
              <a:latin typeface="ＭＳ ゴシック" pitchFamily="49" charset="-128"/>
              <a:ea typeface="ＭＳ ゴシック" pitchFamily="49" charset="-128"/>
            </a:rPr>
            <a:t>2.2</a:t>
          </a:r>
          <a:r>
            <a:rPr kumimoji="1" lang="ja-JP" altLang="en-US" sz="1200">
              <a:latin typeface="ＭＳ ゴシック" pitchFamily="49" charset="-128"/>
              <a:ea typeface="ＭＳ ゴシック" pitchFamily="49" charset="-128"/>
            </a:rPr>
            <a:t>ポイント下落し、</a:t>
          </a:r>
          <a:r>
            <a:rPr kumimoji="1" lang="en-US" altLang="ja-JP" sz="1200">
              <a:latin typeface="ＭＳ ゴシック" pitchFamily="49" charset="-128"/>
              <a:ea typeface="ＭＳ ゴシック" pitchFamily="49" charset="-128"/>
            </a:rPr>
            <a:t>6.7</a:t>
          </a:r>
          <a:r>
            <a:rPr kumimoji="1" lang="ja-JP" altLang="en-US" sz="12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分母にあたる標準財政規模は増（</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+2,303,100</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+5.2</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％）、分子は一般会計実質収支額の減はあったものの、公営事業会計の資金不足額の減</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剰余額の増</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等により黒字幅が増大し減（△</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323,428</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4.9</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％）となった。</a:t>
          </a: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結果として、連結実質赤字比率は△</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14.80</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％となり、前年度から</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0.03</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ポイントの増となった。</a:t>
          </a: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令和５年度までの直近５年間の平均は△</a:t>
          </a:r>
          <a:r>
            <a:rPr lang="en-US" altLang="ja-JP" sz="1200">
              <a:solidFill>
                <a:schemeClr val="dk1"/>
              </a:solidFill>
              <a:effectLst/>
              <a:latin typeface="ＭＳ ゴシック" panose="020B0609070205080204" pitchFamily="49" charset="-128"/>
              <a:ea typeface="ＭＳ ゴシック" panose="020B0609070205080204" pitchFamily="49" charset="-128"/>
              <a:cs typeface="+mn-cs"/>
            </a:rPr>
            <a:t>14.28</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％であり、これまで同様に健全な財政を維持している。</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コロナ</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ウイルス感染症</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影響が沈静化したにもかかわらず連結実質赤字比率が昨年度とほぼ変わらない数値であった要因としては、下水道事業会計における基金取崩しによって流動資産が増となったことが挙げられる。引き続き各会計の動きを把握しながら、適切な財政運営に努めていく。</a:t>
          </a:r>
          <a:endParaRPr kumimoji="1" lang="ja-JP" altLang="en-US" sz="16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Normal="100" zoomScaleSheetLayoutView="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79354784</v>
      </c>
      <c r="BO4" s="462"/>
      <c r="BP4" s="462"/>
      <c r="BQ4" s="462"/>
      <c r="BR4" s="462"/>
      <c r="BS4" s="462"/>
      <c r="BT4" s="462"/>
      <c r="BU4" s="463"/>
      <c r="BV4" s="461">
        <v>79229283</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6.7</v>
      </c>
      <c r="CU4" s="602"/>
      <c r="CV4" s="602"/>
      <c r="CW4" s="602"/>
      <c r="CX4" s="602"/>
      <c r="CY4" s="602"/>
      <c r="CZ4" s="602"/>
      <c r="DA4" s="603"/>
      <c r="DB4" s="601">
        <v>8.9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76134656</v>
      </c>
      <c r="BO5" s="433"/>
      <c r="BP5" s="433"/>
      <c r="BQ5" s="433"/>
      <c r="BR5" s="433"/>
      <c r="BS5" s="433"/>
      <c r="BT5" s="433"/>
      <c r="BU5" s="434"/>
      <c r="BV5" s="432">
        <v>75071425</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79.5</v>
      </c>
      <c r="CU5" s="430"/>
      <c r="CV5" s="430"/>
      <c r="CW5" s="430"/>
      <c r="CX5" s="430"/>
      <c r="CY5" s="430"/>
      <c r="CZ5" s="430"/>
      <c r="DA5" s="431"/>
      <c r="DB5" s="429">
        <v>81.2</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3220128</v>
      </c>
      <c r="BO6" s="433"/>
      <c r="BP6" s="433"/>
      <c r="BQ6" s="433"/>
      <c r="BR6" s="433"/>
      <c r="BS6" s="433"/>
      <c r="BT6" s="433"/>
      <c r="BU6" s="434"/>
      <c r="BV6" s="432">
        <v>4157858</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79.5</v>
      </c>
      <c r="CU6" s="576"/>
      <c r="CV6" s="576"/>
      <c r="CW6" s="576"/>
      <c r="CX6" s="576"/>
      <c r="CY6" s="576"/>
      <c r="CZ6" s="576"/>
      <c r="DA6" s="577"/>
      <c r="DB6" s="575">
        <v>81.2</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84745</v>
      </c>
      <c r="BO7" s="433"/>
      <c r="BP7" s="433"/>
      <c r="BQ7" s="433"/>
      <c r="BR7" s="433"/>
      <c r="BS7" s="433"/>
      <c r="BT7" s="433"/>
      <c r="BU7" s="434"/>
      <c r="BV7" s="432">
        <v>182140</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46967027</v>
      </c>
      <c r="CU7" s="433"/>
      <c r="CV7" s="433"/>
      <c r="CW7" s="433"/>
      <c r="CX7" s="433"/>
      <c r="CY7" s="433"/>
      <c r="CZ7" s="433"/>
      <c r="DA7" s="434"/>
      <c r="DB7" s="432">
        <v>44663927</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3135383</v>
      </c>
      <c r="BO8" s="433"/>
      <c r="BP8" s="433"/>
      <c r="BQ8" s="433"/>
      <c r="BR8" s="433"/>
      <c r="BS8" s="433"/>
      <c r="BT8" s="433"/>
      <c r="BU8" s="434"/>
      <c r="BV8" s="432">
        <v>3975718</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1.51</v>
      </c>
      <c r="CU8" s="536"/>
      <c r="CV8" s="536"/>
      <c r="CW8" s="536"/>
      <c r="CX8" s="536"/>
      <c r="CY8" s="536"/>
      <c r="CZ8" s="536"/>
      <c r="DA8" s="537"/>
      <c r="DB8" s="535">
        <v>1.48</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150149</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-840335</v>
      </c>
      <c r="BO9" s="433"/>
      <c r="BP9" s="433"/>
      <c r="BQ9" s="433"/>
      <c r="BR9" s="433"/>
      <c r="BS9" s="433"/>
      <c r="BT9" s="433"/>
      <c r="BU9" s="434"/>
      <c r="BV9" s="432">
        <v>159636</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2.4</v>
      </c>
      <c r="CU9" s="430"/>
      <c r="CV9" s="430"/>
      <c r="CW9" s="430"/>
      <c r="CX9" s="430"/>
      <c r="CY9" s="430"/>
      <c r="CZ9" s="430"/>
      <c r="DA9" s="431"/>
      <c r="DB9" s="429">
        <v>2.6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144730</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1250880</v>
      </c>
      <c r="BO10" s="433"/>
      <c r="BP10" s="433"/>
      <c r="BQ10" s="433"/>
      <c r="BR10" s="433"/>
      <c r="BS10" s="433"/>
      <c r="BT10" s="433"/>
      <c r="BU10" s="434"/>
      <c r="BV10" s="432">
        <v>770098</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147809</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250774</v>
      </c>
      <c r="BO12" s="433"/>
      <c r="BP12" s="433"/>
      <c r="BQ12" s="433"/>
      <c r="BR12" s="433"/>
      <c r="BS12" s="433"/>
      <c r="BT12" s="433"/>
      <c r="BU12" s="434"/>
      <c r="BV12" s="432">
        <v>769418</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144090</v>
      </c>
      <c r="S13" s="520"/>
      <c r="T13" s="520"/>
      <c r="U13" s="520"/>
      <c r="V13" s="521"/>
      <c r="W13" s="522" t="s">
        <v>131</v>
      </c>
      <c r="X13" s="418"/>
      <c r="Y13" s="418"/>
      <c r="Z13" s="418"/>
      <c r="AA13" s="418"/>
      <c r="AB13" s="419"/>
      <c r="AC13" s="385">
        <v>236</v>
      </c>
      <c r="AD13" s="386"/>
      <c r="AE13" s="386"/>
      <c r="AF13" s="386"/>
      <c r="AG13" s="387"/>
      <c r="AH13" s="385">
        <v>231</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159771</v>
      </c>
      <c r="BO13" s="433"/>
      <c r="BP13" s="433"/>
      <c r="BQ13" s="433"/>
      <c r="BR13" s="433"/>
      <c r="BS13" s="433"/>
      <c r="BT13" s="433"/>
      <c r="BU13" s="434"/>
      <c r="BV13" s="432">
        <v>160316</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-0.8</v>
      </c>
      <c r="CU13" s="430"/>
      <c r="CV13" s="430"/>
      <c r="CW13" s="430"/>
      <c r="CX13" s="430"/>
      <c r="CY13" s="430"/>
      <c r="CZ13" s="430"/>
      <c r="DA13" s="431"/>
      <c r="DB13" s="429">
        <v>-1</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147964</v>
      </c>
      <c r="S14" s="520"/>
      <c r="T14" s="520"/>
      <c r="U14" s="520"/>
      <c r="V14" s="521"/>
      <c r="W14" s="523"/>
      <c r="X14" s="421"/>
      <c r="Y14" s="421"/>
      <c r="Z14" s="421"/>
      <c r="AA14" s="421"/>
      <c r="AB14" s="422"/>
      <c r="AC14" s="512">
        <v>0.4</v>
      </c>
      <c r="AD14" s="513"/>
      <c r="AE14" s="513"/>
      <c r="AF14" s="513"/>
      <c r="AG14" s="514"/>
      <c r="AH14" s="512">
        <v>0.4</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144660</v>
      </c>
      <c r="S15" s="520"/>
      <c r="T15" s="520"/>
      <c r="U15" s="520"/>
      <c r="V15" s="521"/>
      <c r="W15" s="522" t="s">
        <v>137</v>
      </c>
      <c r="X15" s="418"/>
      <c r="Y15" s="418"/>
      <c r="Z15" s="418"/>
      <c r="AA15" s="418"/>
      <c r="AB15" s="419"/>
      <c r="AC15" s="385">
        <v>7385</v>
      </c>
      <c r="AD15" s="386"/>
      <c r="AE15" s="386"/>
      <c r="AF15" s="386"/>
      <c r="AG15" s="387"/>
      <c r="AH15" s="385">
        <v>8087</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35428566</v>
      </c>
      <c r="BO15" s="462"/>
      <c r="BP15" s="462"/>
      <c r="BQ15" s="462"/>
      <c r="BR15" s="462"/>
      <c r="BS15" s="462"/>
      <c r="BT15" s="462"/>
      <c r="BU15" s="463"/>
      <c r="BV15" s="461">
        <v>33682473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11.8</v>
      </c>
      <c r="AD16" s="513"/>
      <c r="AE16" s="513"/>
      <c r="AF16" s="513"/>
      <c r="AG16" s="514"/>
      <c r="AH16" s="512">
        <v>13.4</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22297846</v>
      </c>
      <c r="BO16" s="433"/>
      <c r="BP16" s="433"/>
      <c r="BQ16" s="433"/>
      <c r="BR16" s="433"/>
      <c r="BS16" s="433"/>
      <c r="BT16" s="433"/>
      <c r="BU16" s="434"/>
      <c r="BV16" s="432">
        <v>22200747</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54862</v>
      </c>
      <c r="AD17" s="386"/>
      <c r="AE17" s="386"/>
      <c r="AF17" s="386"/>
      <c r="AG17" s="387"/>
      <c r="AH17" s="385">
        <v>51979</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46967027</v>
      </c>
      <c r="BO17" s="433"/>
      <c r="BP17" s="433"/>
      <c r="BQ17" s="433"/>
      <c r="BR17" s="433"/>
      <c r="BS17" s="433"/>
      <c r="BT17" s="433"/>
      <c r="BU17" s="434"/>
      <c r="BV17" s="432">
        <v>44663927</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10.98</v>
      </c>
      <c r="M18" s="485"/>
      <c r="N18" s="485"/>
      <c r="O18" s="485"/>
      <c r="P18" s="485"/>
      <c r="Q18" s="485"/>
      <c r="R18" s="486"/>
      <c r="S18" s="486"/>
      <c r="T18" s="486"/>
      <c r="U18" s="486"/>
      <c r="V18" s="487"/>
      <c r="W18" s="503"/>
      <c r="X18" s="504"/>
      <c r="Y18" s="504"/>
      <c r="Z18" s="504"/>
      <c r="AA18" s="504"/>
      <c r="AB18" s="528"/>
      <c r="AC18" s="402">
        <v>87.8</v>
      </c>
      <c r="AD18" s="403"/>
      <c r="AE18" s="403"/>
      <c r="AF18" s="403"/>
      <c r="AG18" s="488"/>
      <c r="AH18" s="402">
        <v>86.2</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38282429</v>
      </c>
      <c r="BO18" s="433"/>
      <c r="BP18" s="433"/>
      <c r="BQ18" s="433"/>
      <c r="BR18" s="433"/>
      <c r="BS18" s="433"/>
      <c r="BT18" s="433"/>
      <c r="BU18" s="434"/>
      <c r="BV18" s="432">
        <v>37619174</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13675</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57823193</v>
      </c>
      <c r="BO19" s="433"/>
      <c r="BP19" s="433"/>
      <c r="BQ19" s="433"/>
      <c r="BR19" s="433"/>
      <c r="BS19" s="433"/>
      <c r="BT19" s="433"/>
      <c r="BU19" s="434"/>
      <c r="BV19" s="432">
        <v>54897683</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78054</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9978993</v>
      </c>
      <c r="BO22" s="462"/>
      <c r="BP22" s="462"/>
      <c r="BQ22" s="462"/>
      <c r="BR22" s="462"/>
      <c r="BS22" s="462"/>
      <c r="BT22" s="462"/>
      <c r="BU22" s="463"/>
      <c r="BV22" s="461">
        <v>11166291</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4369075</v>
      </c>
      <c r="BO23" s="433"/>
      <c r="BP23" s="433"/>
      <c r="BQ23" s="433"/>
      <c r="BR23" s="433"/>
      <c r="BS23" s="433"/>
      <c r="BT23" s="433"/>
      <c r="BU23" s="434"/>
      <c r="BV23" s="432">
        <v>5018561</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10300</v>
      </c>
      <c r="R24" s="386"/>
      <c r="S24" s="386"/>
      <c r="T24" s="386"/>
      <c r="U24" s="386"/>
      <c r="V24" s="387"/>
      <c r="W24" s="475"/>
      <c r="X24" s="412"/>
      <c r="Y24" s="413"/>
      <c r="Z24" s="388" t="s">
        <v>162</v>
      </c>
      <c r="AA24" s="389"/>
      <c r="AB24" s="389"/>
      <c r="AC24" s="389"/>
      <c r="AD24" s="389"/>
      <c r="AE24" s="389"/>
      <c r="AF24" s="389"/>
      <c r="AG24" s="390"/>
      <c r="AH24" s="385">
        <v>866</v>
      </c>
      <c r="AI24" s="386"/>
      <c r="AJ24" s="386"/>
      <c r="AK24" s="386"/>
      <c r="AL24" s="387"/>
      <c r="AM24" s="385">
        <v>2723570</v>
      </c>
      <c r="AN24" s="386"/>
      <c r="AO24" s="386"/>
      <c r="AP24" s="386"/>
      <c r="AQ24" s="386"/>
      <c r="AR24" s="387"/>
      <c r="AS24" s="385">
        <v>3145</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9978993</v>
      </c>
      <c r="BO24" s="433"/>
      <c r="BP24" s="433"/>
      <c r="BQ24" s="433"/>
      <c r="BR24" s="433"/>
      <c r="BS24" s="433"/>
      <c r="BT24" s="433"/>
      <c r="BU24" s="434"/>
      <c r="BV24" s="432">
        <v>11166291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8650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39919352</v>
      </c>
      <c r="BO25" s="462"/>
      <c r="BP25" s="462"/>
      <c r="BQ25" s="462"/>
      <c r="BR25" s="462"/>
      <c r="BS25" s="462"/>
      <c r="BT25" s="462"/>
      <c r="BU25" s="463"/>
      <c r="BV25" s="461">
        <v>41732139</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8100</v>
      </c>
      <c r="R26" s="386"/>
      <c r="S26" s="386"/>
      <c r="T26" s="386"/>
      <c r="U26" s="386"/>
      <c r="V26" s="387"/>
      <c r="W26" s="475"/>
      <c r="X26" s="412"/>
      <c r="Y26" s="413"/>
      <c r="Z26" s="388" t="s">
        <v>168</v>
      </c>
      <c r="AA26" s="443"/>
      <c r="AB26" s="443"/>
      <c r="AC26" s="443"/>
      <c r="AD26" s="443"/>
      <c r="AE26" s="443"/>
      <c r="AF26" s="443"/>
      <c r="AG26" s="444"/>
      <c r="AH26" s="385">
        <v>11</v>
      </c>
      <c r="AI26" s="386"/>
      <c r="AJ26" s="386"/>
      <c r="AK26" s="386"/>
      <c r="AL26" s="387"/>
      <c r="AM26" s="385">
        <v>34529</v>
      </c>
      <c r="AN26" s="386"/>
      <c r="AO26" s="386"/>
      <c r="AP26" s="386"/>
      <c r="AQ26" s="386"/>
      <c r="AR26" s="387"/>
      <c r="AS26" s="385">
        <v>3139</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v>
      </c>
      <c r="BO26" s="433"/>
      <c r="BP26" s="433"/>
      <c r="BQ26" s="433"/>
      <c r="BR26" s="433"/>
      <c r="BS26" s="433"/>
      <c r="BT26" s="433"/>
      <c r="BU26" s="434"/>
      <c r="BV26" s="432">
        <v>50000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6700</v>
      </c>
      <c r="R27" s="386"/>
      <c r="S27" s="386"/>
      <c r="T27" s="386"/>
      <c r="U27" s="386"/>
      <c r="V27" s="387"/>
      <c r="W27" s="475"/>
      <c r="X27" s="412"/>
      <c r="Y27" s="413"/>
      <c r="Z27" s="388" t="s">
        <v>171</v>
      </c>
      <c r="AA27" s="389"/>
      <c r="AB27" s="389"/>
      <c r="AC27" s="389"/>
      <c r="AD27" s="389"/>
      <c r="AE27" s="389"/>
      <c r="AF27" s="389"/>
      <c r="AG27" s="390"/>
      <c r="AH27" s="385">
        <v>4</v>
      </c>
      <c r="AI27" s="386"/>
      <c r="AJ27" s="386"/>
      <c r="AK27" s="386"/>
      <c r="AL27" s="387"/>
      <c r="AM27" s="385">
        <v>17252</v>
      </c>
      <c r="AN27" s="386"/>
      <c r="AO27" s="386"/>
      <c r="AP27" s="386"/>
      <c r="AQ27" s="386"/>
      <c r="AR27" s="387"/>
      <c r="AS27" s="385">
        <v>4313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6000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7009477</v>
      </c>
      <c r="BO28" s="462"/>
      <c r="BP28" s="462"/>
      <c r="BQ28" s="462"/>
      <c r="BR28" s="462"/>
      <c r="BS28" s="462"/>
      <c r="BT28" s="462"/>
      <c r="BU28" s="463"/>
      <c r="BV28" s="461">
        <v>6009371</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24</v>
      </c>
      <c r="M29" s="386"/>
      <c r="N29" s="386"/>
      <c r="O29" s="386"/>
      <c r="P29" s="387"/>
      <c r="Q29" s="385">
        <v>5500</v>
      </c>
      <c r="R29" s="386"/>
      <c r="S29" s="386"/>
      <c r="T29" s="386"/>
      <c r="U29" s="386"/>
      <c r="V29" s="387"/>
      <c r="W29" s="476"/>
      <c r="X29" s="477"/>
      <c r="Y29" s="478"/>
      <c r="Z29" s="388" t="s">
        <v>177</v>
      </c>
      <c r="AA29" s="389"/>
      <c r="AB29" s="389"/>
      <c r="AC29" s="389"/>
      <c r="AD29" s="389"/>
      <c r="AE29" s="389"/>
      <c r="AF29" s="389"/>
      <c r="AG29" s="390"/>
      <c r="AH29" s="385">
        <v>870</v>
      </c>
      <c r="AI29" s="386"/>
      <c r="AJ29" s="386"/>
      <c r="AK29" s="386"/>
      <c r="AL29" s="387"/>
      <c r="AM29" s="385">
        <v>2740822</v>
      </c>
      <c r="AN29" s="386"/>
      <c r="AO29" s="386"/>
      <c r="AP29" s="386"/>
      <c r="AQ29" s="386"/>
      <c r="AR29" s="387"/>
      <c r="AS29" s="385">
        <v>3150</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100.4</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52277763</v>
      </c>
      <c r="BO30" s="467"/>
      <c r="BP30" s="467"/>
      <c r="BQ30" s="467"/>
      <c r="BR30" s="467"/>
      <c r="BS30" s="467"/>
      <c r="BT30" s="467"/>
      <c r="BU30" s="468"/>
      <c r="BV30" s="466">
        <v>47292056</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水道事業</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東京たま広域資源循環組合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武蔵野市開発公社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後期高齢者医療会計</v>
      </c>
      <c r="X35" s="381"/>
      <c r="Y35" s="381"/>
      <c r="Z35" s="381"/>
      <c r="AA35" s="381"/>
      <c r="AB35" s="381"/>
      <c r="AC35" s="381"/>
      <c r="AD35" s="381"/>
      <c r="AE35" s="381"/>
      <c r="AF35" s="381"/>
      <c r="AG35" s="381"/>
      <c r="AH35" s="381"/>
      <c r="AI35" s="381"/>
      <c r="AJ35" s="381"/>
      <c r="AK35" s="381"/>
      <c r="AL35" s="175"/>
      <c r="AM35" s="380">
        <f t="shared" ref="AM35:AM43" si="0">IF(AO35="","",AM34+1)</f>
        <v>6</v>
      </c>
      <c r="AN35" s="380"/>
      <c r="AO35" s="381" t="str">
        <f>IF('各会計、関係団体の財政状況及び健全化判断比率'!B32="","",'各会計、関係団体の財政状況及び健全化判断比率'!B32)</f>
        <v>下水道事業</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湖南衛生組合</v>
      </c>
      <c r="BZ35" s="381"/>
      <c r="CA35" s="381"/>
      <c r="CB35" s="381"/>
      <c r="CC35" s="381"/>
      <c r="CD35" s="381"/>
      <c r="CE35" s="381"/>
      <c r="CF35" s="381"/>
      <c r="CG35" s="381"/>
      <c r="CH35" s="381"/>
      <c r="CI35" s="381"/>
      <c r="CJ35" s="381"/>
      <c r="CK35" s="381"/>
      <c r="CL35" s="381"/>
      <c r="CM35" s="381"/>
      <c r="CN35" s="175"/>
      <c r="CO35" s="380">
        <f t="shared" ref="CO35:CO43" si="3">IF(CQ35="","",CO34+1)</f>
        <v>16</v>
      </c>
      <c r="CP35" s="380"/>
      <c r="CQ35" s="381" t="str">
        <f>IF('各会計、関係団体の財政状況及び健全化判断比率'!BS8="","",'各会計、関係団体の財政状況及び健全化判断比率'!BS8)</f>
        <v>武蔵野市福祉公社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東京市町村総合事務組合
（一般会計）</v>
      </c>
      <c r="BZ36" s="381"/>
      <c r="CA36" s="381"/>
      <c r="CB36" s="381"/>
      <c r="CC36" s="381"/>
      <c r="CD36" s="381"/>
      <c r="CE36" s="381"/>
      <c r="CF36" s="381"/>
      <c r="CG36" s="381"/>
      <c r="CH36" s="381"/>
      <c r="CI36" s="381"/>
      <c r="CJ36" s="381"/>
      <c r="CK36" s="381"/>
      <c r="CL36" s="381"/>
      <c r="CM36" s="381"/>
      <c r="CN36" s="175"/>
      <c r="CO36" s="380">
        <f t="shared" si="3"/>
        <v>17</v>
      </c>
      <c r="CP36" s="380"/>
      <c r="CQ36" s="381" t="str">
        <f>IF('各会計、関係団体の財政状況及び健全化判断比率'!BS9="","",'各会計、関係団体の財政状況及び健全化判断比率'!BS9)</f>
        <v>武蔵野健康づくり事業団</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東京市町村総合事務組合
（交通災害共済事業特別会計）</v>
      </c>
      <c r="BZ37" s="381"/>
      <c r="CA37" s="381"/>
      <c r="CB37" s="381"/>
      <c r="CC37" s="381"/>
      <c r="CD37" s="381"/>
      <c r="CE37" s="381"/>
      <c r="CF37" s="381"/>
      <c r="CG37" s="381"/>
      <c r="CH37" s="381"/>
      <c r="CI37" s="381"/>
      <c r="CJ37" s="381"/>
      <c r="CK37" s="381"/>
      <c r="CL37" s="381"/>
      <c r="CM37" s="381"/>
      <c r="CN37" s="175"/>
      <c r="CO37" s="380">
        <f t="shared" si="3"/>
        <v>18</v>
      </c>
      <c r="CP37" s="380"/>
      <c r="CQ37" s="381" t="str">
        <f>IF('各会計、関係団体の財政状況及び健全化判断比率'!BS10="","",'各会計、関係団体の財政状況及び健全化判断比率'!BS10)</f>
        <v>武蔵野文化生涯学習事業団</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東京都十一市競輪事業組合</v>
      </c>
      <c r="BZ38" s="381"/>
      <c r="CA38" s="381"/>
      <c r="CB38" s="381"/>
      <c r="CC38" s="381"/>
      <c r="CD38" s="381"/>
      <c r="CE38" s="381"/>
      <c r="CF38" s="381"/>
      <c r="CG38" s="381"/>
      <c r="CH38" s="381"/>
      <c r="CI38" s="381"/>
      <c r="CJ38" s="381"/>
      <c r="CK38" s="381"/>
      <c r="CL38" s="381"/>
      <c r="CM38" s="381"/>
      <c r="CN38" s="175"/>
      <c r="CO38" s="380">
        <f t="shared" si="3"/>
        <v>19</v>
      </c>
      <c r="CP38" s="380"/>
      <c r="CQ38" s="381" t="str">
        <f>IF('各会計、関係団体の財政状況及び健全化判断比率'!BS11="","",'各会計、関係団体の財政状況及び健全化判断比率'!BS11)</f>
        <v>武蔵野交流センター</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東京都六市競艇事業組合</v>
      </c>
      <c r="BZ39" s="381"/>
      <c r="CA39" s="381"/>
      <c r="CB39" s="381"/>
      <c r="CC39" s="381"/>
      <c r="CD39" s="381"/>
      <c r="CE39" s="381"/>
      <c r="CF39" s="381"/>
      <c r="CG39" s="381"/>
      <c r="CH39" s="381"/>
      <c r="CI39" s="381"/>
      <c r="CJ39" s="381"/>
      <c r="CK39" s="381"/>
      <c r="CL39" s="381"/>
      <c r="CM39" s="381"/>
      <c r="CN39" s="175"/>
      <c r="CO39" s="380">
        <f t="shared" si="3"/>
        <v>20</v>
      </c>
      <c r="CP39" s="380"/>
      <c r="CQ39" s="381" t="str">
        <f>IF('各会計、関係団体の財政状況及び健全化判断比率'!BS12="","",'各会計、関係団体の財政状況及び健全化判断比率'!BS12)</f>
        <v>武蔵野市土地開発公社</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〇</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東京都後期高齢者医療広域連合
（一般会計）</v>
      </c>
      <c r="BZ40" s="381"/>
      <c r="CA40" s="381"/>
      <c r="CB40" s="381"/>
      <c r="CC40" s="381"/>
      <c r="CD40" s="381"/>
      <c r="CE40" s="381"/>
      <c r="CF40" s="381"/>
      <c r="CG40" s="381"/>
      <c r="CH40" s="381"/>
      <c r="CI40" s="381"/>
      <c r="CJ40" s="381"/>
      <c r="CK40" s="381"/>
      <c r="CL40" s="381"/>
      <c r="CM40" s="381"/>
      <c r="CN40" s="175"/>
      <c r="CO40" s="380">
        <f t="shared" si="3"/>
        <v>21</v>
      </c>
      <c r="CP40" s="380"/>
      <c r="CQ40" s="381" t="str">
        <f>IF('各会計、関係団体の財政状況及び健全化判断比率'!BS13="","",'各会計、関係団体の財政状況及び健全化判断比率'!BS13)</f>
        <v>武蔵野市国際交流協会</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14</v>
      </c>
      <c r="BX41" s="380"/>
      <c r="BY41" s="381" t="str">
        <f>IF('各会計、関係団体の財政状況及び健全化判断比率'!B75="","",'各会計、関係団体の財政状況及び健全化判断比率'!B75)</f>
        <v>東京都後期高齢者医療広域連合
（後期高齢者医療特別会計）</v>
      </c>
      <c r="BZ41" s="381"/>
      <c r="CA41" s="381"/>
      <c r="CB41" s="381"/>
      <c r="CC41" s="381"/>
      <c r="CD41" s="381"/>
      <c r="CE41" s="381"/>
      <c r="CF41" s="381"/>
      <c r="CG41" s="381"/>
      <c r="CH41" s="381"/>
      <c r="CI41" s="381"/>
      <c r="CJ41" s="381"/>
      <c r="CK41" s="381"/>
      <c r="CL41" s="381"/>
      <c r="CM41" s="381"/>
      <c r="CN41" s="175"/>
      <c r="CO41" s="380">
        <f t="shared" si="3"/>
        <v>22</v>
      </c>
      <c r="CP41" s="380"/>
      <c r="CQ41" s="381" t="str">
        <f>IF('各会計、関係団体の財政状況及び健全化判断比率'!BS14="","",'各会計、関係団体の財政状況及び健全化判断比率'!BS14)</f>
        <v>武蔵野市給食・食育振興財団</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A9SN2Kwbm9ZdNTaxayCEOOtRhi5vBTwuDcspsUlQu+hEhSIVUOsRPpFWf6mCicYO4wNqG8ubk5EvJB7rxPGSMA==" saltValue="4fUAqIAOkRL5E87NrXCV3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2" t="s">
        <v>530</v>
      </c>
      <c r="D34" s="1162"/>
      <c r="E34" s="1163"/>
      <c r="F34" s="32">
        <v>6.7</v>
      </c>
      <c r="G34" s="33">
        <v>9.92</v>
      </c>
      <c r="H34" s="33">
        <v>9.1199999999999992</v>
      </c>
      <c r="I34" s="33">
        <v>8.9</v>
      </c>
      <c r="J34" s="34">
        <v>6.67</v>
      </c>
      <c r="K34" s="22"/>
      <c r="L34" s="22"/>
      <c r="M34" s="22"/>
      <c r="N34" s="22"/>
      <c r="O34" s="22"/>
      <c r="P34" s="22"/>
    </row>
    <row r="35" spans="1:16" ht="39" customHeight="1" x14ac:dyDescent="0.2">
      <c r="A35" s="22"/>
      <c r="B35" s="35"/>
      <c r="C35" s="1158" t="s">
        <v>531</v>
      </c>
      <c r="D35" s="1158"/>
      <c r="E35" s="1159"/>
      <c r="F35" s="36">
        <v>3.92</v>
      </c>
      <c r="G35" s="37">
        <v>3.08</v>
      </c>
      <c r="H35" s="37">
        <v>3.32</v>
      </c>
      <c r="I35" s="37">
        <v>3.23</v>
      </c>
      <c r="J35" s="38">
        <v>3.28</v>
      </c>
      <c r="K35" s="22"/>
      <c r="L35" s="22"/>
      <c r="M35" s="22"/>
      <c r="N35" s="22"/>
      <c r="O35" s="22"/>
      <c r="P35" s="22"/>
    </row>
    <row r="36" spans="1:16" ht="39" customHeight="1" x14ac:dyDescent="0.2">
      <c r="A36" s="22"/>
      <c r="B36" s="35"/>
      <c r="C36" s="1158" t="s">
        <v>532</v>
      </c>
      <c r="D36" s="1158"/>
      <c r="E36" s="1159"/>
      <c r="F36" s="36">
        <v>0.32</v>
      </c>
      <c r="G36" s="37">
        <v>0.81</v>
      </c>
      <c r="H36" s="37">
        <v>1.07</v>
      </c>
      <c r="I36" s="37">
        <v>1.17</v>
      </c>
      <c r="J36" s="38">
        <v>3.14</v>
      </c>
      <c r="K36" s="22"/>
      <c r="L36" s="22"/>
      <c r="M36" s="22"/>
      <c r="N36" s="22"/>
      <c r="O36" s="22"/>
      <c r="P36" s="22"/>
    </row>
    <row r="37" spans="1:16" ht="39" customHeight="1" x14ac:dyDescent="0.2">
      <c r="A37" s="22"/>
      <c r="B37" s="35"/>
      <c r="C37" s="1158" t="s">
        <v>533</v>
      </c>
      <c r="D37" s="1158"/>
      <c r="E37" s="1159"/>
      <c r="F37" s="36">
        <v>0.46</v>
      </c>
      <c r="G37" s="37">
        <v>0.91</v>
      </c>
      <c r="H37" s="37">
        <v>1.1399999999999999</v>
      </c>
      <c r="I37" s="37">
        <v>1.3</v>
      </c>
      <c r="J37" s="38">
        <v>1.2</v>
      </c>
      <c r="K37" s="22"/>
      <c r="L37" s="22"/>
      <c r="M37" s="22"/>
      <c r="N37" s="22"/>
      <c r="O37" s="22"/>
      <c r="P37" s="22"/>
    </row>
    <row r="38" spans="1:16" ht="39" customHeight="1" x14ac:dyDescent="0.2">
      <c r="A38" s="22"/>
      <c r="B38" s="35"/>
      <c r="C38" s="1158" t="s">
        <v>534</v>
      </c>
      <c r="D38" s="1158"/>
      <c r="E38" s="1159"/>
      <c r="F38" s="36">
        <v>0.21</v>
      </c>
      <c r="G38" s="37">
        <v>0.32</v>
      </c>
      <c r="H38" s="37">
        <v>0.24</v>
      </c>
      <c r="I38" s="37">
        <v>0.17</v>
      </c>
      <c r="J38" s="38">
        <v>0.45</v>
      </c>
      <c r="K38" s="22"/>
      <c r="L38" s="22"/>
      <c r="M38" s="22"/>
      <c r="N38" s="22"/>
      <c r="O38" s="22"/>
      <c r="P38" s="22"/>
    </row>
    <row r="39" spans="1:16" ht="39" customHeight="1" x14ac:dyDescent="0.2">
      <c r="A39" s="22"/>
      <c r="B39" s="35"/>
      <c r="C39" s="1158" t="s">
        <v>535</v>
      </c>
      <c r="D39" s="1158"/>
      <c r="E39" s="1159"/>
      <c r="F39" s="36">
        <v>0</v>
      </c>
      <c r="G39" s="37">
        <v>0.1</v>
      </c>
      <c r="H39" s="37">
        <v>0.04</v>
      </c>
      <c r="I39" s="37">
        <v>0.04</v>
      </c>
      <c r="J39" s="38">
        <v>0.02</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536</v>
      </c>
      <c r="D42" s="1158"/>
      <c r="E42" s="1159"/>
      <c r="F42" s="36" t="s">
        <v>486</v>
      </c>
      <c r="G42" s="37" t="s">
        <v>486</v>
      </c>
      <c r="H42" s="37" t="s">
        <v>486</v>
      </c>
      <c r="I42" s="37" t="s">
        <v>486</v>
      </c>
      <c r="J42" s="38" t="s">
        <v>486</v>
      </c>
      <c r="K42" s="22"/>
      <c r="L42" s="22"/>
      <c r="M42" s="22"/>
      <c r="N42" s="22"/>
      <c r="O42" s="22"/>
      <c r="P42" s="22"/>
    </row>
    <row r="43" spans="1:16" ht="39" customHeight="1" thickBot="1" x14ac:dyDescent="0.25">
      <c r="A43" s="22"/>
      <c r="B43" s="40"/>
      <c r="C43" s="1160" t="s">
        <v>537</v>
      </c>
      <c r="D43" s="1160"/>
      <c r="E43" s="1161"/>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dWGLyZMnI7hISwRrJYy0UN/Zxc2/SKPJMrwZoUwqOT7XW2CF3i8u0ByfopYmWdbGKgQ4wRMZp4s0V53iOfGXQ==" saltValue="Q1dvPlsBewZJtIwQNSrI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1670</v>
      </c>
      <c r="L45" s="58">
        <v>1704</v>
      </c>
      <c r="M45" s="58">
        <v>1544</v>
      </c>
      <c r="N45" s="58">
        <v>1440</v>
      </c>
      <c r="O45" s="59">
        <v>1373</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486</v>
      </c>
      <c r="L46" s="62" t="s">
        <v>486</v>
      </c>
      <c r="M46" s="62" t="s">
        <v>486</v>
      </c>
      <c r="N46" s="62" t="s">
        <v>486</v>
      </c>
      <c r="O46" s="63" t="s">
        <v>486</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486</v>
      </c>
      <c r="L47" s="62" t="s">
        <v>486</v>
      </c>
      <c r="M47" s="62" t="s">
        <v>486</v>
      </c>
      <c r="N47" s="62" t="s">
        <v>486</v>
      </c>
      <c r="O47" s="63" t="s">
        <v>486</v>
      </c>
      <c r="P47" s="46"/>
      <c r="Q47" s="46"/>
      <c r="R47" s="46"/>
      <c r="S47" s="46"/>
      <c r="T47" s="46"/>
      <c r="U47" s="46"/>
    </row>
    <row r="48" spans="1:21" ht="30.75" customHeight="1" x14ac:dyDescent="0.2">
      <c r="A48" s="46"/>
      <c r="B48" s="1189"/>
      <c r="C48" s="1190"/>
      <c r="D48" s="60"/>
      <c r="E48" s="1166" t="s">
        <v>13</v>
      </c>
      <c r="F48" s="1166"/>
      <c r="G48" s="1166"/>
      <c r="H48" s="1166"/>
      <c r="I48" s="1166"/>
      <c r="J48" s="1167"/>
      <c r="K48" s="61">
        <v>324</v>
      </c>
      <c r="L48" s="62">
        <v>440</v>
      </c>
      <c r="M48" s="62">
        <v>443</v>
      </c>
      <c r="N48" s="62">
        <v>416</v>
      </c>
      <c r="O48" s="63">
        <v>456</v>
      </c>
      <c r="P48" s="46"/>
      <c r="Q48" s="46"/>
      <c r="R48" s="46"/>
      <c r="S48" s="46"/>
      <c r="T48" s="46"/>
      <c r="U48" s="46"/>
    </row>
    <row r="49" spans="1:21" ht="30.75" customHeight="1" x14ac:dyDescent="0.2">
      <c r="A49" s="46"/>
      <c r="B49" s="1189"/>
      <c r="C49" s="1190"/>
      <c r="D49" s="60"/>
      <c r="E49" s="1166" t="s">
        <v>14</v>
      </c>
      <c r="F49" s="1166"/>
      <c r="G49" s="1166"/>
      <c r="H49" s="1166"/>
      <c r="I49" s="1166"/>
      <c r="J49" s="1167"/>
      <c r="K49" s="61">
        <v>49</v>
      </c>
      <c r="L49" s="62">
        <v>21</v>
      </c>
      <c r="M49" s="62">
        <v>1</v>
      </c>
      <c r="N49" s="62">
        <v>1</v>
      </c>
      <c r="O49" s="63">
        <v>1</v>
      </c>
      <c r="P49" s="46"/>
      <c r="Q49" s="46"/>
      <c r="R49" s="46"/>
      <c r="S49" s="46"/>
      <c r="T49" s="46"/>
      <c r="U49" s="46"/>
    </row>
    <row r="50" spans="1:21" ht="30.75" customHeight="1" x14ac:dyDescent="0.2">
      <c r="A50" s="46"/>
      <c r="B50" s="1189"/>
      <c r="C50" s="1190"/>
      <c r="D50" s="60"/>
      <c r="E50" s="1166" t="s">
        <v>15</v>
      </c>
      <c r="F50" s="1166"/>
      <c r="G50" s="1166"/>
      <c r="H50" s="1166"/>
      <c r="I50" s="1166"/>
      <c r="J50" s="1167"/>
      <c r="K50" s="61">
        <v>1051</v>
      </c>
      <c r="L50" s="62">
        <v>300</v>
      </c>
      <c r="M50" s="62">
        <v>45</v>
      </c>
      <c r="N50" s="62">
        <v>381</v>
      </c>
      <c r="O50" s="63">
        <v>141</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486</v>
      </c>
      <c r="L51" s="62" t="s">
        <v>486</v>
      </c>
      <c r="M51" s="62" t="s">
        <v>486</v>
      </c>
      <c r="N51" s="62" t="s">
        <v>486</v>
      </c>
      <c r="O51" s="63" t="s">
        <v>486</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3546</v>
      </c>
      <c r="L52" s="62">
        <v>3156</v>
      </c>
      <c r="M52" s="62">
        <v>2278</v>
      </c>
      <c r="N52" s="62">
        <v>2558</v>
      </c>
      <c r="O52" s="63">
        <v>2507</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-452</v>
      </c>
      <c r="L53" s="67">
        <v>-691</v>
      </c>
      <c r="M53" s="67">
        <v>-245</v>
      </c>
      <c r="N53" s="67">
        <v>-320</v>
      </c>
      <c r="O53" s="68">
        <v>-536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em6kvbSXa4fLIdeB72+8B327yV8ZEwMQCmjq6Ev9UYz4eYlnqvKPhWKK5/mcAjRc9CEyntm1BcrOr54t+k16Gw==" saltValue="JTDIDsbSm4PzHGfkoR5DZ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207" t="s">
        <v>30</v>
      </c>
      <c r="C41" s="1208"/>
      <c r="D41" s="103"/>
      <c r="E41" s="1209" t="s">
        <v>31</v>
      </c>
      <c r="F41" s="1209"/>
      <c r="G41" s="1209"/>
      <c r="H41" s="1210"/>
      <c r="I41" s="342">
        <v>13239</v>
      </c>
      <c r="J41" s="343">
        <v>11781</v>
      </c>
      <c r="K41" s="343">
        <v>12048</v>
      </c>
      <c r="L41" s="343">
        <v>11166</v>
      </c>
      <c r="M41" s="344">
        <v>9979</v>
      </c>
    </row>
    <row r="42" spans="2:13" ht="27.75" customHeight="1" x14ac:dyDescent="0.2">
      <c r="B42" s="1197"/>
      <c r="C42" s="1198"/>
      <c r="D42" s="104"/>
      <c r="E42" s="1201" t="s">
        <v>32</v>
      </c>
      <c r="F42" s="1201"/>
      <c r="G42" s="1201"/>
      <c r="H42" s="1202"/>
      <c r="I42" s="345">
        <v>6006</v>
      </c>
      <c r="J42" s="346">
        <v>7715</v>
      </c>
      <c r="K42" s="346">
        <v>8326</v>
      </c>
      <c r="L42" s="346">
        <v>7712</v>
      </c>
      <c r="M42" s="347">
        <v>7948</v>
      </c>
    </row>
    <row r="43" spans="2:13" ht="27.75" customHeight="1" x14ac:dyDescent="0.2">
      <c r="B43" s="1197"/>
      <c r="C43" s="1198"/>
      <c r="D43" s="104"/>
      <c r="E43" s="1201" t="s">
        <v>33</v>
      </c>
      <c r="F43" s="1201"/>
      <c r="G43" s="1201"/>
      <c r="H43" s="1202"/>
      <c r="I43" s="345">
        <v>6204</v>
      </c>
      <c r="J43" s="346">
        <v>6782</v>
      </c>
      <c r="K43" s="346">
        <v>7265</v>
      </c>
      <c r="L43" s="346">
        <v>7516</v>
      </c>
      <c r="M43" s="347">
        <v>7532</v>
      </c>
    </row>
    <row r="44" spans="2:13" ht="27.75" customHeight="1" x14ac:dyDescent="0.2">
      <c r="B44" s="1197"/>
      <c r="C44" s="1198"/>
      <c r="D44" s="104"/>
      <c r="E44" s="1201" t="s">
        <v>34</v>
      </c>
      <c r="F44" s="1201"/>
      <c r="G44" s="1201"/>
      <c r="H44" s="1202"/>
      <c r="I44" s="345">
        <v>30</v>
      </c>
      <c r="J44" s="346">
        <v>10</v>
      </c>
      <c r="K44" s="346">
        <v>9</v>
      </c>
      <c r="L44" s="346">
        <v>7</v>
      </c>
      <c r="M44" s="347">
        <v>6</v>
      </c>
    </row>
    <row r="45" spans="2:13" ht="27.75" customHeight="1" x14ac:dyDescent="0.2">
      <c r="B45" s="1197"/>
      <c r="C45" s="1198"/>
      <c r="D45" s="104"/>
      <c r="E45" s="1201" t="s">
        <v>35</v>
      </c>
      <c r="F45" s="1201"/>
      <c r="G45" s="1201"/>
      <c r="H45" s="1202"/>
      <c r="I45" s="345">
        <v>6860</v>
      </c>
      <c r="J45" s="346">
        <v>6423</v>
      </c>
      <c r="K45" s="346">
        <v>6193</v>
      </c>
      <c r="L45" s="346">
        <v>6441</v>
      </c>
      <c r="M45" s="347">
        <v>6738</v>
      </c>
    </row>
    <row r="46" spans="2:13" ht="27.75" customHeight="1" x14ac:dyDescent="0.2">
      <c r="B46" s="1197"/>
      <c r="C46" s="1198"/>
      <c r="D46" s="105"/>
      <c r="E46" s="1201" t="s">
        <v>36</v>
      </c>
      <c r="F46" s="1201"/>
      <c r="G46" s="1201"/>
      <c r="H46" s="1202"/>
      <c r="I46" s="345" t="s">
        <v>486</v>
      </c>
      <c r="J46" s="346" t="s">
        <v>486</v>
      </c>
      <c r="K46" s="346" t="s">
        <v>486</v>
      </c>
      <c r="L46" s="346" t="s">
        <v>486</v>
      </c>
      <c r="M46" s="347" t="s">
        <v>486</v>
      </c>
    </row>
    <row r="47" spans="2:13" ht="27.75" customHeight="1" x14ac:dyDescent="0.2">
      <c r="B47" s="1197"/>
      <c r="C47" s="1198"/>
      <c r="D47" s="106"/>
      <c r="E47" s="1211" t="s">
        <v>37</v>
      </c>
      <c r="F47" s="1212"/>
      <c r="G47" s="1212"/>
      <c r="H47" s="1213"/>
      <c r="I47" s="345" t="s">
        <v>486</v>
      </c>
      <c r="J47" s="346" t="s">
        <v>486</v>
      </c>
      <c r="K47" s="346" t="s">
        <v>486</v>
      </c>
      <c r="L47" s="346" t="s">
        <v>486</v>
      </c>
      <c r="M47" s="347" t="s">
        <v>486</v>
      </c>
    </row>
    <row r="48" spans="2:13" ht="27.75" customHeight="1" x14ac:dyDescent="0.2">
      <c r="B48" s="1197"/>
      <c r="C48" s="1198"/>
      <c r="D48" s="104"/>
      <c r="E48" s="1201" t="s">
        <v>38</v>
      </c>
      <c r="F48" s="1201"/>
      <c r="G48" s="1201"/>
      <c r="H48" s="1202"/>
      <c r="I48" s="345" t="s">
        <v>486</v>
      </c>
      <c r="J48" s="346" t="s">
        <v>486</v>
      </c>
      <c r="K48" s="346" t="s">
        <v>486</v>
      </c>
      <c r="L48" s="346" t="s">
        <v>486</v>
      </c>
      <c r="M48" s="347" t="s">
        <v>486</v>
      </c>
    </row>
    <row r="49" spans="2:13" ht="27.75" customHeight="1" x14ac:dyDescent="0.2">
      <c r="B49" s="1199"/>
      <c r="C49" s="1200"/>
      <c r="D49" s="104"/>
      <c r="E49" s="1201" t="s">
        <v>39</v>
      </c>
      <c r="F49" s="1201"/>
      <c r="G49" s="1201"/>
      <c r="H49" s="1202"/>
      <c r="I49" s="345" t="s">
        <v>486</v>
      </c>
      <c r="J49" s="346" t="s">
        <v>486</v>
      </c>
      <c r="K49" s="346" t="s">
        <v>486</v>
      </c>
      <c r="L49" s="346" t="s">
        <v>486</v>
      </c>
      <c r="M49" s="347" t="s">
        <v>486</v>
      </c>
    </row>
    <row r="50" spans="2:13" ht="27.75" customHeight="1" x14ac:dyDescent="0.2">
      <c r="B50" s="1195" t="s">
        <v>40</v>
      </c>
      <c r="C50" s="1196"/>
      <c r="D50" s="107"/>
      <c r="E50" s="1201" t="s">
        <v>41</v>
      </c>
      <c r="F50" s="1201"/>
      <c r="G50" s="1201"/>
      <c r="H50" s="1202"/>
      <c r="I50" s="345">
        <v>45073</v>
      </c>
      <c r="J50" s="346">
        <v>48445</v>
      </c>
      <c r="K50" s="346">
        <v>52248</v>
      </c>
      <c r="L50" s="346">
        <v>54547</v>
      </c>
      <c r="M50" s="347">
        <v>60610</v>
      </c>
    </row>
    <row r="51" spans="2:13" ht="27.75" customHeight="1" x14ac:dyDescent="0.2">
      <c r="B51" s="1197"/>
      <c r="C51" s="1198"/>
      <c r="D51" s="104"/>
      <c r="E51" s="1201" t="s">
        <v>42</v>
      </c>
      <c r="F51" s="1201"/>
      <c r="G51" s="1201"/>
      <c r="H51" s="1202"/>
      <c r="I51" s="345">
        <v>10630</v>
      </c>
      <c r="J51" s="346">
        <v>9920</v>
      </c>
      <c r="K51" s="346">
        <v>8423</v>
      </c>
      <c r="L51" s="346">
        <v>8098</v>
      </c>
      <c r="M51" s="347">
        <v>7596</v>
      </c>
    </row>
    <row r="52" spans="2:13" ht="27.75" customHeight="1" x14ac:dyDescent="0.2">
      <c r="B52" s="1199"/>
      <c r="C52" s="1200"/>
      <c r="D52" s="104"/>
      <c r="E52" s="1201" t="s">
        <v>43</v>
      </c>
      <c r="F52" s="1201"/>
      <c r="G52" s="1201"/>
      <c r="H52" s="1202"/>
      <c r="I52" s="345">
        <v>12356</v>
      </c>
      <c r="J52" s="346">
        <v>10864</v>
      </c>
      <c r="K52" s="346">
        <v>9454</v>
      </c>
      <c r="L52" s="346">
        <v>8163</v>
      </c>
      <c r="M52" s="347">
        <v>7106</v>
      </c>
    </row>
    <row r="53" spans="2:13" ht="27.75" customHeight="1" thickBot="1" x14ac:dyDescent="0.25">
      <c r="B53" s="1203" t="s">
        <v>19</v>
      </c>
      <c r="C53" s="1204"/>
      <c r="D53" s="108"/>
      <c r="E53" s="1205" t="s">
        <v>44</v>
      </c>
      <c r="F53" s="1205"/>
      <c r="G53" s="1205"/>
      <c r="H53" s="1206"/>
      <c r="I53" s="348">
        <v>-35720</v>
      </c>
      <c r="J53" s="349">
        <v>-36518</v>
      </c>
      <c r="K53" s="349">
        <v>-36285</v>
      </c>
      <c r="L53" s="349">
        <v>-37964</v>
      </c>
      <c r="M53" s="350">
        <v>-43110</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YuxsAwflSVT29KVwBP5WB0UuS3+y0/REBQp+GrQuRzWH8WrToQoDd5voTtwyvLmToMJXk5xynjUKxGyW56Ug==" saltValue="RaSbLytbqIUZq73crmoo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2" t="s">
        <v>46</v>
      </c>
      <c r="D55" s="1222"/>
      <c r="E55" s="1223"/>
      <c r="F55" s="120">
        <v>6009</v>
      </c>
      <c r="G55" s="120">
        <v>6009</v>
      </c>
      <c r="H55" s="121">
        <v>7009</v>
      </c>
    </row>
    <row r="56" spans="2:8" ht="52.5" customHeight="1" x14ac:dyDescent="0.2">
      <c r="B56" s="122"/>
      <c r="C56" s="1224" t="s">
        <v>47</v>
      </c>
      <c r="D56" s="1224"/>
      <c r="E56" s="1225"/>
      <c r="F56" s="123" t="s">
        <v>486</v>
      </c>
      <c r="G56" s="123" t="s">
        <v>486</v>
      </c>
      <c r="H56" s="124" t="s">
        <v>486</v>
      </c>
    </row>
    <row r="57" spans="2:8" ht="53.25" customHeight="1" x14ac:dyDescent="0.2">
      <c r="B57" s="122"/>
      <c r="C57" s="1226" t="s">
        <v>48</v>
      </c>
      <c r="D57" s="1226"/>
      <c r="E57" s="1227"/>
      <c r="F57" s="125">
        <v>45074</v>
      </c>
      <c r="G57" s="125">
        <v>47292</v>
      </c>
      <c r="H57" s="126">
        <v>52278</v>
      </c>
    </row>
    <row r="58" spans="2:8" ht="45.75" customHeight="1" x14ac:dyDescent="0.2">
      <c r="B58" s="127"/>
      <c r="C58" s="1214" t="s">
        <v>560</v>
      </c>
      <c r="D58" s="1215"/>
      <c r="E58" s="1216"/>
      <c r="F58" s="128">
        <v>17247</v>
      </c>
      <c r="G58" s="128">
        <v>18143</v>
      </c>
      <c r="H58" s="129">
        <v>20159</v>
      </c>
    </row>
    <row r="59" spans="2:8" ht="45.75" customHeight="1" x14ac:dyDescent="0.2">
      <c r="B59" s="127"/>
      <c r="C59" s="1214" t="s">
        <v>561</v>
      </c>
      <c r="D59" s="1215"/>
      <c r="E59" s="1216"/>
      <c r="F59" s="128">
        <v>16646</v>
      </c>
      <c r="G59" s="128">
        <v>18082</v>
      </c>
      <c r="H59" s="129">
        <v>20547</v>
      </c>
    </row>
    <row r="60" spans="2:8" ht="45.75" customHeight="1" x14ac:dyDescent="0.2">
      <c r="B60" s="127"/>
      <c r="C60" s="1214" t="s">
        <v>562</v>
      </c>
      <c r="D60" s="1215"/>
      <c r="E60" s="1216"/>
      <c r="F60" s="128">
        <v>5230</v>
      </c>
      <c r="G60" s="128">
        <v>5230</v>
      </c>
      <c r="H60" s="129">
        <v>5636</v>
      </c>
    </row>
    <row r="61" spans="2:8" ht="45.75" customHeight="1" x14ac:dyDescent="0.2">
      <c r="B61" s="127"/>
      <c r="C61" s="1214" t="s">
        <v>563</v>
      </c>
      <c r="D61" s="1215"/>
      <c r="E61" s="1216"/>
      <c r="F61" s="128">
        <v>4692</v>
      </c>
      <c r="G61" s="128">
        <v>4692</v>
      </c>
      <c r="H61" s="129">
        <v>4693</v>
      </c>
    </row>
    <row r="62" spans="2:8" ht="45.75" customHeight="1" thickBot="1" x14ac:dyDescent="0.25">
      <c r="B62" s="130"/>
      <c r="C62" s="1217" t="s">
        <v>564</v>
      </c>
      <c r="D62" s="1218"/>
      <c r="E62" s="1219"/>
      <c r="F62" s="131">
        <v>526</v>
      </c>
      <c r="G62" s="131">
        <v>526</v>
      </c>
      <c r="H62" s="132">
        <v>526</v>
      </c>
    </row>
    <row r="63" spans="2:8" ht="52.5" customHeight="1" thickBot="1" x14ac:dyDescent="0.25">
      <c r="B63" s="133"/>
      <c r="C63" s="1220" t="s">
        <v>49</v>
      </c>
      <c r="D63" s="1220"/>
      <c r="E63" s="1221"/>
      <c r="F63" s="134">
        <v>51082</v>
      </c>
      <c r="G63" s="134">
        <v>53301</v>
      </c>
      <c r="H63" s="135">
        <v>59287</v>
      </c>
    </row>
    <row r="64" spans="2:8" ht="13.2" x14ac:dyDescent="0.2"/>
  </sheetData>
  <sheetProtection algorithmName="SHA-512" hashValue="2uKlqgjRP7o/z19+D1Qq6fNziQEceKJ3ILYRQIz93OJg++cFrt/MrNvknFUsBNa92u4ePZiq78Mc9w2BRj4wgg==" saltValue="BjtxLQI1z75pt3iuoMwa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6096-C9A5-4515-8194-A0DD72366658}">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575</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567</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524</v>
      </c>
      <c r="BQ50" s="1234"/>
      <c r="BR50" s="1234"/>
      <c r="BS50" s="1234"/>
      <c r="BT50" s="1234"/>
      <c r="BU50" s="1234"/>
      <c r="BV50" s="1234"/>
      <c r="BW50" s="1234"/>
      <c r="BX50" s="1234" t="s">
        <v>525</v>
      </c>
      <c r="BY50" s="1234"/>
      <c r="BZ50" s="1234"/>
      <c r="CA50" s="1234"/>
      <c r="CB50" s="1234"/>
      <c r="CC50" s="1234"/>
      <c r="CD50" s="1234"/>
      <c r="CE50" s="1234"/>
      <c r="CF50" s="1234" t="s">
        <v>526</v>
      </c>
      <c r="CG50" s="1234"/>
      <c r="CH50" s="1234"/>
      <c r="CI50" s="1234"/>
      <c r="CJ50" s="1234"/>
      <c r="CK50" s="1234"/>
      <c r="CL50" s="1234"/>
      <c r="CM50" s="1234"/>
      <c r="CN50" s="1234" t="s">
        <v>527</v>
      </c>
      <c r="CO50" s="1234"/>
      <c r="CP50" s="1234"/>
      <c r="CQ50" s="1234"/>
      <c r="CR50" s="1234"/>
      <c r="CS50" s="1234"/>
      <c r="CT50" s="1234"/>
      <c r="CU50" s="1234"/>
      <c r="CV50" s="1234" t="s">
        <v>528</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568</v>
      </c>
      <c r="AO51" s="1233"/>
      <c r="AP51" s="1233"/>
      <c r="AQ51" s="1233"/>
      <c r="AR51" s="1233"/>
      <c r="AS51" s="1233"/>
      <c r="AT51" s="1233"/>
      <c r="AU51" s="1233"/>
      <c r="AV51" s="1233"/>
      <c r="AW51" s="1233"/>
      <c r="AX51" s="1233"/>
      <c r="AY51" s="1233"/>
      <c r="AZ51" s="1233"/>
      <c r="BA51" s="1233"/>
      <c r="BB51" s="1233" t="s">
        <v>569</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570</v>
      </c>
      <c r="BC53" s="1233"/>
      <c r="BD53" s="1233"/>
      <c r="BE53" s="1233"/>
      <c r="BF53" s="1233"/>
      <c r="BG53" s="1233"/>
      <c r="BH53" s="1233"/>
      <c r="BI53" s="1233"/>
      <c r="BJ53" s="1233"/>
      <c r="BK53" s="1233"/>
      <c r="BL53" s="1233"/>
      <c r="BM53" s="1233"/>
      <c r="BN53" s="1233"/>
      <c r="BO53" s="1233"/>
      <c r="BP53" s="1230">
        <v>55.6</v>
      </c>
      <c r="BQ53" s="1230"/>
      <c r="BR53" s="1230"/>
      <c r="BS53" s="1230"/>
      <c r="BT53" s="1230"/>
      <c r="BU53" s="1230"/>
      <c r="BV53" s="1230"/>
      <c r="BW53" s="1230"/>
      <c r="BX53" s="1230">
        <v>56.9</v>
      </c>
      <c r="BY53" s="1230"/>
      <c r="BZ53" s="1230"/>
      <c r="CA53" s="1230"/>
      <c r="CB53" s="1230"/>
      <c r="CC53" s="1230"/>
      <c r="CD53" s="1230"/>
      <c r="CE53" s="1230"/>
      <c r="CF53" s="1230">
        <v>57.3</v>
      </c>
      <c r="CG53" s="1230"/>
      <c r="CH53" s="1230"/>
      <c r="CI53" s="1230"/>
      <c r="CJ53" s="1230"/>
      <c r="CK53" s="1230"/>
      <c r="CL53" s="1230"/>
      <c r="CM53" s="1230"/>
      <c r="CN53" s="1230">
        <v>58</v>
      </c>
      <c r="CO53" s="1230"/>
      <c r="CP53" s="1230"/>
      <c r="CQ53" s="1230"/>
      <c r="CR53" s="1230"/>
      <c r="CS53" s="1230"/>
      <c r="CT53" s="1230"/>
      <c r="CU53" s="1230"/>
      <c r="CV53" s="1230">
        <v>59.3</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571</v>
      </c>
      <c r="AO55" s="1234"/>
      <c r="AP55" s="1234"/>
      <c r="AQ55" s="1234"/>
      <c r="AR55" s="1234"/>
      <c r="AS55" s="1234"/>
      <c r="AT55" s="1234"/>
      <c r="AU55" s="1234"/>
      <c r="AV55" s="1234"/>
      <c r="AW55" s="1234"/>
      <c r="AX55" s="1234"/>
      <c r="AY55" s="1234"/>
      <c r="AZ55" s="1234"/>
      <c r="BA55" s="1234"/>
      <c r="BB55" s="1233" t="s">
        <v>569</v>
      </c>
      <c r="BC55" s="1233"/>
      <c r="BD55" s="1233"/>
      <c r="BE55" s="1233"/>
      <c r="BF55" s="1233"/>
      <c r="BG55" s="1233"/>
      <c r="BH55" s="1233"/>
      <c r="BI55" s="1233"/>
      <c r="BJ55" s="1233"/>
      <c r="BK55" s="1233"/>
      <c r="BL55" s="1233"/>
      <c r="BM55" s="1233"/>
      <c r="BN55" s="1233"/>
      <c r="BO55" s="1233"/>
      <c r="BP55" s="1230">
        <v>5.4</v>
      </c>
      <c r="BQ55" s="1230"/>
      <c r="BR55" s="1230"/>
      <c r="BS55" s="1230"/>
      <c r="BT55" s="1230"/>
      <c r="BU55" s="1230"/>
      <c r="BV55" s="1230"/>
      <c r="BW55" s="1230"/>
      <c r="BX55" s="1230">
        <v>7.1</v>
      </c>
      <c r="BY55" s="1230"/>
      <c r="BZ55" s="1230"/>
      <c r="CA55" s="1230"/>
      <c r="CB55" s="1230"/>
      <c r="CC55" s="1230"/>
      <c r="CD55" s="1230"/>
      <c r="CE55" s="1230"/>
      <c r="CF55" s="1230">
        <v>5</v>
      </c>
      <c r="CG55" s="1230"/>
      <c r="CH55" s="1230"/>
      <c r="CI55" s="1230"/>
      <c r="CJ55" s="1230"/>
      <c r="CK55" s="1230"/>
      <c r="CL55" s="1230"/>
      <c r="CM55" s="1230"/>
      <c r="CN55" s="1230">
        <v>0.1</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570</v>
      </c>
      <c r="BC57" s="1233"/>
      <c r="BD57" s="1233"/>
      <c r="BE57" s="1233"/>
      <c r="BF57" s="1233"/>
      <c r="BG57" s="1233"/>
      <c r="BH57" s="1233"/>
      <c r="BI57" s="1233"/>
      <c r="BJ57" s="1233"/>
      <c r="BK57" s="1233"/>
      <c r="BL57" s="1233"/>
      <c r="BM57" s="1233"/>
      <c r="BN57" s="1233"/>
      <c r="BO57" s="1233"/>
      <c r="BP57" s="1230">
        <v>62.5</v>
      </c>
      <c r="BQ57" s="1230"/>
      <c r="BR57" s="1230"/>
      <c r="BS57" s="1230"/>
      <c r="BT57" s="1230"/>
      <c r="BU57" s="1230"/>
      <c r="BV57" s="1230"/>
      <c r="BW57" s="1230"/>
      <c r="BX57" s="1230">
        <v>61</v>
      </c>
      <c r="BY57" s="1230"/>
      <c r="BZ57" s="1230"/>
      <c r="CA57" s="1230"/>
      <c r="CB57" s="1230"/>
      <c r="CC57" s="1230"/>
      <c r="CD57" s="1230"/>
      <c r="CE57" s="1230"/>
      <c r="CF57" s="1230">
        <v>62.1</v>
      </c>
      <c r="CG57" s="1230"/>
      <c r="CH57" s="1230"/>
      <c r="CI57" s="1230"/>
      <c r="CJ57" s="1230"/>
      <c r="CK57" s="1230"/>
      <c r="CL57" s="1230"/>
      <c r="CM57" s="1230"/>
      <c r="CN57" s="1230">
        <v>62.9</v>
      </c>
      <c r="CO57" s="1230"/>
      <c r="CP57" s="1230"/>
      <c r="CQ57" s="1230"/>
      <c r="CR57" s="1230"/>
      <c r="CS57" s="1230"/>
      <c r="CT57" s="1230"/>
      <c r="CU57" s="1230"/>
      <c r="CV57" s="1230">
        <v>64.2</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572</v>
      </c>
    </row>
    <row r="64" spans="1:109" ht="13.2" x14ac:dyDescent="0.2">
      <c r="B64" s="259"/>
      <c r="G64" s="357"/>
      <c r="I64" s="369"/>
      <c r="J64" s="369"/>
      <c r="K64" s="369"/>
      <c r="L64" s="369"/>
      <c r="M64" s="369"/>
      <c r="N64" s="370"/>
      <c r="AM64" s="357"/>
      <c r="AN64" s="357" t="s">
        <v>566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574</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567</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524</v>
      </c>
      <c r="BQ72" s="1234"/>
      <c r="BR72" s="1234"/>
      <c r="BS72" s="1234"/>
      <c r="BT72" s="1234"/>
      <c r="BU72" s="1234"/>
      <c r="BV72" s="1234"/>
      <c r="BW72" s="1234"/>
      <c r="BX72" s="1234" t="s">
        <v>525</v>
      </c>
      <c r="BY72" s="1234"/>
      <c r="BZ72" s="1234"/>
      <c r="CA72" s="1234"/>
      <c r="CB72" s="1234"/>
      <c r="CC72" s="1234"/>
      <c r="CD72" s="1234"/>
      <c r="CE72" s="1234"/>
      <c r="CF72" s="1234" t="s">
        <v>526</v>
      </c>
      <c r="CG72" s="1234"/>
      <c r="CH72" s="1234"/>
      <c r="CI72" s="1234"/>
      <c r="CJ72" s="1234"/>
      <c r="CK72" s="1234"/>
      <c r="CL72" s="1234"/>
      <c r="CM72" s="1234"/>
      <c r="CN72" s="1234" t="s">
        <v>527</v>
      </c>
      <c r="CO72" s="1234"/>
      <c r="CP72" s="1234"/>
      <c r="CQ72" s="1234"/>
      <c r="CR72" s="1234"/>
      <c r="CS72" s="1234"/>
      <c r="CT72" s="1234"/>
      <c r="CU72" s="1234"/>
      <c r="CV72" s="1234" t="s">
        <v>528</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568</v>
      </c>
      <c r="AO73" s="1233"/>
      <c r="AP73" s="1233"/>
      <c r="AQ73" s="1233"/>
      <c r="AR73" s="1233"/>
      <c r="AS73" s="1233"/>
      <c r="AT73" s="1233"/>
      <c r="AU73" s="1233"/>
      <c r="AV73" s="1233"/>
      <c r="AW73" s="1233"/>
      <c r="AX73" s="1233"/>
      <c r="AY73" s="1233"/>
      <c r="AZ73" s="1233"/>
      <c r="BA73" s="1233"/>
      <c r="BB73" s="1233" t="s">
        <v>569</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573</v>
      </c>
      <c r="BC75" s="1233"/>
      <c r="BD75" s="1233"/>
      <c r="BE75" s="1233"/>
      <c r="BF75" s="1233"/>
      <c r="BG75" s="1233"/>
      <c r="BH75" s="1233"/>
      <c r="BI75" s="1233"/>
      <c r="BJ75" s="1233"/>
      <c r="BK75" s="1233"/>
      <c r="BL75" s="1233"/>
      <c r="BM75" s="1233"/>
      <c r="BN75" s="1233"/>
      <c r="BO75" s="1233"/>
      <c r="BP75" s="1230">
        <v>-0.4</v>
      </c>
      <c r="BQ75" s="1230"/>
      <c r="BR75" s="1230"/>
      <c r="BS75" s="1230"/>
      <c r="BT75" s="1230"/>
      <c r="BU75" s="1230"/>
      <c r="BV75" s="1230"/>
      <c r="BW75" s="1230"/>
      <c r="BX75" s="1230">
        <v>-0.7</v>
      </c>
      <c r="BY75" s="1230"/>
      <c r="BZ75" s="1230"/>
      <c r="CA75" s="1230"/>
      <c r="CB75" s="1230"/>
      <c r="CC75" s="1230"/>
      <c r="CD75" s="1230"/>
      <c r="CE75" s="1230"/>
      <c r="CF75" s="1230">
        <v>-1.1000000000000001</v>
      </c>
      <c r="CG75" s="1230"/>
      <c r="CH75" s="1230"/>
      <c r="CI75" s="1230"/>
      <c r="CJ75" s="1230"/>
      <c r="CK75" s="1230"/>
      <c r="CL75" s="1230"/>
      <c r="CM75" s="1230"/>
      <c r="CN75" s="1230">
        <v>-1</v>
      </c>
      <c r="CO75" s="1230"/>
      <c r="CP75" s="1230"/>
      <c r="CQ75" s="1230"/>
      <c r="CR75" s="1230"/>
      <c r="CS75" s="1230"/>
      <c r="CT75" s="1230"/>
      <c r="CU75" s="1230"/>
      <c r="CV75" s="1230">
        <v>-0.8</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571</v>
      </c>
      <c r="AO77" s="1234"/>
      <c r="AP77" s="1234"/>
      <c r="AQ77" s="1234"/>
      <c r="AR77" s="1234"/>
      <c r="AS77" s="1234"/>
      <c r="AT77" s="1234"/>
      <c r="AU77" s="1234"/>
      <c r="AV77" s="1234"/>
      <c r="AW77" s="1234"/>
      <c r="AX77" s="1234"/>
      <c r="AY77" s="1234"/>
      <c r="AZ77" s="1234"/>
      <c r="BA77" s="1234"/>
      <c r="BB77" s="1233" t="s">
        <v>569</v>
      </c>
      <c r="BC77" s="1233"/>
      <c r="BD77" s="1233"/>
      <c r="BE77" s="1233"/>
      <c r="BF77" s="1233"/>
      <c r="BG77" s="1233"/>
      <c r="BH77" s="1233"/>
      <c r="BI77" s="1233"/>
      <c r="BJ77" s="1233"/>
      <c r="BK77" s="1233"/>
      <c r="BL77" s="1233"/>
      <c r="BM77" s="1233"/>
      <c r="BN77" s="1233"/>
      <c r="BO77" s="1233"/>
      <c r="BP77" s="1230">
        <v>5.4</v>
      </c>
      <c r="BQ77" s="1230"/>
      <c r="BR77" s="1230"/>
      <c r="BS77" s="1230"/>
      <c r="BT77" s="1230"/>
      <c r="BU77" s="1230"/>
      <c r="BV77" s="1230"/>
      <c r="BW77" s="1230"/>
      <c r="BX77" s="1230">
        <v>7.1</v>
      </c>
      <c r="BY77" s="1230"/>
      <c r="BZ77" s="1230"/>
      <c r="CA77" s="1230"/>
      <c r="CB77" s="1230"/>
      <c r="CC77" s="1230"/>
      <c r="CD77" s="1230"/>
      <c r="CE77" s="1230"/>
      <c r="CF77" s="1230">
        <v>5</v>
      </c>
      <c r="CG77" s="1230"/>
      <c r="CH77" s="1230"/>
      <c r="CI77" s="1230"/>
      <c r="CJ77" s="1230"/>
      <c r="CK77" s="1230"/>
      <c r="CL77" s="1230"/>
      <c r="CM77" s="1230"/>
      <c r="CN77" s="1230">
        <v>0.1</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573</v>
      </c>
      <c r="BC79" s="1233"/>
      <c r="BD79" s="1233"/>
      <c r="BE79" s="1233"/>
      <c r="BF79" s="1233"/>
      <c r="BG79" s="1233"/>
      <c r="BH79" s="1233"/>
      <c r="BI79" s="1233"/>
      <c r="BJ79" s="1233"/>
      <c r="BK79" s="1233"/>
      <c r="BL79" s="1233"/>
      <c r="BM79" s="1233"/>
      <c r="BN79" s="1233"/>
      <c r="BO79" s="1233"/>
      <c r="BP79" s="1230">
        <v>4.2</v>
      </c>
      <c r="BQ79" s="1230"/>
      <c r="BR79" s="1230"/>
      <c r="BS79" s="1230"/>
      <c r="BT79" s="1230"/>
      <c r="BU79" s="1230"/>
      <c r="BV79" s="1230"/>
      <c r="BW79" s="1230"/>
      <c r="BX79" s="1230">
        <v>3.4</v>
      </c>
      <c r="BY79" s="1230"/>
      <c r="BZ79" s="1230"/>
      <c r="CA79" s="1230"/>
      <c r="CB79" s="1230"/>
      <c r="CC79" s="1230"/>
      <c r="CD79" s="1230"/>
      <c r="CE79" s="1230"/>
      <c r="CF79" s="1230">
        <v>3.6</v>
      </c>
      <c r="CG79" s="1230"/>
      <c r="CH79" s="1230"/>
      <c r="CI79" s="1230"/>
      <c r="CJ79" s="1230"/>
      <c r="CK79" s="1230"/>
      <c r="CL79" s="1230"/>
      <c r="CM79" s="1230"/>
      <c r="CN79" s="1230">
        <v>3.6</v>
      </c>
      <c r="CO79" s="1230"/>
      <c r="CP79" s="1230"/>
      <c r="CQ79" s="1230"/>
      <c r="CR79" s="1230"/>
      <c r="CS79" s="1230"/>
      <c r="CT79" s="1230"/>
      <c r="CU79" s="1230"/>
      <c r="CV79" s="1230">
        <v>3.7</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gJtu3Yk6i1SXIIPqgB+BkaprzsnuoSDividqmABURIpie6I5zaMCg3CPTGGPPFVUJVmv+QocUi+KP7sIBLX+KA==" saltValue="pyLa/3MAOsL485jLgMZpO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9C04-BC71-4CAC-9E19-440BEEA01586}">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8TBI24oS8QLQ/zyNjO7LwVVFB1t+F3kS0YC5X/KIhp1S6Vpykulc63AGS9s2IpZBkqD2TyOc+5oYXURIgjaI5w==" saltValue="o6DlON2G+IaGsCbWQi3eg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4B58-BE26-4A43-A852-CB7A138436BB}">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JqWRG3wqsNUNj6V7+OzY5+0wmr+FpUvELfPioWv49chl2C64R0DD/fyhHRDj5LUTCjtMF4EQqycYI4T8uBNP3Q==" saltValue="bWq5+wC8vz2fUQTSBxQlr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49990</v>
      </c>
      <c r="E3" s="154"/>
      <c r="F3" s="155">
        <v>42836</v>
      </c>
      <c r="G3" s="156"/>
      <c r="H3" s="157"/>
    </row>
    <row r="4" spans="1:8" x14ac:dyDescent="0.2">
      <c r="A4" s="158"/>
      <c r="B4" s="159"/>
      <c r="C4" s="160"/>
      <c r="D4" s="161">
        <v>36581</v>
      </c>
      <c r="E4" s="162"/>
      <c r="F4" s="163">
        <v>22936</v>
      </c>
      <c r="G4" s="164"/>
      <c r="H4" s="165"/>
    </row>
    <row r="5" spans="1:8" x14ac:dyDescent="0.2">
      <c r="A5" s="146" t="s">
        <v>518</v>
      </c>
      <c r="B5" s="151"/>
      <c r="C5" s="152"/>
      <c r="D5" s="153">
        <v>27040</v>
      </c>
      <c r="E5" s="154"/>
      <c r="F5" s="155">
        <v>39221</v>
      </c>
      <c r="G5" s="156"/>
      <c r="H5" s="157"/>
    </row>
    <row r="6" spans="1:8" x14ac:dyDescent="0.2">
      <c r="A6" s="158"/>
      <c r="B6" s="159"/>
      <c r="C6" s="160"/>
      <c r="D6" s="161">
        <v>21622</v>
      </c>
      <c r="E6" s="162"/>
      <c r="F6" s="163">
        <v>24821</v>
      </c>
      <c r="G6" s="164"/>
      <c r="H6" s="165"/>
    </row>
    <row r="7" spans="1:8" x14ac:dyDescent="0.2">
      <c r="A7" s="146" t="s">
        <v>519</v>
      </c>
      <c r="B7" s="151"/>
      <c r="C7" s="152"/>
      <c r="D7" s="153">
        <v>42886</v>
      </c>
      <c r="E7" s="154"/>
      <c r="F7" s="155">
        <v>38566</v>
      </c>
      <c r="G7" s="156"/>
      <c r="H7" s="157"/>
    </row>
    <row r="8" spans="1:8" x14ac:dyDescent="0.2">
      <c r="A8" s="158"/>
      <c r="B8" s="159"/>
      <c r="C8" s="160"/>
      <c r="D8" s="161">
        <v>38894</v>
      </c>
      <c r="E8" s="162"/>
      <c r="F8" s="163">
        <v>24059</v>
      </c>
      <c r="G8" s="164"/>
      <c r="H8" s="165"/>
    </row>
    <row r="9" spans="1:8" x14ac:dyDescent="0.2">
      <c r="A9" s="146" t="s">
        <v>520</v>
      </c>
      <c r="B9" s="151"/>
      <c r="C9" s="152"/>
      <c r="D9" s="153">
        <v>39544</v>
      </c>
      <c r="E9" s="154"/>
      <c r="F9" s="155">
        <v>35156</v>
      </c>
      <c r="G9" s="156"/>
      <c r="H9" s="157"/>
    </row>
    <row r="10" spans="1:8" x14ac:dyDescent="0.2">
      <c r="A10" s="158"/>
      <c r="B10" s="159"/>
      <c r="C10" s="160"/>
      <c r="D10" s="161">
        <v>34514</v>
      </c>
      <c r="E10" s="162"/>
      <c r="F10" s="163">
        <v>22430</v>
      </c>
      <c r="G10" s="164"/>
      <c r="H10" s="165"/>
    </row>
    <row r="11" spans="1:8" x14ac:dyDescent="0.2">
      <c r="A11" s="146" t="s">
        <v>521</v>
      </c>
      <c r="B11" s="151"/>
      <c r="C11" s="152"/>
      <c r="D11" s="153">
        <v>38843</v>
      </c>
      <c r="E11" s="154"/>
      <c r="F11" s="155">
        <v>37029</v>
      </c>
      <c r="G11" s="156"/>
      <c r="H11" s="157"/>
    </row>
    <row r="12" spans="1:8" x14ac:dyDescent="0.2">
      <c r="A12" s="158"/>
      <c r="B12" s="159"/>
      <c r="C12" s="166"/>
      <c r="D12" s="161">
        <v>33035</v>
      </c>
      <c r="E12" s="162"/>
      <c r="F12" s="163">
        <v>23232</v>
      </c>
      <c r="G12" s="164"/>
      <c r="H12" s="165"/>
    </row>
    <row r="13" spans="1:8" x14ac:dyDescent="0.2">
      <c r="A13" s="146"/>
      <c r="B13" s="151"/>
      <c r="C13" s="152"/>
      <c r="D13" s="153">
        <v>39661</v>
      </c>
      <c r="E13" s="154"/>
      <c r="F13" s="155">
        <v>38562</v>
      </c>
      <c r="G13" s="167"/>
      <c r="H13" s="157"/>
    </row>
    <row r="14" spans="1:8" x14ac:dyDescent="0.2">
      <c r="A14" s="158"/>
      <c r="B14" s="159"/>
      <c r="C14" s="160"/>
      <c r="D14" s="161">
        <v>32929</v>
      </c>
      <c r="E14" s="162"/>
      <c r="F14" s="163">
        <v>23496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6.71</v>
      </c>
      <c r="C19" s="168">
        <f>ROUND(VALUE(SUBSTITUTE(実質収支比率等に係る経年分析!G$48,"▲","-")),2)</f>
        <v>9.93</v>
      </c>
      <c r="D19" s="168">
        <f>ROUND(VALUE(SUBSTITUTE(実質収支比率等に係る経年分析!H$48,"▲","-")),2)</f>
        <v>9.1300000000000008</v>
      </c>
      <c r="E19" s="168">
        <f>ROUND(VALUE(SUBSTITUTE(実質収支比率等に係る経年分析!I$48,"▲","-")),2)</f>
        <v>8.9</v>
      </c>
      <c r="F19" s="168">
        <f>ROUND(VALUE(SUBSTITUTE(実質収支比率等に係る経年分析!J$48,"▲","-")),2)</f>
        <v>6.68</v>
      </c>
    </row>
    <row r="20" spans="1:11" x14ac:dyDescent="0.2">
      <c r="A20" s="168" t="s">
        <v>53</v>
      </c>
      <c r="B20" s="168">
        <f>ROUND(VALUE(SUBSTITUTE(実質収支比率等に係る経年分析!F$47,"▲","-")),2)</f>
        <v>14.67</v>
      </c>
      <c r="C20" s="168">
        <f>ROUND(VALUE(SUBSTITUTE(実質収支比率等に係る経年分析!G$47,"▲","-")),2)</f>
        <v>13.86</v>
      </c>
      <c r="D20" s="168">
        <f>ROUND(VALUE(SUBSTITUTE(実質収支比率等に係る経年分析!H$47,"▲","-")),2)</f>
        <v>14.37</v>
      </c>
      <c r="E20" s="168">
        <f>ROUND(VALUE(SUBSTITUTE(実質収支比率等に係る経年分析!I$47,"▲","-")),2)</f>
        <v>13.45</v>
      </c>
      <c r="F20" s="168">
        <f>ROUND(VALUE(SUBSTITUTE(実質収支比率等に係る経年分析!J$47,"▲","-")),2)</f>
        <v>14.92</v>
      </c>
    </row>
    <row r="21" spans="1:11" x14ac:dyDescent="0.2">
      <c r="A21" s="168" t="s">
        <v>54</v>
      </c>
      <c r="B21" s="168">
        <f>IF(ISNUMBER(VALUE(SUBSTITUTE(実質収支比率等に係る経年分析!F$49,"▲","-"))),ROUND(VALUE(SUBSTITUTE(実質収支比率等に係る経年分析!F$49,"▲","-")),2),NA())</f>
        <v>0.06</v>
      </c>
      <c r="C21" s="168">
        <f>IF(ISNUMBER(VALUE(SUBSTITUTE(実質収支比率等に係る経年分析!G$49,"▲","-"))),ROUND(VALUE(SUBSTITUTE(実質収支比率等に係る経年分析!G$49,"▲","-")),2),NA())</f>
        <v>3.13</v>
      </c>
      <c r="D21" s="168">
        <f>IF(ISNUMBER(VALUE(SUBSTITUTE(実質収支比率等に係る経年分析!H$49,"▲","-"))),ROUND(VALUE(SUBSTITUTE(実質収支比率等に係る経年分析!H$49,"▲","-")),2),NA())</f>
        <v>-1</v>
      </c>
      <c r="E21" s="168">
        <f>IF(ISNUMBER(VALUE(SUBSTITUTE(実質収支比率等に係る経年分析!I$49,"▲","-"))),ROUND(VALUE(SUBSTITUTE(実質収支比率等に係る経年分析!I$49,"▲","-")),2),NA())</f>
        <v>0.36</v>
      </c>
      <c r="F21" s="168">
        <f>IF(ISNUMBER(VALUE(SUBSTITUTE(実質収支比率等に係る経年分析!J$49,"▲","-"))),ROUND(VALUE(SUBSTITUTE(実質収支比率等に係る経年分析!J$49,"▲","-")),2),NA())</f>
        <v>0.34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後期高齢者医療会計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0.04</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0.02</v>
      </c>
    </row>
    <row r="32" spans="1:11" x14ac:dyDescent="0.2">
      <c r="A32" s="169" t="str">
        <f>IF(連結実質赤字比率に係る赤字・黒字の構成分析!C$38="",NA(),連結実質赤字比率に係る赤字・黒字の構成分析!C$38)</f>
        <v>国民健康保険事業会計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0.32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0.45</v>
      </c>
    </row>
    <row r="33" spans="1:16" x14ac:dyDescent="0.2">
      <c r="A33" s="169" t="str">
        <f>IF(連結実質赤字比率に係る赤字・黒字の構成分析!C$37="",NA(),連結実質赤字比率に係る赤字・黒字の構成分析!C$37)</f>
        <v>介護保険事業会計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0.91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1.1399999999999999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1.2</v>
      </c>
    </row>
    <row r="34" spans="1:16" x14ac:dyDescent="0.2">
      <c r="A34" s="169" t="str">
        <f>IF(連結実質赤字比率に係る赤字・黒字の構成分析!C$36="",NA(),連結実質赤字比率に係る赤字・黒字の構成分析!C$36)</f>
        <v>下水道事業</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0.81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1.07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3.14</v>
      </c>
    </row>
    <row r="35" spans="1:16" x14ac:dyDescent="0.2">
      <c r="A35" s="169" t="str">
        <f>IF(連結実質赤字比率に係る赤字・黒字の構成分析!C$35="",NA(),連結実質赤字比率に係る赤字・黒字の構成分析!C$35)</f>
        <v>水道事業</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3.08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3.32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3.23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3.28</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9.92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9.1199999999999992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6.67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3546</v>
      </c>
      <c r="E42" s="170"/>
      <c r="F42" s="170"/>
      <c r="G42" s="170">
        <f>'実質公債費比率（分子）の構造'!L$52</f>
        <v>3156</v>
      </c>
      <c r="H42" s="170"/>
      <c r="I42" s="170"/>
      <c r="J42" s="170">
        <f>'実質公債費比率（分子）の構造'!M$52</f>
        <v>2278</v>
      </c>
      <c r="K42" s="170"/>
      <c r="L42" s="170"/>
      <c r="M42" s="170">
        <f>'実質公債費比率（分子）の構造'!N$52</f>
        <v>2558</v>
      </c>
      <c r="N42" s="170"/>
      <c r="O42" s="170"/>
      <c r="P42" s="170">
        <f>'実質公債費比率（分子）の構造'!O$52</f>
        <v>2507</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1051</v>
      </c>
      <c r="C44" s="170"/>
      <c r="D44" s="170"/>
      <c r="E44" s="170">
        <f>'実質公債費比率（分子）の構造'!L$50</f>
        <v>300</v>
      </c>
      <c r="F44" s="170"/>
      <c r="G44" s="170"/>
      <c r="H44" s="170">
        <f>'実質公債費比率（分子）の構造'!M$50</f>
        <v>45</v>
      </c>
      <c r="I44" s="170"/>
      <c r="J44" s="170"/>
      <c r="K44" s="170">
        <f>'実質公債費比率（分子）の構造'!N$50</f>
        <v>381</v>
      </c>
      <c r="L44" s="170"/>
      <c r="M44" s="170"/>
      <c r="N44" s="170">
        <f>'実質公債費比率（分子）の構造'!O$50</f>
        <v>141</v>
      </c>
      <c r="O44" s="170"/>
      <c r="P44" s="170"/>
    </row>
    <row r="45" spans="1:16" x14ac:dyDescent="0.2">
      <c r="A45" s="170" t="s">
        <v>63</v>
      </c>
      <c r="B45" s="170">
        <f>'実質公債費比率（分子）の構造'!K$49</f>
        <v>49</v>
      </c>
      <c r="C45" s="170"/>
      <c r="D45" s="170"/>
      <c r="E45" s="170">
        <f>'実質公債費比率（分子）の構造'!L$49</f>
        <v>21</v>
      </c>
      <c r="F45" s="170"/>
      <c r="G45" s="170"/>
      <c r="H45" s="170">
        <f>'実質公債費比率（分子）の構造'!M$49</f>
        <v>1</v>
      </c>
      <c r="I45" s="170"/>
      <c r="J45" s="170"/>
      <c r="K45" s="170">
        <f>'実質公債費比率（分子）の構造'!N$49</f>
        <v>1</v>
      </c>
      <c r="L45" s="170"/>
      <c r="M45" s="170"/>
      <c r="N45" s="170">
        <f>'実質公債費比率（分子）の構造'!O$49</f>
        <v>1</v>
      </c>
      <c r="O45" s="170"/>
      <c r="P45" s="170"/>
    </row>
    <row r="46" spans="1:16" x14ac:dyDescent="0.2">
      <c r="A46" s="170" t="s">
        <v>64</v>
      </c>
      <c r="B46" s="170">
        <f>'実質公債費比率（分子）の構造'!K$48</f>
        <v>324</v>
      </c>
      <c r="C46" s="170"/>
      <c r="D46" s="170"/>
      <c r="E46" s="170">
        <f>'実質公債費比率（分子）の構造'!L$48</f>
        <v>440</v>
      </c>
      <c r="F46" s="170"/>
      <c r="G46" s="170"/>
      <c r="H46" s="170">
        <f>'実質公債費比率（分子）の構造'!M$48</f>
        <v>443</v>
      </c>
      <c r="I46" s="170"/>
      <c r="J46" s="170"/>
      <c r="K46" s="170">
        <f>'実質公債費比率（分子）の構造'!N$48</f>
        <v>416</v>
      </c>
      <c r="L46" s="170"/>
      <c r="M46" s="170"/>
      <c r="N46" s="170">
        <f>'実質公債費比率（分子）の構造'!O$48</f>
        <v>456</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1670</v>
      </c>
      <c r="C49" s="170"/>
      <c r="D49" s="170"/>
      <c r="E49" s="170">
        <f>'実質公債費比率（分子）の構造'!L$45</f>
        <v>1704</v>
      </c>
      <c r="F49" s="170"/>
      <c r="G49" s="170"/>
      <c r="H49" s="170">
        <f>'実質公債費比率（分子）の構造'!M$45</f>
        <v>1544</v>
      </c>
      <c r="I49" s="170"/>
      <c r="J49" s="170"/>
      <c r="K49" s="170">
        <f>'実質公債費比率（分子）の構造'!N$45</f>
        <v>1440</v>
      </c>
      <c r="L49" s="170"/>
      <c r="M49" s="170"/>
      <c r="N49" s="170">
        <f>'実質公債費比率（分子）の構造'!O$45</f>
        <v>1373</v>
      </c>
      <c r="O49" s="170"/>
      <c r="P49" s="170"/>
    </row>
    <row r="50" spans="1:16" x14ac:dyDescent="0.2">
      <c r="A50" s="170" t="s">
        <v>67</v>
      </c>
      <c r="B50" s="170" t="e">
        <f>NA()</f>
        <v>#N/A</v>
      </c>
      <c r="C50" s="170">
        <f>IF(ISNUMBER('実質公債費比率（分子）の構造'!K$53),'実質公債費比率（分子）の構造'!K$53,NA())</f>
        <v>-452</v>
      </c>
      <c r="D50" s="170" t="e">
        <f>NA()</f>
        <v>#N/A</v>
      </c>
      <c r="E50" s="170" t="e">
        <f>NA()</f>
        <v>#N/A</v>
      </c>
      <c r="F50" s="170">
        <f>IF(ISNUMBER('実質公債費比率（分子）の構造'!L$53),'実質公債費比率（分子）の構造'!L$53,NA())</f>
        <v>-691</v>
      </c>
      <c r="G50" s="170" t="e">
        <f>NA()</f>
        <v>#N/A</v>
      </c>
      <c r="H50" s="170" t="e">
        <f>NA()</f>
        <v>#N/A</v>
      </c>
      <c r="I50" s="170">
        <f>IF(ISNUMBER('実質公債費比率（分子）の構造'!M$53),'実質公債費比率（分子）の構造'!M$53,NA())</f>
        <v>-245</v>
      </c>
      <c r="J50" s="170" t="e">
        <f>NA()</f>
        <v>#N/A</v>
      </c>
      <c r="K50" s="170" t="e">
        <f>NA()</f>
        <v>#N/A</v>
      </c>
      <c r="L50" s="170">
        <f>IF(ISNUMBER('実質公債費比率（分子）の構造'!N$53),'実質公債費比率（分子）の構造'!N$53,NA())</f>
        <v>-320</v>
      </c>
      <c r="M50" s="170" t="e">
        <f>NA()</f>
        <v>#N/A</v>
      </c>
      <c r="N50" s="170" t="e">
        <f>NA()</f>
        <v>#N/A</v>
      </c>
      <c r="O50" s="170">
        <f>IF(ISNUMBER('実質公債費比率（分子）の構造'!O$53),'実質公債費比率（分子）の構造'!O$53,NA())</f>
        <v>-536</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12356</v>
      </c>
      <c r="E56" s="169"/>
      <c r="F56" s="169"/>
      <c r="G56" s="169">
        <f>'将来負担比率（分子）の構造'!J$52</f>
        <v>10864</v>
      </c>
      <c r="H56" s="169"/>
      <c r="I56" s="169"/>
      <c r="J56" s="169">
        <f>'将来負担比率（分子）の構造'!K$52</f>
        <v>9454</v>
      </c>
      <c r="K56" s="169"/>
      <c r="L56" s="169"/>
      <c r="M56" s="169">
        <f>'将来負担比率（分子）の構造'!L$52</f>
        <v>8163</v>
      </c>
      <c r="N56" s="169"/>
      <c r="O56" s="169"/>
      <c r="P56" s="169">
        <f>'将来負担比率（分子）の構造'!M$52</f>
        <v>7106</v>
      </c>
    </row>
    <row r="57" spans="1:16" x14ac:dyDescent="0.2">
      <c r="A57" s="169" t="s">
        <v>42</v>
      </c>
      <c r="B57" s="169"/>
      <c r="C57" s="169"/>
      <c r="D57" s="169">
        <f>'将来負担比率（分子）の構造'!I$51</f>
        <v>10630</v>
      </c>
      <c r="E57" s="169"/>
      <c r="F57" s="169"/>
      <c r="G57" s="169">
        <f>'将来負担比率（分子）の構造'!J$51</f>
        <v>9920</v>
      </c>
      <c r="H57" s="169"/>
      <c r="I57" s="169"/>
      <c r="J57" s="169">
        <f>'将来負担比率（分子）の構造'!K$51</f>
        <v>8423</v>
      </c>
      <c r="K57" s="169"/>
      <c r="L57" s="169"/>
      <c r="M57" s="169">
        <f>'将来負担比率（分子）の構造'!L$51</f>
        <v>8098</v>
      </c>
      <c r="N57" s="169"/>
      <c r="O57" s="169"/>
      <c r="P57" s="169">
        <f>'将来負担比率（分子）の構造'!M$51</f>
        <v>7596</v>
      </c>
    </row>
    <row r="58" spans="1:16" x14ac:dyDescent="0.2">
      <c r="A58" s="169" t="s">
        <v>41</v>
      </c>
      <c r="B58" s="169"/>
      <c r="C58" s="169"/>
      <c r="D58" s="169">
        <f>'将来負担比率（分子）の構造'!I$50</f>
        <v>45073</v>
      </c>
      <c r="E58" s="169"/>
      <c r="F58" s="169"/>
      <c r="G58" s="169">
        <f>'将来負担比率（分子）の構造'!J$50</f>
        <v>48445</v>
      </c>
      <c r="H58" s="169"/>
      <c r="I58" s="169"/>
      <c r="J58" s="169">
        <f>'将来負担比率（分子）の構造'!K$50</f>
        <v>52248</v>
      </c>
      <c r="K58" s="169"/>
      <c r="L58" s="169"/>
      <c r="M58" s="169">
        <f>'将来負担比率（分子）の構造'!L$50</f>
        <v>54547</v>
      </c>
      <c r="N58" s="169"/>
      <c r="O58" s="169"/>
      <c r="P58" s="169">
        <f>'将来負担比率（分子）の構造'!M$50</f>
        <v>60610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6860</v>
      </c>
      <c r="C62" s="169"/>
      <c r="D62" s="169"/>
      <c r="E62" s="169">
        <f>'将来負担比率（分子）の構造'!J$45</f>
        <v>6423</v>
      </c>
      <c r="F62" s="169"/>
      <c r="G62" s="169"/>
      <c r="H62" s="169">
        <f>'将来負担比率（分子）の構造'!K$45</f>
        <v>6193</v>
      </c>
      <c r="I62" s="169"/>
      <c r="J62" s="169"/>
      <c r="K62" s="169">
        <f>'将来負担比率（分子）の構造'!L$45</f>
        <v>6441</v>
      </c>
      <c r="L62" s="169"/>
      <c r="M62" s="169"/>
      <c r="N62" s="169">
        <f>'将来負担比率（分子）の構造'!M$45</f>
        <v>6738</v>
      </c>
      <c r="O62" s="169"/>
      <c r="P62" s="169"/>
    </row>
    <row r="63" spans="1:16" x14ac:dyDescent="0.2">
      <c r="A63" s="169" t="s">
        <v>34</v>
      </c>
      <c r="B63" s="169">
        <f>'将来負担比率（分子）の構造'!I$44</f>
        <v>30</v>
      </c>
      <c r="C63" s="169"/>
      <c r="D63" s="169"/>
      <c r="E63" s="169">
        <f>'将来負担比率（分子）の構造'!J$44</f>
        <v>10</v>
      </c>
      <c r="F63" s="169"/>
      <c r="G63" s="169"/>
      <c r="H63" s="169">
        <f>'将来負担比率（分子）の構造'!K$44</f>
        <v>9</v>
      </c>
      <c r="I63" s="169"/>
      <c r="J63" s="169"/>
      <c r="K63" s="169">
        <f>'将来負担比率（分子）の構造'!L$44</f>
        <v>7</v>
      </c>
      <c r="L63" s="169"/>
      <c r="M63" s="169"/>
      <c r="N63" s="169">
        <f>'将来負担比率（分子）の構造'!M$44</f>
        <v>6</v>
      </c>
      <c r="O63" s="169"/>
      <c r="P63" s="169"/>
    </row>
    <row r="64" spans="1:16" x14ac:dyDescent="0.2">
      <c r="A64" s="169" t="s">
        <v>33</v>
      </c>
      <c r="B64" s="169">
        <f>'将来負担比率（分子）の構造'!I$43</f>
        <v>6204</v>
      </c>
      <c r="C64" s="169"/>
      <c r="D64" s="169"/>
      <c r="E64" s="169">
        <f>'将来負担比率（分子）の構造'!J$43</f>
        <v>6782</v>
      </c>
      <c r="F64" s="169"/>
      <c r="G64" s="169"/>
      <c r="H64" s="169">
        <f>'将来負担比率（分子）の構造'!K$43</f>
        <v>7265</v>
      </c>
      <c r="I64" s="169"/>
      <c r="J64" s="169"/>
      <c r="K64" s="169">
        <f>'将来負担比率（分子）の構造'!L$43</f>
        <v>7516</v>
      </c>
      <c r="L64" s="169"/>
      <c r="M64" s="169"/>
      <c r="N64" s="169">
        <f>'将来負担比率（分子）の構造'!M$43</f>
        <v>7532</v>
      </c>
      <c r="O64" s="169"/>
      <c r="P64" s="169"/>
    </row>
    <row r="65" spans="1:16" x14ac:dyDescent="0.2">
      <c r="A65" s="169" t="s">
        <v>32</v>
      </c>
      <c r="B65" s="169">
        <f>'将来負担比率（分子）の構造'!I$42</f>
        <v>6006</v>
      </c>
      <c r="C65" s="169"/>
      <c r="D65" s="169"/>
      <c r="E65" s="169">
        <f>'将来負担比率（分子）の構造'!J$42</f>
        <v>7715</v>
      </c>
      <c r="F65" s="169"/>
      <c r="G65" s="169"/>
      <c r="H65" s="169">
        <f>'将来負担比率（分子）の構造'!K$42</f>
        <v>8326</v>
      </c>
      <c r="I65" s="169"/>
      <c r="J65" s="169"/>
      <c r="K65" s="169">
        <f>'将来負担比率（分子）の構造'!L$42</f>
        <v>7712</v>
      </c>
      <c r="L65" s="169"/>
      <c r="M65" s="169"/>
      <c r="N65" s="169">
        <f>'将来負担比率（分子）の構造'!M$42</f>
        <v>7948</v>
      </c>
      <c r="O65" s="169"/>
      <c r="P65" s="169"/>
    </row>
    <row r="66" spans="1:16" x14ac:dyDescent="0.2">
      <c r="A66" s="169" t="s">
        <v>31</v>
      </c>
      <c r="B66" s="169">
        <f>'将来負担比率（分子）の構造'!I$41</f>
        <v>13239</v>
      </c>
      <c r="C66" s="169"/>
      <c r="D66" s="169"/>
      <c r="E66" s="169">
        <f>'将来負担比率（分子）の構造'!J$41</f>
        <v>11781</v>
      </c>
      <c r="F66" s="169"/>
      <c r="G66" s="169"/>
      <c r="H66" s="169">
        <f>'将来負担比率（分子）の構造'!K$41</f>
        <v>12048</v>
      </c>
      <c r="I66" s="169"/>
      <c r="J66" s="169"/>
      <c r="K66" s="169">
        <f>'将来負担比率（分子）の構造'!L$41</f>
        <v>11166</v>
      </c>
      <c r="L66" s="169"/>
      <c r="M66" s="169"/>
      <c r="N66" s="169">
        <f>'将来負担比率（分子）の構造'!M$41</f>
        <v>9979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6009</v>
      </c>
      <c r="C72" s="173">
        <f>基金残高に係る経年分析!G55</f>
        <v>6009</v>
      </c>
      <c r="D72" s="173">
        <f>基金残高に係る経年分析!H55</f>
        <v>7009</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45074</v>
      </c>
      <c r="C74" s="173">
        <f>基金残高に係る経年分析!G57</f>
        <v>47292</v>
      </c>
      <c r="D74" s="173">
        <f>基金残高に係る経年分析!H57</f>
        <v>52278</v>
      </c>
    </row>
  </sheetData>
  <sheetProtection algorithmName="SHA-512" hashValue="guUEkWZcKkUUGv9bGQTZOYQ2T/fnvqrWufASiDZgYBhzHqA1aLMDI5xRGNR452yyQdi6zHmi5BSTUuVXZ7H63g==" saltValue="KuC0hj9y0IkW70l6lvYx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44780590</v>
      </c>
      <c r="S5" s="690"/>
      <c r="T5" s="690"/>
      <c r="U5" s="690"/>
      <c r="V5" s="690"/>
      <c r="W5" s="690"/>
      <c r="X5" s="690"/>
      <c r="Y5" s="715"/>
      <c r="Z5" s="728">
        <v>56.4</v>
      </c>
      <c r="AA5" s="728"/>
      <c r="AB5" s="728"/>
      <c r="AC5" s="728"/>
      <c r="AD5" s="729">
        <v>41827889</v>
      </c>
      <c r="AE5" s="729"/>
      <c r="AF5" s="729"/>
      <c r="AG5" s="729"/>
      <c r="AH5" s="729"/>
      <c r="AI5" s="729"/>
      <c r="AJ5" s="729"/>
      <c r="AK5" s="729"/>
      <c r="AL5" s="716">
        <v>86.8</v>
      </c>
      <c r="AM5" s="698"/>
      <c r="AN5" s="698"/>
      <c r="AO5" s="717"/>
      <c r="AP5" s="692" t="s">
        <v>216</v>
      </c>
      <c r="AQ5" s="693"/>
      <c r="AR5" s="693"/>
      <c r="AS5" s="693"/>
      <c r="AT5" s="693"/>
      <c r="AU5" s="693"/>
      <c r="AV5" s="693"/>
      <c r="AW5" s="693"/>
      <c r="AX5" s="693"/>
      <c r="AY5" s="693"/>
      <c r="AZ5" s="693"/>
      <c r="BA5" s="693"/>
      <c r="BB5" s="693"/>
      <c r="BC5" s="693"/>
      <c r="BD5" s="693"/>
      <c r="BE5" s="693"/>
      <c r="BF5" s="694"/>
      <c r="BG5" s="634">
        <v>41181553</v>
      </c>
      <c r="BH5" s="635"/>
      <c r="BI5" s="635"/>
      <c r="BJ5" s="635"/>
      <c r="BK5" s="635"/>
      <c r="BL5" s="635"/>
      <c r="BM5" s="635"/>
      <c r="BN5" s="636"/>
      <c r="BO5" s="672">
        <v>92</v>
      </c>
      <c r="BP5" s="672"/>
      <c r="BQ5" s="672"/>
      <c r="BR5" s="672"/>
      <c r="BS5" s="673">
        <v>274407</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205232</v>
      </c>
      <c r="S6" s="635"/>
      <c r="T6" s="635"/>
      <c r="U6" s="635"/>
      <c r="V6" s="635"/>
      <c r="W6" s="635"/>
      <c r="X6" s="635"/>
      <c r="Y6" s="636"/>
      <c r="Z6" s="672">
        <v>0.3</v>
      </c>
      <c r="AA6" s="672"/>
      <c r="AB6" s="672"/>
      <c r="AC6" s="672"/>
      <c r="AD6" s="673">
        <v>205232</v>
      </c>
      <c r="AE6" s="673"/>
      <c r="AF6" s="673"/>
      <c r="AG6" s="673"/>
      <c r="AH6" s="673"/>
      <c r="AI6" s="673"/>
      <c r="AJ6" s="673"/>
      <c r="AK6" s="673"/>
      <c r="AL6" s="637">
        <v>0.4</v>
      </c>
      <c r="AM6" s="638"/>
      <c r="AN6" s="638"/>
      <c r="AO6" s="674"/>
      <c r="AP6" s="631" t="s">
        <v>221</v>
      </c>
      <c r="AQ6" s="632"/>
      <c r="AR6" s="632"/>
      <c r="AS6" s="632"/>
      <c r="AT6" s="632"/>
      <c r="AU6" s="632"/>
      <c r="AV6" s="632"/>
      <c r="AW6" s="632"/>
      <c r="AX6" s="632"/>
      <c r="AY6" s="632"/>
      <c r="AZ6" s="632"/>
      <c r="BA6" s="632"/>
      <c r="BB6" s="632"/>
      <c r="BC6" s="632"/>
      <c r="BD6" s="632"/>
      <c r="BE6" s="632"/>
      <c r="BF6" s="633"/>
      <c r="BG6" s="634">
        <v>41181553</v>
      </c>
      <c r="BH6" s="635"/>
      <c r="BI6" s="635"/>
      <c r="BJ6" s="635"/>
      <c r="BK6" s="635"/>
      <c r="BL6" s="635"/>
      <c r="BM6" s="635"/>
      <c r="BN6" s="636"/>
      <c r="BO6" s="672">
        <v>92</v>
      </c>
      <c r="BP6" s="672"/>
      <c r="BQ6" s="672"/>
      <c r="BR6" s="672"/>
      <c r="BS6" s="673">
        <v>274407</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449493</v>
      </c>
      <c r="CS6" s="635"/>
      <c r="CT6" s="635"/>
      <c r="CU6" s="635"/>
      <c r="CV6" s="635"/>
      <c r="CW6" s="635"/>
      <c r="CX6" s="635"/>
      <c r="CY6" s="636"/>
      <c r="CZ6" s="716">
        <v>0.6</v>
      </c>
      <c r="DA6" s="698"/>
      <c r="DB6" s="698"/>
      <c r="DC6" s="718"/>
      <c r="DD6" s="640" t="s">
        <v>122</v>
      </c>
      <c r="DE6" s="635"/>
      <c r="DF6" s="635"/>
      <c r="DG6" s="635"/>
      <c r="DH6" s="635"/>
      <c r="DI6" s="635"/>
      <c r="DJ6" s="635"/>
      <c r="DK6" s="635"/>
      <c r="DL6" s="635"/>
      <c r="DM6" s="635"/>
      <c r="DN6" s="635"/>
      <c r="DO6" s="635"/>
      <c r="DP6" s="636"/>
      <c r="DQ6" s="640">
        <v>449493</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78363</v>
      </c>
      <c r="S7" s="635"/>
      <c r="T7" s="635"/>
      <c r="U7" s="635"/>
      <c r="V7" s="635"/>
      <c r="W7" s="635"/>
      <c r="X7" s="635"/>
      <c r="Y7" s="636"/>
      <c r="Z7" s="672">
        <v>0.1</v>
      </c>
      <c r="AA7" s="672"/>
      <c r="AB7" s="672"/>
      <c r="AC7" s="672"/>
      <c r="AD7" s="673">
        <v>78363</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21730690</v>
      </c>
      <c r="BH7" s="635"/>
      <c r="BI7" s="635"/>
      <c r="BJ7" s="635"/>
      <c r="BK7" s="635"/>
      <c r="BL7" s="635"/>
      <c r="BM7" s="635"/>
      <c r="BN7" s="636"/>
      <c r="BO7" s="672">
        <v>48.5</v>
      </c>
      <c r="BP7" s="672"/>
      <c r="BQ7" s="672"/>
      <c r="BR7" s="672"/>
      <c r="BS7" s="673">
        <v>274407</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11618442</v>
      </c>
      <c r="CS7" s="635"/>
      <c r="CT7" s="635"/>
      <c r="CU7" s="635"/>
      <c r="CV7" s="635"/>
      <c r="CW7" s="635"/>
      <c r="CX7" s="635"/>
      <c r="CY7" s="636"/>
      <c r="CZ7" s="672">
        <v>15.3</v>
      </c>
      <c r="DA7" s="672"/>
      <c r="DB7" s="672"/>
      <c r="DC7" s="672"/>
      <c r="DD7" s="640">
        <v>390097</v>
      </c>
      <c r="DE7" s="635"/>
      <c r="DF7" s="635"/>
      <c r="DG7" s="635"/>
      <c r="DH7" s="635"/>
      <c r="DI7" s="635"/>
      <c r="DJ7" s="635"/>
      <c r="DK7" s="635"/>
      <c r="DL7" s="635"/>
      <c r="DM7" s="635"/>
      <c r="DN7" s="635"/>
      <c r="DO7" s="635"/>
      <c r="DP7" s="636"/>
      <c r="DQ7" s="640">
        <v>10667768</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416863</v>
      </c>
      <c r="S8" s="635"/>
      <c r="T8" s="635"/>
      <c r="U8" s="635"/>
      <c r="V8" s="635"/>
      <c r="W8" s="635"/>
      <c r="X8" s="635"/>
      <c r="Y8" s="636"/>
      <c r="Z8" s="672">
        <v>0.5</v>
      </c>
      <c r="AA8" s="672"/>
      <c r="AB8" s="672"/>
      <c r="AC8" s="672"/>
      <c r="AD8" s="673">
        <v>416863</v>
      </c>
      <c r="AE8" s="673"/>
      <c r="AF8" s="673"/>
      <c r="AG8" s="673"/>
      <c r="AH8" s="673"/>
      <c r="AI8" s="673"/>
      <c r="AJ8" s="673"/>
      <c r="AK8" s="673"/>
      <c r="AL8" s="637">
        <v>0.9</v>
      </c>
      <c r="AM8" s="638"/>
      <c r="AN8" s="638"/>
      <c r="AO8" s="674"/>
      <c r="AP8" s="631" t="s">
        <v>227</v>
      </c>
      <c r="AQ8" s="632"/>
      <c r="AR8" s="632"/>
      <c r="AS8" s="632"/>
      <c r="AT8" s="632"/>
      <c r="AU8" s="632"/>
      <c r="AV8" s="632"/>
      <c r="AW8" s="632"/>
      <c r="AX8" s="632"/>
      <c r="AY8" s="632"/>
      <c r="AZ8" s="632"/>
      <c r="BA8" s="632"/>
      <c r="BB8" s="632"/>
      <c r="BC8" s="632"/>
      <c r="BD8" s="632"/>
      <c r="BE8" s="632"/>
      <c r="BF8" s="633"/>
      <c r="BG8" s="634">
        <v>297169</v>
      </c>
      <c r="BH8" s="635"/>
      <c r="BI8" s="635"/>
      <c r="BJ8" s="635"/>
      <c r="BK8" s="635"/>
      <c r="BL8" s="635"/>
      <c r="BM8" s="635"/>
      <c r="BN8" s="636"/>
      <c r="BO8" s="672">
        <v>0.7</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34284988</v>
      </c>
      <c r="CS8" s="635"/>
      <c r="CT8" s="635"/>
      <c r="CU8" s="635"/>
      <c r="CV8" s="635"/>
      <c r="CW8" s="635"/>
      <c r="CX8" s="635"/>
      <c r="CY8" s="636"/>
      <c r="CZ8" s="672">
        <v>45</v>
      </c>
      <c r="DA8" s="672"/>
      <c r="DB8" s="672"/>
      <c r="DC8" s="672"/>
      <c r="DD8" s="640">
        <v>402208</v>
      </c>
      <c r="DE8" s="635"/>
      <c r="DF8" s="635"/>
      <c r="DG8" s="635"/>
      <c r="DH8" s="635"/>
      <c r="DI8" s="635"/>
      <c r="DJ8" s="635"/>
      <c r="DK8" s="635"/>
      <c r="DL8" s="635"/>
      <c r="DM8" s="635"/>
      <c r="DN8" s="635"/>
      <c r="DO8" s="635"/>
      <c r="DP8" s="636"/>
      <c r="DQ8" s="640">
        <v>18679633</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447669</v>
      </c>
      <c r="S9" s="635"/>
      <c r="T9" s="635"/>
      <c r="U9" s="635"/>
      <c r="V9" s="635"/>
      <c r="W9" s="635"/>
      <c r="X9" s="635"/>
      <c r="Y9" s="636"/>
      <c r="Z9" s="672">
        <v>0.6</v>
      </c>
      <c r="AA9" s="672"/>
      <c r="AB9" s="672"/>
      <c r="AC9" s="672"/>
      <c r="AD9" s="673">
        <v>447669</v>
      </c>
      <c r="AE9" s="673"/>
      <c r="AF9" s="673"/>
      <c r="AG9" s="673"/>
      <c r="AH9" s="673"/>
      <c r="AI9" s="673"/>
      <c r="AJ9" s="673"/>
      <c r="AK9" s="673"/>
      <c r="AL9" s="637">
        <v>0.9</v>
      </c>
      <c r="AM9" s="638"/>
      <c r="AN9" s="638"/>
      <c r="AO9" s="674"/>
      <c r="AP9" s="631" t="s">
        <v>230</v>
      </c>
      <c r="AQ9" s="632"/>
      <c r="AR9" s="632"/>
      <c r="AS9" s="632"/>
      <c r="AT9" s="632"/>
      <c r="AU9" s="632"/>
      <c r="AV9" s="632"/>
      <c r="AW9" s="632"/>
      <c r="AX9" s="632"/>
      <c r="AY9" s="632"/>
      <c r="AZ9" s="632"/>
      <c r="BA9" s="632"/>
      <c r="BB9" s="632"/>
      <c r="BC9" s="632"/>
      <c r="BD9" s="632"/>
      <c r="BE9" s="632"/>
      <c r="BF9" s="633"/>
      <c r="BG9" s="634">
        <v>19015329</v>
      </c>
      <c r="BH9" s="635"/>
      <c r="BI9" s="635"/>
      <c r="BJ9" s="635"/>
      <c r="BK9" s="635"/>
      <c r="BL9" s="635"/>
      <c r="BM9" s="635"/>
      <c r="BN9" s="636"/>
      <c r="BO9" s="672">
        <v>42.5</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6376550</v>
      </c>
      <c r="CS9" s="635"/>
      <c r="CT9" s="635"/>
      <c r="CU9" s="635"/>
      <c r="CV9" s="635"/>
      <c r="CW9" s="635"/>
      <c r="CX9" s="635"/>
      <c r="CY9" s="636"/>
      <c r="CZ9" s="672">
        <v>8.4</v>
      </c>
      <c r="DA9" s="672"/>
      <c r="DB9" s="672"/>
      <c r="DC9" s="672"/>
      <c r="DD9" s="640">
        <v>120551</v>
      </c>
      <c r="DE9" s="635"/>
      <c r="DF9" s="635"/>
      <c r="DG9" s="635"/>
      <c r="DH9" s="635"/>
      <c r="DI9" s="635"/>
      <c r="DJ9" s="635"/>
      <c r="DK9" s="635"/>
      <c r="DL9" s="635"/>
      <c r="DM9" s="635"/>
      <c r="DN9" s="635"/>
      <c r="DO9" s="635"/>
      <c r="DP9" s="636"/>
      <c r="DQ9" s="640">
        <v>4474484</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779328</v>
      </c>
      <c r="BH10" s="635"/>
      <c r="BI10" s="635"/>
      <c r="BJ10" s="635"/>
      <c r="BK10" s="635"/>
      <c r="BL10" s="635"/>
      <c r="BM10" s="635"/>
      <c r="BN10" s="636"/>
      <c r="BO10" s="672">
        <v>1.7</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284915</v>
      </c>
      <c r="CS10" s="635"/>
      <c r="CT10" s="635"/>
      <c r="CU10" s="635"/>
      <c r="CV10" s="635"/>
      <c r="CW10" s="635"/>
      <c r="CX10" s="635"/>
      <c r="CY10" s="636"/>
      <c r="CZ10" s="672">
        <v>0.4</v>
      </c>
      <c r="DA10" s="672"/>
      <c r="DB10" s="672"/>
      <c r="DC10" s="672"/>
      <c r="DD10" s="640" t="s">
        <v>122</v>
      </c>
      <c r="DE10" s="635"/>
      <c r="DF10" s="635"/>
      <c r="DG10" s="635"/>
      <c r="DH10" s="635"/>
      <c r="DI10" s="635"/>
      <c r="DJ10" s="635"/>
      <c r="DK10" s="635"/>
      <c r="DL10" s="635"/>
      <c r="DM10" s="635"/>
      <c r="DN10" s="635"/>
      <c r="DO10" s="635"/>
      <c r="DP10" s="636"/>
      <c r="DQ10" s="640">
        <v>274378</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3811436</v>
      </c>
      <c r="S11" s="635"/>
      <c r="T11" s="635"/>
      <c r="U11" s="635"/>
      <c r="V11" s="635"/>
      <c r="W11" s="635"/>
      <c r="X11" s="635"/>
      <c r="Y11" s="636"/>
      <c r="Z11" s="637">
        <v>4.8</v>
      </c>
      <c r="AA11" s="638"/>
      <c r="AB11" s="638"/>
      <c r="AC11" s="639"/>
      <c r="AD11" s="640">
        <v>3811436</v>
      </c>
      <c r="AE11" s="635"/>
      <c r="AF11" s="635"/>
      <c r="AG11" s="635"/>
      <c r="AH11" s="635"/>
      <c r="AI11" s="635"/>
      <c r="AJ11" s="635"/>
      <c r="AK11" s="636"/>
      <c r="AL11" s="637">
        <v>7.9</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1638864</v>
      </c>
      <c r="BH11" s="635"/>
      <c r="BI11" s="635"/>
      <c r="BJ11" s="635"/>
      <c r="BK11" s="635"/>
      <c r="BL11" s="635"/>
      <c r="BM11" s="635"/>
      <c r="BN11" s="636"/>
      <c r="BO11" s="672">
        <v>3.7</v>
      </c>
      <c r="BP11" s="672"/>
      <c r="BQ11" s="672"/>
      <c r="BR11" s="672"/>
      <c r="BS11" s="673">
        <v>274407</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80953</v>
      </c>
      <c r="CS11" s="635"/>
      <c r="CT11" s="635"/>
      <c r="CU11" s="635"/>
      <c r="CV11" s="635"/>
      <c r="CW11" s="635"/>
      <c r="CX11" s="635"/>
      <c r="CY11" s="636"/>
      <c r="CZ11" s="672">
        <v>0.1</v>
      </c>
      <c r="DA11" s="672"/>
      <c r="DB11" s="672"/>
      <c r="DC11" s="672"/>
      <c r="DD11" s="640">
        <v>695</v>
      </c>
      <c r="DE11" s="635"/>
      <c r="DF11" s="635"/>
      <c r="DG11" s="635"/>
      <c r="DH11" s="635"/>
      <c r="DI11" s="635"/>
      <c r="DJ11" s="635"/>
      <c r="DK11" s="635"/>
      <c r="DL11" s="635"/>
      <c r="DM11" s="635"/>
      <c r="DN11" s="635"/>
      <c r="DO11" s="635"/>
      <c r="DP11" s="636"/>
      <c r="DQ11" s="640">
        <v>71972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18503323</v>
      </c>
      <c r="BH12" s="635"/>
      <c r="BI12" s="635"/>
      <c r="BJ12" s="635"/>
      <c r="BK12" s="635"/>
      <c r="BL12" s="635"/>
      <c r="BM12" s="635"/>
      <c r="BN12" s="636"/>
      <c r="BO12" s="672">
        <v>41.3</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581488</v>
      </c>
      <c r="CS12" s="635"/>
      <c r="CT12" s="635"/>
      <c r="CU12" s="635"/>
      <c r="CV12" s="635"/>
      <c r="CW12" s="635"/>
      <c r="CX12" s="635"/>
      <c r="CY12" s="636"/>
      <c r="CZ12" s="672">
        <v>0.8</v>
      </c>
      <c r="DA12" s="672"/>
      <c r="DB12" s="672"/>
      <c r="DC12" s="672"/>
      <c r="DD12" s="640">
        <v>17104</v>
      </c>
      <c r="DE12" s="635"/>
      <c r="DF12" s="635"/>
      <c r="DG12" s="635"/>
      <c r="DH12" s="635"/>
      <c r="DI12" s="635"/>
      <c r="DJ12" s="635"/>
      <c r="DK12" s="635"/>
      <c r="DL12" s="635"/>
      <c r="DM12" s="635"/>
      <c r="DN12" s="635"/>
      <c r="DO12" s="635"/>
      <c r="DP12" s="636"/>
      <c r="DQ12" s="640">
        <v>502824</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18054125</v>
      </c>
      <c r="BH13" s="635"/>
      <c r="BI13" s="635"/>
      <c r="BJ13" s="635"/>
      <c r="BK13" s="635"/>
      <c r="BL13" s="635"/>
      <c r="BM13" s="635"/>
      <c r="BN13" s="636"/>
      <c r="BO13" s="672">
        <v>40.299999999999997</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6159370</v>
      </c>
      <c r="CS13" s="635"/>
      <c r="CT13" s="635"/>
      <c r="CU13" s="635"/>
      <c r="CV13" s="635"/>
      <c r="CW13" s="635"/>
      <c r="CX13" s="635"/>
      <c r="CY13" s="636"/>
      <c r="CZ13" s="672">
        <v>8.1</v>
      </c>
      <c r="DA13" s="672"/>
      <c r="DB13" s="672"/>
      <c r="DC13" s="672"/>
      <c r="DD13" s="640">
        <v>2026247</v>
      </c>
      <c r="DE13" s="635"/>
      <c r="DF13" s="635"/>
      <c r="DG13" s="635"/>
      <c r="DH13" s="635"/>
      <c r="DI13" s="635"/>
      <c r="DJ13" s="635"/>
      <c r="DK13" s="635"/>
      <c r="DL13" s="635"/>
      <c r="DM13" s="635"/>
      <c r="DN13" s="635"/>
      <c r="DO13" s="635"/>
      <c r="DP13" s="636"/>
      <c r="DQ13" s="640">
        <v>4942096</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1507</v>
      </c>
      <c r="S14" s="635"/>
      <c r="T14" s="635"/>
      <c r="U14" s="635"/>
      <c r="V14" s="635"/>
      <c r="W14" s="635"/>
      <c r="X14" s="635"/>
      <c r="Y14" s="636"/>
      <c r="Z14" s="672">
        <v>0</v>
      </c>
      <c r="AA14" s="672"/>
      <c r="AB14" s="672"/>
      <c r="AC14" s="672"/>
      <c r="AD14" s="673">
        <v>1507</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61166</v>
      </c>
      <c r="BH14" s="635"/>
      <c r="BI14" s="635"/>
      <c r="BJ14" s="635"/>
      <c r="BK14" s="635"/>
      <c r="BL14" s="635"/>
      <c r="BM14" s="635"/>
      <c r="BN14" s="636"/>
      <c r="BO14" s="672">
        <v>0.1</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1979347</v>
      </c>
      <c r="CS14" s="635"/>
      <c r="CT14" s="635"/>
      <c r="CU14" s="635"/>
      <c r="CV14" s="635"/>
      <c r="CW14" s="635"/>
      <c r="CX14" s="635"/>
      <c r="CY14" s="636"/>
      <c r="CZ14" s="672">
        <v>2.6</v>
      </c>
      <c r="DA14" s="672"/>
      <c r="DB14" s="672"/>
      <c r="DC14" s="672"/>
      <c r="DD14" s="640">
        <v>50876</v>
      </c>
      <c r="DE14" s="635"/>
      <c r="DF14" s="635"/>
      <c r="DG14" s="635"/>
      <c r="DH14" s="635"/>
      <c r="DI14" s="635"/>
      <c r="DJ14" s="635"/>
      <c r="DK14" s="635"/>
      <c r="DL14" s="635"/>
      <c r="DM14" s="635"/>
      <c r="DN14" s="635"/>
      <c r="DO14" s="635"/>
      <c r="DP14" s="636"/>
      <c r="DQ14" s="640">
        <v>1644493</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886374</v>
      </c>
      <c r="BH15" s="635"/>
      <c r="BI15" s="635"/>
      <c r="BJ15" s="635"/>
      <c r="BK15" s="635"/>
      <c r="BL15" s="635"/>
      <c r="BM15" s="635"/>
      <c r="BN15" s="636"/>
      <c r="BO15" s="672">
        <v>2</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12945882</v>
      </c>
      <c r="CS15" s="635"/>
      <c r="CT15" s="635"/>
      <c r="CU15" s="635"/>
      <c r="CV15" s="635"/>
      <c r="CW15" s="635"/>
      <c r="CX15" s="635"/>
      <c r="CY15" s="636"/>
      <c r="CZ15" s="672">
        <v>17</v>
      </c>
      <c r="DA15" s="672"/>
      <c r="DB15" s="672"/>
      <c r="DC15" s="672"/>
      <c r="DD15" s="640">
        <v>2733577</v>
      </c>
      <c r="DE15" s="635"/>
      <c r="DF15" s="635"/>
      <c r="DG15" s="635"/>
      <c r="DH15" s="635"/>
      <c r="DI15" s="635"/>
      <c r="DJ15" s="635"/>
      <c r="DK15" s="635"/>
      <c r="DL15" s="635"/>
      <c r="DM15" s="635"/>
      <c r="DN15" s="635"/>
      <c r="DO15" s="635"/>
      <c r="DP15" s="636"/>
      <c r="DQ15" s="640">
        <v>11535430</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56395</v>
      </c>
      <c r="S16" s="635"/>
      <c r="T16" s="635"/>
      <c r="U16" s="635"/>
      <c r="V16" s="635"/>
      <c r="W16" s="635"/>
      <c r="X16" s="635"/>
      <c r="Y16" s="636"/>
      <c r="Z16" s="672">
        <v>0.1</v>
      </c>
      <c r="AA16" s="672"/>
      <c r="AB16" s="672"/>
      <c r="AC16" s="672"/>
      <c r="AD16" s="673">
        <v>56395</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925189</v>
      </c>
      <c r="S17" s="635"/>
      <c r="T17" s="635"/>
      <c r="U17" s="635"/>
      <c r="V17" s="635"/>
      <c r="W17" s="635"/>
      <c r="X17" s="635"/>
      <c r="Y17" s="636"/>
      <c r="Z17" s="672">
        <v>1.2</v>
      </c>
      <c r="AA17" s="672"/>
      <c r="AB17" s="672"/>
      <c r="AC17" s="672"/>
      <c r="AD17" s="673">
        <v>925189</v>
      </c>
      <c r="AE17" s="673"/>
      <c r="AF17" s="673"/>
      <c r="AG17" s="673"/>
      <c r="AH17" s="673"/>
      <c r="AI17" s="673"/>
      <c r="AJ17" s="673"/>
      <c r="AK17" s="673"/>
      <c r="AL17" s="637">
        <v>1.9</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1373228</v>
      </c>
      <c r="CS17" s="635"/>
      <c r="CT17" s="635"/>
      <c r="CU17" s="635"/>
      <c r="CV17" s="635"/>
      <c r="CW17" s="635"/>
      <c r="CX17" s="635"/>
      <c r="CY17" s="636"/>
      <c r="CZ17" s="672">
        <v>1.8</v>
      </c>
      <c r="DA17" s="672"/>
      <c r="DB17" s="672"/>
      <c r="DC17" s="672"/>
      <c r="DD17" s="640" t="s">
        <v>122</v>
      </c>
      <c r="DE17" s="635"/>
      <c r="DF17" s="635"/>
      <c r="DG17" s="635"/>
      <c r="DH17" s="635"/>
      <c r="DI17" s="635"/>
      <c r="DJ17" s="635"/>
      <c r="DK17" s="635"/>
      <c r="DL17" s="635"/>
      <c r="DM17" s="635"/>
      <c r="DN17" s="635"/>
      <c r="DO17" s="635"/>
      <c r="DP17" s="636"/>
      <c r="DQ17" s="640">
        <v>1360494</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64905</v>
      </c>
      <c r="S18" s="635"/>
      <c r="T18" s="635"/>
      <c r="U18" s="635"/>
      <c r="V18" s="635"/>
      <c r="W18" s="635"/>
      <c r="X18" s="635"/>
      <c r="Y18" s="636"/>
      <c r="Z18" s="672">
        <v>0.1</v>
      </c>
      <c r="AA18" s="672"/>
      <c r="AB18" s="672"/>
      <c r="AC18" s="672"/>
      <c r="AD18" s="673">
        <v>64905</v>
      </c>
      <c r="AE18" s="673"/>
      <c r="AF18" s="673"/>
      <c r="AG18" s="673"/>
      <c r="AH18" s="673"/>
      <c r="AI18" s="673"/>
      <c r="AJ18" s="673"/>
      <c r="AK18" s="673"/>
      <c r="AL18" s="637">
        <v>0.1</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64594</v>
      </c>
      <c r="S19" s="635"/>
      <c r="T19" s="635"/>
      <c r="U19" s="635"/>
      <c r="V19" s="635"/>
      <c r="W19" s="635"/>
      <c r="X19" s="635"/>
      <c r="Y19" s="636"/>
      <c r="Z19" s="672">
        <v>0.1</v>
      </c>
      <c r="AA19" s="672"/>
      <c r="AB19" s="672"/>
      <c r="AC19" s="672"/>
      <c r="AD19" s="673">
        <v>64594</v>
      </c>
      <c r="AE19" s="673"/>
      <c r="AF19" s="673"/>
      <c r="AG19" s="673"/>
      <c r="AH19" s="673"/>
      <c r="AI19" s="673"/>
      <c r="AJ19" s="673"/>
      <c r="AK19" s="673"/>
      <c r="AL19" s="637">
        <v>0.1</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3599037</v>
      </c>
      <c r="BH19" s="635"/>
      <c r="BI19" s="635"/>
      <c r="BJ19" s="635"/>
      <c r="BK19" s="635"/>
      <c r="BL19" s="635"/>
      <c r="BM19" s="635"/>
      <c r="BN19" s="636"/>
      <c r="BO19" s="672">
        <v>8</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311</v>
      </c>
      <c r="S20" s="635"/>
      <c r="T20" s="635"/>
      <c r="U20" s="635"/>
      <c r="V20" s="635"/>
      <c r="W20" s="635"/>
      <c r="X20" s="635"/>
      <c r="Y20" s="636"/>
      <c r="Z20" s="672">
        <v>0</v>
      </c>
      <c r="AA20" s="672"/>
      <c r="AB20" s="672"/>
      <c r="AC20" s="672"/>
      <c r="AD20" s="673">
        <v>311</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3599037</v>
      </c>
      <c r="BH20" s="635"/>
      <c r="BI20" s="635"/>
      <c r="BJ20" s="635"/>
      <c r="BK20" s="635"/>
      <c r="BL20" s="635"/>
      <c r="BM20" s="635"/>
      <c r="BN20" s="636"/>
      <c r="BO20" s="672">
        <v>8</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76134656</v>
      </c>
      <c r="CS20" s="635"/>
      <c r="CT20" s="635"/>
      <c r="CU20" s="635"/>
      <c r="CV20" s="635"/>
      <c r="CW20" s="635"/>
      <c r="CX20" s="635"/>
      <c r="CY20" s="636"/>
      <c r="CZ20" s="672">
        <v>100</v>
      </c>
      <c r="DA20" s="672"/>
      <c r="DB20" s="672"/>
      <c r="DC20" s="672"/>
      <c r="DD20" s="640">
        <v>5741355</v>
      </c>
      <c r="DE20" s="635"/>
      <c r="DF20" s="635"/>
      <c r="DG20" s="635"/>
      <c r="DH20" s="635"/>
      <c r="DI20" s="635"/>
      <c r="DJ20" s="635"/>
      <c r="DK20" s="635"/>
      <c r="DL20" s="635"/>
      <c r="DM20" s="635"/>
      <c r="DN20" s="635"/>
      <c r="DO20" s="635"/>
      <c r="DP20" s="636"/>
      <c r="DQ20" s="640">
        <v>54603065</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15045</v>
      </c>
      <c r="S21" s="635"/>
      <c r="T21" s="635"/>
      <c r="U21" s="635"/>
      <c r="V21" s="635"/>
      <c r="W21" s="635"/>
      <c r="X21" s="635"/>
      <c r="Y21" s="636"/>
      <c r="Z21" s="672">
        <v>0</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v>646336</v>
      </c>
      <c r="BH22" s="635"/>
      <c r="BI22" s="635"/>
      <c r="BJ22" s="635"/>
      <c r="BK22" s="635"/>
      <c r="BL22" s="635"/>
      <c r="BM22" s="635"/>
      <c r="BN22" s="636"/>
      <c r="BO22" s="672">
        <v>1.4</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15045</v>
      </c>
      <c r="S23" s="635"/>
      <c r="T23" s="635"/>
      <c r="U23" s="635"/>
      <c r="V23" s="635"/>
      <c r="W23" s="635"/>
      <c r="X23" s="635"/>
      <c r="Y23" s="636"/>
      <c r="Z23" s="672">
        <v>0</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2952701</v>
      </c>
      <c r="BH23" s="635"/>
      <c r="BI23" s="635"/>
      <c r="BJ23" s="635"/>
      <c r="BK23" s="635"/>
      <c r="BL23" s="635"/>
      <c r="BM23" s="635"/>
      <c r="BN23" s="636"/>
      <c r="BO23" s="672">
        <v>6.6</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31141152</v>
      </c>
      <c r="CS24" s="690"/>
      <c r="CT24" s="690"/>
      <c r="CU24" s="690"/>
      <c r="CV24" s="690"/>
      <c r="CW24" s="690"/>
      <c r="CX24" s="690"/>
      <c r="CY24" s="715"/>
      <c r="CZ24" s="716">
        <v>40.9</v>
      </c>
      <c r="DA24" s="698"/>
      <c r="DB24" s="698"/>
      <c r="DC24" s="718"/>
      <c r="DD24" s="714">
        <v>17678230</v>
      </c>
      <c r="DE24" s="690"/>
      <c r="DF24" s="690"/>
      <c r="DG24" s="690"/>
      <c r="DH24" s="690"/>
      <c r="DI24" s="690"/>
      <c r="DJ24" s="690"/>
      <c r="DK24" s="715"/>
      <c r="DL24" s="714">
        <v>16157669</v>
      </c>
      <c r="DM24" s="690"/>
      <c r="DN24" s="690"/>
      <c r="DO24" s="690"/>
      <c r="DP24" s="690"/>
      <c r="DQ24" s="690"/>
      <c r="DR24" s="690"/>
      <c r="DS24" s="690"/>
      <c r="DT24" s="690"/>
      <c r="DU24" s="690"/>
      <c r="DV24" s="715"/>
      <c r="DW24" s="716">
        <v>33.5</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50803194</v>
      </c>
      <c r="S25" s="635"/>
      <c r="T25" s="635"/>
      <c r="U25" s="635"/>
      <c r="V25" s="635"/>
      <c r="W25" s="635"/>
      <c r="X25" s="635"/>
      <c r="Y25" s="636"/>
      <c r="Z25" s="672">
        <v>64</v>
      </c>
      <c r="AA25" s="672"/>
      <c r="AB25" s="672"/>
      <c r="AC25" s="672"/>
      <c r="AD25" s="673">
        <v>47835448</v>
      </c>
      <c r="AE25" s="673"/>
      <c r="AF25" s="673"/>
      <c r="AG25" s="673"/>
      <c r="AH25" s="673"/>
      <c r="AI25" s="673"/>
      <c r="AJ25" s="673"/>
      <c r="AK25" s="673"/>
      <c r="AL25" s="637">
        <v>99.3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9840262</v>
      </c>
      <c r="CS25" s="647"/>
      <c r="CT25" s="647"/>
      <c r="CU25" s="647"/>
      <c r="CV25" s="647"/>
      <c r="CW25" s="647"/>
      <c r="CX25" s="647"/>
      <c r="CY25" s="648"/>
      <c r="CZ25" s="637">
        <v>12.9</v>
      </c>
      <c r="DA25" s="649"/>
      <c r="DB25" s="649"/>
      <c r="DC25" s="650"/>
      <c r="DD25" s="640">
        <v>8928225</v>
      </c>
      <c r="DE25" s="647"/>
      <c r="DF25" s="647"/>
      <c r="DG25" s="647"/>
      <c r="DH25" s="647"/>
      <c r="DI25" s="647"/>
      <c r="DJ25" s="647"/>
      <c r="DK25" s="648"/>
      <c r="DL25" s="640">
        <v>8684726</v>
      </c>
      <c r="DM25" s="647"/>
      <c r="DN25" s="647"/>
      <c r="DO25" s="647"/>
      <c r="DP25" s="647"/>
      <c r="DQ25" s="647"/>
      <c r="DR25" s="647"/>
      <c r="DS25" s="647"/>
      <c r="DT25" s="647"/>
      <c r="DU25" s="647"/>
      <c r="DV25" s="648"/>
      <c r="DW25" s="637">
        <v>18</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13648</v>
      </c>
      <c r="S26" s="635"/>
      <c r="T26" s="635"/>
      <c r="U26" s="635"/>
      <c r="V26" s="635"/>
      <c r="W26" s="635"/>
      <c r="X26" s="635"/>
      <c r="Y26" s="636"/>
      <c r="Z26" s="672">
        <v>0</v>
      </c>
      <c r="AA26" s="672"/>
      <c r="AB26" s="672"/>
      <c r="AC26" s="672"/>
      <c r="AD26" s="673">
        <v>13648</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5893812</v>
      </c>
      <c r="CS26" s="635"/>
      <c r="CT26" s="635"/>
      <c r="CU26" s="635"/>
      <c r="CV26" s="635"/>
      <c r="CW26" s="635"/>
      <c r="CX26" s="635"/>
      <c r="CY26" s="636"/>
      <c r="CZ26" s="637">
        <v>7.7</v>
      </c>
      <c r="DA26" s="649"/>
      <c r="DB26" s="649"/>
      <c r="DC26" s="650"/>
      <c r="DD26" s="640">
        <v>5215508</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288307</v>
      </c>
      <c r="S27" s="635"/>
      <c r="T27" s="635"/>
      <c r="U27" s="635"/>
      <c r="V27" s="635"/>
      <c r="W27" s="635"/>
      <c r="X27" s="635"/>
      <c r="Y27" s="636"/>
      <c r="Z27" s="672">
        <v>0.4</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44780590</v>
      </c>
      <c r="BH27" s="635"/>
      <c r="BI27" s="635"/>
      <c r="BJ27" s="635"/>
      <c r="BK27" s="635"/>
      <c r="BL27" s="635"/>
      <c r="BM27" s="635"/>
      <c r="BN27" s="636"/>
      <c r="BO27" s="672">
        <v>100</v>
      </c>
      <c r="BP27" s="672"/>
      <c r="BQ27" s="672"/>
      <c r="BR27" s="672"/>
      <c r="BS27" s="673">
        <v>274407</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19927662</v>
      </c>
      <c r="CS27" s="647"/>
      <c r="CT27" s="647"/>
      <c r="CU27" s="647"/>
      <c r="CV27" s="647"/>
      <c r="CW27" s="647"/>
      <c r="CX27" s="647"/>
      <c r="CY27" s="648"/>
      <c r="CZ27" s="637">
        <v>26.2</v>
      </c>
      <c r="DA27" s="649"/>
      <c r="DB27" s="649"/>
      <c r="DC27" s="650"/>
      <c r="DD27" s="640">
        <v>7389511</v>
      </c>
      <c r="DE27" s="647"/>
      <c r="DF27" s="647"/>
      <c r="DG27" s="647"/>
      <c r="DH27" s="647"/>
      <c r="DI27" s="647"/>
      <c r="DJ27" s="647"/>
      <c r="DK27" s="648"/>
      <c r="DL27" s="640">
        <v>6112449</v>
      </c>
      <c r="DM27" s="647"/>
      <c r="DN27" s="647"/>
      <c r="DO27" s="647"/>
      <c r="DP27" s="647"/>
      <c r="DQ27" s="647"/>
      <c r="DR27" s="647"/>
      <c r="DS27" s="647"/>
      <c r="DT27" s="647"/>
      <c r="DU27" s="647"/>
      <c r="DV27" s="648"/>
      <c r="DW27" s="637">
        <v>12.7</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856666</v>
      </c>
      <c r="S28" s="635"/>
      <c r="T28" s="635"/>
      <c r="U28" s="635"/>
      <c r="V28" s="635"/>
      <c r="W28" s="635"/>
      <c r="X28" s="635"/>
      <c r="Y28" s="636"/>
      <c r="Z28" s="672">
        <v>1.1000000000000001</v>
      </c>
      <c r="AA28" s="672"/>
      <c r="AB28" s="672"/>
      <c r="AC28" s="672"/>
      <c r="AD28" s="673">
        <v>263969</v>
      </c>
      <c r="AE28" s="673"/>
      <c r="AF28" s="673"/>
      <c r="AG28" s="673"/>
      <c r="AH28" s="673"/>
      <c r="AI28" s="673"/>
      <c r="AJ28" s="673"/>
      <c r="AK28" s="673"/>
      <c r="AL28" s="637">
        <v>0.5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1373228</v>
      </c>
      <c r="CS28" s="635"/>
      <c r="CT28" s="635"/>
      <c r="CU28" s="635"/>
      <c r="CV28" s="635"/>
      <c r="CW28" s="635"/>
      <c r="CX28" s="635"/>
      <c r="CY28" s="636"/>
      <c r="CZ28" s="637">
        <v>1.8</v>
      </c>
      <c r="DA28" s="649"/>
      <c r="DB28" s="649"/>
      <c r="DC28" s="650"/>
      <c r="DD28" s="640">
        <v>1360494</v>
      </c>
      <c r="DE28" s="635"/>
      <c r="DF28" s="635"/>
      <c r="DG28" s="635"/>
      <c r="DH28" s="635"/>
      <c r="DI28" s="635"/>
      <c r="DJ28" s="635"/>
      <c r="DK28" s="636"/>
      <c r="DL28" s="640">
        <v>1360494</v>
      </c>
      <c r="DM28" s="635"/>
      <c r="DN28" s="635"/>
      <c r="DO28" s="635"/>
      <c r="DP28" s="635"/>
      <c r="DQ28" s="635"/>
      <c r="DR28" s="635"/>
      <c r="DS28" s="635"/>
      <c r="DT28" s="635"/>
      <c r="DU28" s="635"/>
      <c r="DV28" s="636"/>
      <c r="DW28" s="637">
        <v>2.8</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747306</v>
      </c>
      <c r="S29" s="635"/>
      <c r="T29" s="635"/>
      <c r="U29" s="635"/>
      <c r="V29" s="635"/>
      <c r="W29" s="635"/>
      <c r="X29" s="635"/>
      <c r="Y29" s="636"/>
      <c r="Z29" s="672">
        <v>0.9</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1373215</v>
      </c>
      <c r="CS29" s="647"/>
      <c r="CT29" s="647"/>
      <c r="CU29" s="647"/>
      <c r="CV29" s="647"/>
      <c r="CW29" s="647"/>
      <c r="CX29" s="647"/>
      <c r="CY29" s="648"/>
      <c r="CZ29" s="637">
        <v>1.8</v>
      </c>
      <c r="DA29" s="649"/>
      <c r="DB29" s="649"/>
      <c r="DC29" s="650"/>
      <c r="DD29" s="640">
        <v>1360481</v>
      </c>
      <c r="DE29" s="647"/>
      <c r="DF29" s="647"/>
      <c r="DG29" s="647"/>
      <c r="DH29" s="647"/>
      <c r="DI29" s="647"/>
      <c r="DJ29" s="647"/>
      <c r="DK29" s="648"/>
      <c r="DL29" s="640">
        <v>1360481</v>
      </c>
      <c r="DM29" s="647"/>
      <c r="DN29" s="647"/>
      <c r="DO29" s="647"/>
      <c r="DP29" s="647"/>
      <c r="DQ29" s="647"/>
      <c r="DR29" s="647"/>
      <c r="DS29" s="647"/>
      <c r="DT29" s="647"/>
      <c r="DU29" s="647"/>
      <c r="DV29" s="648"/>
      <c r="DW29" s="637">
        <v>2.8</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11571068</v>
      </c>
      <c r="S30" s="635"/>
      <c r="T30" s="635"/>
      <c r="U30" s="635"/>
      <c r="V30" s="635"/>
      <c r="W30" s="635"/>
      <c r="X30" s="635"/>
      <c r="Y30" s="636"/>
      <c r="Z30" s="672">
        <v>14.6</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9"/>
      <c r="BI30" s="709"/>
      <c r="BJ30" s="709"/>
      <c r="BK30" s="709"/>
      <c r="BL30" s="709"/>
      <c r="BM30" s="709"/>
      <c r="BN30" s="709"/>
      <c r="BO30" s="709"/>
      <c r="BP30" s="709"/>
      <c r="BQ30" s="710"/>
      <c r="BR30" s="686" t="s">
        <v>295</v>
      </c>
      <c r="BS30" s="709"/>
      <c r="BT30" s="709"/>
      <c r="BU30" s="709"/>
      <c r="BV30" s="709"/>
      <c r="BW30" s="709"/>
      <c r="BX30" s="709"/>
      <c r="BY30" s="709"/>
      <c r="BZ30" s="709"/>
      <c r="CA30" s="709"/>
      <c r="CB30" s="710"/>
      <c r="CD30" s="655"/>
      <c r="CE30" s="656"/>
      <c r="CF30" s="631" t="s">
        <v>296</v>
      </c>
      <c r="CG30" s="632"/>
      <c r="CH30" s="632"/>
      <c r="CI30" s="632"/>
      <c r="CJ30" s="632"/>
      <c r="CK30" s="632"/>
      <c r="CL30" s="632"/>
      <c r="CM30" s="632"/>
      <c r="CN30" s="632"/>
      <c r="CO30" s="632"/>
      <c r="CP30" s="632"/>
      <c r="CQ30" s="633"/>
      <c r="CR30" s="634">
        <v>1287298</v>
      </c>
      <c r="CS30" s="635"/>
      <c r="CT30" s="635"/>
      <c r="CU30" s="635"/>
      <c r="CV30" s="635"/>
      <c r="CW30" s="635"/>
      <c r="CX30" s="635"/>
      <c r="CY30" s="636"/>
      <c r="CZ30" s="637">
        <v>1.7</v>
      </c>
      <c r="DA30" s="649"/>
      <c r="DB30" s="649"/>
      <c r="DC30" s="650"/>
      <c r="DD30" s="640">
        <v>1276556</v>
      </c>
      <c r="DE30" s="635"/>
      <c r="DF30" s="635"/>
      <c r="DG30" s="635"/>
      <c r="DH30" s="635"/>
      <c r="DI30" s="635"/>
      <c r="DJ30" s="635"/>
      <c r="DK30" s="636"/>
      <c r="DL30" s="640">
        <v>1276556</v>
      </c>
      <c r="DM30" s="635"/>
      <c r="DN30" s="635"/>
      <c r="DO30" s="635"/>
      <c r="DP30" s="635"/>
      <c r="DQ30" s="635"/>
      <c r="DR30" s="635"/>
      <c r="DS30" s="635"/>
      <c r="DT30" s="635"/>
      <c r="DU30" s="635"/>
      <c r="DV30" s="636"/>
      <c r="DW30" s="637">
        <v>2.6</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4" t="s">
        <v>298</v>
      </c>
      <c r="AQ31" s="705"/>
      <c r="AR31" s="705"/>
      <c r="AS31" s="705"/>
      <c r="AT31" s="706" t="s">
        <v>299</v>
      </c>
      <c r="AU31" s="212"/>
      <c r="AV31" s="212"/>
      <c r="AW31" s="212"/>
      <c r="AX31" s="692" t="s">
        <v>177</v>
      </c>
      <c r="AY31" s="693"/>
      <c r="AZ31" s="693"/>
      <c r="BA31" s="693"/>
      <c r="BB31" s="693"/>
      <c r="BC31" s="693"/>
      <c r="BD31" s="693"/>
      <c r="BE31" s="693"/>
      <c r="BF31" s="694"/>
      <c r="BG31" s="696">
        <v>99.6</v>
      </c>
      <c r="BH31" s="697"/>
      <c r="BI31" s="697"/>
      <c r="BJ31" s="697"/>
      <c r="BK31" s="697"/>
      <c r="BL31" s="697"/>
      <c r="BM31" s="698">
        <v>99.1</v>
      </c>
      <c r="BN31" s="697"/>
      <c r="BO31" s="697"/>
      <c r="BP31" s="697"/>
      <c r="BQ31" s="699"/>
      <c r="BR31" s="696">
        <v>99.6</v>
      </c>
      <c r="BS31" s="697"/>
      <c r="BT31" s="697"/>
      <c r="BU31" s="697"/>
      <c r="BV31" s="697"/>
      <c r="BW31" s="697"/>
      <c r="BX31" s="698">
        <v>99.1</v>
      </c>
      <c r="BY31" s="697"/>
      <c r="BZ31" s="697"/>
      <c r="CA31" s="697"/>
      <c r="CB31" s="699"/>
      <c r="CD31" s="655"/>
      <c r="CE31" s="656"/>
      <c r="CF31" s="631" t="s">
        <v>300</v>
      </c>
      <c r="CG31" s="632"/>
      <c r="CH31" s="632"/>
      <c r="CI31" s="632"/>
      <c r="CJ31" s="632"/>
      <c r="CK31" s="632"/>
      <c r="CL31" s="632"/>
      <c r="CM31" s="632"/>
      <c r="CN31" s="632"/>
      <c r="CO31" s="632"/>
      <c r="CP31" s="632"/>
      <c r="CQ31" s="633"/>
      <c r="CR31" s="634">
        <v>85917</v>
      </c>
      <c r="CS31" s="647"/>
      <c r="CT31" s="647"/>
      <c r="CU31" s="647"/>
      <c r="CV31" s="647"/>
      <c r="CW31" s="647"/>
      <c r="CX31" s="647"/>
      <c r="CY31" s="648"/>
      <c r="CZ31" s="637">
        <v>0.1</v>
      </c>
      <c r="DA31" s="649"/>
      <c r="DB31" s="649"/>
      <c r="DC31" s="650"/>
      <c r="DD31" s="640">
        <v>83925</v>
      </c>
      <c r="DE31" s="647"/>
      <c r="DF31" s="647"/>
      <c r="DG31" s="647"/>
      <c r="DH31" s="647"/>
      <c r="DI31" s="647"/>
      <c r="DJ31" s="647"/>
      <c r="DK31" s="648"/>
      <c r="DL31" s="640">
        <v>83925</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9210230</v>
      </c>
      <c r="S32" s="635"/>
      <c r="T32" s="635"/>
      <c r="U32" s="635"/>
      <c r="V32" s="635"/>
      <c r="W32" s="635"/>
      <c r="X32" s="635"/>
      <c r="Y32" s="636"/>
      <c r="Z32" s="672">
        <v>11.6</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302</v>
      </c>
      <c r="AX32" s="631" t="s">
        <v>303</v>
      </c>
      <c r="AY32" s="632"/>
      <c r="AZ32" s="632"/>
      <c r="BA32" s="632"/>
      <c r="BB32" s="632"/>
      <c r="BC32" s="632"/>
      <c r="BD32" s="632"/>
      <c r="BE32" s="632"/>
      <c r="BF32" s="633"/>
      <c r="BG32" s="700">
        <v>99.4</v>
      </c>
      <c r="BH32" s="647"/>
      <c r="BI32" s="647"/>
      <c r="BJ32" s="647"/>
      <c r="BK32" s="647"/>
      <c r="BL32" s="647"/>
      <c r="BM32" s="638">
        <v>98.7</v>
      </c>
      <c r="BN32" s="647"/>
      <c r="BO32" s="647"/>
      <c r="BP32" s="647"/>
      <c r="BQ32" s="670"/>
      <c r="BR32" s="700">
        <v>99.4</v>
      </c>
      <c r="BS32" s="647"/>
      <c r="BT32" s="647"/>
      <c r="BU32" s="647"/>
      <c r="BV32" s="647"/>
      <c r="BW32" s="647"/>
      <c r="BX32" s="638">
        <v>98.9</v>
      </c>
      <c r="BY32" s="647"/>
      <c r="BZ32" s="647"/>
      <c r="CA32" s="647"/>
      <c r="CB32" s="670"/>
      <c r="CD32" s="657"/>
      <c r="CE32" s="658"/>
      <c r="CF32" s="631" t="s">
        <v>304</v>
      </c>
      <c r="CG32" s="632"/>
      <c r="CH32" s="632"/>
      <c r="CI32" s="632"/>
      <c r="CJ32" s="632"/>
      <c r="CK32" s="632"/>
      <c r="CL32" s="632"/>
      <c r="CM32" s="632"/>
      <c r="CN32" s="632"/>
      <c r="CO32" s="632"/>
      <c r="CP32" s="632"/>
      <c r="CQ32" s="633"/>
      <c r="CR32" s="634">
        <v>13</v>
      </c>
      <c r="CS32" s="635"/>
      <c r="CT32" s="635"/>
      <c r="CU32" s="635"/>
      <c r="CV32" s="635"/>
      <c r="CW32" s="635"/>
      <c r="CX32" s="635"/>
      <c r="CY32" s="636"/>
      <c r="CZ32" s="637">
        <v>0</v>
      </c>
      <c r="DA32" s="649"/>
      <c r="DB32" s="649"/>
      <c r="DC32" s="650"/>
      <c r="DD32" s="640">
        <v>13</v>
      </c>
      <c r="DE32" s="635"/>
      <c r="DF32" s="635"/>
      <c r="DG32" s="635"/>
      <c r="DH32" s="635"/>
      <c r="DI32" s="635"/>
      <c r="DJ32" s="635"/>
      <c r="DK32" s="636"/>
      <c r="DL32" s="640">
        <v>13</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115524</v>
      </c>
      <c r="S33" s="635"/>
      <c r="T33" s="635"/>
      <c r="U33" s="635"/>
      <c r="V33" s="635"/>
      <c r="W33" s="635"/>
      <c r="X33" s="635"/>
      <c r="Y33" s="636"/>
      <c r="Z33" s="672">
        <v>0.1</v>
      </c>
      <c r="AA33" s="672"/>
      <c r="AB33" s="672"/>
      <c r="AC33" s="672"/>
      <c r="AD33" s="673">
        <v>67477</v>
      </c>
      <c r="AE33" s="673"/>
      <c r="AF33" s="673"/>
      <c r="AG33" s="673"/>
      <c r="AH33" s="673"/>
      <c r="AI33" s="673"/>
      <c r="AJ33" s="673"/>
      <c r="AK33" s="673"/>
      <c r="AL33" s="637">
        <v>0.1</v>
      </c>
      <c r="AM33" s="638"/>
      <c r="AN33" s="638"/>
      <c r="AO33" s="674"/>
      <c r="AP33" s="677"/>
      <c r="AQ33" s="678"/>
      <c r="AR33" s="678"/>
      <c r="AS33" s="678"/>
      <c r="AT33" s="708"/>
      <c r="AU33" s="213"/>
      <c r="AV33" s="213"/>
      <c r="AW33" s="213"/>
      <c r="AX33" s="615" t="s">
        <v>306</v>
      </c>
      <c r="AY33" s="616"/>
      <c r="AZ33" s="616"/>
      <c r="BA33" s="616"/>
      <c r="BB33" s="616"/>
      <c r="BC33" s="616"/>
      <c r="BD33" s="616"/>
      <c r="BE33" s="616"/>
      <c r="BF33" s="617"/>
      <c r="BG33" s="695">
        <v>99.7</v>
      </c>
      <c r="BH33" s="619"/>
      <c r="BI33" s="619"/>
      <c r="BJ33" s="619"/>
      <c r="BK33" s="619"/>
      <c r="BL33" s="619"/>
      <c r="BM33" s="665">
        <v>99.4</v>
      </c>
      <c r="BN33" s="619"/>
      <c r="BO33" s="619"/>
      <c r="BP33" s="619"/>
      <c r="BQ33" s="682"/>
      <c r="BR33" s="695">
        <v>99.8</v>
      </c>
      <c r="BS33" s="619"/>
      <c r="BT33" s="619"/>
      <c r="BU33" s="619"/>
      <c r="BV33" s="619"/>
      <c r="BW33" s="619"/>
      <c r="BX33" s="665">
        <v>99.4</v>
      </c>
      <c r="BY33" s="619"/>
      <c r="BZ33" s="619"/>
      <c r="CA33" s="619"/>
      <c r="CB33" s="682"/>
      <c r="CD33" s="631" t="s">
        <v>307</v>
      </c>
      <c r="CE33" s="632"/>
      <c r="CF33" s="632"/>
      <c r="CG33" s="632"/>
      <c r="CH33" s="632"/>
      <c r="CI33" s="632"/>
      <c r="CJ33" s="632"/>
      <c r="CK33" s="632"/>
      <c r="CL33" s="632"/>
      <c r="CM33" s="632"/>
      <c r="CN33" s="632"/>
      <c r="CO33" s="632"/>
      <c r="CP33" s="632"/>
      <c r="CQ33" s="633"/>
      <c r="CR33" s="634">
        <v>39252149</v>
      </c>
      <c r="CS33" s="647"/>
      <c r="CT33" s="647"/>
      <c r="CU33" s="647"/>
      <c r="CV33" s="647"/>
      <c r="CW33" s="647"/>
      <c r="CX33" s="647"/>
      <c r="CY33" s="648"/>
      <c r="CZ33" s="637">
        <v>51.6</v>
      </c>
      <c r="DA33" s="649"/>
      <c r="DB33" s="649"/>
      <c r="DC33" s="650"/>
      <c r="DD33" s="640">
        <v>32982947</v>
      </c>
      <c r="DE33" s="647"/>
      <c r="DF33" s="647"/>
      <c r="DG33" s="647"/>
      <c r="DH33" s="647"/>
      <c r="DI33" s="647"/>
      <c r="DJ33" s="647"/>
      <c r="DK33" s="648"/>
      <c r="DL33" s="640">
        <v>22124760</v>
      </c>
      <c r="DM33" s="647"/>
      <c r="DN33" s="647"/>
      <c r="DO33" s="647"/>
      <c r="DP33" s="647"/>
      <c r="DQ33" s="647"/>
      <c r="DR33" s="647"/>
      <c r="DS33" s="647"/>
      <c r="DT33" s="647"/>
      <c r="DU33" s="647"/>
      <c r="DV33" s="648"/>
      <c r="DW33" s="637">
        <v>45.9</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47548</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17318359</v>
      </c>
      <c r="CS34" s="635"/>
      <c r="CT34" s="635"/>
      <c r="CU34" s="635"/>
      <c r="CV34" s="635"/>
      <c r="CW34" s="635"/>
      <c r="CX34" s="635"/>
      <c r="CY34" s="636"/>
      <c r="CZ34" s="637">
        <v>22.7</v>
      </c>
      <c r="DA34" s="649"/>
      <c r="DB34" s="649"/>
      <c r="DC34" s="650"/>
      <c r="DD34" s="640">
        <v>13876217</v>
      </c>
      <c r="DE34" s="635"/>
      <c r="DF34" s="635"/>
      <c r="DG34" s="635"/>
      <c r="DH34" s="635"/>
      <c r="DI34" s="635"/>
      <c r="DJ34" s="635"/>
      <c r="DK34" s="636"/>
      <c r="DL34" s="640">
        <v>12642377</v>
      </c>
      <c r="DM34" s="635"/>
      <c r="DN34" s="635"/>
      <c r="DO34" s="635"/>
      <c r="DP34" s="635"/>
      <c r="DQ34" s="635"/>
      <c r="DR34" s="635"/>
      <c r="DS34" s="635"/>
      <c r="DT34" s="635"/>
      <c r="DU34" s="635"/>
      <c r="DV34" s="636"/>
      <c r="DW34" s="637">
        <v>26.2</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793975</v>
      </c>
      <c r="S35" s="635"/>
      <c r="T35" s="635"/>
      <c r="U35" s="635"/>
      <c r="V35" s="635"/>
      <c r="W35" s="635"/>
      <c r="X35" s="635"/>
      <c r="Y35" s="636"/>
      <c r="Z35" s="672">
        <v>1</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657648</v>
      </c>
      <c r="CS35" s="647"/>
      <c r="CT35" s="647"/>
      <c r="CU35" s="647"/>
      <c r="CV35" s="647"/>
      <c r="CW35" s="647"/>
      <c r="CX35" s="647"/>
      <c r="CY35" s="648"/>
      <c r="CZ35" s="637">
        <v>0.9</v>
      </c>
      <c r="DA35" s="649"/>
      <c r="DB35" s="649"/>
      <c r="DC35" s="650"/>
      <c r="DD35" s="640">
        <v>647198</v>
      </c>
      <c r="DE35" s="647"/>
      <c r="DF35" s="647"/>
      <c r="DG35" s="647"/>
      <c r="DH35" s="647"/>
      <c r="DI35" s="647"/>
      <c r="DJ35" s="647"/>
      <c r="DK35" s="648"/>
      <c r="DL35" s="640">
        <v>647198</v>
      </c>
      <c r="DM35" s="647"/>
      <c r="DN35" s="647"/>
      <c r="DO35" s="647"/>
      <c r="DP35" s="647"/>
      <c r="DQ35" s="647"/>
      <c r="DR35" s="647"/>
      <c r="DS35" s="647"/>
      <c r="DT35" s="647"/>
      <c r="DU35" s="647"/>
      <c r="DV35" s="648"/>
      <c r="DW35" s="637">
        <v>1.3</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4157858</v>
      </c>
      <c r="S36" s="635"/>
      <c r="T36" s="635"/>
      <c r="U36" s="635"/>
      <c r="V36" s="635"/>
      <c r="W36" s="635"/>
      <c r="X36" s="635"/>
      <c r="Y36" s="636"/>
      <c r="Z36" s="672">
        <v>5.2</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6712631</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215665</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9036019</v>
      </c>
      <c r="CS36" s="635"/>
      <c r="CT36" s="635"/>
      <c r="CU36" s="635"/>
      <c r="CV36" s="635"/>
      <c r="CW36" s="635"/>
      <c r="CX36" s="635"/>
      <c r="CY36" s="636"/>
      <c r="CZ36" s="637">
        <v>11.9</v>
      </c>
      <c r="DA36" s="649"/>
      <c r="DB36" s="649"/>
      <c r="DC36" s="650"/>
      <c r="DD36" s="640">
        <v>6887152</v>
      </c>
      <c r="DE36" s="635"/>
      <c r="DF36" s="635"/>
      <c r="DG36" s="635"/>
      <c r="DH36" s="635"/>
      <c r="DI36" s="635"/>
      <c r="DJ36" s="635"/>
      <c r="DK36" s="636"/>
      <c r="DL36" s="640">
        <v>5382027</v>
      </c>
      <c r="DM36" s="635"/>
      <c r="DN36" s="635"/>
      <c r="DO36" s="635"/>
      <c r="DP36" s="635"/>
      <c r="DQ36" s="635"/>
      <c r="DR36" s="635"/>
      <c r="DS36" s="635"/>
      <c r="DT36" s="635"/>
      <c r="DU36" s="635"/>
      <c r="DV36" s="636"/>
      <c r="DW36" s="637">
        <v>11.2</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649460</v>
      </c>
      <c r="S37" s="635"/>
      <c r="T37" s="635"/>
      <c r="U37" s="635"/>
      <c r="V37" s="635"/>
      <c r="W37" s="635"/>
      <c r="X37" s="635"/>
      <c r="Y37" s="636"/>
      <c r="Z37" s="672">
        <v>0.8</v>
      </c>
      <c r="AA37" s="672"/>
      <c r="AB37" s="672"/>
      <c r="AC37" s="672"/>
      <c r="AD37" s="673">
        <v>335</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998921</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-1216972</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343147</v>
      </c>
      <c r="CS37" s="647"/>
      <c r="CT37" s="647"/>
      <c r="CU37" s="647"/>
      <c r="CV37" s="647"/>
      <c r="CW37" s="647"/>
      <c r="CX37" s="647"/>
      <c r="CY37" s="648"/>
      <c r="CZ37" s="637">
        <v>0.5</v>
      </c>
      <c r="DA37" s="649"/>
      <c r="DB37" s="649"/>
      <c r="DC37" s="650"/>
      <c r="DD37" s="640">
        <v>343147</v>
      </c>
      <c r="DE37" s="647"/>
      <c r="DF37" s="647"/>
      <c r="DG37" s="647"/>
      <c r="DH37" s="647"/>
      <c r="DI37" s="647"/>
      <c r="DJ37" s="647"/>
      <c r="DK37" s="648"/>
      <c r="DL37" s="640">
        <v>339325</v>
      </c>
      <c r="DM37" s="647"/>
      <c r="DN37" s="647"/>
      <c r="DO37" s="647"/>
      <c r="DP37" s="647"/>
      <c r="DQ37" s="647"/>
      <c r="DR37" s="647"/>
      <c r="DS37" s="647"/>
      <c r="DT37" s="647"/>
      <c r="DU37" s="647"/>
      <c r="DV37" s="648"/>
      <c r="DW37" s="637">
        <v>0.7</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100000</v>
      </c>
      <c r="S38" s="635"/>
      <c r="T38" s="635"/>
      <c r="U38" s="635"/>
      <c r="V38" s="635"/>
      <c r="W38" s="635"/>
      <c r="X38" s="635"/>
      <c r="Y38" s="636"/>
      <c r="Z38" s="672">
        <v>0.1</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74759</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19510</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5638951</v>
      </c>
      <c r="CS38" s="635"/>
      <c r="CT38" s="635"/>
      <c r="CU38" s="635"/>
      <c r="CV38" s="635"/>
      <c r="CW38" s="635"/>
      <c r="CX38" s="635"/>
      <c r="CY38" s="636"/>
      <c r="CZ38" s="637">
        <v>7.4</v>
      </c>
      <c r="DA38" s="649"/>
      <c r="DB38" s="649"/>
      <c r="DC38" s="650"/>
      <c r="DD38" s="640">
        <v>5015156</v>
      </c>
      <c r="DE38" s="635"/>
      <c r="DF38" s="635"/>
      <c r="DG38" s="635"/>
      <c r="DH38" s="635"/>
      <c r="DI38" s="635"/>
      <c r="DJ38" s="635"/>
      <c r="DK38" s="636"/>
      <c r="DL38" s="640">
        <v>3429254</v>
      </c>
      <c r="DM38" s="635"/>
      <c r="DN38" s="635"/>
      <c r="DO38" s="635"/>
      <c r="DP38" s="635"/>
      <c r="DQ38" s="635"/>
      <c r="DR38" s="635"/>
      <c r="DS38" s="635"/>
      <c r="DT38" s="635"/>
      <c r="DU38" s="635"/>
      <c r="DV38" s="636"/>
      <c r="DW38" s="637">
        <v>7.1</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34756</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26201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6574541</v>
      </c>
      <c r="CS39" s="647"/>
      <c r="CT39" s="647"/>
      <c r="CU39" s="647"/>
      <c r="CV39" s="647"/>
      <c r="CW39" s="647"/>
      <c r="CX39" s="647"/>
      <c r="CY39" s="648"/>
      <c r="CZ39" s="637">
        <v>8.6</v>
      </c>
      <c r="DA39" s="649"/>
      <c r="DB39" s="649"/>
      <c r="DC39" s="650"/>
      <c r="DD39" s="640">
        <v>6530593</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115</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26631</v>
      </c>
      <c r="CS40" s="635"/>
      <c r="CT40" s="635"/>
      <c r="CU40" s="635"/>
      <c r="CV40" s="635"/>
      <c r="CW40" s="635"/>
      <c r="CX40" s="635"/>
      <c r="CY40" s="636"/>
      <c r="CZ40" s="637">
        <v>0</v>
      </c>
      <c r="DA40" s="649"/>
      <c r="DB40" s="649"/>
      <c r="DC40" s="650"/>
      <c r="DD40" s="640">
        <v>26631</v>
      </c>
      <c r="DE40" s="635"/>
      <c r="DF40" s="635"/>
      <c r="DG40" s="635"/>
      <c r="DH40" s="635"/>
      <c r="DI40" s="635"/>
      <c r="DJ40" s="635"/>
      <c r="DK40" s="636"/>
      <c r="DL40" s="640">
        <v>23904</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79354784</v>
      </c>
      <c r="S41" s="659"/>
      <c r="T41" s="659"/>
      <c r="U41" s="659"/>
      <c r="V41" s="659"/>
      <c r="W41" s="659"/>
      <c r="X41" s="659"/>
      <c r="Y41" s="662"/>
      <c r="Z41" s="663">
        <v>100</v>
      </c>
      <c r="AA41" s="663"/>
      <c r="AB41" s="663"/>
      <c r="AC41" s="663"/>
      <c r="AD41" s="664">
        <v>48180877</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2223353</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3380842</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320</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5741355</v>
      </c>
      <c r="CS42" s="647"/>
      <c r="CT42" s="647"/>
      <c r="CU42" s="647"/>
      <c r="CV42" s="647"/>
      <c r="CW42" s="647"/>
      <c r="CX42" s="647"/>
      <c r="CY42" s="648"/>
      <c r="CZ42" s="637">
        <v>7.5</v>
      </c>
      <c r="DA42" s="649"/>
      <c r="DB42" s="649"/>
      <c r="DC42" s="650"/>
      <c r="DD42" s="640">
        <v>3941888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90585</v>
      </c>
      <c r="CS43" s="647"/>
      <c r="CT43" s="647"/>
      <c r="CU43" s="647"/>
      <c r="CV43" s="647"/>
      <c r="CW43" s="647"/>
      <c r="CX43" s="647"/>
      <c r="CY43" s="648"/>
      <c r="CZ43" s="637">
        <v>0.1</v>
      </c>
      <c r="DA43" s="649"/>
      <c r="DB43" s="649"/>
      <c r="DC43" s="650"/>
      <c r="DD43" s="640">
        <v>90585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5741355</v>
      </c>
      <c r="CS44" s="635"/>
      <c r="CT44" s="635"/>
      <c r="CU44" s="635"/>
      <c r="CV44" s="635"/>
      <c r="CW44" s="635"/>
      <c r="CX44" s="635"/>
      <c r="CY44" s="636"/>
      <c r="CZ44" s="637">
        <v>7.5</v>
      </c>
      <c r="DA44" s="638"/>
      <c r="DB44" s="638"/>
      <c r="DC44" s="639"/>
      <c r="DD44" s="640">
        <v>3941888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858532</v>
      </c>
      <c r="CS45" s="647"/>
      <c r="CT45" s="647"/>
      <c r="CU45" s="647"/>
      <c r="CV45" s="647"/>
      <c r="CW45" s="647"/>
      <c r="CX45" s="647"/>
      <c r="CY45" s="648"/>
      <c r="CZ45" s="637">
        <v>1.1000000000000001</v>
      </c>
      <c r="DA45" s="649"/>
      <c r="DB45" s="649"/>
      <c r="DC45" s="650"/>
      <c r="DD45" s="640">
        <v>469023</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4882823</v>
      </c>
      <c r="CS46" s="635"/>
      <c r="CT46" s="635"/>
      <c r="CU46" s="635"/>
      <c r="CV46" s="635"/>
      <c r="CW46" s="635"/>
      <c r="CX46" s="635"/>
      <c r="CY46" s="636"/>
      <c r="CZ46" s="637">
        <v>6.4</v>
      </c>
      <c r="DA46" s="638"/>
      <c r="DB46" s="638"/>
      <c r="DC46" s="639"/>
      <c r="DD46" s="640">
        <v>3472865</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76134656</v>
      </c>
      <c r="CS49" s="619"/>
      <c r="CT49" s="619"/>
      <c r="CU49" s="619"/>
      <c r="CV49" s="619"/>
      <c r="CW49" s="619"/>
      <c r="CX49" s="619"/>
      <c r="CY49" s="620"/>
      <c r="CZ49" s="621">
        <v>100</v>
      </c>
      <c r="DA49" s="622"/>
      <c r="DB49" s="622"/>
      <c r="DC49" s="623"/>
      <c r="DD49" s="624">
        <v>54603065</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cDXEocnCW6WvaRYlui1AnV9ApLKvmS9JUOSe9imXJLRrNgZgFdlDWVSyAJEI6aCy0ldE9HUgRQrHjNVdk1cT8Q==" saltValue="eGLlQ4knjJkWEbNsFARiD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79399</v>
      </c>
      <c r="R7" s="1116"/>
      <c r="S7" s="1116"/>
      <c r="T7" s="1116"/>
      <c r="U7" s="1116"/>
      <c r="V7" s="1116">
        <v>76178</v>
      </c>
      <c r="W7" s="1116"/>
      <c r="X7" s="1116"/>
      <c r="Y7" s="1116"/>
      <c r="Z7" s="1116"/>
      <c r="AA7" s="1116">
        <v>3220</v>
      </c>
      <c r="AB7" s="1116"/>
      <c r="AC7" s="1116"/>
      <c r="AD7" s="1116"/>
      <c r="AE7" s="1117"/>
      <c r="AF7" s="1118">
        <v>3135</v>
      </c>
      <c r="AG7" s="1119"/>
      <c r="AH7" s="1119"/>
      <c r="AI7" s="1119"/>
      <c r="AJ7" s="1120"/>
      <c r="AK7" s="1121">
        <v>829</v>
      </c>
      <c r="AL7" s="1122"/>
      <c r="AM7" s="1122"/>
      <c r="AN7" s="1122"/>
      <c r="AO7" s="1122"/>
      <c r="AP7" s="1122">
        <v>9979</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551</v>
      </c>
      <c r="BT7" s="1113"/>
      <c r="BU7" s="1113"/>
      <c r="BV7" s="1113"/>
      <c r="BW7" s="1113"/>
      <c r="BX7" s="1113"/>
      <c r="BY7" s="1113"/>
      <c r="BZ7" s="1113"/>
      <c r="CA7" s="1113"/>
      <c r="CB7" s="1113"/>
      <c r="CC7" s="1113"/>
      <c r="CD7" s="1113"/>
      <c r="CE7" s="1113"/>
      <c r="CF7" s="1113"/>
      <c r="CG7" s="1125"/>
      <c r="CH7" s="1109">
        <v>1</v>
      </c>
      <c r="CI7" s="1110"/>
      <c r="CJ7" s="1110"/>
      <c r="CK7" s="1110"/>
      <c r="CL7" s="1111"/>
      <c r="CM7" s="1109">
        <v>7904</v>
      </c>
      <c r="CN7" s="1110"/>
      <c r="CO7" s="1110"/>
      <c r="CP7" s="1110"/>
      <c r="CQ7" s="1111"/>
      <c r="CR7" s="1109">
        <v>10</v>
      </c>
      <c r="CS7" s="1110"/>
      <c r="CT7" s="1110"/>
      <c r="CU7" s="1110"/>
      <c r="CV7" s="1111"/>
      <c r="CW7" s="1109" t="s">
        <v>486</v>
      </c>
      <c r="CX7" s="1110"/>
      <c r="CY7" s="1110"/>
      <c r="CZ7" s="1110"/>
      <c r="DA7" s="1111"/>
      <c r="DB7" s="1109">
        <v>1980</v>
      </c>
      <c r="DC7" s="1110"/>
      <c r="DD7" s="1110"/>
      <c r="DE7" s="1110"/>
      <c r="DF7" s="1111"/>
      <c r="DG7" s="1109" t="s">
        <v>486</v>
      </c>
      <c r="DH7" s="1110"/>
      <c r="DI7" s="1110"/>
      <c r="DJ7" s="1110"/>
      <c r="DK7" s="1111"/>
      <c r="DL7" s="1109" t="s">
        <v>486</v>
      </c>
      <c r="DM7" s="1110"/>
      <c r="DN7" s="1110"/>
      <c r="DO7" s="1110"/>
      <c r="DP7" s="1111"/>
      <c r="DQ7" s="1109" t="s">
        <v>486</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552</v>
      </c>
      <c r="BT8" s="1006"/>
      <c r="BU8" s="1006"/>
      <c r="BV8" s="1006"/>
      <c r="BW8" s="1006"/>
      <c r="BX8" s="1006"/>
      <c r="BY8" s="1006"/>
      <c r="BZ8" s="1006"/>
      <c r="CA8" s="1006"/>
      <c r="CB8" s="1006"/>
      <c r="CC8" s="1006"/>
      <c r="CD8" s="1006"/>
      <c r="CE8" s="1006"/>
      <c r="CF8" s="1006"/>
      <c r="CG8" s="1027"/>
      <c r="CH8" s="1002">
        <v>-90</v>
      </c>
      <c r="CI8" s="1003"/>
      <c r="CJ8" s="1003"/>
      <c r="CK8" s="1003"/>
      <c r="CL8" s="1004"/>
      <c r="CM8" s="1002">
        <v>1261</v>
      </c>
      <c r="CN8" s="1003"/>
      <c r="CO8" s="1003"/>
      <c r="CP8" s="1003"/>
      <c r="CQ8" s="1004"/>
      <c r="CR8" s="1002">
        <v>416</v>
      </c>
      <c r="CS8" s="1003"/>
      <c r="CT8" s="1003"/>
      <c r="CU8" s="1003"/>
      <c r="CV8" s="1004"/>
      <c r="CW8" s="1002">
        <v>47</v>
      </c>
      <c r="CX8" s="1003"/>
      <c r="CY8" s="1003"/>
      <c r="CZ8" s="1003"/>
      <c r="DA8" s="1004"/>
      <c r="DB8" s="1002" t="s">
        <v>486</v>
      </c>
      <c r="DC8" s="1003"/>
      <c r="DD8" s="1003"/>
      <c r="DE8" s="1003"/>
      <c r="DF8" s="1004"/>
      <c r="DG8" s="1002" t="s">
        <v>486</v>
      </c>
      <c r="DH8" s="1003"/>
      <c r="DI8" s="1003"/>
      <c r="DJ8" s="1003"/>
      <c r="DK8" s="1004"/>
      <c r="DL8" s="1002" t="s">
        <v>486</v>
      </c>
      <c r="DM8" s="1003"/>
      <c r="DN8" s="1003"/>
      <c r="DO8" s="1003"/>
      <c r="DP8" s="1004"/>
      <c r="DQ8" s="1002" t="s">
        <v>486</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553</v>
      </c>
      <c r="BT9" s="1006"/>
      <c r="BU9" s="1006"/>
      <c r="BV9" s="1006"/>
      <c r="BW9" s="1006"/>
      <c r="BX9" s="1006"/>
      <c r="BY9" s="1006"/>
      <c r="BZ9" s="1006"/>
      <c r="CA9" s="1006"/>
      <c r="CB9" s="1006"/>
      <c r="CC9" s="1006"/>
      <c r="CD9" s="1006"/>
      <c r="CE9" s="1006"/>
      <c r="CF9" s="1006"/>
      <c r="CG9" s="1027"/>
      <c r="CH9" s="1002">
        <v>-5</v>
      </c>
      <c r="CI9" s="1003"/>
      <c r="CJ9" s="1003"/>
      <c r="CK9" s="1003"/>
      <c r="CL9" s="1004"/>
      <c r="CM9" s="1002">
        <v>681</v>
      </c>
      <c r="CN9" s="1003"/>
      <c r="CO9" s="1003"/>
      <c r="CP9" s="1003"/>
      <c r="CQ9" s="1004"/>
      <c r="CR9" s="1002">
        <v>400</v>
      </c>
      <c r="CS9" s="1003"/>
      <c r="CT9" s="1003"/>
      <c r="CU9" s="1003"/>
      <c r="CV9" s="1004"/>
      <c r="CW9" s="1002">
        <v>142</v>
      </c>
      <c r="CX9" s="1003"/>
      <c r="CY9" s="1003"/>
      <c r="CZ9" s="1003"/>
      <c r="DA9" s="1004"/>
      <c r="DB9" s="1002" t="s">
        <v>486</v>
      </c>
      <c r="DC9" s="1003"/>
      <c r="DD9" s="1003"/>
      <c r="DE9" s="1003"/>
      <c r="DF9" s="1004"/>
      <c r="DG9" s="1002" t="s">
        <v>486</v>
      </c>
      <c r="DH9" s="1003"/>
      <c r="DI9" s="1003"/>
      <c r="DJ9" s="1003"/>
      <c r="DK9" s="1004"/>
      <c r="DL9" s="1002" t="s">
        <v>486</v>
      </c>
      <c r="DM9" s="1003"/>
      <c r="DN9" s="1003"/>
      <c r="DO9" s="1003"/>
      <c r="DP9" s="1004"/>
      <c r="DQ9" s="1002" t="s">
        <v>486</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t="s">
        <v>554</v>
      </c>
      <c r="BT10" s="1006"/>
      <c r="BU10" s="1006"/>
      <c r="BV10" s="1006"/>
      <c r="BW10" s="1006"/>
      <c r="BX10" s="1006"/>
      <c r="BY10" s="1006"/>
      <c r="BZ10" s="1006"/>
      <c r="CA10" s="1006"/>
      <c r="CB10" s="1006"/>
      <c r="CC10" s="1006"/>
      <c r="CD10" s="1006"/>
      <c r="CE10" s="1006"/>
      <c r="CF10" s="1006"/>
      <c r="CG10" s="1027"/>
      <c r="CH10" s="1002">
        <v>-88</v>
      </c>
      <c r="CI10" s="1003"/>
      <c r="CJ10" s="1003"/>
      <c r="CK10" s="1003"/>
      <c r="CL10" s="1004"/>
      <c r="CM10" s="1002">
        <v>1314</v>
      </c>
      <c r="CN10" s="1003"/>
      <c r="CO10" s="1003"/>
      <c r="CP10" s="1003"/>
      <c r="CQ10" s="1004"/>
      <c r="CR10" s="1002">
        <v>500</v>
      </c>
      <c r="CS10" s="1003"/>
      <c r="CT10" s="1003"/>
      <c r="CU10" s="1003"/>
      <c r="CV10" s="1004"/>
      <c r="CW10" s="1002" t="s">
        <v>486</v>
      </c>
      <c r="CX10" s="1003"/>
      <c r="CY10" s="1003"/>
      <c r="CZ10" s="1003"/>
      <c r="DA10" s="1004"/>
      <c r="DB10" s="1002" t="s">
        <v>486</v>
      </c>
      <c r="DC10" s="1003"/>
      <c r="DD10" s="1003"/>
      <c r="DE10" s="1003"/>
      <c r="DF10" s="1004"/>
      <c r="DG10" s="1002" t="s">
        <v>486</v>
      </c>
      <c r="DH10" s="1003"/>
      <c r="DI10" s="1003"/>
      <c r="DJ10" s="1003"/>
      <c r="DK10" s="1004"/>
      <c r="DL10" s="1002" t="s">
        <v>486</v>
      </c>
      <c r="DM10" s="1003"/>
      <c r="DN10" s="1003"/>
      <c r="DO10" s="1003"/>
      <c r="DP10" s="1004"/>
      <c r="DQ10" s="1002" t="s">
        <v>486</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t="s">
        <v>555</v>
      </c>
      <c r="BT11" s="1006"/>
      <c r="BU11" s="1006"/>
      <c r="BV11" s="1006"/>
      <c r="BW11" s="1006"/>
      <c r="BX11" s="1006"/>
      <c r="BY11" s="1006"/>
      <c r="BZ11" s="1006"/>
      <c r="CA11" s="1006"/>
      <c r="CB11" s="1006"/>
      <c r="CC11" s="1006"/>
      <c r="CD11" s="1006"/>
      <c r="CE11" s="1006"/>
      <c r="CF11" s="1006"/>
      <c r="CG11" s="1027"/>
      <c r="CH11" s="1002">
        <v>0</v>
      </c>
      <c r="CI11" s="1003"/>
      <c r="CJ11" s="1003"/>
      <c r="CK11" s="1003"/>
      <c r="CL11" s="1004"/>
      <c r="CM11" s="1002">
        <v>7</v>
      </c>
      <c r="CN11" s="1003"/>
      <c r="CO11" s="1003"/>
      <c r="CP11" s="1003"/>
      <c r="CQ11" s="1004"/>
      <c r="CR11" s="1002">
        <v>2</v>
      </c>
      <c r="CS11" s="1003"/>
      <c r="CT11" s="1003"/>
      <c r="CU11" s="1003"/>
      <c r="CV11" s="1004"/>
      <c r="CW11" s="1002">
        <v>0</v>
      </c>
      <c r="CX11" s="1003"/>
      <c r="CY11" s="1003"/>
      <c r="CZ11" s="1003"/>
      <c r="DA11" s="1004"/>
      <c r="DB11" s="1002" t="s">
        <v>486</v>
      </c>
      <c r="DC11" s="1003"/>
      <c r="DD11" s="1003"/>
      <c r="DE11" s="1003"/>
      <c r="DF11" s="1004"/>
      <c r="DG11" s="1002" t="s">
        <v>486</v>
      </c>
      <c r="DH11" s="1003"/>
      <c r="DI11" s="1003"/>
      <c r="DJ11" s="1003"/>
      <c r="DK11" s="1004"/>
      <c r="DL11" s="1002" t="s">
        <v>486</v>
      </c>
      <c r="DM11" s="1003"/>
      <c r="DN11" s="1003"/>
      <c r="DO11" s="1003"/>
      <c r="DP11" s="1004"/>
      <c r="DQ11" s="1002" t="s">
        <v>486</v>
      </c>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t="s">
        <v>559</v>
      </c>
      <c r="BS12" s="1005" t="s">
        <v>556</v>
      </c>
      <c r="BT12" s="1006"/>
      <c r="BU12" s="1006"/>
      <c r="BV12" s="1006"/>
      <c r="BW12" s="1006"/>
      <c r="BX12" s="1006"/>
      <c r="BY12" s="1006"/>
      <c r="BZ12" s="1006"/>
      <c r="CA12" s="1006"/>
      <c r="CB12" s="1006"/>
      <c r="CC12" s="1006"/>
      <c r="CD12" s="1006"/>
      <c r="CE12" s="1006"/>
      <c r="CF12" s="1006"/>
      <c r="CG12" s="1027"/>
      <c r="CH12" s="1002">
        <v>9</v>
      </c>
      <c r="CI12" s="1003"/>
      <c r="CJ12" s="1003"/>
      <c r="CK12" s="1003"/>
      <c r="CL12" s="1004"/>
      <c r="CM12" s="1002">
        <v>862</v>
      </c>
      <c r="CN12" s="1003"/>
      <c r="CO12" s="1003"/>
      <c r="CP12" s="1003"/>
      <c r="CQ12" s="1004"/>
      <c r="CR12" s="1002">
        <v>5</v>
      </c>
      <c r="CS12" s="1003"/>
      <c r="CT12" s="1003"/>
      <c r="CU12" s="1003"/>
      <c r="CV12" s="1004"/>
      <c r="CW12" s="1002">
        <v>17</v>
      </c>
      <c r="CX12" s="1003"/>
      <c r="CY12" s="1003"/>
      <c r="CZ12" s="1003"/>
      <c r="DA12" s="1004"/>
      <c r="DB12" s="1002" t="s">
        <v>486</v>
      </c>
      <c r="DC12" s="1003"/>
      <c r="DD12" s="1003"/>
      <c r="DE12" s="1003"/>
      <c r="DF12" s="1004"/>
      <c r="DG12" s="1002">
        <v>7327</v>
      </c>
      <c r="DH12" s="1003"/>
      <c r="DI12" s="1003"/>
      <c r="DJ12" s="1003"/>
      <c r="DK12" s="1004"/>
      <c r="DL12" s="1002" t="s">
        <v>486</v>
      </c>
      <c r="DM12" s="1003"/>
      <c r="DN12" s="1003"/>
      <c r="DO12" s="1003"/>
      <c r="DP12" s="1004"/>
      <c r="DQ12" s="1002" t="s">
        <v>486</v>
      </c>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t="s">
        <v>557</v>
      </c>
      <c r="BT13" s="1006"/>
      <c r="BU13" s="1006"/>
      <c r="BV13" s="1006"/>
      <c r="BW13" s="1006"/>
      <c r="BX13" s="1006"/>
      <c r="BY13" s="1006"/>
      <c r="BZ13" s="1006"/>
      <c r="CA13" s="1006"/>
      <c r="CB13" s="1006"/>
      <c r="CC13" s="1006"/>
      <c r="CD13" s="1006"/>
      <c r="CE13" s="1006"/>
      <c r="CF13" s="1006"/>
      <c r="CG13" s="1027"/>
      <c r="CH13" s="1002">
        <v>0</v>
      </c>
      <c r="CI13" s="1003"/>
      <c r="CJ13" s="1003"/>
      <c r="CK13" s="1003"/>
      <c r="CL13" s="1004"/>
      <c r="CM13" s="1002">
        <v>11</v>
      </c>
      <c r="CN13" s="1003"/>
      <c r="CO13" s="1003"/>
      <c r="CP13" s="1003"/>
      <c r="CQ13" s="1004"/>
      <c r="CR13" s="1002">
        <v>3</v>
      </c>
      <c r="CS13" s="1003"/>
      <c r="CT13" s="1003"/>
      <c r="CU13" s="1003"/>
      <c r="CV13" s="1004"/>
      <c r="CW13" s="1002">
        <v>70</v>
      </c>
      <c r="CX13" s="1003"/>
      <c r="CY13" s="1003"/>
      <c r="CZ13" s="1003"/>
      <c r="DA13" s="1004"/>
      <c r="DB13" s="1002" t="s">
        <v>486</v>
      </c>
      <c r="DC13" s="1003"/>
      <c r="DD13" s="1003"/>
      <c r="DE13" s="1003"/>
      <c r="DF13" s="1004"/>
      <c r="DG13" s="1002" t="s">
        <v>486</v>
      </c>
      <c r="DH13" s="1003"/>
      <c r="DI13" s="1003"/>
      <c r="DJ13" s="1003"/>
      <c r="DK13" s="1004"/>
      <c r="DL13" s="1002" t="s">
        <v>486</v>
      </c>
      <c r="DM13" s="1003"/>
      <c r="DN13" s="1003"/>
      <c r="DO13" s="1003"/>
      <c r="DP13" s="1004"/>
      <c r="DQ13" s="1002" t="s">
        <v>486</v>
      </c>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t="s">
        <v>558</v>
      </c>
      <c r="BT14" s="1006"/>
      <c r="BU14" s="1006"/>
      <c r="BV14" s="1006"/>
      <c r="BW14" s="1006"/>
      <c r="BX14" s="1006"/>
      <c r="BY14" s="1006"/>
      <c r="BZ14" s="1006"/>
      <c r="CA14" s="1006"/>
      <c r="CB14" s="1006"/>
      <c r="CC14" s="1006"/>
      <c r="CD14" s="1006"/>
      <c r="CE14" s="1006"/>
      <c r="CF14" s="1006"/>
      <c r="CG14" s="1027"/>
      <c r="CH14" s="1002">
        <v>0</v>
      </c>
      <c r="CI14" s="1003"/>
      <c r="CJ14" s="1003"/>
      <c r="CK14" s="1003"/>
      <c r="CL14" s="1004"/>
      <c r="CM14" s="1002">
        <v>5</v>
      </c>
      <c r="CN14" s="1003"/>
      <c r="CO14" s="1003"/>
      <c r="CP14" s="1003"/>
      <c r="CQ14" s="1004"/>
      <c r="CR14" s="1002">
        <v>3</v>
      </c>
      <c r="CS14" s="1003"/>
      <c r="CT14" s="1003"/>
      <c r="CU14" s="1003"/>
      <c r="CV14" s="1004"/>
      <c r="CW14" s="1002" t="s">
        <v>486</v>
      </c>
      <c r="CX14" s="1003"/>
      <c r="CY14" s="1003"/>
      <c r="CZ14" s="1003"/>
      <c r="DA14" s="1004"/>
      <c r="DB14" s="1002" t="s">
        <v>486</v>
      </c>
      <c r="DC14" s="1003"/>
      <c r="DD14" s="1003"/>
      <c r="DE14" s="1003"/>
      <c r="DF14" s="1004"/>
      <c r="DG14" s="1002" t="s">
        <v>486</v>
      </c>
      <c r="DH14" s="1003"/>
      <c r="DI14" s="1003"/>
      <c r="DJ14" s="1003"/>
      <c r="DK14" s="1004"/>
      <c r="DL14" s="1002" t="s">
        <v>486</v>
      </c>
      <c r="DM14" s="1003"/>
      <c r="DN14" s="1003"/>
      <c r="DO14" s="1003"/>
      <c r="DP14" s="1004"/>
      <c r="DQ14" s="1002" t="s">
        <v>486</v>
      </c>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f>Q7</f>
        <v>79399</v>
      </c>
      <c r="R23" s="1074"/>
      <c r="S23" s="1074"/>
      <c r="T23" s="1074"/>
      <c r="U23" s="1074"/>
      <c r="V23" s="1074">
        <f>V7</f>
        <v>76178</v>
      </c>
      <c r="W23" s="1074"/>
      <c r="X23" s="1074"/>
      <c r="Y23" s="1074"/>
      <c r="Z23" s="1074"/>
      <c r="AA23" s="1074">
        <f>AA7</f>
        <v>3220</v>
      </c>
      <c r="AB23" s="1074"/>
      <c r="AC23" s="1074"/>
      <c r="AD23" s="1074"/>
      <c r="AE23" s="1081"/>
      <c r="AF23" s="1082">
        <v>3135</v>
      </c>
      <c r="AG23" s="1074"/>
      <c r="AH23" s="1074"/>
      <c r="AI23" s="1074"/>
      <c r="AJ23" s="1083"/>
      <c r="AK23" s="1084"/>
      <c r="AL23" s="1085"/>
      <c r="AM23" s="1085"/>
      <c r="AN23" s="1085"/>
      <c r="AO23" s="1085"/>
      <c r="AP23" s="1074">
        <f>AP7</f>
        <v>9979</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13913</v>
      </c>
      <c r="R28" s="1064"/>
      <c r="S28" s="1064"/>
      <c r="T28" s="1064"/>
      <c r="U28" s="1064"/>
      <c r="V28" s="1064">
        <v>13697</v>
      </c>
      <c r="W28" s="1064"/>
      <c r="X28" s="1064"/>
      <c r="Y28" s="1064"/>
      <c r="Z28" s="1064"/>
      <c r="AA28" s="1064">
        <v>216</v>
      </c>
      <c r="AB28" s="1064"/>
      <c r="AC28" s="1064"/>
      <c r="AD28" s="1064"/>
      <c r="AE28" s="1065"/>
      <c r="AF28" s="1066">
        <v>216</v>
      </c>
      <c r="AG28" s="1064"/>
      <c r="AH28" s="1064"/>
      <c r="AI28" s="1064"/>
      <c r="AJ28" s="1067"/>
      <c r="AK28" s="1055">
        <v>2223</v>
      </c>
      <c r="AL28" s="1056"/>
      <c r="AM28" s="1056"/>
      <c r="AN28" s="1056"/>
      <c r="AO28" s="1056"/>
      <c r="AP28" s="1056"/>
      <c r="AQ28" s="1056"/>
      <c r="AR28" s="1056"/>
      <c r="AS28" s="1056"/>
      <c r="AT28" s="1056"/>
      <c r="AU28" s="1056"/>
      <c r="AV28" s="1056"/>
      <c r="AW28" s="1056"/>
      <c r="AX28" s="1056"/>
      <c r="AY28" s="1056"/>
      <c r="AZ28" s="1057"/>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4226</v>
      </c>
      <c r="R29" s="1052"/>
      <c r="S29" s="1052"/>
      <c r="T29" s="1052"/>
      <c r="U29" s="1052"/>
      <c r="V29" s="1052">
        <v>4212</v>
      </c>
      <c r="W29" s="1052"/>
      <c r="X29" s="1052"/>
      <c r="Y29" s="1052"/>
      <c r="Z29" s="1052"/>
      <c r="AA29" s="1052">
        <v>14</v>
      </c>
      <c r="AB29" s="1052"/>
      <c r="AC29" s="1052"/>
      <c r="AD29" s="1052"/>
      <c r="AE29" s="1053"/>
      <c r="AF29" s="1048">
        <v>14</v>
      </c>
      <c r="AG29" s="1049"/>
      <c r="AH29" s="1049"/>
      <c r="AI29" s="1049"/>
      <c r="AJ29" s="1050"/>
      <c r="AK29" s="993">
        <v>1465</v>
      </c>
      <c r="AL29" s="984"/>
      <c r="AM29" s="984"/>
      <c r="AN29" s="984"/>
      <c r="AO29" s="984"/>
      <c r="AP29" s="984"/>
      <c r="AQ29" s="984"/>
      <c r="AR29" s="984"/>
      <c r="AS29" s="984"/>
      <c r="AT29" s="984"/>
      <c r="AU29" s="984"/>
      <c r="AV29" s="984"/>
      <c r="AW29" s="984"/>
      <c r="AX29" s="984"/>
      <c r="AY29" s="984"/>
      <c r="AZ29" s="1054"/>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12781</v>
      </c>
      <c r="R30" s="1052"/>
      <c r="S30" s="1052"/>
      <c r="T30" s="1052"/>
      <c r="U30" s="1052"/>
      <c r="V30" s="1052">
        <v>12214</v>
      </c>
      <c r="W30" s="1052"/>
      <c r="X30" s="1052"/>
      <c r="Y30" s="1052"/>
      <c r="Z30" s="1052"/>
      <c r="AA30" s="1052">
        <v>567</v>
      </c>
      <c r="AB30" s="1052"/>
      <c r="AC30" s="1052"/>
      <c r="AD30" s="1052"/>
      <c r="AE30" s="1053"/>
      <c r="AF30" s="1048">
        <v>567</v>
      </c>
      <c r="AG30" s="1049"/>
      <c r="AH30" s="1049"/>
      <c r="AI30" s="1049"/>
      <c r="AJ30" s="1050"/>
      <c r="AK30" s="993">
        <v>1916</v>
      </c>
      <c r="AL30" s="984"/>
      <c r="AM30" s="984"/>
      <c r="AN30" s="984"/>
      <c r="AO30" s="984"/>
      <c r="AP30" s="984"/>
      <c r="AQ30" s="984"/>
      <c r="AR30" s="984"/>
      <c r="AS30" s="984"/>
      <c r="AT30" s="984"/>
      <c r="AU30" s="984"/>
      <c r="AV30" s="984"/>
      <c r="AW30" s="984"/>
      <c r="AX30" s="984"/>
      <c r="AY30" s="984"/>
      <c r="AZ30" s="1054"/>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391</v>
      </c>
      <c r="C31" s="1044"/>
      <c r="D31" s="1044"/>
      <c r="E31" s="1044"/>
      <c r="F31" s="1044"/>
      <c r="G31" s="1044"/>
      <c r="H31" s="1044"/>
      <c r="I31" s="1044"/>
      <c r="J31" s="1044"/>
      <c r="K31" s="1044"/>
      <c r="L31" s="1044"/>
      <c r="M31" s="1044"/>
      <c r="N31" s="1044"/>
      <c r="O31" s="1044"/>
      <c r="P31" s="1045"/>
      <c r="Q31" s="1051">
        <v>3347</v>
      </c>
      <c r="R31" s="1052"/>
      <c r="S31" s="1052"/>
      <c r="T31" s="1052"/>
      <c r="U31" s="1052"/>
      <c r="V31" s="1052">
        <v>3348</v>
      </c>
      <c r="W31" s="1052"/>
      <c r="X31" s="1052"/>
      <c r="Y31" s="1052"/>
      <c r="Z31" s="1052"/>
      <c r="AA31" s="1052">
        <v>-938</v>
      </c>
      <c r="AB31" s="1052"/>
      <c r="AC31" s="1052"/>
      <c r="AD31" s="1052"/>
      <c r="AE31" s="1053"/>
      <c r="AF31" s="1048">
        <v>1541</v>
      </c>
      <c r="AG31" s="1049"/>
      <c r="AH31" s="1049"/>
      <c r="AI31" s="1049"/>
      <c r="AJ31" s="1050"/>
      <c r="AK31" s="993">
        <v>75</v>
      </c>
      <c r="AL31" s="984"/>
      <c r="AM31" s="984"/>
      <c r="AN31" s="984"/>
      <c r="AO31" s="984"/>
      <c r="AP31" s="984">
        <v>2343</v>
      </c>
      <c r="AQ31" s="984"/>
      <c r="AR31" s="984"/>
      <c r="AS31" s="984"/>
      <c r="AT31" s="984"/>
      <c r="AU31" s="984">
        <v>23</v>
      </c>
      <c r="AV31" s="984"/>
      <c r="AW31" s="984"/>
      <c r="AX31" s="984"/>
      <c r="AY31" s="984"/>
      <c r="AZ31" s="1054"/>
      <c r="BA31" s="1054"/>
      <c r="BB31" s="1054"/>
      <c r="BC31" s="1054"/>
      <c r="BD31" s="1054"/>
      <c r="BE31" s="985" t="s">
        <v>392</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393</v>
      </c>
      <c r="C32" s="1044"/>
      <c r="D32" s="1044"/>
      <c r="E32" s="1044"/>
      <c r="F32" s="1044"/>
      <c r="G32" s="1044"/>
      <c r="H32" s="1044"/>
      <c r="I32" s="1044"/>
      <c r="J32" s="1044"/>
      <c r="K32" s="1044"/>
      <c r="L32" s="1044"/>
      <c r="M32" s="1044"/>
      <c r="N32" s="1044"/>
      <c r="O32" s="1044"/>
      <c r="P32" s="1045"/>
      <c r="Q32" s="1051">
        <v>2675</v>
      </c>
      <c r="R32" s="1052"/>
      <c r="S32" s="1052"/>
      <c r="T32" s="1052"/>
      <c r="U32" s="1052"/>
      <c r="V32" s="1052">
        <v>2588</v>
      </c>
      <c r="W32" s="1052"/>
      <c r="X32" s="1052"/>
      <c r="Y32" s="1052"/>
      <c r="Z32" s="1052"/>
      <c r="AA32" s="1052">
        <v>87</v>
      </c>
      <c r="AB32" s="1052"/>
      <c r="AC32" s="1052"/>
      <c r="AD32" s="1052"/>
      <c r="AE32" s="1053"/>
      <c r="AF32" s="1048">
        <v>1479</v>
      </c>
      <c r="AG32" s="1049"/>
      <c r="AH32" s="1049"/>
      <c r="AI32" s="1049"/>
      <c r="AJ32" s="1050"/>
      <c r="AK32" s="993">
        <v>1046</v>
      </c>
      <c r="AL32" s="984"/>
      <c r="AM32" s="984"/>
      <c r="AN32" s="984"/>
      <c r="AO32" s="984"/>
      <c r="AP32" s="984">
        <v>7709</v>
      </c>
      <c r="AQ32" s="984"/>
      <c r="AR32" s="984"/>
      <c r="AS32" s="984"/>
      <c r="AT32" s="984"/>
      <c r="AU32" s="984">
        <v>7508</v>
      </c>
      <c r="AV32" s="984"/>
      <c r="AW32" s="984"/>
      <c r="AX32" s="984"/>
      <c r="AY32" s="984"/>
      <c r="AZ32" s="1054"/>
      <c r="BA32" s="1054"/>
      <c r="BB32" s="1054"/>
      <c r="BC32" s="1054"/>
      <c r="BD32" s="1054"/>
      <c r="BE32" s="985" t="s">
        <v>392</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394</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3816</v>
      </c>
      <c r="AG63" s="972"/>
      <c r="AH63" s="972"/>
      <c r="AI63" s="972"/>
      <c r="AJ63" s="1035"/>
      <c r="AK63" s="1036"/>
      <c r="AL63" s="976"/>
      <c r="AM63" s="976"/>
      <c r="AN63" s="976"/>
      <c r="AO63" s="976"/>
      <c r="AP63" s="972">
        <f>AP31+AP32</f>
        <v>10052</v>
      </c>
      <c r="AQ63" s="972"/>
      <c r="AR63" s="972"/>
      <c r="AS63" s="972"/>
      <c r="AT63" s="972"/>
      <c r="AU63" s="972">
        <f>AU31+AU32</f>
        <v>7531</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397</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398</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543</v>
      </c>
      <c r="C68" s="999"/>
      <c r="D68" s="999"/>
      <c r="E68" s="999"/>
      <c r="F68" s="999"/>
      <c r="G68" s="999"/>
      <c r="H68" s="999"/>
      <c r="I68" s="999"/>
      <c r="J68" s="999"/>
      <c r="K68" s="999"/>
      <c r="L68" s="999"/>
      <c r="M68" s="999"/>
      <c r="N68" s="999"/>
      <c r="O68" s="999"/>
      <c r="P68" s="1000"/>
      <c r="Q68" s="1001">
        <v>9022</v>
      </c>
      <c r="R68" s="995"/>
      <c r="S68" s="995"/>
      <c r="T68" s="995"/>
      <c r="U68" s="995"/>
      <c r="V68" s="995">
        <v>8620</v>
      </c>
      <c r="W68" s="995"/>
      <c r="X68" s="995"/>
      <c r="Y68" s="995"/>
      <c r="Z68" s="995"/>
      <c r="AA68" s="995">
        <v>402</v>
      </c>
      <c r="AB68" s="995"/>
      <c r="AC68" s="995"/>
      <c r="AD68" s="995"/>
      <c r="AE68" s="995"/>
      <c r="AF68" s="995">
        <v>402</v>
      </c>
      <c r="AG68" s="995"/>
      <c r="AH68" s="995"/>
      <c r="AI68" s="995"/>
      <c r="AJ68" s="995"/>
      <c r="AK68" s="995">
        <v>0</v>
      </c>
      <c r="AL68" s="995"/>
      <c r="AM68" s="995"/>
      <c r="AN68" s="995"/>
      <c r="AO68" s="995"/>
      <c r="AP68" s="995">
        <v>158</v>
      </c>
      <c r="AQ68" s="995"/>
      <c r="AR68" s="995"/>
      <c r="AS68" s="995"/>
      <c r="AT68" s="995"/>
      <c r="AU68" s="995">
        <v>6</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544</v>
      </c>
      <c r="C69" s="988"/>
      <c r="D69" s="988"/>
      <c r="E69" s="988"/>
      <c r="F69" s="988"/>
      <c r="G69" s="988"/>
      <c r="H69" s="988"/>
      <c r="I69" s="988"/>
      <c r="J69" s="988"/>
      <c r="K69" s="988"/>
      <c r="L69" s="988"/>
      <c r="M69" s="988"/>
      <c r="N69" s="988"/>
      <c r="O69" s="988"/>
      <c r="P69" s="989"/>
      <c r="Q69" s="990">
        <v>445</v>
      </c>
      <c r="R69" s="984"/>
      <c r="S69" s="984"/>
      <c r="T69" s="984"/>
      <c r="U69" s="984"/>
      <c r="V69" s="984">
        <v>425</v>
      </c>
      <c r="W69" s="984"/>
      <c r="X69" s="984"/>
      <c r="Y69" s="984"/>
      <c r="Z69" s="984"/>
      <c r="AA69" s="984">
        <v>21</v>
      </c>
      <c r="AB69" s="984"/>
      <c r="AC69" s="984"/>
      <c r="AD69" s="984"/>
      <c r="AE69" s="984"/>
      <c r="AF69" s="984">
        <v>21</v>
      </c>
      <c r="AG69" s="984"/>
      <c r="AH69" s="984"/>
      <c r="AI69" s="984"/>
      <c r="AJ69" s="984"/>
      <c r="AK69" s="984">
        <v>24</v>
      </c>
      <c r="AL69" s="984"/>
      <c r="AM69" s="984"/>
      <c r="AN69" s="984"/>
      <c r="AO69" s="984"/>
      <c r="AP69" s="984" t="s">
        <v>486</v>
      </c>
      <c r="AQ69" s="984"/>
      <c r="AR69" s="984"/>
      <c r="AS69" s="984"/>
      <c r="AT69" s="984"/>
      <c r="AU69" s="984" t="s">
        <v>486</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545</v>
      </c>
      <c r="C70" s="988"/>
      <c r="D70" s="988"/>
      <c r="E70" s="988"/>
      <c r="F70" s="988"/>
      <c r="G70" s="988"/>
      <c r="H70" s="988"/>
      <c r="I70" s="988"/>
      <c r="J70" s="988"/>
      <c r="K70" s="988"/>
      <c r="L70" s="988"/>
      <c r="M70" s="988"/>
      <c r="N70" s="988"/>
      <c r="O70" s="988"/>
      <c r="P70" s="989"/>
      <c r="Q70" s="990">
        <v>992</v>
      </c>
      <c r="R70" s="984"/>
      <c r="S70" s="984"/>
      <c r="T70" s="984"/>
      <c r="U70" s="984"/>
      <c r="V70" s="984">
        <v>963</v>
      </c>
      <c r="W70" s="984"/>
      <c r="X70" s="984"/>
      <c r="Y70" s="984"/>
      <c r="Z70" s="984"/>
      <c r="AA70" s="984">
        <v>29</v>
      </c>
      <c r="AB70" s="984"/>
      <c r="AC70" s="984"/>
      <c r="AD70" s="984"/>
      <c r="AE70" s="984"/>
      <c r="AF70" s="984">
        <v>29</v>
      </c>
      <c r="AG70" s="984"/>
      <c r="AH70" s="984"/>
      <c r="AI70" s="984"/>
      <c r="AJ70" s="984"/>
      <c r="AK70" s="984">
        <v>50</v>
      </c>
      <c r="AL70" s="984"/>
      <c r="AM70" s="984"/>
      <c r="AN70" s="984"/>
      <c r="AO70" s="984"/>
      <c r="AP70" s="984" t="s">
        <v>486</v>
      </c>
      <c r="AQ70" s="984"/>
      <c r="AR70" s="984"/>
      <c r="AS70" s="984"/>
      <c r="AT70" s="984"/>
      <c r="AU70" s="984" t="s">
        <v>486</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546</v>
      </c>
      <c r="C71" s="988"/>
      <c r="D71" s="988"/>
      <c r="E71" s="988"/>
      <c r="F71" s="988"/>
      <c r="G71" s="988"/>
      <c r="H71" s="988"/>
      <c r="I71" s="988"/>
      <c r="J71" s="988"/>
      <c r="K71" s="988"/>
      <c r="L71" s="988"/>
      <c r="M71" s="988"/>
      <c r="N71" s="988"/>
      <c r="O71" s="988"/>
      <c r="P71" s="989"/>
      <c r="Q71" s="990">
        <v>249</v>
      </c>
      <c r="R71" s="984"/>
      <c r="S71" s="984"/>
      <c r="T71" s="984"/>
      <c r="U71" s="984"/>
      <c r="V71" s="984">
        <v>194</v>
      </c>
      <c r="W71" s="984"/>
      <c r="X71" s="984"/>
      <c r="Y71" s="984"/>
      <c r="Z71" s="984"/>
      <c r="AA71" s="984">
        <v>55</v>
      </c>
      <c r="AB71" s="984"/>
      <c r="AC71" s="984"/>
      <c r="AD71" s="984"/>
      <c r="AE71" s="984"/>
      <c r="AF71" s="984">
        <v>55</v>
      </c>
      <c r="AG71" s="984"/>
      <c r="AH71" s="984"/>
      <c r="AI71" s="984"/>
      <c r="AJ71" s="984"/>
      <c r="AK71" s="984">
        <v>17</v>
      </c>
      <c r="AL71" s="984"/>
      <c r="AM71" s="984"/>
      <c r="AN71" s="984"/>
      <c r="AO71" s="984"/>
      <c r="AP71" s="984" t="s">
        <v>486</v>
      </c>
      <c r="AQ71" s="984"/>
      <c r="AR71" s="984"/>
      <c r="AS71" s="984"/>
      <c r="AT71" s="984"/>
      <c r="AU71" s="984" t="s">
        <v>486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547</v>
      </c>
      <c r="C72" s="988"/>
      <c r="D72" s="988"/>
      <c r="E72" s="988"/>
      <c r="F72" s="988"/>
      <c r="G72" s="988"/>
      <c r="H72" s="988"/>
      <c r="I72" s="988"/>
      <c r="J72" s="988"/>
      <c r="K72" s="988"/>
      <c r="L72" s="988"/>
      <c r="M72" s="988"/>
      <c r="N72" s="988"/>
      <c r="O72" s="988"/>
      <c r="P72" s="989"/>
      <c r="Q72" s="990">
        <v>32420</v>
      </c>
      <c r="R72" s="984"/>
      <c r="S72" s="984"/>
      <c r="T72" s="984"/>
      <c r="U72" s="984"/>
      <c r="V72" s="984">
        <v>32253</v>
      </c>
      <c r="W72" s="984"/>
      <c r="X72" s="984"/>
      <c r="Y72" s="984"/>
      <c r="Z72" s="984"/>
      <c r="AA72" s="984">
        <v>168</v>
      </c>
      <c r="AB72" s="984"/>
      <c r="AC72" s="984"/>
      <c r="AD72" s="984"/>
      <c r="AE72" s="984"/>
      <c r="AF72" s="984">
        <v>168</v>
      </c>
      <c r="AG72" s="984"/>
      <c r="AH72" s="984"/>
      <c r="AI72" s="984"/>
      <c r="AJ72" s="984"/>
      <c r="AK72" s="984">
        <v>385</v>
      </c>
      <c r="AL72" s="984"/>
      <c r="AM72" s="984"/>
      <c r="AN72" s="984"/>
      <c r="AO72" s="984"/>
      <c r="AP72" s="984" t="s">
        <v>486</v>
      </c>
      <c r="AQ72" s="984"/>
      <c r="AR72" s="984"/>
      <c r="AS72" s="984"/>
      <c r="AT72" s="984"/>
      <c r="AU72" s="984" t="s">
        <v>486</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548</v>
      </c>
      <c r="C73" s="988"/>
      <c r="D73" s="988"/>
      <c r="E73" s="988"/>
      <c r="F73" s="988"/>
      <c r="G73" s="988"/>
      <c r="H73" s="988"/>
      <c r="I73" s="988"/>
      <c r="J73" s="988"/>
      <c r="K73" s="988"/>
      <c r="L73" s="988"/>
      <c r="M73" s="988"/>
      <c r="N73" s="988"/>
      <c r="O73" s="988"/>
      <c r="P73" s="989"/>
      <c r="Q73" s="990">
        <v>53119</v>
      </c>
      <c r="R73" s="984"/>
      <c r="S73" s="984"/>
      <c r="T73" s="984"/>
      <c r="U73" s="984"/>
      <c r="V73" s="984">
        <v>52236</v>
      </c>
      <c r="W73" s="984"/>
      <c r="X73" s="984"/>
      <c r="Y73" s="984"/>
      <c r="Z73" s="984"/>
      <c r="AA73" s="984">
        <v>883</v>
      </c>
      <c r="AB73" s="984"/>
      <c r="AC73" s="984"/>
      <c r="AD73" s="984"/>
      <c r="AE73" s="984"/>
      <c r="AF73" s="984">
        <v>877</v>
      </c>
      <c r="AG73" s="984"/>
      <c r="AH73" s="984"/>
      <c r="AI73" s="984"/>
      <c r="AJ73" s="984"/>
      <c r="AK73" s="984" t="s">
        <v>486</v>
      </c>
      <c r="AL73" s="984"/>
      <c r="AM73" s="984"/>
      <c r="AN73" s="984"/>
      <c r="AO73" s="984"/>
      <c r="AP73" s="984" t="s">
        <v>486</v>
      </c>
      <c r="AQ73" s="984"/>
      <c r="AR73" s="984"/>
      <c r="AS73" s="984"/>
      <c r="AT73" s="984"/>
      <c r="AU73" s="984" t="s">
        <v>486</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549</v>
      </c>
      <c r="C74" s="988"/>
      <c r="D74" s="988"/>
      <c r="E74" s="988"/>
      <c r="F74" s="988"/>
      <c r="G74" s="988"/>
      <c r="H74" s="988"/>
      <c r="I74" s="988"/>
      <c r="J74" s="988"/>
      <c r="K74" s="988"/>
      <c r="L74" s="988"/>
      <c r="M74" s="988"/>
      <c r="N74" s="988"/>
      <c r="O74" s="988"/>
      <c r="P74" s="989"/>
      <c r="Q74" s="990">
        <v>9878</v>
      </c>
      <c r="R74" s="984">
        <v>6933</v>
      </c>
      <c r="S74" s="984">
        <v>6933</v>
      </c>
      <c r="T74" s="984">
        <v>6933</v>
      </c>
      <c r="U74" s="984">
        <v>6933</v>
      </c>
      <c r="V74" s="984">
        <v>9787</v>
      </c>
      <c r="W74" s="984">
        <v>6850</v>
      </c>
      <c r="X74" s="984">
        <v>6850</v>
      </c>
      <c r="Y74" s="984">
        <v>6850</v>
      </c>
      <c r="Z74" s="984">
        <v>6850</v>
      </c>
      <c r="AA74" s="984">
        <v>92</v>
      </c>
      <c r="AB74" s="984">
        <v>82</v>
      </c>
      <c r="AC74" s="984">
        <v>82</v>
      </c>
      <c r="AD74" s="984">
        <v>82</v>
      </c>
      <c r="AE74" s="984">
        <v>82</v>
      </c>
      <c r="AF74" s="984">
        <v>92</v>
      </c>
      <c r="AG74" s="984">
        <v>82</v>
      </c>
      <c r="AH74" s="984">
        <v>82</v>
      </c>
      <c r="AI74" s="984">
        <v>82</v>
      </c>
      <c r="AJ74" s="984">
        <v>82</v>
      </c>
      <c r="AK74" s="984">
        <v>5083</v>
      </c>
      <c r="AL74" s="984">
        <v>2485</v>
      </c>
      <c r="AM74" s="984">
        <v>2485</v>
      </c>
      <c r="AN74" s="984">
        <v>2485</v>
      </c>
      <c r="AO74" s="984">
        <v>2485</v>
      </c>
      <c r="AP74" s="984" t="s">
        <v>486</v>
      </c>
      <c r="AQ74" s="984"/>
      <c r="AR74" s="984"/>
      <c r="AS74" s="984"/>
      <c r="AT74" s="984"/>
      <c r="AU74" s="984" t="s">
        <v>486</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550</v>
      </c>
      <c r="C75" s="988"/>
      <c r="D75" s="988"/>
      <c r="E75" s="988"/>
      <c r="F75" s="988"/>
      <c r="G75" s="988"/>
      <c r="H75" s="988"/>
      <c r="I75" s="988"/>
      <c r="J75" s="988"/>
      <c r="K75" s="988"/>
      <c r="L75" s="988"/>
      <c r="M75" s="988"/>
      <c r="N75" s="988"/>
      <c r="O75" s="988"/>
      <c r="P75" s="989"/>
      <c r="Q75" s="991">
        <v>1600855</v>
      </c>
      <c r="R75" s="992">
        <v>1385861</v>
      </c>
      <c r="S75" s="992">
        <v>1385861</v>
      </c>
      <c r="T75" s="992">
        <v>1385861</v>
      </c>
      <c r="U75" s="993">
        <v>1385861</v>
      </c>
      <c r="V75" s="994">
        <v>1567252</v>
      </c>
      <c r="W75" s="992">
        <v>1346246</v>
      </c>
      <c r="X75" s="992">
        <v>1346246</v>
      </c>
      <c r="Y75" s="992">
        <v>1346246</v>
      </c>
      <c r="Z75" s="993">
        <v>1346246</v>
      </c>
      <c r="AA75" s="994">
        <v>33603</v>
      </c>
      <c r="AB75" s="992">
        <v>39615</v>
      </c>
      <c r="AC75" s="992">
        <v>39615</v>
      </c>
      <c r="AD75" s="992">
        <v>39615</v>
      </c>
      <c r="AE75" s="993">
        <v>39615</v>
      </c>
      <c r="AF75" s="994">
        <v>33603</v>
      </c>
      <c r="AG75" s="992">
        <v>39615</v>
      </c>
      <c r="AH75" s="992">
        <v>39615</v>
      </c>
      <c r="AI75" s="992">
        <v>39615</v>
      </c>
      <c r="AJ75" s="993">
        <v>39615</v>
      </c>
      <c r="AK75" s="994">
        <v>22693</v>
      </c>
      <c r="AL75" s="992"/>
      <c r="AM75" s="992"/>
      <c r="AN75" s="992"/>
      <c r="AO75" s="993"/>
      <c r="AP75" s="994" t="s">
        <v>486</v>
      </c>
      <c r="AQ75" s="992"/>
      <c r="AR75" s="992"/>
      <c r="AS75" s="992"/>
      <c r="AT75" s="993"/>
      <c r="AU75" s="994" t="s">
        <v>486</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SUM(AF68:AJ75)</f>
        <v>194035</v>
      </c>
      <c r="AG88" s="972"/>
      <c r="AH88" s="972"/>
      <c r="AI88" s="972"/>
      <c r="AJ88" s="972"/>
      <c r="AK88" s="976"/>
      <c r="AL88" s="976"/>
      <c r="AM88" s="976"/>
      <c r="AN88" s="976"/>
      <c r="AO88" s="976"/>
      <c r="AP88" s="972">
        <f t="shared" ref="AP88" si="0">SUM(AP68:AT75)</f>
        <v>158</v>
      </c>
      <c r="AQ88" s="972"/>
      <c r="AR88" s="972"/>
      <c r="AS88" s="972"/>
      <c r="AT88" s="972"/>
      <c r="AU88" s="972">
        <f t="shared" ref="AU88" si="1">SUM(AU68:AY75)</f>
        <v>6</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400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f>SUM(CR7:CV16)</f>
        <v>1339</v>
      </c>
      <c r="CS102" s="966"/>
      <c r="CT102" s="966"/>
      <c r="CU102" s="966"/>
      <c r="CV102" s="967"/>
      <c r="CW102" s="965">
        <f t="shared" ref="CW102" si="2">SUM(CW7:DA16)</f>
        <v>276</v>
      </c>
      <c r="CX102" s="966"/>
      <c r="CY102" s="966"/>
      <c r="CZ102" s="966"/>
      <c r="DA102" s="967"/>
      <c r="DB102" s="965">
        <f t="shared" ref="DB102" si="3">SUM(DB7:DF16)</f>
        <v>1980</v>
      </c>
      <c r="DC102" s="966"/>
      <c r="DD102" s="966"/>
      <c r="DE102" s="966"/>
      <c r="DF102" s="967"/>
      <c r="DG102" s="965">
        <f t="shared" ref="DG102" si="4">SUM(DG7:DK16)</f>
        <v>7327</v>
      </c>
      <c r="DH102" s="966"/>
      <c r="DI102" s="966"/>
      <c r="DJ102" s="966"/>
      <c r="DK102" s="967"/>
      <c r="DL102" s="965">
        <f t="shared" ref="DL102" si="5">SUM(DL7:DP16)</f>
        <v>0</v>
      </c>
      <c r="DM102" s="966"/>
      <c r="DN102" s="966"/>
      <c r="DO102" s="966"/>
      <c r="DP102" s="967"/>
      <c r="DQ102" s="965">
        <f t="shared" ref="DQ102" si="6">SUM(DQ7:DU16)</f>
        <v>0</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408</v>
      </c>
      <c r="AB109" s="909"/>
      <c r="AC109" s="909"/>
      <c r="AD109" s="909"/>
      <c r="AE109" s="910"/>
      <c r="AF109" s="911" t="s">
        <v>409</v>
      </c>
      <c r="AG109" s="909"/>
      <c r="AH109" s="909"/>
      <c r="AI109" s="909"/>
      <c r="AJ109" s="910"/>
      <c r="AK109" s="911" t="s">
        <v>294</v>
      </c>
      <c r="AL109" s="909"/>
      <c r="AM109" s="909"/>
      <c r="AN109" s="909"/>
      <c r="AO109" s="910"/>
      <c r="AP109" s="911" t="s">
        <v>410</v>
      </c>
      <c r="AQ109" s="909"/>
      <c r="AR109" s="909"/>
      <c r="AS109" s="909"/>
      <c r="AT109" s="942"/>
      <c r="AU109" s="908" t="s">
        <v>407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408</v>
      </c>
      <c r="BR109" s="909"/>
      <c r="BS109" s="909"/>
      <c r="BT109" s="909"/>
      <c r="BU109" s="910"/>
      <c r="BV109" s="911" t="s">
        <v>409</v>
      </c>
      <c r="BW109" s="909"/>
      <c r="BX109" s="909"/>
      <c r="BY109" s="909"/>
      <c r="BZ109" s="910"/>
      <c r="CA109" s="911" t="s">
        <v>294</v>
      </c>
      <c r="CB109" s="909"/>
      <c r="CC109" s="909"/>
      <c r="CD109" s="909"/>
      <c r="CE109" s="910"/>
      <c r="CF109" s="949" t="s">
        <v>410</v>
      </c>
      <c r="CG109" s="949"/>
      <c r="CH109" s="949"/>
      <c r="CI109" s="949"/>
      <c r="CJ109" s="949"/>
      <c r="CK109" s="911" t="s">
        <v>411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408</v>
      </c>
      <c r="DH109" s="909"/>
      <c r="DI109" s="909"/>
      <c r="DJ109" s="909"/>
      <c r="DK109" s="910"/>
      <c r="DL109" s="911" t="s">
        <v>409</v>
      </c>
      <c r="DM109" s="909"/>
      <c r="DN109" s="909"/>
      <c r="DO109" s="909"/>
      <c r="DP109" s="910"/>
      <c r="DQ109" s="911" t="s">
        <v>294</v>
      </c>
      <c r="DR109" s="909"/>
      <c r="DS109" s="909"/>
      <c r="DT109" s="909"/>
      <c r="DU109" s="910"/>
      <c r="DV109" s="911" t="s">
        <v>410</v>
      </c>
      <c r="DW109" s="909"/>
      <c r="DX109" s="909"/>
      <c r="DY109" s="909"/>
      <c r="DZ109" s="942"/>
    </row>
    <row r="110" spans="1:131" s="224" customFormat="1" ht="26.25" customHeight="1" x14ac:dyDescent="0.2">
      <c r="A110" s="820" t="s">
        <v>412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1543782</v>
      </c>
      <c r="AB110" s="902"/>
      <c r="AC110" s="902"/>
      <c r="AD110" s="902"/>
      <c r="AE110" s="903"/>
      <c r="AF110" s="904">
        <v>1439678</v>
      </c>
      <c r="AG110" s="902"/>
      <c r="AH110" s="902"/>
      <c r="AI110" s="902"/>
      <c r="AJ110" s="903"/>
      <c r="AK110" s="904">
        <v>1373228</v>
      </c>
      <c r="AL110" s="902"/>
      <c r="AM110" s="902"/>
      <c r="AN110" s="902"/>
      <c r="AO110" s="903"/>
      <c r="AP110" s="905">
        <v>3</v>
      </c>
      <c r="AQ110" s="906"/>
      <c r="AR110" s="906"/>
      <c r="AS110" s="906"/>
      <c r="AT110" s="907"/>
      <c r="AU110" s="943" t="s">
        <v>69</v>
      </c>
      <c r="AV110" s="944"/>
      <c r="AW110" s="944"/>
      <c r="AX110" s="944"/>
      <c r="AY110" s="944"/>
      <c r="AZ110" s="873" t="s">
        <v>413</v>
      </c>
      <c r="BA110" s="821"/>
      <c r="BB110" s="821"/>
      <c r="BC110" s="821"/>
      <c r="BD110" s="821"/>
      <c r="BE110" s="821"/>
      <c r="BF110" s="821"/>
      <c r="BG110" s="821"/>
      <c r="BH110" s="821"/>
      <c r="BI110" s="821"/>
      <c r="BJ110" s="821"/>
      <c r="BK110" s="821"/>
      <c r="BL110" s="821"/>
      <c r="BM110" s="821"/>
      <c r="BN110" s="821"/>
      <c r="BO110" s="821"/>
      <c r="BP110" s="822"/>
      <c r="BQ110" s="874">
        <v>12047901</v>
      </c>
      <c r="BR110" s="855"/>
      <c r="BS110" s="855"/>
      <c r="BT110" s="855"/>
      <c r="BU110" s="855"/>
      <c r="BV110" s="855">
        <v>11166291</v>
      </c>
      <c r="BW110" s="855"/>
      <c r="BX110" s="855"/>
      <c r="BY110" s="855"/>
      <c r="BZ110" s="855"/>
      <c r="CA110" s="855">
        <v>9978993</v>
      </c>
      <c r="CB110" s="855"/>
      <c r="CC110" s="855"/>
      <c r="CD110" s="855"/>
      <c r="CE110" s="855"/>
      <c r="CF110" s="879">
        <v>21.8</v>
      </c>
      <c r="CG110" s="880"/>
      <c r="CH110" s="880"/>
      <c r="CI110" s="880"/>
      <c r="CJ110" s="880"/>
      <c r="CK110" s="939" t="s">
        <v>414</v>
      </c>
      <c r="CL110" s="832"/>
      <c r="CM110" s="873" t="s">
        <v>415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417</v>
      </c>
      <c r="BA111" s="765"/>
      <c r="BB111" s="765"/>
      <c r="BC111" s="765"/>
      <c r="BD111" s="765"/>
      <c r="BE111" s="765"/>
      <c r="BF111" s="765"/>
      <c r="BG111" s="765"/>
      <c r="BH111" s="765"/>
      <c r="BI111" s="765"/>
      <c r="BJ111" s="765"/>
      <c r="BK111" s="765"/>
      <c r="BL111" s="765"/>
      <c r="BM111" s="765"/>
      <c r="BN111" s="765"/>
      <c r="BO111" s="765"/>
      <c r="BP111" s="766"/>
      <c r="BQ111" s="829">
        <v>8325674</v>
      </c>
      <c r="BR111" s="830"/>
      <c r="BS111" s="830"/>
      <c r="BT111" s="830"/>
      <c r="BU111" s="830"/>
      <c r="BV111" s="830">
        <v>7712324</v>
      </c>
      <c r="BW111" s="830"/>
      <c r="BX111" s="830"/>
      <c r="BY111" s="830"/>
      <c r="BZ111" s="830"/>
      <c r="CA111" s="830">
        <v>7947826</v>
      </c>
      <c r="CB111" s="830"/>
      <c r="CC111" s="830"/>
      <c r="CD111" s="830"/>
      <c r="CE111" s="830"/>
      <c r="CF111" s="888">
        <v>17.399999999999999</v>
      </c>
      <c r="CG111" s="889"/>
      <c r="CH111" s="889"/>
      <c r="CI111" s="889"/>
      <c r="CJ111" s="889"/>
      <c r="CK111" s="940"/>
      <c r="CL111" s="834"/>
      <c r="CM111" s="828" t="s">
        <v>418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419</v>
      </c>
      <c r="B112" s="926"/>
      <c r="C112" s="765" t="s">
        <v>420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421</v>
      </c>
      <c r="BA112" s="765"/>
      <c r="BB112" s="765"/>
      <c r="BC112" s="765"/>
      <c r="BD112" s="765"/>
      <c r="BE112" s="765"/>
      <c r="BF112" s="765"/>
      <c r="BG112" s="765"/>
      <c r="BH112" s="765"/>
      <c r="BI112" s="765"/>
      <c r="BJ112" s="765"/>
      <c r="BK112" s="765"/>
      <c r="BL112" s="765"/>
      <c r="BM112" s="765"/>
      <c r="BN112" s="765"/>
      <c r="BO112" s="765"/>
      <c r="BP112" s="766"/>
      <c r="BQ112" s="829">
        <v>7264796</v>
      </c>
      <c r="BR112" s="830"/>
      <c r="BS112" s="830"/>
      <c r="BT112" s="830"/>
      <c r="BU112" s="830"/>
      <c r="BV112" s="830">
        <v>7516063</v>
      </c>
      <c r="BW112" s="830"/>
      <c r="BX112" s="830"/>
      <c r="BY112" s="830"/>
      <c r="BZ112" s="830"/>
      <c r="CA112" s="830">
        <v>7531549</v>
      </c>
      <c r="CB112" s="830"/>
      <c r="CC112" s="830"/>
      <c r="CD112" s="830"/>
      <c r="CE112" s="830"/>
      <c r="CF112" s="888">
        <v>16.5</v>
      </c>
      <c r="CG112" s="889"/>
      <c r="CH112" s="889"/>
      <c r="CI112" s="889"/>
      <c r="CJ112" s="889"/>
      <c r="CK112" s="940"/>
      <c r="CL112" s="834"/>
      <c r="CM112" s="828" t="s">
        <v>422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443083</v>
      </c>
      <c r="AB113" s="932"/>
      <c r="AC113" s="932"/>
      <c r="AD113" s="932"/>
      <c r="AE113" s="933"/>
      <c r="AF113" s="934">
        <v>416014</v>
      </c>
      <c r="AG113" s="932"/>
      <c r="AH113" s="932"/>
      <c r="AI113" s="932"/>
      <c r="AJ113" s="933"/>
      <c r="AK113" s="934">
        <v>456355</v>
      </c>
      <c r="AL113" s="932"/>
      <c r="AM113" s="932"/>
      <c r="AN113" s="932"/>
      <c r="AO113" s="933"/>
      <c r="AP113" s="935">
        <v>1</v>
      </c>
      <c r="AQ113" s="936"/>
      <c r="AR113" s="936"/>
      <c r="AS113" s="936"/>
      <c r="AT113" s="937"/>
      <c r="AU113" s="945"/>
      <c r="AV113" s="946"/>
      <c r="AW113" s="946"/>
      <c r="AX113" s="946"/>
      <c r="AY113" s="946"/>
      <c r="AZ113" s="828" t="s">
        <v>424</v>
      </c>
      <c r="BA113" s="765"/>
      <c r="BB113" s="765"/>
      <c r="BC113" s="765"/>
      <c r="BD113" s="765"/>
      <c r="BE113" s="765"/>
      <c r="BF113" s="765"/>
      <c r="BG113" s="765"/>
      <c r="BH113" s="765"/>
      <c r="BI113" s="765"/>
      <c r="BJ113" s="765"/>
      <c r="BK113" s="765"/>
      <c r="BL113" s="765"/>
      <c r="BM113" s="765"/>
      <c r="BN113" s="765"/>
      <c r="BO113" s="765"/>
      <c r="BP113" s="766"/>
      <c r="BQ113" s="829">
        <v>8643</v>
      </c>
      <c r="BR113" s="830"/>
      <c r="BS113" s="830"/>
      <c r="BT113" s="830"/>
      <c r="BU113" s="830"/>
      <c r="BV113" s="830">
        <v>7397</v>
      </c>
      <c r="BW113" s="830"/>
      <c r="BX113" s="830"/>
      <c r="BY113" s="830"/>
      <c r="BZ113" s="830"/>
      <c r="CA113" s="830">
        <v>6303</v>
      </c>
      <c r="CB113" s="830"/>
      <c r="CC113" s="830"/>
      <c r="CD113" s="830"/>
      <c r="CE113" s="830"/>
      <c r="CF113" s="888">
        <v>0</v>
      </c>
      <c r="CG113" s="889"/>
      <c r="CH113" s="889"/>
      <c r="CI113" s="889"/>
      <c r="CJ113" s="889"/>
      <c r="CK113" s="940"/>
      <c r="CL113" s="834"/>
      <c r="CM113" s="828" t="s">
        <v>425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1298</v>
      </c>
      <c r="AB114" s="793"/>
      <c r="AC114" s="793"/>
      <c r="AD114" s="793"/>
      <c r="AE114" s="794"/>
      <c r="AF114" s="795">
        <v>1196</v>
      </c>
      <c r="AG114" s="793"/>
      <c r="AH114" s="793"/>
      <c r="AI114" s="793"/>
      <c r="AJ114" s="794"/>
      <c r="AK114" s="795">
        <v>1352</v>
      </c>
      <c r="AL114" s="793"/>
      <c r="AM114" s="793"/>
      <c r="AN114" s="793"/>
      <c r="AO114" s="794"/>
      <c r="AP114" s="837">
        <v>0</v>
      </c>
      <c r="AQ114" s="838"/>
      <c r="AR114" s="838"/>
      <c r="AS114" s="838"/>
      <c r="AT114" s="839"/>
      <c r="AU114" s="945"/>
      <c r="AV114" s="946"/>
      <c r="AW114" s="946"/>
      <c r="AX114" s="946"/>
      <c r="AY114" s="946"/>
      <c r="AZ114" s="828" t="s">
        <v>427</v>
      </c>
      <c r="BA114" s="765"/>
      <c r="BB114" s="765"/>
      <c r="BC114" s="765"/>
      <c r="BD114" s="765"/>
      <c r="BE114" s="765"/>
      <c r="BF114" s="765"/>
      <c r="BG114" s="765"/>
      <c r="BH114" s="765"/>
      <c r="BI114" s="765"/>
      <c r="BJ114" s="765"/>
      <c r="BK114" s="765"/>
      <c r="BL114" s="765"/>
      <c r="BM114" s="765"/>
      <c r="BN114" s="765"/>
      <c r="BO114" s="765"/>
      <c r="BP114" s="766"/>
      <c r="BQ114" s="829">
        <v>6193450</v>
      </c>
      <c r="BR114" s="830"/>
      <c r="BS114" s="830"/>
      <c r="BT114" s="830"/>
      <c r="BU114" s="830"/>
      <c r="BV114" s="830">
        <v>6441221</v>
      </c>
      <c r="BW114" s="830"/>
      <c r="BX114" s="830"/>
      <c r="BY114" s="830"/>
      <c r="BZ114" s="830"/>
      <c r="CA114" s="830">
        <v>6738282</v>
      </c>
      <c r="CB114" s="830"/>
      <c r="CC114" s="830"/>
      <c r="CD114" s="830"/>
      <c r="CE114" s="830"/>
      <c r="CF114" s="888">
        <v>14.7</v>
      </c>
      <c r="CG114" s="889"/>
      <c r="CH114" s="889"/>
      <c r="CI114" s="889"/>
      <c r="CJ114" s="889"/>
      <c r="CK114" s="940"/>
      <c r="CL114" s="834"/>
      <c r="CM114" s="828" t="s">
        <v>428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45010</v>
      </c>
      <c r="AB115" s="932"/>
      <c r="AC115" s="932"/>
      <c r="AD115" s="932"/>
      <c r="AE115" s="933"/>
      <c r="AF115" s="934">
        <v>381183</v>
      </c>
      <c r="AG115" s="932"/>
      <c r="AH115" s="932"/>
      <c r="AI115" s="932"/>
      <c r="AJ115" s="933"/>
      <c r="AK115" s="934">
        <v>140650</v>
      </c>
      <c r="AL115" s="932"/>
      <c r="AM115" s="932"/>
      <c r="AN115" s="932"/>
      <c r="AO115" s="933"/>
      <c r="AP115" s="935">
        <v>0.3</v>
      </c>
      <c r="AQ115" s="936"/>
      <c r="AR115" s="936"/>
      <c r="AS115" s="936"/>
      <c r="AT115" s="937"/>
      <c r="AU115" s="945"/>
      <c r="AV115" s="946"/>
      <c r="AW115" s="946"/>
      <c r="AX115" s="946"/>
      <c r="AY115" s="946"/>
      <c r="AZ115" s="828" t="s">
        <v>430</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7955106</v>
      </c>
      <c r="DH115" s="793"/>
      <c r="DI115" s="793"/>
      <c r="DJ115" s="793"/>
      <c r="DK115" s="794"/>
      <c r="DL115" s="795">
        <v>7376112</v>
      </c>
      <c r="DM115" s="793"/>
      <c r="DN115" s="793"/>
      <c r="DO115" s="793"/>
      <c r="DP115" s="794"/>
      <c r="DQ115" s="795">
        <v>7645970</v>
      </c>
      <c r="DR115" s="793"/>
      <c r="DS115" s="793"/>
      <c r="DT115" s="793"/>
      <c r="DU115" s="794"/>
      <c r="DV115" s="837">
        <v>16.7</v>
      </c>
      <c r="DW115" s="838"/>
      <c r="DX115" s="838"/>
      <c r="DY115" s="838"/>
      <c r="DZ115" s="839"/>
    </row>
    <row r="116" spans="1:130" s="224" customFormat="1" ht="26.25" customHeight="1" x14ac:dyDescent="0.2">
      <c r="A116" s="929"/>
      <c r="B116" s="930"/>
      <c r="C116" s="852" t="s">
        <v>432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433</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435</v>
      </c>
      <c r="Z117" s="910"/>
      <c r="AA117" s="915">
        <v>2033173</v>
      </c>
      <c r="AB117" s="916"/>
      <c r="AC117" s="916"/>
      <c r="AD117" s="916"/>
      <c r="AE117" s="917"/>
      <c r="AF117" s="918">
        <v>2238071</v>
      </c>
      <c r="AG117" s="916"/>
      <c r="AH117" s="916"/>
      <c r="AI117" s="916"/>
      <c r="AJ117" s="917"/>
      <c r="AK117" s="918">
        <v>1971585</v>
      </c>
      <c r="AL117" s="916"/>
      <c r="AM117" s="916"/>
      <c r="AN117" s="916"/>
      <c r="AO117" s="917"/>
      <c r="AP117" s="919"/>
      <c r="AQ117" s="920"/>
      <c r="AR117" s="920"/>
      <c r="AS117" s="920"/>
      <c r="AT117" s="921"/>
      <c r="AU117" s="945"/>
      <c r="AV117" s="946"/>
      <c r="AW117" s="946"/>
      <c r="AX117" s="946"/>
      <c r="AY117" s="946"/>
      <c r="AZ117" s="876" t="s">
        <v>436</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408</v>
      </c>
      <c r="AB118" s="909"/>
      <c r="AC118" s="909"/>
      <c r="AD118" s="909"/>
      <c r="AE118" s="910"/>
      <c r="AF118" s="911" t="s">
        <v>409</v>
      </c>
      <c r="AG118" s="909"/>
      <c r="AH118" s="909"/>
      <c r="AI118" s="909"/>
      <c r="AJ118" s="910"/>
      <c r="AK118" s="911" t="s">
        <v>294</v>
      </c>
      <c r="AL118" s="909"/>
      <c r="AM118" s="909"/>
      <c r="AN118" s="909"/>
      <c r="AO118" s="910"/>
      <c r="AP118" s="912" t="s">
        <v>410</v>
      </c>
      <c r="AQ118" s="913"/>
      <c r="AR118" s="913"/>
      <c r="AS118" s="913"/>
      <c r="AT118" s="914"/>
      <c r="AU118" s="945"/>
      <c r="AV118" s="946"/>
      <c r="AW118" s="946"/>
      <c r="AX118" s="946"/>
      <c r="AY118" s="946"/>
      <c r="AZ118" s="851" t="s">
        <v>438</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414</v>
      </c>
      <c r="B119" s="832"/>
      <c r="C119" s="873" t="s">
        <v>415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440</v>
      </c>
      <c r="BP119" s="891"/>
      <c r="BQ119" s="892">
        <v>33840464</v>
      </c>
      <c r="BR119" s="858"/>
      <c r="BS119" s="858"/>
      <c r="BT119" s="858"/>
      <c r="BU119" s="858"/>
      <c r="BV119" s="858">
        <v>32843296</v>
      </c>
      <c r="BW119" s="858"/>
      <c r="BX119" s="858"/>
      <c r="BY119" s="858"/>
      <c r="BZ119" s="858"/>
      <c r="CA119" s="858">
        <v>32202953</v>
      </c>
      <c r="CB119" s="858"/>
      <c r="CC119" s="858"/>
      <c r="CD119" s="858"/>
      <c r="CE119" s="858"/>
      <c r="CF119" s="761"/>
      <c r="CG119" s="762"/>
      <c r="CH119" s="762"/>
      <c r="CI119" s="762"/>
      <c r="CJ119" s="847"/>
      <c r="CK119" s="941"/>
      <c r="CL119" s="836"/>
      <c r="CM119" s="851" t="s">
        <v>441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370568</v>
      </c>
      <c r="DH119" s="777"/>
      <c r="DI119" s="777"/>
      <c r="DJ119" s="777"/>
      <c r="DK119" s="778"/>
      <c r="DL119" s="779">
        <v>336212</v>
      </c>
      <c r="DM119" s="777"/>
      <c r="DN119" s="777"/>
      <c r="DO119" s="777"/>
      <c r="DP119" s="778"/>
      <c r="DQ119" s="779">
        <v>301856</v>
      </c>
      <c r="DR119" s="777"/>
      <c r="DS119" s="777"/>
      <c r="DT119" s="777"/>
      <c r="DU119" s="778"/>
      <c r="DV119" s="861">
        <v>0.7</v>
      </c>
      <c r="DW119" s="862"/>
      <c r="DX119" s="862"/>
      <c r="DY119" s="862"/>
      <c r="DZ119" s="863"/>
    </row>
    <row r="120" spans="1:130" s="224" customFormat="1" ht="26.25" customHeight="1" x14ac:dyDescent="0.2">
      <c r="A120" s="833"/>
      <c r="B120" s="834"/>
      <c r="C120" s="828" t="s">
        <v>418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442</v>
      </c>
      <c r="AV120" s="894"/>
      <c r="AW120" s="894"/>
      <c r="AX120" s="894"/>
      <c r="AY120" s="895"/>
      <c r="AZ120" s="873" t="s">
        <v>443</v>
      </c>
      <c r="BA120" s="821"/>
      <c r="BB120" s="821"/>
      <c r="BC120" s="821"/>
      <c r="BD120" s="821"/>
      <c r="BE120" s="821"/>
      <c r="BF120" s="821"/>
      <c r="BG120" s="821"/>
      <c r="BH120" s="821"/>
      <c r="BI120" s="821"/>
      <c r="BJ120" s="821"/>
      <c r="BK120" s="821"/>
      <c r="BL120" s="821"/>
      <c r="BM120" s="821"/>
      <c r="BN120" s="821"/>
      <c r="BO120" s="821"/>
      <c r="BP120" s="822"/>
      <c r="BQ120" s="874">
        <v>52247711</v>
      </c>
      <c r="BR120" s="855"/>
      <c r="BS120" s="855"/>
      <c r="BT120" s="855"/>
      <c r="BU120" s="855"/>
      <c r="BV120" s="855">
        <v>54546742</v>
      </c>
      <c r="BW120" s="855"/>
      <c r="BX120" s="855"/>
      <c r="BY120" s="855"/>
      <c r="BZ120" s="855"/>
      <c r="CA120" s="855">
        <v>60610185</v>
      </c>
      <c r="CB120" s="855"/>
      <c r="CC120" s="855"/>
      <c r="CD120" s="855"/>
      <c r="CE120" s="855"/>
      <c r="CF120" s="879">
        <v>132.6</v>
      </c>
      <c r="CG120" s="880"/>
      <c r="CH120" s="880"/>
      <c r="CI120" s="880"/>
      <c r="CJ120" s="880"/>
      <c r="CK120" s="881" t="s">
        <v>444</v>
      </c>
      <c r="CL120" s="865"/>
      <c r="CM120" s="865"/>
      <c r="CN120" s="865"/>
      <c r="CO120" s="866"/>
      <c r="CP120" s="885" t="s">
        <v>393</v>
      </c>
      <c r="CQ120" s="886"/>
      <c r="CR120" s="886"/>
      <c r="CS120" s="886"/>
      <c r="CT120" s="886"/>
      <c r="CU120" s="886"/>
      <c r="CV120" s="886"/>
      <c r="CW120" s="886"/>
      <c r="CX120" s="886"/>
      <c r="CY120" s="886"/>
      <c r="CZ120" s="886"/>
      <c r="DA120" s="886"/>
      <c r="DB120" s="886"/>
      <c r="DC120" s="886"/>
      <c r="DD120" s="886"/>
      <c r="DE120" s="886"/>
      <c r="DF120" s="887"/>
      <c r="DG120" s="874">
        <v>7247274</v>
      </c>
      <c r="DH120" s="855"/>
      <c r="DI120" s="855"/>
      <c r="DJ120" s="855"/>
      <c r="DK120" s="855"/>
      <c r="DL120" s="855">
        <v>7494431</v>
      </c>
      <c r="DM120" s="855"/>
      <c r="DN120" s="855"/>
      <c r="DO120" s="855"/>
      <c r="DP120" s="855"/>
      <c r="DQ120" s="855">
        <v>7508119</v>
      </c>
      <c r="DR120" s="855"/>
      <c r="DS120" s="855"/>
      <c r="DT120" s="855"/>
      <c r="DU120" s="855"/>
      <c r="DV120" s="856">
        <v>16.399999999999999</v>
      </c>
      <c r="DW120" s="856"/>
      <c r="DX120" s="856"/>
      <c r="DY120" s="856"/>
      <c r="DZ120" s="857"/>
    </row>
    <row r="121" spans="1:130" s="224" customFormat="1" ht="26.25" customHeight="1" x14ac:dyDescent="0.2">
      <c r="A121" s="833"/>
      <c r="B121" s="834"/>
      <c r="C121" s="876" t="s">
        <v>445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446</v>
      </c>
      <c r="BA121" s="765"/>
      <c r="BB121" s="765"/>
      <c r="BC121" s="765"/>
      <c r="BD121" s="765"/>
      <c r="BE121" s="765"/>
      <c r="BF121" s="765"/>
      <c r="BG121" s="765"/>
      <c r="BH121" s="765"/>
      <c r="BI121" s="765"/>
      <c r="BJ121" s="765"/>
      <c r="BK121" s="765"/>
      <c r="BL121" s="765"/>
      <c r="BM121" s="765"/>
      <c r="BN121" s="765"/>
      <c r="BO121" s="765"/>
      <c r="BP121" s="766"/>
      <c r="BQ121" s="829">
        <v>8423003</v>
      </c>
      <c r="BR121" s="830"/>
      <c r="BS121" s="830"/>
      <c r="BT121" s="830"/>
      <c r="BU121" s="830"/>
      <c r="BV121" s="830">
        <v>8098103</v>
      </c>
      <c r="BW121" s="830"/>
      <c r="BX121" s="830"/>
      <c r="BY121" s="830"/>
      <c r="BZ121" s="830"/>
      <c r="CA121" s="830">
        <v>7596301</v>
      </c>
      <c r="CB121" s="830"/>
      <c r="CC121" s="830"/>
      <c r="CD121" s="830"/>
      <c r="CE121" s="830"/>
      <c r="CF121" s="888">
        <v>16.600000000000001</v>
      </c>
      <c r="CG121" s="889"/>
      <c r="CH121" s="889"/>
      <c r="CI121" s="889"/>
      <c r="CJ121" s="889"/>
      <c r="CK121" s="882"/>
      <c r="CL121" s="868"/>
      <c r="CM121" s="868"/>
      <c r="CN121" s="868"/>
      <c r="CO121" s="869"/>
      <c r="CP121" s="848" t="s">
        <v>391</v>
      </c>
      <c r="CQ121" s="849"/>
      <c r="CR121" s="849"/>
      <c r="CS121" s="849"/>
      <c r="CT121" s="849"/>
      <c r="CU121" s="849"/>
      <c r="CV121" s="849"/>
      <c r="CW121" s="849"/>
      <c r="CX121" s="849"/>
      <c r="CY121" s="849"/>
      <c r="CZ121" s="849"/>
      <c r="DA121" s="849"/>
      <c r="DB121" s="849"/>
      <c r="DC121" s="849"/>
      <c r="DD121" s="849"/>
      <c r="DE121" s="849"/>
      <c r="DF121" s="850"/>
      <c r="DG121" s="829">
        <v>17522</v>
      </c>
      <c r="DH121" s="830"/>
      <c r="DI121" s="830"/>
      <c r="DJ121" s="830"/>
      <c r="DK121" s="830"/>
      <c r="DL121" s="830">
        <v>21632</v>
      </c>
      <c r="DM121" s="830"/>
      <c r="DN121" s="830"/>
      <c r="DO121" s="830"/>
      <c r="DP121" s="830"/>
      <c r="DQ121" s="830">
        <v>23430</v>
      </c>
      <c r="DR121" s="830"/>
      <c r="DS121" s="830"/>
      <c r="DT121" s="830"/>
      <c r="DU121" s="830"/>
      <c r="DV121" s="807">
        <v>0.1</v>
      </c>
      <c r="DW121" s="807"/>
      <c r="DX121" s="807"/>
      <c r="DY121" s="807"/>
      <c r="DZ121" s="808"/>
    </row>
    <row r="122" spans="1:130" s="224" customFormat="1" ht="26.25" customHeight="1" x14ac:dyDescent="0.2">
      <c r="A122" s="833"/>
      <c r="B122" s="834"/>
      <c r="C122" s="828" t="s">
        <v>428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447</v>
      </c>
      <c r="BA122" s="852"/>
      <c r="BB122" s="852"/>
      <c r="BC122" s="852"/>
      <c r="BD122" s="852"/>
      <c r="BE122" s="852"/>
      <c r="BF122" s="852"/>
      <c r="BG122" s="852"/>
      <c r="BH122" s="852"/>
      <c r="BI122" s="852"/>
      <c r="BJ122" s="852"/>
      <c r="BK122" s="852"/>
      <c r="BL122" s="852"/>
      <c r="BM122" s="852"/>
      <c r="BN122" s="852"/>
      <c r="BO122" s="852"/>
      <c r="BP122" s="853"/>
      <c r="BQ122" s="892">
        <v>9454456</v>
      </c>
      <c r="BR122" s="858"/>
      <c r="BS122" s="858"/>
      <c r="BT122" s="858"/>
      <c r="BU122" s="858"/>
      <c r="BV122" s="858">
        <v>8162749</v>
      </c>
      <c r="BW122" s="858"/>
      <c r="BX122" s="858"/>
      <c r="BY122" s="858"/>
      <c r="BZ122" s="858"/>
      <c r="CA122" s="858">
        <v>7106395</v>
      </c>
      <c r="CB122" s="858"/>
      <c r="CC122" s="858"/>
      <c r="CD122" s="858"/>
      <c r="CE122" s="858"/>
      <c r="CF122" s="859">
        <v>15.5</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448</v>
      </c>
      <c r="BP123" s="891"/>
      <c r="BQ123" s="845">
        <v>70125170</v>
      </c>
      <c r="BR123" s="846"/>
      <c r="BS123" s="846"/>
      <c r="BT123" s="846"/>
      <c r="BU123" s="846"/>
      <c r="BV123" s="846">
        <v>70807594</v>
      </c>
      <c r="BW123" s="846"/>
      <c r="BX123" s="846"/>
      <c r="BY123" s="846"/>
      <c r="BZ123" s="846"/>
      <c r="CA123" s="846">
        <v>75312881</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v>8035</v>
      </c>
      <c r="AB124" s="793"/>
      <c r="AC124" s="793"/>
      <c r="AD124" s="793"/>
      <c r="AE124" s="794"/>
      <c r="AF124" s="795">
        <v>344446</v>
      </c>
      <c r="AG124" s="793"/>
      <c r="AH124" s="793"/>
      <c r="AI124" s="793"/>
      <c r="AJ124" s="794"/>
      <c r="AK124" s="795">
        <v>104916</v>
      </c>
      <c r="AL124" s="793"/>
      <c r="AM124" s="793"/>
      <c r="AN124" s="793"/>
      <c r="AO124" s="794"/>
      <c r="AP124" s="837">
        <v>0.2</v>
      </c>
      <c r="AQ124" s="838"/>
      <c r="AR124" s="838"/>
      <c r="AS124" s="838"/>
      <c r="AT124" s="839"/>
      <c r="AU124" s="840" t="s">
        <v>449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450</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451</v>
      </c>
      <c r="CL125" s="865"/>
      <c r="CM125" s="865"/>
      <c r="CN125" s="865"/>
      <c r="CO125" s="866"/>
      <c r="CP125" s="873" t="s">
        <v>452</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36975</v>
      </c>
      <c r="AB126" s="793"/>
      <c r="AC126" s="793"/>
      <c r="AD126" s="793"/>
      <c r="AE126" s="794"/>
      <c r="AF126" s="795">
        <v>36737</v>
      </c>
      <c r="AG126" s="793"/>
      <c r="AH126" s="793"/>
      <c r="AI126" s="793"/>
      <c r="AJ126" s="794"/>
      <c r="AK126" s="795">
        <v>35734</v>
      </c>
      <c r="AL126" s="793"/>
      <c r="AM126" s="793"/>
      <c r="AN126" s="793"/>
      <c r="AO126" s="794"/>
      <c r="AP126" s="837">
        <v>0.1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453</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455</v>
      </c>
      <c r="AY127" s="825"/>
      <c r="AZ127" s="825"/>
      <c r="BA127" s="825"/>
      <c r="BB127" s="825"/>
      <c r="BC127" s="825"/>
      <c r="BD127" s="825"/>
      <c r="BE127" s="826"/>
      <c r="BF127" s="824" t="s">
        <v>456</v>
      </c>
      <c r="BG127" s="825"/>
      <c r="BH127" s="825"/>
      <c r="BI127" s="825"/>
      <c r="BJ127" s="825"/>
      <c r="BK127" s="825"/>
      <c r="BL127" s="826"/>
      <c r="BM127" s="824" t="s">
        <v>457</v>
      </c>
      <c r="BN127" s="825"/>
      <c r="BO127" s="825"/>
      <c r="BP127" s="825"/>
      <c r="BQ127" s="825"/>
      <c r="BR127" s="825"/>
      <c r="BS127" s="826"/>
      <c r="BT127" s="824" t="s">
        <v>458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459</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461</v>
      </c>
      <c r="X128" s="811"/>
      <c r="Y128" s="811"/>
      <c r="Z128" s="812"/>
      <c r="AA128" s="813">
        <v>732645</v>
      </c>
      <c r="AB128" s="814"/>
      <c r="AC128" s="814"/>
      <c r="AD128" s="814"/>
      <c r="AE128" s="815"/>
      <c r="AF128" s="816">
        <v>1127429</v>
      </c>
      <c r="AG128" s="814"/>
      <c r="AH128" s="814"/>
      <c r="AI128" s="814"/>
      <c r="AJ128" s="815"/>
      <c r="AK128" s="816">
        <v>1247469</v>
      </c>
      <c r="AL128" s="814"/>
      <c r="AM128" s="814"/>
      <c r="AN128" s="814"/>
      <c r="AO128" s="815"/>
      <c r="AP128" s="817"/>
      <c r="AQ128" s="818"/>
      <c r="AR128" s="818"/>
      <c r="AS128" s="818"/>
      <c r="AT128" s="819"/>
      <c r="AU128" s="226"/>
      <c r="AV128" s="226"/>
      <c r="AW128" s="226"/>
      <c r="AX128" s="820" t="s">
        <v>462</v>
      </c>
      <c r="AY128" s="821"/>
      <c r="AZ128" s="821"/>
      <c r="BA128" s="821"/>
      <c r="BB128" s="821"/>
      <c r="BC128" s="821"/>
      <c r="BD128" s="821"/>
      <c r="BE128" s="822"/>
      <c r="BF128" s="799" t="s">
        <v>122</v>
      </c>
      <c r="BG128" s="800"/>
      <c r="BH128" s="800"/>
      <c r="BI128" s="800"/>
      <c r="BJ128" s="800"/>
      <c r="BK128" s="800"/>
      <c r="BL128" s="823"/>
      <c r="BM128" s="799">
        <v>11.3</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463</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464</v>
      </c>
      <c r="X129" s="790"/>
      <c r="Y129" s="790"/>
      <c r="Z129" s="791"/>
      <c r="AA129" s="792">
        <v>41801596</v>
      </c>
      <c r="AB129" s="793"/>
      <c r="AC129" s="793"/>
      <c r="AD129" s="793"/>
      <c r="AE129" s="794"/>
      <c r="AF129" s="795">
        <v>44663927</v>
      </c>
      <c r="AG129" s="793"/>
      <c r="AH129" s="793"/>
      <c r="AI129" s="793"/>
      <c r="AJ129" s="794"/>
      <c r="AK129" s="795">
        <v>46967027</v>
      </c>
      <c r="AL129" s="793"/>
      <c r="AM129" s="793"/>
      <c r="AN129" s="793"/>
      <c r="AO129" s="794"/>
      <c r="AP129" s="796"/>
      <c r="AQ129" s="797"/>
      <c r="AR129" s="797"/>
      <c r="AS129" s="797"/>
      <c r="AT129" s="798"/>
      <c r="AU129" s="227"/>
      <c r="AV129" s="227"/>
      <c r="AW129" s="227"/>
      <c r="AX129" s="764" t="s">
        <v>465</v>
      </c>
      <c r="AY129" s="765"/>
      <c r="AZ129" s="765"/>
      <c r="BA129" s="765"/>
      <c r="BB129" s="765"/>
      <c r="BC129" s="765"/>
      <c r="BD129" s="765"/>
      <c r="BE129" s="766"/>
      <c r="BF129" s="783" t="s">
        <v>122</v>
      </c>
      <c r="BG129" s="784"/>
      <c r="BH129" s="784"/>
      <c r="BI129" s="784"/>
      <c r="BJ129" s="784"/>
      <c r="BK129" s="784"/>
      <c r="BL129" s="785"/>
      <c r="BM129" s="783">
        <v>16.3</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467</v>
      </c>
      <c r="X130" s="790"/>
      <c r="Y130" s="790"/>
      <c r="Z130" s="791"/>
      <c r="AA130" s="792">
        <v>1545151</v>
      </c>
      <c r="AB130" s="793"/>
      <c r="AC130" s="793"/>
      <c r="AD130" s="793"/>
      <c r="AE130" s="794"/>
      <c r="AF130" s="795">
        <v>1430927</v>
      </c>
      <c r="AG130" s="793"/>
      <c r="AH130" s="793"/>
      <c r="AI130" s="793"/>
      <c r="AJ130" s="794"/>
      <c r="AK130" s="795">
        <v>1260267</v>
      </c>
      <c r="AL130" s="793"/>
      <c r="AM130" s="793"/>
      <c r="AN130" s="793"/>
      <c r="AO130" s="794"/>
      <c r="AP130" s="796"/>
      <c r="AQ130" s="797"/>
      <c r="AR130" s="797"/>
      <c r="AS130" s="797"/>
      <c r="AT130" s="798"/>
      <c r="AU130" s="227"/>
      <c r="AV130" s="227"/>
      <c r="AW130" s="227"/>
      <c r="AX130" s="764" t="s">
        <v>468</v>
      </c>
      <c r="AY130" s="765"/>
      <c r="AZ130" s="765"/>
      <c r="BA130" s="765"/>
      <c r="BB130" s="765"/>
      <c r="BC130" s="765"/>
      <c r="BD130" s="765"/>
      <c r="BE130" s="766"/>
      <c r="BF130" s="767">
        <v>-0.8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469</v>
      </c>
      <c r="X131" s="774"/>
      <c r="Y131" s="774"/>
      <c r="Z131" s="775"/>
      <c r="AA131" s="776">
        <v>40256445</v>
      </c>
      <c r="AB131" s="777"/>
      <c r="AC131" s="777"/>
      <c r="AD131" s="777"/>
      <c r="AE131" s="778"/>
      <c r="AF131" s="779">
        <v>43233000</v>
      </c>
      <c r="AG131" s="777"/>
      <c r="AH131" s="777"/>
      <c r="AI131" s="777"/>
      <c r="AJ131" s="778"/>
      <c r="AK131" s="779">
        <v>45706760</v>
      </c>
      <c r="AL131" s="777"/>
      <c r="AM131" s="777"/>
      <c r="AN131" s="777"/>
      <c r="AO131" s="778"/>
      <c r="AP131" s="780"/>
      <c r="AQ131" s="781"/>
      <c r="AR131" s="781"/>
      <c r="AS131" s="781"/>
      <c r="AT131" s="782"/>
      <c r="AU131" s="227"/>
      <c r="AV131" s="227"/>
      <c r="AW131" s="227"/>
      <c r="AX131" s="742" t="s">
        <v>470</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472</v>
      </c>
      <c r="W132" s="755"/>
      <c r="X132" s="755"/>
      <c r="Y132" s="755"/>
      <c r="Z132" s="756"/>
      <c r="AA132" s="757">
        <v>-0.60766169999999997</v>
      </c>
      <c r="AB132" s="758"/>
      <c r="AC132" s="758"/>
      <c r="AD132" s="758"/>
      <c r="AE132" s="759"/>
      <c r="AF132" s="760">
        <v>-0.74083454999999998</v>
      </c>
      <c r="AG132" s="758"/>
      <c r="AH132" s="758"/>
      <c r="AI132" s="758"/>
      <c r="AJ132" s="759"/>
      <c r="AK132" s="760">
        <v>-1.17302342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473</v>
      </c>
      <c r="W133" s="734"/>
      <c r="X133" s="734"/>
      <c r="Y133" s="734"/>
      <c r="Z133" s="735"/>
      <c r="AA133" s="736">
        <v>-1.1000000000000001</v>
      </c>
      <c r="AB133" s="737"/>
      <c r="AC133" s="737"/>
      <c r="AD133" s="737"/>
      <c r="AE133" s="738"/>
      <c r="AF133" s="736">
        <v>-1</v>
      </c>
      <c r="AG133" s="737"/>
      <c r="AH133" s="737"/>
      <c r="AI133" s="737"/>
      <c r="AJ133" s="738"/>
      <c r="AK133" s="736">
        <v>-0.8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8X8QT/I0lW5EjrpdKB3pXitUaQlplK3A9N659kEyrrsfNd3saUXw0yJIasUFJZq3M7nyvBInQUD1aaLo5OIt1w==" saltValue="uLPExnIWfj3x/JEam7SLM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K5m1922KCuS7D113i9o1e1Da95xrZ1HeIs7LOJaPcpj9yQjhmChGPaRXPSFR469U5Hka7RRir6F4DSvmNaD2sw==" saltValue="sFJInc1lMQ23h5SKl5XMZw=="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ZX98bq8fbU7hBIqvK/H/ihVoevlYY0P+J4UhW0bkFEGSvKyU3jPKN1ikUZXY9l0E+CUtcwaeQPvCUzBf3IUVg==" saltValue="5mSsDg/CCQUaAhCrKfLA0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31" t="s">
        <v>477</v>
      </c>
      <c r="AP7" s="265"/>
      <c r="AQ7" s="266" t="s">
        <v>478</v>
      </c>
      <c r="AR7" s="267"/>
    </row>
    <row r="8" spans="1:46" ht="13.2" x14ac:dyDescent="0.2">
      <c r="A8" s="259"/>
      <c r="AK8" s="268"/>
      <c r="AL8" s="269"/>
      <c r="AM8" s="269"/>
      <c r="AN8" s="270"/>
      <c r="AO8" s="1132"/>
      <c r="AP8" s="271" t="s">
        <v>479</v>
      </c>
      <c r="AQ8" s="272" t="s">
        <v>480</v>
      </c>
      <c r="AR8" s="273" t="s">
        <v>481</v>
      </c>
    </row>
    <row r="9" spans="1:46" ht="13.2" x14ac:dyDescent="0.2">
      <c r="A9" s="259"/>
      <c r="AK9" s="1143" t="s">
        <v>482</v>
      </c>
      <c r="AL9" s="1144"/>
      <c r="AM9" s="1144"/>
      <c r="AN9" s="1145"/>
      <c r="AO9" s="274">
        <v>9840262</v>
      </c>
      <c r="AP9" s="274">
        <v>66574</v>
      </c>
      <c r="AQ9" s="275">
        <v>61513</v>
      </c>
      <c r="AR9" s="276">
        <v>8.1999999999999993</v>
      </c>
    </row>
    <row r="10" spans="1:46" ht="13.5" customHeight="1" x14ac:dyDescent="0.2">
      <c r="A10" s="259"/>
      <c r="AK10" s="1143" t="s">
        <v>483</v>
      </c>
      <c r="AL10" s="1144"/>
      <c r="AM10" s="1144"/>
      <c r="AN10" s="1145"/>
      <c r="AO10" s="277">
        <v>25947</v>
      </c>
      <c r="AP10" s="277">
        <v>176</v>
      </c>
      <c r="AQ10" s="278">
        <v>1262</v>
      </c>
      <c r="AR10" s="279">
        <v>-86.1</v>
      </c>
    </row>
    <row r="11" spans="1:46" ht="13.5" customHeight="1" x14ac:dyDescent="0.2">
      <c r="A11" s="259"/>
      <c r="AK11" s="1143" t="s">
        <v>484</v>
      </c>
      <c r="AL11" s="1144"/>
      <c r="AM11" s="1144"/>
      <c r="AN11" s="1145"/>
      <c r="AO11" s="277">
        <v>86501</v>
      </c>
      <c r="AP11" s="277">
        <v>585</v>
      </c>
      <c r="AQ11" s="278">
        <v>1079</v>
      </c>
      <c r="AR11" s="279">
        <v>-45.8</v>
      </c>
    </row>
    <row r="12" spans="1:46" ht="13.5" customHeight="1" x14ac:dyDescent="0.2">
      <c r="A12" s="259"/>
      <c r="AK12" s="1143" t="s">
        <v>485</v>
      </c>
      <c r="AL12" s="1144"/>
      <c r="AM12" s="1144"/>
      <c r="AN12" s="1145"/>
      <c r="AO12" s="277" t="s">
        <v>486</v>
      </c>
      <c r="AP12" s="277" t="s">
        <v>486</v>
      </c>
      <c r="AQ12" s="278">
        <v>46</v>
      </c>
      <c r="AR12" s="279" t="s">
        <v>486</v>
      </c>
    </row>
    <row r="13" spans="1:46" ht="13.5" customHeight="1" x14ac:dyDescent="0.2">
      <c r="A13" s="259"/>
      <c r="AK13" s="1143" t="s">
        <v>487</v>
      </c>
      <c r="AL13" s="1144"/>
      <c r="AM13" s="1144"/>
      <c r="AN13" s="1145"/>
      <c r="AO13" s="277" t="s">
        <v>486</v>
      </c>
      <c r="AP13" s="277" t="s">
        <v>486</v>
      </c>
      <c r="AQ13" s="278">
        <v>2016</v>
      </c>
      <c r="AR13" s="279" t="s">
        <v>486</v>
      </c>
    </row>
    <row r="14" spans="1:46" ht="13.5" customHeight="1" x14ac:dyDescent="0.2">
      <c r="A14" s="259"/>
      <c r="AK14" s="1143" t="s">
        <v>488</v>
      </c>
      <c r="AL14" s="1144"/>
      <c r="AM14" s="1144"/>
      <c r="AN14" s="1145"/>
      <c r="AO14" s="277">
        <v>90585</v>
      </c>
      <c r="AP14" s="277">
        <v>613</v>
      </c>
      <c r="AQ14" s="278">
        <v>1290</v>
      </c>
      <c r="AR14" s="279">
        <v>-52.5</v>
      </c>
    </row>
    <row r="15" spans="1:46" ht="13.5" customHeight="1" x14ac:dyDescent="0.2">
      <c r="A15" s="259"/>
      <c r="AK15" s="1146" t="s">
        <v>489</v>
      </c>
      <c r="AL15" s="1147"/>
      <c r="AM15" s="1147"/>
      <c r="AN15" s="1148"/>
      <c r="AO15" s="277">
        <v>-189752</v>
      </c>
      <c r="AP15" s="277">
        <v>-1284</v>
      </c>
      <c r="AQ15" s="278">
        <v>-2388</v>
      </c>
      <c r="AR15" s="279">
        <v>-46.2</v>
      </c>
    </row>
    <row r="16" spans="1:46" ht="13.2" x14ac:dyDescent="0.2">
      <c r="A16" s="259"/>
      <c r="AK16" s="1146" t="s">
        <v>177</v>
      </c>
      <c r="AL16" s="1147"/>
      <c r="AM16" s="1147"/>
      <c r="AN16" s="1148"/>
      <c r="AO16" s="277">
        <v>9853543</v>
      </c>
      <c r="AP16" s="277">
        <v>66664</v>
      </c>
      <c r="AQ16" s="278">
        <v>64818</v>
      </c>
      <c r="AR16" s="279">
        <v>2.8</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49" t="s">
        <v>494</v>
      </c>
      <c r="AL21" s="1150"/>
      <c r="AM21" s="1150"/>
      <c r="AN21" s="1151"/>
      <c r="AO21" s="289">
        <v>5.89</v>
      </c>
      <c r="AP21" s="290">
        <v>6.09</v>
      </c>
      <c r="AQ21" s="291">
        <v>-0.2</v>
      </c>
      <c r="AS21" s="292"/>
      <c r="AT21" s="288"/>
    </row>
    <row r="22" spans="1:46" s="260" customFormat="1" ht="13.2" x14ac:dyDescent="0.2">
      <c r="A22" s="288"/>
      <c r="AK22" s="1149" t="s">
        <v>495</v>
      </c>
      <c r="AL22" s="1150"/>
      <c r="AM22" s="1150"/>
      <c r="AN22" s="1151"/>
      <c r="AO22" s="293">
        <v>100.4</v>
      </c>
      <c r="AP22" s="294">
        <v>99.7</v>
      </c>
      <c r="AQ22" s="295">
        <v>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496</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31" t="s">
        <v>477</v>
      </c>
      <c r="AP30" s="265"/>
      <c r="AQ30" s="266" t="s">
        <v>478</v>
      </c>
      <c r="AR30" s="267"/>
    </row>
    <row r="31" spans="1:46" ht="13.2" x14ac:dyDescent="0.2">
      <c r="A31" s="259"/>
      <c r="AK31" s="268"/>
      <c r="AL31" s="269"/>
      <c r="AM31" s="269"/>
      <c r="AN31" s="270"/>
      <c r="AO31" s="1132"/>
      <c r="AP31" s="271" t="s">
        <v>479</v>
      </c>
      <c r="AQ31" s="272" t="s">
        <v>480</v>
      </c>
      <c r="AR31" s="273" t="s">
        <v>481</v>
      </c>
    </row>
    <row r="32" spans="1:46" ht="27" customHeight="1" x14ac:dyDescent="0.2">
      <c r="A32" s="259"/>
      <c r="AK32" s="1133" t="s">
        <v>499</v>
      </c>
      <c r="AL32" s="1134"/>
      <c r="AM32" s="1134"/>
      <c r="AN32" s="1135"/>
      <c r="AO32" s="303">
        <v>1373228</v>
      </c>
      <c r="AP32" s="303">
        <v>9291</v>
      </c>
      <c r="AQ32" s="304">
        <v>26619</v>
      </c>
      <c r="AR32" s="305">
        <v>-65.099999999999994</v>
      </c>
    </row>
    <row r="33" spans="1:46" ht="13.5" customHeight="1" x14ac:dyDescent="0.2">
      <c r="A33" s="259"/>
      <c r="AK33" s="1133" t="s">
        <v>500</v>
      </c>
      <c r="AL33" s="1134"/>
      <c r="AM33" s="1134"/>
      <c r="AN33" s="1135"/>
      <c r="AO33" s="303" t="s">
        <v>486</v>
      </c>
      <c r="AP33" s="303" t="s">
        <v>486</v>
      </c>
      <c r="AQ33" s="304">
        <v>3</v>
      </c>
      <c r="AR33" s="305" t="s">
        <v>486</v>
      </c>
    </row>
    <row r="34" spans="1:46" ht="27" customHeight="1" x14ac:dyDescent="0.2">
      <c r="A34" s="259"/>
      <c r="AK34" s="1133" t="s">
        <v>501</v>
      </c>
      <c r="AL34" s="1134"/>
      <c r="AM34" s="1134"/>
      <c r="AN34" s="1135"/>
      <c r="AO34" s="303" t="s">
        <v>486</v>
      </c>
      <c r="AP34" s="303" t="s">
        <v>486</v>
      </c>
      <c r="AQ34" s="304">
        <v>28</v>
      </c>
      <c r="AR34" s="305" t="s">
        <v>486</v>
      </c>
    </row>
    <row r="35" spans="1:46" ht="27" customHeight="1" x14ac:dyDescent="0.2">
      <c r="A35" s="259"/>
      <c r="AK35" s="1133" t="s">
        <v>502</v>
      </c>
      <c r="AL35" s="1134"/>
      <c r="AM35" s="1134"/>
      <c r="AN35" s="1135"/>
      <c r="AO35" s="303">
        <v>456355</v>
      </c>
      <c r="AP35" s="303">
        <v>3087</v>
      </c>
      <c r="AQ35" s="304">
        <v>5266</v>
      </c>
      <c r="AR35" s="305">
        <v>-41.4</v>
      </c>
    </row>
    <row r="36" spans="1:46" ht="27" customHeight="1" x14ac:dyDescent="0.2">
      <c r="A36" s="259"/>
      <c r="AK36" s="1133" t="s">
        <v>503</v>
      </c>
      <c r="AL36" s="1134"/>
      <c r="AM36" s="1134"/>
      <c r="AN36" s="1135"/>
      <c r="AO36" s="303">
        <v>1352</v>
      </c>
      <c r="AP36" s="303">
        <v>9</v>
      </c>
      <c r="AQ36" s="304">
        <v>468</v>
      </c>
      <c r="AR36" s="305">
        <v>-98.1</v>
      </c>
    </row>
    <row r="37" spans="1:46" ht="13.5" customHeight="1" x14ac:dyDescent="0.2">
      <c r="A37" s="259"/>
      <c r="AK37" s="1133" t="s">
        <v>504</v>
      </c>
      <c r="AL37" s="1134"/>
      <c r="AM37" s="1134"/>
      <c r="AN37" s="1135"/>
      <c r="AO37" s="303">
        <v>140650</v>
      </c>
      <c r="AP37" s="303">
        <v>952</v>
      </c>
      <c r="AQ37" s="304">
        <v>985</v>
      </c>
      <c r="AR37" s="305">
        <v>-3.4</v>
      </c>
    </row>
    <row r="38" spans="1:46" ht="27" customHeight="1" x14ac:dyDescent="0.2">
      <c r="A38" s="259"/>
      <c r="AK38" s="1136" t="s">
        <v>505</v>
      </c>
      <c r="AL38" s="1137"/>
      <c r="AM38" s="1137"/>
      <c r="AN38" s="1138"/>
      <c r="AO38" s="306" t="s">
        <v>486</v>
      </c>
      <c r="AP38" s="306" t="s">
        <v>486</v>
      </c>
      <c r="AQ38" s="307">
        <v>1</v>
      </c>
      <c r="AR38" s="295" t="s">
        <v>486</v>
      </c>
      <c r="AS38" s="302"/>
    </row>
    <row r="39" spans="1:46" ht="13.2" x14ac:dyDescent="0.2">
      <c r="A39" s="259"/>
      <c r="AK39" s="1136" t="s">
        <v>506</v>
      </c>
      <c r="AL39" s="1137"/>
      <c r="AM39" s="1137"/>
      <c r="AN39" s="1138"/>
      <c r="AO39" s="303">
        <v>-1247469</v>
      </c>
      <c r="AP39" s="303">
        <v>-8440</v>
      </c>
      <c r="AQ39" s="304">
        <v>-7209</v>
      </c>
      <c r="AR39" s="305">
        <v>17.100000000000001</v>
      </c>
      <c r="AS39" s="302"/>
    </row>
    <row r="40" spans="1:46" ht="27" customHeight="1" x14ac:dyDescent="0.2">
      <c r="A40" s="259"/>
      <c r="AK40" s="1133" t="s">
        <v>507</v>
      </c>
      <c r="AL40" s="1134"/>
      <c r="AM40" s="1134"/>
      <c r="AN40" s="1135"/>
      <c r="AO40" s="303">
        <v>-1260267</v>
      </c>
      <c r="AP40" s="303">
        <v>-8526</v>
      </c>
      <c r="AQ40" s="304">
        <v>-18404</v>
      </c>
      <c r="AR40" s="305">
        <v>-53.7</v>
      </c>
      <c r="AS40" s="302"/>
    </row>
    <row r="41" spans="1:46" ht="13.2" x14ac:dyDescent="0.2">
      <c r="A41" s="259"/>
      <c r="AK41" s="1139" t="s">
        <v>287</v>
      </c>
      <c r="AL41" s="1140"/>
      <c r="AM41" s="1140"/>
      <c r="AN41" s="1141"/>
      <c r="AO41" s="303">
        <v>-536151</v>
      </c>
      <c r="AP41" s="303">
        <v>-3627</v>
      </c>
      <c r="AQ41" s="304">
        <v>7755</v>
      </c>
      <c r="AR41" s="305">
        <v>-146.80000000000001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26" t="s">
        <v>477</v>
      </c>
      <c r="AN49" s="1128" t="s">
        <v>510</v>
      </c>
      <c r="AO49" s="1129"/>
      <c r="AP49" s="1129"/>
      <c r="AQ49" s="1129"/>
      <c r="AR49" s="1130"/>
    </row>
    <row r="50" spans="1:44" ht="13.2" x14ac:dyDescent="0.2">
      <c r="A50" s="259"/>
      <c r="AK50" s="317"/>
      <c r="AL50" s="318"/>
      <c r="AM50" s="1127"/>
      <c r="AN50" s="319" t="s">
        <v>511</v>
      </c>
      <c r="AO50" s="320" t="s">
        <v>512</v>
      </c>
      <c r="AP50" s="321" t="s">
        <v>513</v>
      </c>
      <c r="AQ50" s="322" t="s">
        <v>514</v>
      </c>
      <c r="AR50" s="323" t="s">
        <v>515</v>
      </c>
    </row>
    <row r="51" spans="1:44" ht="13.2" x14ac:dyDescent="0.2">
      <c r="A51" s="259"/>
      <c r="AK51" s="315" t="s">
        <v>516</v>
      </c>
      <c r="AL51" s="316"/>
      <c r="AM51" s="324">
        <v>7342101</v>
      </c>
      <c r="AN51" s="325">
        <v>49990</v>
      </c>
      <c r="AO51" s="326">
        <v>5.6</v>
      </c>
      <c r="AP51" s="327">
        <v>42836</v>
      </c>
      <c r="AQ51" s="328">
        <v>-0.9</v>
      </c>
      <c r="AR51" s="329">
        <v>6.5</v>
      </c>
    </row>
    <row r="52" spans="1:44" ht="13.2" x14ac:dyDescent="0.2">
      <c r="A52" s="259"/>
      <c r="AK52" s="330"/>
      <c r="AL52" s="331" t="s">
        <v>517</v>
      </c>
      <c r="AM52" s="332">
        <v>5372670</v>
      </c>
      <c r="AN52" s="333">
        <v>36581</v>
      </c>
      <c r="AO52" s="334">
        <v>-4.5999999999999996</v>
      </c>
      <c r="AP52" s="335">
        <v>22936</v>
      </c>
      <c r="AQ52" s="336">
        <v>1.4</v>
      </c>
      <c r="AR52" s="337">
        <v>-6</v>
      </c>
    </row>
    <row r="53" spans="1:44" ht="13.2" x14ac:dyDescent="0.2">
      <c r="A53" s="259"/>
      <c r="AK53" s="315" t="s">
        <v>518</v>
      </c>
      <c r="AL53" s="316"/>
      <c r="AM53" s="324">
        <v>3992277</v>
      </c>
      <c r="AN53" s="325">
        <v>27040</v>
      </c>
      <c r="AO53" s="326">
        <v>-45.9</v>
      </c>
      <c r="AP53" s="327">
        <v>39221</v>
      </c>
      <c r="AQ53" s="328">
        <v>-8.4</v>
      </c>
      <c r="AR53" s="329">
        <v>-37.5</v>
      </c>
    </row>
    <row r="54" spans="1:44" ht="13.2" x14ac:dyDescent="0.2">
      <c r="A54" s="259"/>
      <c r="AK54" s="330"/>
      <c r="AL54" s="331" t="s">
        <v>517</v>
      </c>
      <c r="AM54" s="332">
        <v>3192319</v>
      </c>
      <c r="AN54" s="333">
        <v>21622</v>
      </c>
      <c r="AO54" s="334">
        <v>-40.9</v>
      </c>
      <c r="AP54" s="335">
        <v>24821</v>
      </c>
      <c r="AQ54" s="336">
        <v>8.1999999999999993</v>
      </c>
      <c r="AR54" s="337">
        <v>-49.1</v>
      </c>
    </row>
    <row r="55" spans="1:44" ht="13.2" x14ac:dyDescent="0.2">
      <c r="A55" s="259"/>
      <c r="AK55" s="315" t="s">
        <v>519</v>
      </c>
      <c r="AL55" s="316"/>
      <c r="AM55" s="324">
        <v>6348236</v>
      </c>
      <c r="AN55" s="325">
        <v>42886</v>
      </c>
      <c r="AO55" s="326">
        <v>58.6</v>
      </c>
      <c r="AP55" s="327">
        <v>38566</v>
      </c>
      <c r="AQ55" s="328">
        <v>-1.7</v>
      </c>
      <c r="AR55" s="329">
        <v>60.3</v>
      </c>
    </row>
    <row r="56" spans="1:44" ht="13.2" x14ac:dyDescent="0.2">
      <c r="A56" s="259"/>
      <c r="AK56" s="330"/>
      <c r="AL56" s="331" t="s">
        <v>517</v>
      </c>
      <c r="AM56" s="332">
        <v>5757214</v>
      </c>
      <c r="AN56" s="333">
        <v>38894</v>
      </c>
      <c r="AO56" s="334">
        <v>79.900000000000006</v>
      </c>
      <c r="AP56" s="335">
        <v>24059</v>
      </c>
      <c r="AQ56" s="336">
        <v>-3.1</v>
      </c>
      <c r="AR56" s="337">
        <v>83</v>
      </c>
    </row>
    <row r="57" spans="1:44" ht="13.2" x14ac:dyDescent="0.2">
      <c r="A57" s="259"/>
      <c r="AK57" s="315" t="s">
        <v>520</v>
      </c>
      <c r="AL57" s="316"/>
      <c r="AM57" s="324">
        <v>5851115</v>
      </c>
      <c r="AN57" s="325">
        <v>39544</v>
      </c>
      <c r="AO57" s="326">
        <v>-7.8</v>
      </c>
      <c r="AP57" s="327">
        <v>35156</v>
      </c>
      <c r="AQ57" s="328">
        <v>-8.8000000000000007</v>
      </c>
      <c r="AR57" s="329">
        <v>1</v>
      </c>
    </row>
    <row r="58" spans="1:44" ht="13.2" x14ac:dyDescent="0.2">
      <c r="A58" s="259"/>
      <c r="AK58" s="330"/>
      <c r="AL58" s="331" t="s">
        <v>517</v>
      </c>
      <c r="AM58" s="332">
        <v>5106782</v>
      </c>
      <c r="AN58" s="333">
        <v>34514</v>
      </c>
      <c r="AO58" s="334">
        <v>-11.3</v>
      </c>
      <c r="AP58" s="335">
        <v>22430</v>
      </c>
      <c r="AQ58" s="336">
        <v>-6.8</v>
      </c>
      <c r="AR58" s="337">
        <v>-4.5</v>
      </c>
    </row>
    <row r="59" spans="1:44" ht="13.2" x14ac:dyDescent="0.2">
      <c r="A59" s="259"/>
      <c r="AK59" s="315" t="s">
        <v>521</v>
      </c>
      <c r="AL59" s="316"/>
      <c r="AM59" s="324">
        <v>5741355</v>
      </c>
      <c r="AN59" s="325">
        <v>38843</v>
      </c>
      <c r="AO59" s="326">
        <v>-1.8</v>
      </c>
      <c r="AP59" s="327">
        <v>37029</v>
      </c>
      <c r="AQ59" s="328">
        <v>5.3</v>
      </c>
      <c r="AR59" s="329">
        <v>-7.1</v>
      </c>
    </row>
    <row r="60" spans="1:44" ht="13.2" x14ac:dyDescent="0.2">
      <c r="A60" s="259"/>
      <c r="AK60" s="330"/>
      <c r="AL60" s="331" t="s">
        <v>517</v>
      </c>
      <c r="AM60" s="332">
        <v>4882823</v>
      </c>
      <c r="AN60" s="333">
        <v>33035</v>
      </c>
      <c r="AO60" s="334">
        <v>-4.3</v>
      </c>
      <c r="AP60" s="335">
        <v>23232</v>
      </c>
      <c r="AQ60" s="336">
        <v>3.6</v>
      </c>
      <c r="AR60" s="337">
        <v>-7.9</v>
      </c>
    </row>
    <row r="61" spans="1:44" ht="13.2" x14ac:dyDescent="0.2">
      <c r="A61" s="259"/>
      <c r="AK61" s="315" t="s">
        <v>522</v>
      </c>
      <c r="AL61" s="338"/>
      <c r="AM61" s="324">
        <v>5855017</v>
      </c>
      <c r="AN61" s="325">
        <v>39661</v>
      </c>
      <c r="AO61" s="326">
        <v>1.7</v>
      </c>
      <c r="AP61" s="327">
        <v>38562</v>
      </c>
      <c r="AQ61" s="339">
        <v>-2.9</v>
      </c>
      <c r="AR61" s="329">
        <v>4.5999999999999996</v>
      </c>
    </row>
    <row r="62" spans="1:44" ht="13.2" x14ac:dyDescent="0.2">
      <c r="A62" s="259"/>
      <c r="AK62" s="330"/>
      <c r="AL62" s="331" t="s">
        <v>517</v>
      </c>
      <c r="AM62" s="332">
        <v>4862362</v>
      </c>
      <c r="AN62" s="333">
        <v>32929</v>
      </c>
      <c r="AO62" s="334">
        <v>3.8</v>
      </c>
      <c r="AP62" s="335">
        <v>23496</v>
      </c>
      <c r="AQ62" s="336">
        <v>0.7</v>
      </c>
      <c r="AR62" s="337">
        <v>3.1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DZePhwcSrNIct5d5x2xH20ef90g4BFw5Qa7XFJvPSvOrqb5Q4IK4wjmDa0WiYIB0X9zyOBxeVFJAC49Fal5ZVw==" saltValue="a64QmFa3zTFjpgpJFZnVy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wz9G4mVkAqeQdW6FQoEGLS3j45qt2NtR/K9/NyHfuJ31pogKBDCe5bc3MGAcuMFIhInsyDjUJzLoklegXB7nUQ==" saltValue="ajUKXFRUedhTMc176Y4kM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BorDvn1Mj32EbJt2kU/7aUS99jczIw7Es8l00JhA48zzFfl/V7MKKuR65Dpe4uPJQ2JFGesz3iJRCGTQ3VPibw==" saltValue="frlMJg0Ejqci89uvcnWd0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2" t="s">
        <v>3</v>
      </c>
      <c r="D47" s="1152"/>
      <c r="E47" s="1153"/>
      <c r="F47" s="11">
        <v>14.67</v>
      </c>
      <c r="G47" s="12">
        <v>13.86</v>
      </c>
      <c r="H47" s="12">
        <v>14.37</v>
      </c>
      <c r="I47" s="12">
        <v>13.45</v>
      </c>
      <c r="J47" s="13">
        <v>14.92</v>
      </c>
    </row>
    <row r="48" spans="2:10" ht="57.75" customHeight="1" x14ac:dyDescent="0.2">
      <c r="B48" s="14"/>
      <c r="C48" s="1154" t="s">
        <v>4</v>
      </c>
      <c r="D48" s="1154"/>
      <c r="E48" s="1155"/>
      <c r="F48" s="15">
        <v>6.71</v>
      </c>
      <c r="G48" s="16">
        <v>9.93</v>
      </c>
      <c r="H48" s="16">
        <v>9.1300000000000008</v>
      </c>
      <c r="I48" s="16">
        <v>8.9</v>
      </c>
      <c r="J48" s="17">
        <v>6.68</v>
      </c>
    </row>
    <row r="49" spans="2:10" ht="57.75" customHeight="1" thickBot="1" x14ac:dyDescent="0.25">
      <c r="B49" s="18"/>
      <c r="C49" s="1156" t="s">
        <v>5</v>
      </c>
      <c r="D49" s="1156"/>
      <c r="E49" s="1157"/>
      <c r="F49" s="19">
        <v>0.06</v>
      </c>
      <c r="G49" s="20">
        <v>3.13</v>
      </c>
      <c r="H49" s="20" t="s">
        <v>529</v>
      </c>
      <c r="I49" s="20">
        <v>0.36</v>
      </c>
      <c r="J49" s="21">
        <v>0.34</v>
      </c>
    </row>
    <row r="50" spans="2:10" ht="13.2" x14ac:dyDescent="0.2"/>
  </sheetData>
  <sheetProtection algorithmName="SHA-512" hashValue="zi6ijUTbVv106JWwvyyw/cl75A3PjOqdcVXpzhxpcSyqqIkdAMD6UOpA9dNMSwWP1leULVDlHwD3bnQ2kHsOGQ==" saltValue="Iwp9nCa0bbedH7xwnKiHo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2025-03-11T02:52:22Z</cp:lastPrinted>
  <dcterms:created xsi:type="dcterms:W3CDTF">2025-02-19T01:50:53Z</dcterms:created>
  <dcterms:modified xsi:type="dcterms:W3CDTF">2025-09-02T06:59:01Z</dcterms:modified>
  <cp:category/>
</cp:coreProperties>
</file>