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6_完成版\"/>
    </mc:Choice>
  </mc:AlternateContent>
  <xr:revisionPtr revIDLastSave="0" documentId="13_ncr:1_{311812E3-809D-4EC1-9C47-D0FE6BCEDA3D}" xr6:coauthVersionLast="47" xr6:coauthVersionMax="47" xr10:uidLastSave="{00000000-0000-0000-0000-000000000000}"/>
  <bookViews>
    <workbookView xWindow="2868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8"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4" i="10" l="1"/>
  <c r="W38"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C38" i="10"/>
  <c r="CO37" i="10"/>
  <c r="BE37" i="10"/>
  <c r="AM37" i="10"/>
  <c r="CO36" i="10"/>
  <c r="BE36" i="10"/>
  <c r="AM36" i="10"/>
  <c r="BE35" i="10"/>
  <c r="AM35" i="10"/>
  <c r="BE34" i="10"/>
  <c r="C34" i="10"/>
  <c r="C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36" i="10" l="1"/>
  <c r="C37" i="10" s="1"/>
  <c r="U34" i="10" l="1"/>
  <c r="U35" i="10" s="1"/>
  <c r="U36" i="10" s="1"/>
  <c r="U37" i="10" s="1"/>
  <c r="U38" i="10" s="1"/>
  <c r="AM34" i="10" l="1"/>
  <c r="BW34" i="10" s="1"/>
  <c r="BW35" i="10" s="1"/>
  <c r="BW36" i="10" s="1"/>
  <c r="BW37" i="10" s="1"/>
  <c r="BW38" i="10" s="1"/>
  <c r="BW39" i="10" s="1"/>
  <c r="BW40" i="10" s="1"/>
  <c r="BW41" i="10" s="1"/>
  <c r="BW42" i="10" s="1"/>
  <c r="CO34" i="10" l="1"/>
  <c r="CO35" i="10" s="1"/>
</calcChain>
</file>

<file path=xl/sharedStrings.xml><?xml version="1.0" encoding="utf-8"?>
<sst xmlns="http://schemas.openxmlformats.org/spreadsheetml/2006/main" count="1093" uniqueCount="577">
  <si>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</si>
  <si>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</si>
  <si>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</si>
  <si>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</si>
  <si>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</si>
  <si>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</si>
  <si>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</si>
  <si>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</si>
  <si>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</si>
  <si>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</si>
  <si>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</si>
  <si>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</si>
  <si>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</si>
  <si>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</si>
  <si>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</si>
  <si>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</si>
  <si>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</si>
  <si>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</si>
  <si>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</si>
  <si>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</si>
  <si>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</si>
  <si>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</si>
  <si>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</si>
  <si>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</si>
  <si>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</si>
  <si>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</si>
  <si>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</si>
  <si>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</si>
  <si>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</si>
  <si>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</si>
  <si>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</si>
  <si>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</si>
  <si>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</si>
  <si>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</si>
  <si>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</si>
  <si>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</si>
  <si>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</si>
  <si>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</si>
  <si>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</si>
  <si>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</si>
  <si>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</si>
  <si>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</si>
  <si>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</si>
  <si>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</si>
  <si>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</si>
  <si>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</si>
  <si>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</si>
  <si>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</si>
  <si>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</si>
  <si>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</si>
  <si>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</si>
  <si>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</si>
  <si>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</si>
  <si>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</si>
  <si>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</si>
  <si>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</si>
  <si>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</si>
  <si>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</si>
  <si>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</si>
  <si>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</si>
  <si>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</si>
  <si>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</si>
  <si>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</si>
  <si>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</si>
  <si>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</si>
  <si>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</si>
  <si>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</si>
  <si>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</si>
  <si>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</si>
  <si>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</si>
  <si>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</si>
  <si>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</si>
  <si>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</si>
  <si>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</si>
  <si>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</si>
  <si>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</si>
  <si>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</si>
  <si>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</si>
  <si>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</si>
  <si>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</si>
  <si>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</si>
  <si>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中核市</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</si>
  <si>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</si>
  <si>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</si>
  <si>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</si>
  <si>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</si>
  <si>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</si>
  <si>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</si>
  <si>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</si>
  <si>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</si>
  <si>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</si>
  <si>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</si>
  <si>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</si>
  <si>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</si>
  <si>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八王子市</t>
    <phoneticPr fontId="5"/>
  </si>
  <si>
    <t>地方交付税種地</t>
    <rPh sb="0" eb="2">
      <t>チホウ</t>
    </rPh>
    <rPh sb="2" eb="5">
      <t>コウフゼイ</t>
    </rPh>
    <rPh sb="5" eb="6">
      <t>シュ</t>
    </rPh>
    <rPh sb="6" eb="7">
      <t>チ</t>
    </rPh>
    <phoneticPr fontId="5"/>
  </si>
  <si>
    <t>1-7</t>
    <phoneticPr fontId="5"/>
  </si>
  <si>
    <t>財源超過</t>
    <rPh sb="0" eb="2">
      <t>ザイゲン</t>
    </rPh>
    <rPh sb="2" eb="4">
      <t>チョウカ</t>
    </rPh>
    <phoneticPr fontId="5"/>
  </si>
  <si>
    <t>歳入歳出差引</t>
    <phoneticPr fontId="26"/>
  </si>
  <si>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</si>
  <si>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</si>
  <si>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</si>
  <si>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</si>
  <si>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</si>
  <si>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</si>
  <si>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</si>
  <si>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</si>
  <si>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</si>
  <si>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</si>
  <si>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</si>
  <si>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</si>
  <si>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</si>
  <si>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</si>
  <si>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</si>
  <si>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</si>
  <si>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</si>
  <si>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</si>
  <si>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</si>
  <si>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0.3</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</si>
  <si>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</si>
  <si>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</si>
  <si>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</si>
  <si>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</si>
  <si>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</si>
  <si>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</si>
  <si>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</si>
  <si>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</si>
  <si>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</si>
  <si>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</si>
  <si>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</si>
  <si>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</si>
  <si>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</si>
  <si>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</si>
  <si>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</si>
  <si>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</si>
  <si>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</si>
  <si>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</si>
  <si>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</si>
  <si>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</si>
  <si>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</si>
  <si>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</si>
  <si>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-0.3</t>
    <phoneticPr fontId="5"/>
  </si>
  <si>
    <t>基準財政需要額</t>
    <phoneticPr fontId="26"/>
  </si>
  <si>
    <t>うち日本人(％)</t>
    <phoneticPr fontId="5"/>
  </si>
  <si>
    <t>-0.5</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</si>
  <si>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</si>
  <si>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</si>
  <si>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</si>
  <si>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</si>
  <si>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</si>
  <si>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</si>
  <si>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</si>
  <si>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</si>
  <si>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</si>
  <si>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</si>
  <si>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</si>
  <si>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</si>
  <si>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</si>
  <si>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</si>
  <si>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</si>
  <si>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</si>
  <si>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</si>
  <si>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</si>
  <si>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</si>
  <si>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</si>
  <si>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</si>
  <si>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</si>
  <si>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</si>
  <si>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</si>
  <si>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</si>
  <si>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</si>
  <si>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</si>
  <si>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</si>
  <si>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</si>
  <si>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</si>
  <si>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</si>
  <si>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</si>
  <si>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</si>
  <si>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</si>
  <si>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</si>
  <si>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</si>
  <si>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</si>
  <si>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</si>
  <si>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</si>
  <si>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</si>
  <si>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</si>
  <si>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</si>
  <si>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</si>
  <si>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</si>
  <si>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</si>
  <si>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</si>
  <si>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</si>
  <si>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</si>
  <si>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</si>
  <si>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</si>
  <si>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</si>
  <si>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</si>
  <si>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</si>
  <si>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</si>
  <si>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</si>
  <si>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</si>
  <si>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</si>
  <si>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</si>
  <si>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東京都八王子市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</si>
  <si>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</si>
  <si>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</si>
  <si>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</si>
  <si>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</si>
  <si>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</si>
  <si>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</si>
  <si>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</si>
  <si>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</si>
  <si>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</si>
  <si>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</si>
  <si>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</si>
  <si>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</si>
  <si>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</si>
  <si>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</si>
  <si>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</si>
  <si>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</si>
  <si>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</si>
  <si>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</si>
  <si>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</si>
  <si>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</si>
  <si>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</si>
  <si>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</si>
  <si>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</si>
  <si>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</si>
  <si>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</si>
  <si>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</si>
  <si>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</si>
  <si>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</si>
  <si>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</si>
  <si>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</si>
  <si>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</si>
  <si>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</si>
  <si>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</si>
  <si>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</si>
  <si>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</si>
  <si>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</si>
  <si>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</si>
  <si>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</si>
  <si>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</si>
  <si>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</si>
  <si>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</si>
  <si>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</si>
  <si>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</si>
  <si>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</si>
  <si>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</si>
  <si>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</si>
  <si>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</si>
  <si>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</si>
  <si>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</si>
  <si>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</si>
  <si>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</si>
  <si>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</si>
  <si>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</si>
  <si>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</si>
  <si>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</si>
  <si>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</si>
  <si>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</si>
  <si>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</si>
  <si>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</si>
  <si>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</si>
  <si>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</si>
  <si>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</si>
  <si>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</si>
  <si>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</si>
  <si>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</si>
  <si>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</si>
  <si>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</si>
  <si>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</si>
  <si>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</si>
  <si>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</si>
  <si>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</si>
  <si>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</si>
  <si>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</si>
  <si>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</si>
  <si>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</si>
  <si>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</si>
  <si>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</si>
  <si>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</si>
  <si>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</si>
  <si>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</si>
  <si>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</si>
  <si>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</si>
  <si>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</si>
  <si>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</si>
  <si>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</si>
  <si>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</si>
  <si>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</si>
  <si>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</si>
  <si>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</si>
  <si>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</si>
  <si>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</si>
  <si>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</si>
  <si>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</si>
  <si>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</si>
  <si>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</si>
  <si>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</si>
  <si>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</si>
  <si>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</si>
  <si>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</si>
  <si>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</si>
  <si>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</si>
  <si>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</si>
  <si>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</si>
  <si>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</si>
  <si>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</si>
  <si>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</si>
  <si>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</si>
  <si>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</si>
  <si>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</si>
  <si>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</si>
  <si>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</si>
  <si>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</si>
  <si>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</si>
  <si>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</si>
  <si>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</si>
  <si>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</si>
  <si>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</si>
  <si>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</si>
  <si>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</si>
  <si>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駐車場整備</t>
    <phoneticPr fontId="5"/>
  </si>
  <si>
    <t>加入世帯数(世帯)</t>
  </si>
  <si>
    <t>　繰出金</t>
    <phoneticPr fontId="5"/>
  </si>
  <si>
    <t>　うち減収補塡債(特例分)</t>
    <rPh sb="4" eb="5">
      <t>シュウ</t>
    </rPh>
    <rPh sb="9" eb="10">
      <t>トク</t>
    </rPh>
    <rPh sb="10" eb="11">
      <t>レイ</t>
    </rPh>
    <rPh sb="11" eb="12">
      <t>ブン</t>
    </rPh>
    <phoneticPr fontId="17"/>
  </si>
  <si>
    <t>介護サービス</t>
    <phoneticPr fontId="5"/>
  </si>
  <si>
    <t>被保険者数(人)</t>
  </si>
  <si>
    <t>　積立金</t>
    <phoneticPr fontId="5"/>
  </si>
  <si>
    <t>　うち臨時財政対策債</t>
    <phoneticPr fontId="5"/>
  </si>
  <si>
    <t>上水道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</si>
  <si>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</si>
  <si>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</si>
  <si>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</si>
  <si>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</si>
  <si>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</si>
  <si>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</si>
  <si>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</si>
  <si>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</si>
  <si>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</si>
  <si>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</si>
  <si>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</si>
  <si>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</si>
  <si>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</si>
  <si>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</si>
  <si>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</si>
  <si>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</si>
  <si>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</si>
  <si>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</si>
  <si>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</si>
  <si>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</si>
  <si>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</si>
  <si>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</si>
  <si>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東京都八王子市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</si>
  <si>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</si>
  <si>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</si>
  <si>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</si>
  <si>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</si>
  <si>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</si>
  <si>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</si>
  <si>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</si>
  <si>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</si>
  <si>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</si>
  <si>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</si>
  <si>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</si>
  <si>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</si>
  <si>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</si>
  <si>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</si>
  <si>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</si>
  <si>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</si>
  <si>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</si>
  <si>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</si>
  <si>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</si>
  <si>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</si>
  <si>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母子・父子福祉資金特別会計</t>
    <phoneticPr fontId="5"/>
  </si>
  <si>
    <t>土地取得事業特別会計</t>
    <phoneticPr fontId="5"/>
  </si>
  <si>
    <t>借入金管理特別会計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</si>
  <si>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</si>
  <si>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</si>
  <si>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</si>
  <si>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</si>
  <si>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</si>
  <si>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</si>
  <si>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</si>
  <si>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</si>
  <si>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</si>
  <si>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</si>
  <si>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</si>
  <si>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</si>
  <si>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</si>
  <si>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</si>
  <si>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介護保険特別会計</t>
    <phoneticPr fontId="5"/>
  </si>
  <si>
    <t>後期高齢者医療特別会計</t>
    <phoneticPr fontId="5"/>
  </si>
  <si>
    <t>駐車場事業特別会計</t>
    <phoneticPr fontId="5"/>
  </si>
  <si>
    <t>給与及び公共料金特別会計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</si>
  <si>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</si>
  <si>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</si>
  <si>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</si>
  <si>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</si>
  <si>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</si>
  <si>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</si>
  <si>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</si>
  <si>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</si>
  <si>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</si>
  <si>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</si>
  <si>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</si>
  <si>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</si>
  <si>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</si>
  <si>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</si>
  <si>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</si>
  <si>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</si>
  <si>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</si>
  <si>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</si>
  <si>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</si>
  <si>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</si>
  <si>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</si>
  <si>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</si>
  <si>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</si>
  <si>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</si>
  <si>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</si>
  <si>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</si>
  <si>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</si>
  <si>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</si>
  <si>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</si>
  <si>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</si>
  <si>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</si>
  <si>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</si>
  <si>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</si>
  <si>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</si>
  <si>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</si>
  <si>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</si>
  <si>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</si>
  <si>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</si>
  <si>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</si>
  <si>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</si>
  <si>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</si>
  <si>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</si>
  <si>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</si>
  <si>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</si>
  <si>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</si>
  <si>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</si>
  <si>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</si>
  <si>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</si>
  <si>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</si>
  <si>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</si>
  <si>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</si>
  <si>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</si>
  <si>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</si>
  <si>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</si>
  <si>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</si>
  <si>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</si>
  <si>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</si>
  <si>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</si>
  <si>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</si>
  <si>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</si>
  <si>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</si>
  <si>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</si>
  <si>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</si>
  <si>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</si>
  <si>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</si>
  <si>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</si>
  <si>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</si>
  <si>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</si>
  <si>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</si>
  <si>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</si>
  <si>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</si>
  <si>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</si>
  <si>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</si>
  <si>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</si>
  <si>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</si>
  <si>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</si>
  <si>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</si>
  <si>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</si>
  <si>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</si>
  <si>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</si>
  <si>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</si>
  <si>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</si>
  <si>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</si>
  <si>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</si>
  <si>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</si>
  <si>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</si>
  <si>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</si>
  <si>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</si>
  <si>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</si>
  <si>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</si>
  <si>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</si>
  <si>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</si>
  <si>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</si>
  <si>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</si>
  <si>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</si>
  <si>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</si>
  <si>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</si>
  <si>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</si>
  <si>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</si>
  <si>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</si>
  <si>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</si>
  <si>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</si>
  <si>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</si>
  <si>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</si>
  <si>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</si>
  <si>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</si>
  <si>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</si>
  <si>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</si>
  <si>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</si>
  <si>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</si>
  <si>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</si>
  <si>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</si>
  <si>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</si>
  <si>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</si>
  <si>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</si>
  <si>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</si>
  <si>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</si>
  <si>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</si>
  <si>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</si>
  <si>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</si>
  <si>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</si>
  <si>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</si>
  <si>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</si>
  <si>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</si>
  <si>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</si>
  <si>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</si>
  <si>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</si>
  <si>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</si>
  <si>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</si>
  <si>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</si>
  <si>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</si>
  <si>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</si>
  <si>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</si>
  <si>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</si>
  <si>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</si>
  <si>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</si>
  <si>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</si>
  <si>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1.76</t>
  </si>
  <si>
    <t>一般会計</t>
  </si>
  <si>
    <t>下水道事業会計</t>
  </si>
  <si>
    <t>国民健康保険事業特別会計</t>
  </si>
  <si>
    <t>介護保険特別会計</t>
  </si>
  <si>
    <t>後期高齢者医療特別会計</t>
  </si>
  <si>
    <t>駐車場事業特別会計</t>
  </si>
  <si>
    <t>母子・父子福祉資金特別会計</t>
  </si>
  <si>
    <t>土地取得事業特別会計</t>
  </si>
  <si>
    <t>その他会計（赤字）</t>
  </si>
  <si>
    <t>その他会計（黒字）</t>
  </si>
  <si>
    <t>R01</t>
    <phoneticPr fontId="5"/>
  </si>
  <si>
    <t>R02</t>
    <phoneticPr fontId="5"/>
  </si>
  <si>
    <t>R03</t>
    <phoneticPr fontId="5"/>
  </si>
  <si>
    <t>R04</t>
    <phoneticPr fontId="5"/>
  </si>
  <si>
    <t>R05</t>
    <phoneticPr fontId="5"/>
  </si>
  <si>
    <t>-</t>
    <phoneticPr fontId="2"/>
  </si>
  <si>
    <t>南多摩斎場組合</t>
    <rPh sb="0" eb="3">
      <t>ミナミタマ</t>
    </rPh>
    <rPh sb="3" eb="5">
      <t>サイジョウ</t>
    </rPh>
    <rPh sb="5" eb="7">
      <t>クミアイ</t>
    </rPh>
    <phoneticPr fontId="2"/>
  </si>
  <si>
    <t>東京たま広域資源循環組合</t>
    <rPh sb="0" eb="2">
      <t>トウキョウ</t>
    </rPh>
    <rPh sb="4" eb="6">
      <t>コウイキ</t>
    </rPh>
    <rPh sb="6" eb="8">
      <t>シゲン</t>
    </rPh>
    <rPh sb="8" eb="10">
      <t>ジュンカン</t>
    </rPh>
    <rPh sb="10" eb="12">
      <t>クミアイ</t>
    </rPh>
    <phoneticPr fontId="2"/>
  </si>
  <si>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2"/>
  </si>
  <si>
    <t>東京市町村総合事務組合（交通災害共済事業特別会計）</t>
    <rPh sb="0" eb="2">
      <t>トウキョウ</t>
    </rPh>
    <rPh sb="2" eb="5">
      <t>シチョウソン</t>
    </rPh>
    <rPh sb="5" eb="7">
      <t>ソウゴウ</t>
    </rPh>
    <rPh sb="7" eb="9">
      <t>ジム</t>
    </rPh>
    <rPh sb="9" eb="11">
      <t>クミアイ</t>
    </rPh>
    <rPh sb="12" eb="14">
      <t>コウツウ</t>
    </rPh>
    <rPh sb="14" eb="16">
      <t>サイガイ</t>
    </rPh>
    <rPh sb="16" eb="18">
      <t>キョウサイ</t>
    </rPh>
    <rPh sb="18" eb="20">
      <t>ジギョウ</t>
    </rPh>
    <rPh sb="20" eb="22">
      <t>トクベツ</t>
    </rPh>
    <rPh sb="22" eb="24">
      <t>カイケイ</t>
    </rPh>
    <phoneticPr fontId="2"/>
  </si>
  <si>
    <t>多摩ニュータウン環境組合</t>
    <rPh sb="0" eb="2">
      <t>タマ</t>
    </rPh>
    <rPh sb="8" eb="10">
      <t>カンキョウ</t>
    </rPh>
    <rPh sb="10" eb="12">
      <t>クミアイ</t>
    </rPh>
    <phoneticPr fontId="2"/>
  </si>
  <si>
    <t>東京都十一市競輪事業組合</t>
    <rPh sb="0" eb="3">
      <t>トウキョウト</t>
    </rPh>
    <rPh sb="3" eb="5">
      <t>ジュウイッ</t>
    </rPh>
    <rPh sb="5" eb="6">
      <t>シ</t>
    </rPh>
    <rPh sb="6" eb="8">
      <t>ケイリン</t>
    </rPh>
    <rPh sb="8" eb="10">
      <t>ジギョウ</t>
    </rPh>
    <rPh sb="10" eb="12">
      <t>クミアイ</t>
    </rPh>
    <phoneticPr fontId="2"/>
  </si>
  <si>
    <t>東京都六市競艇事業組合</t>
    <rPh sb="0" eb="3">
      <t>トウキョウト</t>
    </rPh>
    <rPh sb="3" eb="4">
      <t>ロク</t>
    </rPh>
    <rPh sb="4" eb="5">
      <t>シ</t>
    </rPh>
    <rPh sb="5" eb="7">
      <t>キョウテイ</t>
    </rPh>
    <rPh sb="7" eb="9">
      <t>ジギョウ</t>
    </rPh>
    <rPh sb="9" eb="11">
      <t>クミアイ</t>
    </rPh>
    <phoneticPr fontId="2"/>
  </si>
  <si>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</si>
  <si>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6"/>
  </si>
  <si>
    <t>八王子市学園都市文化ふれあい財団</t>
    <rPh sb="0" eb="4">
      <t>ハチオウジシ</t>
    </rPh>
    <rPh sb="4" eb="6">
      <t>ガクエン</t>
    </rPh>
    <rPh sb="6" eb="8">
      <t>トシ</t>
    </rPh>
    <rPh sb="8" eb="10">
      <t>ブンカ</t>
    </rPh>
    <rPh sb="14" eb="16">
      <t>ザイダン</t>
    </rPh>
    <phoneticPr fontId="2"/>
  </si>
  <si>
    <t>八王子市まちづくり公社</t>
    <rPh sb="0" eb="4">
      <t>ハチオウジシ</t>
    </rPh>
    <rPh sb="9" eb="11">
      <t>コウシャ</t>
    </rPh>
    <phoneticPr fontId="2"/>
  </si>
  <si>
    <t>公共施設整備保全基金</t>
    <rPh sb="0" eb="10">
      <t>コウキョウシセツセイビホゼンキキン</t>
    </rPh>
    <phoneticPr fontId="5"/>
  </si>
  <si>
    <t>八王子駅周辺整備基金</t>
    <rPh sb="0" eb="4">
      <t>ハチオウジエキ</t>
    </rPh>
    <rPh sb="4" eb="6">
      <t>シュウヘン</t>
    </rPh>
    <rPh sb="6" eb="10">
      <t>セイビキキン</t>
    </rPh>
    <phoneticPr fontId="10"/>
  </si>
  <si>
    <t>高尾駅周辺整備基金</t>
    <rPh sb="0" eb="9">
      <t>タカオエキシュウヘンセイビキキン</t>
    </rPh>
    <phoneticPr fontId="10"/>
  </si>
  <si>
    <t>子ども・若者基金</t>
    <rPh sb="0" eb="1">
      <t>コ</t>
    </rPh>
    <rPh sb="4" eb="6">
      <t>ワカモノ</t>
    </rPh>
    <rPh sb="6" eb="8">
      <t>キキン</t>
    </rPh>
    <phoneticPr fontId="10"/>
  </si>
  <si>
    <t>みどりの保全基金</t>
    <rPh sb="4" eb="8">
      <t>ホゼンキキン</t>
    </rPh>
    <phoneticPr fontId="10"/>
  </si>
  <si>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</si>
  <si>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</si>
  <si>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市債残高の縮減や基金残高の確保により、0％以下（「-」と表示）を維持している。有形固定資産減価償却率は、類似団体に比べて低くなっている。会計上の耐用年数が実際の使用可能年数ではないが、減価償却率に注視しつつ、公共施設等総合管理計画において掲げた施設の適正配置及び人口規模に合った施設総量の適正化を図るとともに、公共施設マネジメントの取組を進めていく。</t>
    <rPh sb="131" eb="133">
      <t>シセツ</t>
    </rPh>
    <rPh sb="134" eb="136">
      <t>テキセイ</t>
    </rPh>
    <rPh sb="136" eb="138">
      <t>ハイチ</t>
    </rPh>
    <rPh sb="138" eb="139">
      <t>オヨ</t>
    </rPh>
    <rPh sb="150" eb="152">
      <t>ソウリョウ</t>
    </rPh>
    <rPh sb="175" eb="177">
      <t>トリクミ</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</si>
  <si>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</si>
  <si>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</si>
  <si>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</si>
  <si>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</si>
  <si>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</si>
  <si>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</si>
  <si>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は、市債残高の縮減や基金残高の確保により、0％以下（「-」と表示）を維持している。また、実質公債費比率については、類似団体に比べて低くなっている。一方、今後については、大規模事業の実施に伴い、市債借入額が増加することで、将来負担比率及び実質公債費比率の上昇を見込んでいる。本市では、財政の持続可能性と将来世代との負担の公平性に着目した基準値を定めており、引き続き将来世代に過度な負担を先送りすることのない、透明性の高い財政運営を行っていく。</t>
    <rPh sb="148" eb="150">
      <t>ザイセイ</t>
    </rPh>
    <rPh sb="151" eb="153">
      <t>ジゾク</t>
    </rPh>
    <rPh sb="153" eb="156">
      <t>カノウセイ</t>
    </rPh>
    <rPh sb="157" eb="159">
      <t>ショウライ</t>
    </rPh>
    <rPh sb="159" eb="161">
      <t>セダイ</t>
    </rPh>
    <rPh sb="163" eb="165">
      <t>フタン</t>
    </rPh>
    <rPh sb="166" eb="169">
      <t>コウヘイセイ</t>
    </rPh>
    <rPh sb="174" eb="177">
      <t>キジュンチ</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</si>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</sst>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66" xfId="8"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0" fontId="21" fillId="0" borderId="7" xfId="8" applyFont="1" applyBorder="1" applyAlignment="1">
      <alignment horizontal="left" vertical="center"/>
    </xf>
    <xf numFmtId="49" fontId="21" fillId="0" borderId="0" xfId="8" applyNumberFormat="1" applyFont="1" applyAlignment="1">
      <alignment horizontal="center" vertical="center"/>
    </xf>
    <xf numFmtId="0" fontId="21" fillId="0" borderId="74" xfId="8" applyFont="1" applyBorder="1" applyAlignment="1">
      <alignment horizontal="center"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5" fillId="0" borderId="71" xfId="9"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5" fillId="6" borderId="75" xfId="12" applyFont="1" applyFill="1" applyBorder="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31"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7" fillId="0" borderId="0" xfId="6" applyAlignment="1">
      <alignment vertical="center"/>
    </xf>
    <xf numFmtId="0" fontId="17" fillId="0" borderId="38" xfId="6" applyBorder="1" applyAlignment="1">
      <alignment vertical="center"/>
    </xf>
    <xf numFmtId="178" fontId="21" fillId="0" borderId="87" xfId="11" applyNumberFormat="1" applyFont="1" applyBorder="1" applyAlignment="1">
      <alignment horizontal="right" vertical="center" shrinkToFit="1"/>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7"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FD73CF3C-C5AA-4006-832E-42B700DE0EBC}"/>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51849</c:v>
                </c:pt>
                <c:pt idx="1">
                  <c:v>52191</c:v>
                </c:pt>
                <c:pt idx="2">
                  <c:v>48105</c:v>
                </c:pt>
                <c:pt idx="3">
                  <c:v>47446</c:v>
                </c:pt>
                <c:pt idx="4">
                  <c:v>48387</c:v>
                </c:pt>
              </c:numCache>
            </c:numRef>
          </c:val>
          <c:smooth val="0"/>
          <c:extLst>
            <c:ext xmlns:c16="http://schemas.microsoft.com/office/drawing/2014/chart" uri="{C3380CC4-5D6E-409C-BE32-E72D297353CC}">
              <c16:uniqueId val="{00000000-14EF-430F-9545-E07C0CF4A32C}"/>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43615</c:v>
                </c:pt>
                <c:pt idx="1">
                  <c:v>34213</c:v>
                </c:pt>
                <c:pt idx="2">
                  <c:v>56272</c:v>
                </c:pt>
                <c:pt idx="3">
                  <c:v>32876</c:v>
                </c:pt>
                <c:pt idx="4">
                  <c:v>33580</c:v>
                </c:pt>
              </c:numCache>
            </c:numRef>
          </c:val>
          <c:smooth val="0"/>
          <c:extLst>
            <c:ext xmlns:c16="http://schemas.microsoft.com/office/drawing/2014/chart" uri="{C3380CC4-5D6E-409C-BE32-E72D297353CC}">
              <c16:uniqueId val="{00000001-14EF-430F-9545-E07C0CF4A32C}"/>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1.49</c:v>
                </c:pt>
                <c:pt idx="1">
                  <c:v>5.58</c:v>
                </c:pt>
                <c:pt idx="2">
                  <c:v>6.52</c:v>
                </c:pt>
                <c:pt idx="3">
                  <c:v>5.31</c:v>
                </c:pt>
                <c:pt idx="4">
                  <c:v>5.7</c:v>
                </c:pt>
              </c:numCache>
            </c:numRef>
          </c:val>
          <c:extLst>
            <c:ext xmlns:c16="http://schemas.microsoft.com/office/drawing/2014/chart" uri="{C3380CC4-5D6E-409C-BE32-E72D297353CC}">
              <c16:uniqueId val="{00000000-50B5-46E4-8806-ED73F577902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9.84</c:v>
                </c:pt>
                <c:pt idx="1">
                  <c:v>9.9</c:v>
                </c:pt>
                <c:pt idx="2">
                  <c:v>12.9</c:v>
                </c:pt>
                <c:pt idx="3">
                  <c:v>17.41</c:v>
                </c:pt>
                <c:pt idx="4">
                  <c:v>21.28</c:v>
                </c:pt>
              </c:numCache>
            </c:numRef>
          </c:val>
          <c:extLst>
            <c:ext xmlns:c16="http://schemas.microsoft.com/office/drawing/2014/chart" uri="{C3380CC4-5D6E-409C-BE32-E72D297353CC}">
              <c16:uniqueId val="{00000001-50B5-46E4-8806-ED73F577902D}"/>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-1.76</c:v>
                </c:pt>
                <c:pt idx="1">
                  <c:v>4.34</c:v>
                </c:pt>
                <c:pt idx="2">
                  <c:v>4.62</c:v>
                </c:pt>
                <c:pt idx="3">
                  <c:v>2.97</c:v>
                </c:pt>
                <c:pt idx="4">
                  <c:v>4.8099999999999996</c:v>
                </c:pt>
              </c:numCache>
            </c:numRef>
          </c:val>
          <c:smooth val="0"/>
          <c:extLst>
            <c:ext xmlns:c16="http://schemas.microsoft.com/office/drawing/2014/chart" uri="{C3380CC4-5D6E-409C-BE32-E72D297353CC}">
              <c16:uniqueId val="{00000002-50B5-46E4-8806-ED73F577902D}"/>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0.43</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1CFA-4877-869F-5DFC55709D91}"/>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1CFA-4877-869F-5DFC55709D91}"/>
            </c:ext>
          </c:extLst>
        </c:ser>
        <c:ser>
          <c:idx val="2"/>
          <c:order val="2"/>
          <c:tx>
            <c:strRef>
              <c:f>データシート!$A$29</c:f>
              <c:strCache>
                <c:ptCount val="1"/>
                <c:pt idx="0">
                  <c:v>土地取得事業特別会計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1CFA-4877-869F-5DFC55709D91}"/>
            </c:ext>
          </c:extLst>
        </c:ser>
        <c:ser>
          <c:idx val="3"/>
          <c:order val="3"/>
          <c:tx>
            <c:strRef>
              <c:f>データシート!$A$30</c:f>
              <c:strCache>
                <c:ptCount val="1"/>
                <c:pt idx="0">
                  <c:v>母子・父子福祉資金特別会計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1CFA-4877-869F-5DFC55709D91}"/>
            </c:ext>
          </c:extLst>
        </c:ser>
        <c:ser>
          <c:idx val="4"/>
          <c:order val="4"/>
          <c:tx>
            <c:strRef>
              <c:f>データシート!$A$31</c:f>
              <c:strCache>
                <c:ptCount val="1"/>
                <c:pt idx="0">
                  <c:v>駐車場事業特別会計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1CFA-4877-869F-5DFC55709D91}"/>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0.08</c:v>
                </c:pt>
                <c:pt idx="2">
                  <c:v>#N/A</c:v>
                </c:pt>
                <c:pt idx="3">
                  <c:v>0.09</c:v>
                </c:pt>
                <c:pt idx="4">
                  <c:v>#N/A</c:v>
                </c:pt>
                <c:pt idx="5">
                  <c:v>0.05</c:v>
                </c:pt>
                <c:pt idx="6">
                  <c:v>#N/A</c:v>
                </c:pt>
                <c:pt idx="7">
                  <c:v>0.05</c:v>
                </c:pt>
                <c:pt idx="8">
                  <c:v>#N/A</c:v>
                </c:pt>
                <c:pt idx="9">
                  <c:v>0.05</c:v>
                </c:pt>
              </c:numCache>
            </c:numRef>
          </c:val>
          <c:extLst>
            <c:ext xmlns:c16="http://schemas.microsoft.com/office/drawing/2014/chart" uri="{C3380CC4-5D6E-409C-BE32-E72D297353CC}">
              <c16:uniqueId val="{00000005-1CFA-4877-869F-5DFC55709D91}"/>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0.44</c:v>
                </c:pt>
                <c:pt idx="2">
                  <c:v>#N/A</c:v>
                </c:pt>
                <c:pt idx="3">
                  <c:v>0.59</c:v>
                </c:pt>
                <c:pt idx="4">
                  <c:v>#N/A</c:v>
                </c:pt>
                <c:pt idx="5">
                  <c:v>1.44</c:v>
                </c:pt>
                <c:pt idx="6">
                  <c:v>#N/A</c:v>
                </c:pt>
                <c:pt idx="7">
                  <c:v>1.23</c:v>
                </c:pt>
                <c:pt idx="8">
                  <c:v>#N/A</c:v>
                </c:pt>
                <c:pt idx="9">
                  <c:v>0.7</c:v>
                </c:pt>
              </c:numCache>
            </c:numRef>
          </c:val>
          <c:extLst>
            <c:ext xmlns:c16="http://schemas.microsoft.com/office/drawing/2014/chart" uri="{C3380CC4-5D6E-409C-BE32-E72D297353CC}">
              <c16:uniqueId val="{00000006-1CFA-4877-869F-5DFC55709D91}"/>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0.53</c:v>
                </c:pt>
                <c:pt idx="2">
                  <c:v>#N/A</c:v>
                </c:pt>
                <c:pt idx="3">
                  <c:v>0.64</c:v>
                </c:pt>
                <c:pt idx="4">
                  <c:v>#N/A</c:v>
                </c:pt>
                <c:pt idx="5">
                  <c:v>0.77</c:v>
                </c:pt>
                <c:pt idx="6">
                  <c:v>#N/A</c:v>
                </c:pt>
                <c:pt idx="7">
                  <c:v>0.42</c:v>
                </c:pt>
                <c:pt idx="8">
                  <c:v>#N/A</c:v>
                </c:pt>
                <c:pt idx="9">
                  <c:v>0.83</c:v>
                </c:pt>
              </c:numCache>
            </c:numRef>
          </c:val>
          <c:extLst>
            <c:ext xmlns:c16="http://schemas.microsoft.com/office/drawing/2014/chart" uri="{C3380CC4-5D6E-409C-BE32-E72D297353CC}">
              <c16:uniqueId val="{00000007-1CFA-4877-869F-5DFC55709D91}"/>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0</c:v>
                </c:pt>
                <c:pt idx="1">
                  <c:v>0</c:v>
                </c:pt>
                <c:pt idx="2">
                  <c:v>#N/A</c:v>
                </c:pt>
                <c:pt idx="3">
                  <c:v>0.61</c:v>
                </c:pt>
                <c:pt idx="4">
                  <c:v>#N/A</c:v>
                </c:pt>
                <c:pt idx="5">
                  <c:v>1.4</c:v>
                </c:pt>
                <c:pt idx="6">
                  <c:v>#N/A</c:v>
                </c:pt>
                <c:pt idx="7">
                  <c:v>2.11</c:v>
                </c:pt>
                <c:pt idx="8">
                  <c:v>#N/A</c:v>
                </c:pt>
                <c:pt idx="9">
                  <c:v>2.58</c:v>
                </c:pt>
              </c:numCache>
            </c:numRef>
          </c:val>
          <c:extLst>
            <c:ext xmlns:c16="http://schemas.microsoft.com/office/drawing/2014/chart" uri="{C3380CC4-5D6E-409C-BE32-E72D297353CC}">
              <c16:uniqueId val="{00000008-1CFA-4877-869F-5DFC55709D91}"/>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1.49</c:v>
                </c:pt>
                <c:pt idx="2">
                  <c:v>#N/A</c:v>
                </c:pt>
                <c:pt idx="3">
                  <c:v>5.58</c:v>
                </c:pt>
                <c:pt idx="4">
                  <c:v>#N/A</c:v>
                </c:pt>
                <c:pt idx="5">
                  <c:v>6.52</c:v>
                </c:pt>
                <c:pt idx="6">
                  <c:v>#N/A</c:v>
                </c:pt>
                <c:pt idx="7">
                  <c:v>5.31</c:v>
                </c:pt>
                <c:pt idx="8">
                  <c:v>#N/A</c:v>
                </c:pt>
                <c:pt idx="9">
                  <c:v>5.69</c:v>
                </c:pt>
              </c:numCache>
            </c:numRef>
          </c:val>
          <c:extLst>
            <c:ext xmlns:c16="http://schemas.microsoft.com/office/drawing/2014/chart" uri="{C3380CC4-5D6E-409C-BE32-E72D297353CC}">
              <c16:uniqueId val="{00000009-1CFA-4877-869F-5DFC55709D91}"/>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17965</c:v>
                </c:pt>
                <c:pt idx="5">
                  <c:v>14094</c:v>
                </c:pt>
                <c:pt idx="8">
                  <c:v>13804</c:v>
                </c:pt>
                <c:pt idx="11">
                  <c:v>14266</c:v>
                </c:pt>
                <c:pt idx="14">
                  <c:v>13748</c:v>
                </c:pt>
              </c:numCache>
            </c:numRef>
          </c:val>
          <c:extLst>
            <c:ext xmlns:c16="http://schemas.microsoft.com/office/drawing/2014/chart" uri="{C3380CC4-5D6E-409C-BE32-E72D297353CC}">
              <c16:uniqueId val="{00000000-6A7E-44A9-A2CF-8B4B8A4C15AA}"/>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1</c:v>
                </c:pt>
                <c:pt idx="6">
                  <c:v>0</c:v>
                </c:pt>
                <c:pt idx="9">
                  <c:v>0</c:v>
                </c:pt>
                <c:pt idx="12">
                  <c:v>0</c:v>
                </c:pt>
              </c:numCache>
            </c:numRef>
          </c:val>
          <c:extLst>
            <c:ext xmlns:c16="http://schemas.microsoft.com/office/drawing/2014/chart" uri="{C3380CC4-5D6E-409C-BE32-E72D297353CC}">
              <c16:uniqueId val="{00000001-6A7E-44A9-A2CF-8B4B8A4C15AA}"/>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1091</c:v>
                </c:pt>
                <c:pt idx="3">
                  <c:v>886</c:v>
                </c:pt>
                <c:pt idx="6">
                  <c:v>888</c:v>
                </c:pt>
                <c:pt idx="9">
                  <c:v>750</c:v>
                </c:pt>
                <c:pt idx="12">
                  <c:v>636</c:v>
                </c:pt>
              </c:numCache>
            </c:numRef>
          </c:val>
          <c:extLst>
            <c:ext xmlns:c16="http://schemas.microsoft.com/office/drawing/2014/chart" uri="{C3380CC4-5D6E-409C-BE32-E72D297353CC}">
              <c16:uniqueId val="{00000002-6A7E-44A9-A2CF-8B4B8A4C15AA}"/>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184</c:v>
                </c:pt>
                <c:pt idx="3">
                  <c:v>75</c:v>
                </c:pt>
                <c:pt idx="6">
                  <c:v>5</c:v>
                </c:pt>
                <c:pt idx="9">
                  <c:v>4</c:v>
                </c:pt>
                <c:pt idx="12">
                  <c:v>5</c:v>
                </c:pt>
              </c:numCache>
            </c:numRef>
          </c:val>
          <c:extLst>
            <c:ext xmlns:c16="http://schemas.microsoft.com/office/drawing/2014/chart" uri="{C3380CC4-5D6E-409C-BE32-E72D297353CC}">
              <c16:uniqueId val="{00000003-6A7E-44A9-A2CF-8B4B8A4C15AA}"/>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3744</c:v>
                </c:pt>
                <c:pt idx="3">
                  <c:v>465</c:v>
                </c:pt>
                <c:pt idx="6">
                  <c:v>595</c:v>
                </c:pt>
                <c:pt idx="9">
                  <c:v>646</c:v>
                </c:pt>
                <c:pt idx="12">
                  <c:v>648</c:v>
                </c:pt>
              </c:numCache>
            </c:numRef>
          </c:val>
          <c:extLst>
            <c:ext xmlns:c16="http://schemas.microsoft.com/office/drawing/2014/chart" uri="{C3380CC4-5D6E-409C-BE32-E72D297353CC}">
              <c16:uniqueId val="{00000004-6A7E-44A9-A2CF-8B4B8A4C15AA}"/>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A7E-44A9-A2CF-8B4B8A4C15AA}"/>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6A7E-44A9-A2CF-8B4B8A4C15AA}"/>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12018</c:v>
                </c:pt>
                <c:pt idx="3">
                  <c:v>11650</c:v>
                </c:pt>
                <c:pt idx="6">
                  <c:v>12232</c:v>
                </c:pt>
                <c:pt idx="9">
                  <c:v>12600</c:v>
                </c:pt>
                <c:pt idx="12">
                  <c:v>12579</c:v>
                </c:pt>
              </c:numCache>
            </c:numRef>
          </c:val>
          <c:extLst>
            <c:ext xmlns:c16="http://schemas.microsoft.com/office/drawing/2014/chart" uri="{C3380CC4-5D6E-409C-BE32-E72D297353CC}">
              <c16:uniqueId val="{00000007-6A7E-44A9-A2CF-8B4B8A4C15AA}"/>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-928</c:v>
                </c:pt>
                <c:pt idx="2">
                  <c:v>#N/A</c:v>
                </c:pt>
                <c:pt idx="3">
                  <c:v>#N/A</c:v>
                </c:pt>
                <c:pt idx="4">
                  <c:v>-1017</c:v>
                </c:pt>
                <c:pt idx="5">
                  <c:v>#N/A</c:v>
                </c:pt>
                <c:pt idx="6">
                  <c:v>#N/A</c:v>
                </c:pt>
                <c:pt idx="7">
                  <c:v>-84</c:v>
                </c:pt>
                <c:pt idx="8">
                  <c:v>#N/A</c:v>
                </c:pt>
                <c:pt idx="9">
                  <c:v>#N/A</c:v>
                </c:pt>
                <c:pt idx="10">
                  <c:v>-266</c:v>
                </c:pt>
                <c:pt idx="11">
                  <c:v>#N/A</c:v>
                </c:pt>
                <c:pt idx="12">
                  <c:v>#N/A</c:v>
                </c:pt>
                <c:pt idx="13">
                  <c:v>120</c:v>
                </c:pt>
                <c:pt idx="14">
                  <c:v>#N/A</c:v>
                </c:pt>
              </c:numCache>
            </c:numRef>
          </c:val>
          <c:smooth val="0"/>
          <c:extLst>
            <c:ext xmlns:c16="http://schemas.microsoft.com/office/drawing/2014/chart" uri="{C3380CC4-5D6E-409C-BE32-E72D297353CC}">
              <c16:uniqueId val="{00000008-6A7E-44A9-A2CF-8B4B8A4C15AA}"/>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124744</c:v>
                </c:pt>
                <c:pt idx="5">
                  <c:v>122253</c:v>
                </c:pt>
                <c:pt idx="8">
                  <c:v>124540</c:v>
                </c:pt>
                <c:pt idx="11">
                  <c:v>119332</c:v>
                </c:pt>
                <c:pt idx="14">
                  <c:v>112523</c:v>
                </c:pt>
              </c:numCache>
            </c:numRef>
          </c:val>
          <c:extLst>
            <c:ext xmlns:c16="http://schemas.microsoft.com/office/drawing/2014/chart" uri="{C3380CC4-5D6E-409C-BE32-E72D297353CC}">
              <c16:uniqueId val="{00000000-360C-4DB9-B77D-E0D3D2466EA2}"/>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45704</c:v>
                </c:pt>
                <c:pt idx="5">
                  <c:v>40601</c:v>
                </c:pt>
                <c:pt idx="8">
                  <c:v>39756</c:v>
                </c:pt>
                <c:pt idx="11">
                  <c:v>35089</c:v>
                </c:pt>
                <c:pt idx="14">
                  <c:v>34713</c:v>
                </c:pt>
              </c:numCache>
            </c:numRef>
          </c:val>
          <c:extLst>
            <c:ext xmlns:c16="http://schemas.microsoft.com/office/drawing/2014/chart" uri="{C3380CC4-5D6E-409C-BE32-E72D297353CC}">
              <c16:uniqueId val="{00000001-360C-4DB9-B77D-E0D3D2466EA2}"/>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27047</c:v>
                </c:pt>
                <c:pt idx="5">
                  <c:v>28219</c:v>
                </c:pt>
                <c:pt idx="8">
                  <c:v>33114</c:v>
                </c:pt>
                <c:pt idx="11">
                  <c:v>40474</c:v>
                </c:pt>
                <c:pt idx="14">
                  <c:v>47721</c:v>
                </c:pt>
              </c:numCache>
            </c:numRef>
          </c:val>
          <c:extLst>
            <c:ext xmlns:c16="http://schemas.microsoft.com/office/drawing/2014/chart" uri="{C3380CC4-5D6E-409C-BE32-E72D297353CC}">
              <c16:uniqueId val="{00000002-360C-4DB9-B77D-E0D3D2466EA2}"/>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60C-4DB9-B77D-E0D3D2466EA2}"/>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360C-4DB9-B77D-E0D3D2466EA2}"/>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60C-4DB9-B77D-E0D3D2466EA2}"/>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20450</c:v>
                </c:pt>
                <c:pt idx="3">
                  <c:v>20502</c:v>
                </c:pt>
                <c:pt idx="6">
                  <c:v>20262</c:v>
                </c:pt>
                <c:pt idx="9">
                  <c:v>20070</c:v>
                </c:pt>
                <c:pt idx="12">
                  <c:v>20296</c:v>
                </c:pt>
              </c:numCache>
            </c:numRef>
          </c:val>
          <c:extLst>
            <c:ext xmlns:c16="http://schemas.microsoft.com/office/drawing/2014/chart" uri="{C3380CC4-5D6E-409C-BE32-E72D297353CC}">
              <c16:uniqueId val="{00000006-360C-4DB9-B77D-E0D3D2466EA2}"/>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114</c:v>
                </c:pt>
                <c:pt idx="3">
                  <c:v>35</c:v>
                </c:pt>
                <c:pt idx="6">
                  <c:v>31</c:v>
                </c:pt>
                <c:pt idx="9">
                  <c:v>26</c:v>
                </c:pt>
                <c:pt idx="12">
                  <c:v>22</c:v>
                </c:pt>
              </c:numCache>
            </c:numRef>
          </c:val>
          <c:extLst>
            <c:ext xmlns:c16="http://schemas.microsoft.com/office/drawing/2014/chart" uri="{C3380CC4-5D6E-409C-BE32-E72D297353CC}">
              <c16:uniqueId val="{00000007-360C-4DB9-B77D-E0D3D2466EA2}"/>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28004</c:v>
                </c:pt>
                <c:pt idx="3">
                  <c:v>18581</c:v>
                </c:pt>
                <c:pt idx="6">
                  <c:v>11669</c:v>
                </c:pt>
                <c:pt idx="9">
                  <c:v>4295</c:v>
                </c:pt>
                <c:pt idx="12">
                  <c:v>4629</c:v>
                </c:pt>
              </c:numCache>
            </c:numRef>
          </c:val>
          <c:extLst>
            <c:ext xmlns:c16="http://schemas.microsoft.com/office/drawing/2014/chart" uri="{C3380CC4-5D6E-409C-BE32-E72D297353CC}">
              <c16:uniqueId val="{00000008-360C-4DB9-B77D-E0D3D2466EA2}"/>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6020</c:v>
                </c:pt>
                <c:pt idx="3">
                  <c:v>4873</c:v>
                </c:pt>
                <c:pt idx="6">
                  <c:v>3727</c:v>
                </c:pt>
                <c:pt idx="9">
                  <c:v>2755</c:v>
                </c:pt>
                <c:pt idx="12">
                  <c:v>2010</c:v>
                </c:pt>
              </c:numCache>
            </c:numRef>
          </c:val>
          <c:extLst>
            <c:ext xmlns:c16="http://schemas.microsoft.com/office/drawing/2014/chart" uri="{C3380CC4-5D6E-409C-BE32-E72D297353CC}">
              <c16:uniqueId val="{00000009-360C-4DB9-B77D-E0D3D2466EA2}"/>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134459</c:v>
                </c:pt>
                <c:pt idx="3">
                  <c:v>136369</c:v>
                </c:pt>
                <c:pt idx="6">
                  <c:v>140230</c:v>
                </c:pt>
                <c:pt idx="9">
                  <c:v>137707</c:v>
                </c:pt>
                <c:pt idx="12">
                  <c:v>133674</c:v>
                </c:pt>
              </c:numCache>
            </c:numRef>
          </c:val>
          <c:extLst>
            <c:ext xmlns:c16="http://schemas.microsoft.com/office/drawing/2014/chart" uri="{C3380CC4-5D6E-409C-BE32-E72D297353CC}">
              <c16:uniqueId val="{0000000A-360C-4DB9-B77D-E0D3D2466EA2}"/>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360C-4DB9-B77D-E0D3D2466EA2}"/>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14869</c:v>
                </c:pt>
                <c:pt idx="1">
                  <c:v>19734</c:v>
                </c:pt>
                <c:pt idx="2">
                  <c:v>24723</c:v>
                </c:pt>
              </c:numCache>
            </c:numRef>
          </c:val>
          <c:extLst>
            <c:ext xmlns:c16="http://schemas.microsoft.com/office/drawing/2014/chart" uri="{C3380CC4-5D6E-409C-BE32-E72D297353CC}">
              <c16:uniqueId val="{00000000-B56C-494A-8874-151273C78A71}"/>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4</c:v>
                </c:pt>
                <c:pt idx="1">
                  <c:v>4</c:v>
                </c:pt>
                <c:pt idx="2">
                  <c:v>4</c:v>
                </c:pt>
              </c:numCache>
            </c:numRef>
          </c:val>
          <c:extLst>
            <c:ext xmlns:c16="http://schemas.microsoft.com/office/drawing/2014/chart" uri="{C3380CC4-5D6E-409C-BE32-E72D297353CC}">
              <c16:uniqueId val="{00000001-B56C-494A-8874-151273C78A71}"/>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14306</c:v>
                </c:pt>
                <c:pt idx="1">
                  <c:v>15999</c:v>
                </c:pt>
                <c:pt idx="2">
                  <c:v>17491</c:v>
                </c:pt>
              </c:numCache>
            </c:numRef>
          </c:val>
          <c:extLst>
            <c:ext xmlns:c16="http://schemas.microsoft.com/office/drawing/2014/chart" uri="{C3380CC4-5D6E-409C-BE32-E72D297353CC}">
              <c16:uniqueId val="{00000002-B56C-494A-8874-151273C78A71}"/>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{3CA54B7C-DD03-4F0A-8B56-0081A397F8EC}</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5D72-46FA-A81C-7A347162F39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{669D7169-9FBF-4725-AA38-F7FA02B681E9}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D72-46FA-A81C-7A347162F39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{9E1C1945-7AE9-4910-A4E6-D8A34F57B1BB}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D72-46FA-A81C-7A347162F39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{9B834B30-5ECB-4DBF-B7D9-B09366EA9D28}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D72-46FA-A81C-7A347162F39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{A0DD372E-FA28-429B-8A99-D50E0D96B014}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D72-46FA-A81C-7A347162F398}"/>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{AC8AADCF-7588-4C44-A08D-2EB6755F2F01}</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5D72-46FA-A81C-7A347162F398}"/>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{110D9758-C4E1-4BA8-9ADF-9BCFB36F0B0A}</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5D72-46FA-A81C-7A347162F398}"/>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{C1BF1668-28AC-4053-A766-E5357513C588}</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5D72-46FA-A81C-7A347162F398}"/>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{2C5D37C1-3593-4C98-AC73-986AEC6329DD}</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5D72-46FA-A81C-7A347162F39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55.8</c:v>
                </c:pt>
                <c:pt idx="8">
                  <c:v>56.7</c:v>
                </c:pt>
                <c:pt idx="16">
                  <c:v>58.2</c:v>
                </c:pt>
                <c:pt idx="24">
                  <c:v>58</c:v>
                </c:pt>
                <c:pt idx="32">
                  <c:v>59.3</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5D72-46FA-A81C-7A347162F398}"/>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{E8C4E7B9-4AEF-46EE-AE89-06F3EC12AFF8}</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5D72-46FA-A81C-7A347162F398}"/>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{0825CC68-94AE-4914-B9F0-0E443C99F38C}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D72-46FA-A81C-7A347162F39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{303583D6-AF29-474E-879D-E4527E422A35}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D72-46FA-A81C-7A347162F39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{93845ECD-77AB-4BC2-BAD7-76F76A0B4CD0}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D72-46FA-A81C-7A347162F39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{8B839047-1230-4D17-AC61-68E2629450ED}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D72-46FA-A81C-7A347162F398}"/>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{2BD60853-6D88-41D7-921A-61695A5F1B62}</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5D72-46FA-A81C-7A347162F398}"/>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{6A3A58E5-D7C3-41F7-8BF1-4296E05DE44E}</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5D72-46FA-A81C-7A347162F398}"/>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{279A294A-FA98-4336-A344-B42202C951CE}</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5D72-46FA-A81C-7A347162F398}"/>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{F4886764-6C11-4386-8287-DDDC07C9CFDC}</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5D72-46FA-A81C-7A347162F39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61.8</c:v>
                </c:pt>
                <c:pt idx="8">
                  <c:v>62.9</c:v>
                </c:pt>
                <c:pt idx="16">
                  <c:v>63.9</c:v>
                </c:pt>
                <c:pt idx="24">
                  <c:v>64.900000000000006</c:v>
                </c:pt>
                <c:pt idx="32">
                  <c:v>65.8</c:v>
                </c:pt>
              </c:numCache>
            </c:numRef>
          </c:xVal>
          <c:yVal>
            <c:numRef>
              <c:f>公会計指標分析・財政指標組合せ分析表!$BP$55:$DC$55</c:f>
              <c:numCache>
                <c:formatCode>#,##0.0;"▲ "#,##0.0</c:formatCode>
                <c:ptCount val="40"/>
                <c:pt idx="0">
                  <c:v>33.9</c:v>
                </c:pt>
                <c:pt idx="8">
                  <c:v>31.5</c:v>
                </c:pt>
                <c:pt idx="16">
                  <c:v>23.4</c:v>
                </c:pt>
                <c:pt idx="24">
                  <c:v>18.2</c:v>
                </c:pt>
                <c:pt idx="32">
                  <c:v>17.100000000000001</c:v>
                </c:pt>
              </c:numCache>
            </c:numRef>
          </c:yVal>
          <c:smooth val="0"/>
          <c:extLst>
            <c:ext xmlns:c16="http://schemas.microsoft.com/office/drawing/2014/chart" uri="{C3380CC4-5D6E-409C-BE32-E72D297353CC}">
              <c16:uniqueId val="{00000013-5D72-46FA-A81C-7A347162F398}"/>
            </c:ext>
          </c:extLst>
        </c:ser>
        <c:dLbls>
          <c:showLegendKey val="0"/>
          <c:showVal val="1"/>
          <c:showCatName val="0"/>
          <c:showSerName val="0"/>
          <c:showPercent val="0"/>
          <c:showBubbleSize val="0"/>
        </c:dLbls>
        <c:axId val="46179840"/>
        <c:axId val="46181760"/>
      </c:scatterChart>
      <c:valAx>
        <c:axId val="46179840"/>
        <c:scaling>
          <c:orientation val="maxMin"/>
          <c:max val="67"/>
          <c:min val="61"/>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{5CD39723-1745-4052-AD9C-D248FB3C7953}</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3166-4CBA-B675-EDE51F3D508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{FCF9EF3D-CE2C-4575-932B-06BF11BF9683}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166-4CBA-B675-EDE51F3D508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{19721AE9-1AAC-47F3-95B3-16FE54489AA8}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166-4CBA-B675-EDE51F3D508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{D3F04D2A-A1F7-46B6-B58F-1E7D456E95FD}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166-4CBA-B675-EDE51F3D508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{FA5E31E0-6FE6-4815-97D4-F310FF70F94A}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166-4CBA-B675-EDE51F3D5084}"/>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{13B8DDC3-AE2D-4CAA-B0C1-31D77FFACB92}</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3166-4CBA-B675-EDE51F3D5084}"/>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{2ACC1B03-7703-4239-822C-520AB7C8C6C8}</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3166-4CBA-B675-EDE51F3D5084}"/>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{3BBBF0AD-95BE-4F41-8043-3DC31BE3B0F0}</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3166-4CBA-B675-EDE51F3D5084}"/>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{9D99E05A-8F70-4ED3-9F2E-A375C54BFA81}</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3166-4CBA-B675-EDE51F3D508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-0.7</c:v>
                </c:pt>
                <c:pt idx="8">
                  <c:v>-0.9</c:v>
                </c:pt>
                <c:pt idx="16">
                  <c:v>-0.6</c:v>
                </c:pt>
                <c:pt idx="24">
                  <c:v>-0.4</c:v>
                </c:pt>
                <c:pt idx="32">
                  <c:v>0</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3166-4CBA-B675-EDE51F3D5084}"/>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{8D5974DB-1C97-46A1-BDEB-C7E47FB31107}</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3166-4CBA-B675-EDE51F3D5084}"/>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{01F8BA27-D36E-4641-B281-9C88D1DEBF01}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166-4CBA-B675-EDE51F3D508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{0F861309-F4F5-44C6-A370-F9A021D50564}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166-4CBA-B675-EDE51F3D508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{91E0F4A1-42DF-4E74-A6F4-5669B3F6EDD3}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166-4CBA-B675-EDE51F3D508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{0AD7C306-BF59-4EEC-AA26-232DC49547A5}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166-4CBA-B675-EDE51F3D5084}"/>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{3E22517B-29E9-4E11-81F2-0557AD2791B0}</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3166-4CBA-B675-EDE51F3D5084}"/>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{21006882-D604-4DDD-80CE-1C3783B8DED9}</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3166-4CBA-B675-EDE51F3D5084}"/>
                </c:ext>
              </c:extLst>
            </c:dLbl>
            <c:dLbl>
              <c:idx val="24"/>
              <c:layout>
                <c:manualLayout>
                  <c:x val="-4.4905057365901176E-2"/>
                  <c:y val="-5.7780392860641142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{AAEB4187-7E44-41DB-AE69-48E32F4B45E7}</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3166-4CBA-B675-EDE51F3D5084}"/>
                </c:ext>
              </c:extLst>
            </c:dLbl>
            <c:dLbl>
              <c:idx val="32"/>
              <c:layout>
                <c:manualLayout>
                  <c:x val="-1.8235628084250128E-2"/>
                  <c:y val="-6.7053243802516191E-2"/>
                </c:manualLayout>
              </c:layout>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{3987EA05-25F2-4455-B6F7-76440DAD81F1}</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3166-4CBA-B675-EDE51F3D508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5.7</c:v>
                </c:pt>
                <c:pt idx="8">
                  <c:v>5.4</c:v>
                </c:pt>
                <c:pt idx="16">
                  <c:v>5.2</c:v>
                </c:pt>
                <c:pt idx="24">
                  <c:v>5.2</c:v>
                </c:pt>
                <c:pt idx="32">
                  <c:v>5.2</c:v>
                </c:pt>
              </c:numCache>
            </c:numRef>
          </c:xVal>
          <c:yVal>
            <c:numRef>
              <c:f>公会計指標分析・財政指標組合せ分析表!$BP$77:$DC$77</c:f>
              <c:numCache>
                <c:formatCode>#,##0.0;"▲ "#,##0.0</c:formatCode>
                <c:ptCount val="40"/>
                <c:pt idx="0">
                  <c:v>33.9</c:v>
                </c:pt>
                <c:pt idx="8">
                  <c:v>31.5</c:v>
                </c:pt>
                <c:pt idx="16">
                  <c:v>23.4</c:v>
                </c:pt>
                <c:pt idx="24">
                  <c:v>18.2</c:v>
                </c:pt>
                <c:pt idx="32">
                  <c:v>17.100000000000001</c:v>
                </c:pt>
              </c:numCache>
            </c:numRef>
          </c:yVal>
          <c:smooth val="0"/>
          <c:extLst>
            <c:ext xmlns:c16="http://schemas.microsoft.com/office/drawing/2014/chart" uri="{C3380CC4-5D6E-409C-BE32-E72D297353CC}">
              <c16:uniqueId val="{00000013-3166-4CBA-B675-EDE51F3D5084}"/>
            </c:ext>
          </c:extLst>
        </c:ser>
        <c:dLbls>
          <c:showLegendKey val="0"/>
          <c:showVal val="1"/>
          <c:showCatName val="0"/>
          <c:showSerName val="0"/>
          <c:showPercent val="0"/>
          <c:showBubbleSize val="0"/>
        </c:dLbls>
        <c:axId val="84219776"/>
        <c:axId val="84234240"/>
      </c:scatterChart>
      <c:valAx>
        <c:axId val="84219776"/>
        <c:scaling>
          <c:orientation val="maxMin"/>
          <c:max val="5.8"/>
          <c:min val="5"/>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東京都八王子市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公債費に準ずる債務負担行為において、学校の建替施行関連市債の一部償還終了により</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1.1</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億円減になったことなどにより、元利償還金等（</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A</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）は</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1.3</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億円減少した。</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一方、算入公債費等（</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B</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）については、学校の建替施行関連市債の一部償還終了により国都支出金が</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3.8</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億円減となったことなどにより</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5.2</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億円減少した。</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以上のことから、算定上の分子は</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3.8</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億円増の</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億円になった。</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18</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年度（</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2006</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年度）以降、減債基金の充当対象となる満期一括償還地方債の借入は行っていない</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a:t>
          </a:r>
          <a:endParaRPr kumimoji="1" lang="ja-JP" altLang="en-US" sz="11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東京都八王子市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将来負担額（</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）は、公営企業債等繰入見込額が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億円の増、退職手当負担見込額が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億円の増になったものの、ニュータウン学校施設取得に係る償還進捗などにより債務負担行為に基づく支出予定額が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億円、一般会計等に係る地方債の現在高が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億円それぞれ減になったことなどにより、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42.2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一方、充当可能財源等（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B</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）は、臨時財政対策債や公害防止事業債に係る公債費の償還実績等により、基準財政需要額算入見込額が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68.1</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億円、ニュータウン学校施設取得や公営住宅建設事業債の償還進捗により充当可能特定歳入が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億円それぞれ減になったものの、財政調整基金等の積立により基金残高が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72.5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億円増となった結果、</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0.7</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以上の要因により、将来負担比率の分子は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42.9</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億円減の△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343.3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億円になった。</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東京都八王子市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前年度と比較し、財政調整基金が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49.9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％）、その他特定目的基金が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％）それぞれ増加し、合計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64.8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％）の増となった。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標準財政規模に対する残高は前年度の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31.5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ポイント増加し、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36.3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財政収支の均衡及び財政運営の健全性を確保するため、引き続き計画的な運用に取り組む。</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公共施設整備保全基金：公園、学校などの公共施設の整備、維持及び更新</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八王子駅周辺整備基金：八王子駅周辺の整備事業</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公共施設整備保全基金：今後の公共施設の維持・更新にかかる財源として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億円積み立てたことによる増</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公共施設整備保全基金：中長期的な視点から公共施設の維持・更新を行い長寿命化を目指す中長期保全計画に対応するため、年度間の財政負担の平準化を図る。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前年度決算剰余金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億円、交付税増額分として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億、臨時財政対策債償還基金費分</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億の増額補正分を今後の財政需要に備え積み立てた。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剰余金等を活用し積み立てを行うとともに、災害復旧、その他財源に不足が生じた場合の財源として活用する。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運用利子収入の積立のみであり、増減はない。</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年度）に「八王子みどり市民債」一括償還のため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億円を取り崩して以降、満期一括償還市債がないことから運用利子収入のみを積み立てる状況が続いている。今後も利子収入のみの積み立てが見込まれる。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1E32268-AE9F-46A5-B748-E9F05D4E12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19E1E08C-BAC5-4F61-B445-B71A49E03B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C6D99EE4-8466-440C-BF36-8B01786AD086}"/>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3CC62CB9-73F4-4198-BA82-709D5C2D4862}"/>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B785A8B9-CE47-4D41-AF1D-D057213CC309}"/>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CF717907-C88B-4320-968A-A6E1B15F3AF4}"/>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9F7EA1B9-2AB4-4921-A625-D462FF6354CB}"/>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467DDDF5-F685-4A1C-A538-756A55E5E622}"/>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A97222E7-F9C7-4F2F-9CEB-F16F62FE29C2}"/>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E4380282-E1D1-46E8-A287-C3A86F38455A}"/>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3E8CC09A-5582-49E9-98E1-C122C7BA3BD8}"/>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E1CC6F94-9757-4D12-AF2D-FF22F02059B2}"/>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DC04D13C-AD45-4910-B94B-8B93D8B988B8}"/>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9AEE7C9C-800D-4E59-92C2-4D775FD79D8F}"/>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75E54321-E708-4BB0-A693-BA12B17414B3}"/>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9EB977E7-A4BF-4BD5-A28E-4F886990D04E}"/>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東京都八王子市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386CD7A4-E15F-46A3-97D7-AB0B13FFC016}"/>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E5C7A943-9454-4F74-967D-08EB5E9369BE}"/>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7154B56D-CF38-441A-B3C5-F265E3868BE1}"/>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47CB7297-AF8D-4C91-AD16-15DBCCE68FE7}"/>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7571BB0F-5AFA-4957-8023-5CB34ADE7493}"/>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ABEE894F-9E3C-4544-9E5F-D7FEF7ED3DF8}"/>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560,692
545,227
186.38
236,422,157
227,864,107
6,620,614
116,180,045
133,642,278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752940F8-B927-4373-B88E-1018640E56F6}"/>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5AF8D249-AB61-4ECA-B413-2B9526BE61FA}"/>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C21F748B-2058-454A-AB58-C6A2F21343C1}"/>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CCABBB59-6380-434A-9497-4202DE8C3627}"/>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ABB54519-16B2-4A42-AC1E-2CACFF02C9A9}"/>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4DEF3678-BA7C-455F-AD4B-31994263A566}"/>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4FE2E0E9-58A6-4591-B0AD-792CCFA766EA}"/>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7E0CA270-A179-4531-B34C-6AC89244E426}"/>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7EB2C565-0765-4B51-AAE0-4F30F4F18658}"/>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5C997B78-7473-4D31-A0FB-C47D9C91D0D2}"/>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CFEA26FF-1ACF-4992-BDB6-1DE0AA7CEA37}"/>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0068A5A6-F3E1-439A-BCA4-FB8ED4FC6043}"/>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364FDA29-01EC-495F-A11F-0834A74CE619}"/>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F4EDAD27-8E16-4622-822E-FAB4AC503C77}"/>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E434557F-43A9-4740-B78F-A08D27EBEBD4}"/>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5961C24B-3FF5-470E-AFDA-C11BDFE6D138}"/>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DCCE529B-D591-4FD0-B941-6F2903D4984E}"/>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E1027B6B-D3FC-40DB-B9C5-1EDCC8572057}"/>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C22B2944-8E31-4F62-BE54-6577129645D3}"/>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3A3EB31C-F967-4359-9745-6AA14B3C54C3}"/>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61022711-C742-482B-B340-43766815AFBB}"/>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1F909EC8-5076-43E2-BA94-F04AC583448D}"/>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8219E4CB-0B5A-4D94-8DCD-10B9234D3CC9}"/>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BD032F3E-77D7-48F3-86A8-AAEC8D2B9D97}"/>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4E658C03-64B8-4888-A211-FDA9D0D5529B}"/>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[ 59.3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E34F8889-384A-4294-BFFF-D5BED1084DBC}"/>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EF97ADE7-8419-4C67-983D-8C209982AF3F}"/>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E2E9F18F-4719-428D-91A4-F75DA4C5FC31}"/>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410109DD-8912-43FF-9252-1305ADFF83FA}"/>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E2091091-53F5-4DE7-9EC8-D6B94C49084E}"/>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63011ED0-FB2F-47C9-995F-EB32BC594EA5}"/>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11B14143-D5D8-46F8-ACEF-84F6207BDA27}"/>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E7DC9EAA-EBF1-46B1-B5AB-F3069FA3A50A}"/>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4052C306-EE31-4400-BC39-067F7A058804}"/>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1A214DCC-65C8-43C9-A175-AD1E2B4E6387}"/>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nSpc>
              <a:spcPts val="1200"/>
            </a:lnSpc>
          </a:pP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　本市では、平成</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2016</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年度）に策定した八王子市公共施設等総合管理計画において、施設の適正配置とともに人口規模にあった施設総量の適正化を図るという目標を掲げ、公共施設マネジメントの取組を進めている。</a:t>
          </a:r>
          <a:endParaRPr lang="ja-JP" altLang="ja-JP" sz="1000">
            <a:effectLst/>
            <a:latin typeface="ＭＳ Ｐゴシック" panose="020B0600070205080204" pitchFamily="50" charset="-128"/>
            <a:ea typeface="ＭＳ Ｐゴシック" panose="020B0600070205080204" pitchFamily="50" charset="-128"/>
          </a:endParaRPr>
        </a:p>
        <a:p>
          <a:pPr>
            <a:lnSpc>
              <a:spcPts val="1200"/>
            </a:lnSpc>
          </a:pP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　本市の有形固定資産減価償却率は、経年劣化による資産価値の減少を要因として令和元年度の</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55.8</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％から令和</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年度には</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59.3</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％へと緩やかに増加している。</a:t>
          </a:r>
          <a:endParaRPr lang="ja-JP" altLang="ja-JP" sz="1000">
            <a:effectLst/>
            <a:latin typeface="ＭＳ Ｐゴシック" panose="020B0600070205080204" pitchFamily="50" charset="-128"/>
            <a:ea typeface="ＭＳ Ｐゴシック" panose="020B0600070205080204" pitchFamily="50" charset="-128"/>
          </a:endParaRPr>
        </a:p>
        <a:p>
          <a:pPr>
            <a:lnSpc>
              <a:spcPts val="1200"/>
            </a:lnSpc>
          </a:pP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　一方で計画的な施設改修や維持管理により、令和</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年度の有形固定資産減価償却率は類似団体平均の</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65.8</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％と比べ、資産価値の減少を低い水準に抑えることができている。</a:t>
          </a:r>
          <a:endParaRPr lang="ja-JP" altLang="ja-JP" sz="10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280277B9-2BCA-44B6-81F5-DBF53D83543B}"/>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F7D60838-EE69-4EA6-BD5B-BA805D4D04CE}"/>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9A65058B-B5C2-4739-8890-C0A34F184789}"/>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AC4CF1C4-1650-4A3B-889F-9413528E3F69}"/>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FF95172C-DC8A-4B74-9018-91E05CC47A20}"/>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0A3E388D-3EE9-4A96-B00F-09774034FACC}"/>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31D63AF7-E89A-4D51-A173-B1E8DCE7B13A}"/>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12D6C8E2-5358-4879-916A-32B844F19991}"/>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0544579A-AF98-4086-91E8-B32CC260D11A}"/>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A6E2619E-BDAE-48D4-BDE2-558B5E9164A3}"/>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8BE75DDA-F6B9-43F0-A31F-51CD7FF6943D}"/>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B9174643-D1B8-44D0-96A0-ACEBD7010B0F}"/>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86203C34-D288-4612-B644-1AE1F49DCE4B}"/>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E578AC68-DC5E-403E-AA62-F87ACC8CF4DF}"/>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652C25B6-8903-4E12-B097-94336C3A85D1}"/>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212A0D25-AB40-41AF-B299-541EE9978199}"/>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5715</xdr:rowOff>
    </xdr:from>
    <xdr:to>
      <xdr:col>23</xdr:col>
      <xdr:colOff>85090</xdr:colOff>
      <xdr:row>34</xdr:row>
      <xdr:rowOff>111760</xdr:rowOff>
    </xdr:to>
    <xdr:cxnSp macro="">
      <xdr:nvCxnSpPr>
        <xdr:cNvPr id="75" name="直線コネクタ 74">
          <a:extLst>
            <a:ext uri="{FF2B5EF4-FFF2-40B4-BE49-F238E27FC236}">
              <a16:creationId xmlns:a16="http://schemas.microsoft.com/office/drawing/2014/main" id="{7B7B9DCF-6B7C-4084-842A-986129F4AD17}"/>
            </a:ext>
          </a:extLst>
        </xdr:cNvPr>
        <xdr:cNvCxnSpPr/>
      </xdr:nvCxnSpPr>
      <xdr:spPr>
        <a:xfrm flipV="1">
          <a:off x="4760595" y="5406390"/>
          <a:ext cx="1270" cy="1306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115587</xdr:rowOff>
    </xdr:from>
    <xdr:ext cx="405111" cy="259045"/>
    <xdr:sp macro="" textlink="">
      <xdr:nvSpPr>
        <xdr:cNvPr id="76" name="有形固定資産減価償却率最小値テキスト">
          <a:extLst>
            <a:ext uri="{FF2B5EF4-FFF2-40B4-BE49-F238E27FC236}">
              <a16:creationId xmlns:a16="http://schemas.microsoft.com/office/drawing/2014/main" id="{3C7B9108-F216-43C4-8D58-B5E59B02D20E}"/>
            </a:ext>
          </a:extLst>
        </xdr:cNvPr>
        <xdr:cNvSpPr txBox="1"/>
      </xdr:nvSpPr>
      <xdr:spPr>
        <a:xfrm>
          <a:off x="4813300" y="6716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111760</xdr:rowOff>
    </xdr:from>
    <xdr:to>
      <xdr:col>23</xdr:col>
      <xdr:colOff>174625</xdr:colOff>
      <xdr:row>34</xdr:row>
      <xdr:rowOff>111760</xdr:rowOff>
    </xdr:to>
    <xdr:cxnSp macro="">
      <xdr:nvCxnSpPr>
        <xdr:cNvPr id="77" name="直線コネクタ 76">
          <a:extLst>
            <a:ext uri="{FF2B5EF4-FFF2-40B4-BE49-F238E27FC236}">
              <a16:creationId xmlns:a16="http://schemas.microsoft.com/office/drawing/2014/main" id="{E92283CE-97F9-4DA8-850E-BEE1E2478EF7}"/>
            </a:ext>
          </a:extLst>
        </xdr:cNvPr>
        <xdr:cNvCxnSpPr/>
      </xdr:nvCxnSpPr>
      <xdr:spPr>
        <a:xfrm>
          <a:off x="4673600" y="6712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123842</xdr:rowOff>
    </xdr:from>
    <xdr:ext cx="405111" cy="259045"/>
    <xdr:sp macro="" textlink="">
      <xdr:nvSpPr>
        <xdr:cNvPr id="78" name="有形固定資産減価償却率最大値テキスト">
          <a:extLst>
            <a:ext uri="{FF2B5EF4-FFF2-40B4-BE49-F238E27FC236}">
              <a16:creationId xmlns:a16="http://schemas.microsoft.com/office/drawing/2014/main" id="{854B1322-B827-477C-B655-F979955AB9AE}"/>
            </a:ext>
          </a:extLst>
        </xdr:cNvPr>
        <xdr:cNvSpPr txBox="1"/>
      </xdr:nvSpPr>
      <xdr:spPr>
        <a:xfrm>
          <a:off x="4813300" y="5181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5715</xdr:rowOff>
    </xdr:from>
    <xdr:to>
      <xdr:col>23</xdr:col>
      <xdr:colOff>174625</xdr:colOff>
      <xdr:row>27</xdr:row>
      <xdr:rowOff>5715</xdr:rowOff>
    </xdr:to>
    <xdr:cxnSp macro="">
      <xdr:nvCxnSpPr>
        <xdr:cNvPr id="79" name="直線コネクタ 78">
          <a:extLst>
            <a:ext uri="{FF2B5EF4-FFF2-40B4-BE49-F238E27FC236}">
              <a16:creationId xmlns:a16="http://schemas.microsoft.com/office/drawing/2014/main" id="{69B49383-E2DB-4E5B-A35E-71C2AE3C9439}"/>
            </a:ext>
          </a:extLst>
        </xdr:cNvPr>
        <xdr:cNvCxnSpPr/>
      </xdr:nvCxnSpPr>
      <xdr:spPr>
        <a:xfrm>
          <a:off x="4673600" y="54063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82355</xdr:rowOff>
    </xdr:from>
    <xdr:ext cx="405111" cy="259045"/>
    <xdr:sp macro="" textlink="">
      <xdr:nvSpPr>
        <xdr:cNvPr id="80" name="有形固定資産減価償却率平均値テキスト">
          <a:extLst>
            <a:ext uri="{FF2B5EF4-FFF2-40B4-BE49-F238E27FC236}">
              <a16:creationId xmlns:a16="http://schemas.microsoft.com/office/drawing/2014/main" id="{E34C165C-2152-40EB-95EE-F6A459C915CB}"/>
            </a:ext>
          </a:extLst>
        </xdr:cNvPr>
        <xdr:cNvSpPr txBox="1"/>
      </xdr:nvSpPr>
      <xdr:spPr>
        <a:xfrm>
          <a:off x="4813300" y="616883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103928</xdr:rowOff>
    </xdr:from>
    <xdr:to>
      <xdr:col>23</xdr:col>
      <xdr:colOff>136525</xdr:colOff>
      <xdr:row>32</xdr:row>
      <xdr:rowOff>34078</xdr:rowOff>
    </xdr:to>
    <xdr:sp macro="" textlink="">
      <xdr:nvSpPr>
        <xdr:cNvPr id="81" name="フローチャート: 判断 80">
          <a:extLst>
            <a:ext uri="{FF2B5EF4-FFF2-40B4-BE49-F238E27FC236}">
              <a16:creationId xmlns:a16="http://schemas.microsoft.com/office/drawing/2014/main" id="{DC5145BC-91A9-4E64-9B03-C7CC75E508CF}"/>
            </a:ext>
          </a:extLst>
        </xdr:cNvPr>
        <xdr:cNvSpPr/>
      </xdr:nvSpPr>
      <xdr:spPr>
        <a:xfrm>
          <a:off x="4711700" y="6190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71543</xdr:rowOff>
    </xdr:from>
    <xdr:to>
      <xdr:col>19</xdr:col>
      <xdr:colOff>187325</xdr:colOff>
      <xdr:row>32</xdr:row>
      <xdr:rowOff>1693</xdr:rowOff>
    </xdr:to>
    <xdr:sp macro="" textlink="">
      <xdr:nvSpPr>
        <xdr:cNvPr id="82" name="フローチャート: 判断 81">
          <a:extLst>
            <a:ext uri="{FF2B5EF4-FFF2-40B4-BE49-F238E27FC236}">
              <a16:creationId xmlns:a16="http://schemas.microsoft.com/office/drawing/2014/main" id="{9D9834C5-DD38-4DED-B67B-66D2DC34AC07}"/>
            </a:ext>
          </a:extLst>
        </xdr:cNvPr>
        <xdr:cNvSpPr/>
      </xdr:nvSpPr>
      <xdr:spPr>
        <a:xfrm>
          <a:off x="4000500" y="6158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35560</xdr:rowOff>
    </xdr:from>
    <xdr:to>
      <xdr:col>15</xdr:col>
      <xdr:colOff>187325</xdr:colOff>
      <xdr:row>31</xdr:row>
      <xdr:rowOff>137160</xdr:rowOff>
    </xdr:to>
    <xdr:sp macro="" textlink="">
      <xdr:nvSpPr>
        <xdr:cNvPr id="83" name="フローチャート: 判断 82">
          <a:extLst>
            <a:ext uri="{FF2B5EF4-FFF2-40B4-BE49-F238E27FC236}">
              <a16:creationId xmlns:a16="http://schemas.microsoft.com/office/drawing/2014/main" id="{6899FBFC-521C-47F0-A462-A02CEF3F5639}"/>
            </a:ext>
          </a:extLst>
        </xdr:cNvPr>
        <xdr:cNvSpPr/>
      </xdr:nvSpPr>
      <xdr:spPr>
        <a:xfrm>
          <a:off x="3238500" y="6122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171027</xdr:rowOff>
    </xdr:from>
    <xdr:to>
      <xdr:col>11</xdr:col>
      <xdr:colOff>187325</xdr:colOff>
      <xdr:row>31</xdr:row>
      <xdr:rowOff>101177</xdr:rowOff>
    </xdr:to>
    <xdr:sp macro="" textlink="">
      <xdr:nvSpPr>
        <xdr:cNvPr id="84" name="フローチャート: 判断 83">
          <a:extLst>
            <a:ext uri="{FF2B5EF4-FFF2-40B4-BE49-F238E27FC236}">
              <a16:creationId xmlns:a16="http://schemas.microsoft.com/office/drawing/2014/main" id="{B01294B8-AAC7-4309-BDDE-A78D94DD4396}"/>
            </a:ext>
          </a:extLst>
        </xdr:cNvPr>
        <xdr:cNvSpPr/>
      </xdr:nvSpPr>
      <xdr:spPr>
        <a:xfrm>
          <a:off x="2476500" y="6086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131445</xdr:rowOff>
    </xdr:from>
    <xdr:to>
      <xdr:col>7</xdr:col>
      <xdr:colOff>187325</xdr:colOff>
      <xdr:row>31</xdr:row>
      <xdr:rowOff>61595</xdr:rowOff>
    </xdr:to>
    <xdr:sp macro="" textlink="">
      <xdr:nvSpPr>
        <xdr:cNvPr id="85" name="フローチャート: 判断 84">
          <a:extLst>
            <a:ext uri="{FF2B5EF4-FFF2-40B4-BE49-F238E27FC236}">
              <a16:creationId xmlns:a16="http://schemas.microsoft.com/office/drawing/2014/main" id="{F2775106-A057-4A44-96CF-DDE8A13F24A1}"/>
            </a:ext>
          </a:extLst>
        </xdr:cNvPr>
        <xdr:cNvSpPr/>
      </xdr:nvSpPr>
      <xdr:spPr>
        <a:xfrm>
          <a:off x="1714500" y="6046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207DF1FB-7E9B-4632-BD38-7DBA264873B8}"/>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89C4A0A5-9829-407A-BC1B-C4F4843D9A7B}"/>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2130782C-155C-4290-AAD7-C77988F22542}"/>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3F3F858F-CAE2-4F5D-B913-D79D415F191E}"/>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AE5ECFC0-1E03-485A-B9AD-A5F8418EC7C4}"/>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41487</xdr:rowOff>
    </xdr:from>
    <xdr:to>
      <xdr:col>23</xdr:col>
      <xdr:colOff>136525</xdr:colOff>
      <xdr:row>30</xdr:row>
      <xdr:rowOff>143087</xdr:rowOff>
    </xdr:to>
    <xdr:sp macro="" textlink="">
      <xdr:nvSpPr>
        <xdr:cNvPr id="91" name="楕円 90">
          <a:extLst>
            <a:ext uri="{FF2B5EF4-FFF2-40B4-BE49-F238E27FC236}">
              <a16:creationId xmlns:a16="http://schemas.microsoft.com/office/drawing/2014/main" id="{E3A080A4-05C6-4EF7-BCA7-25B885122E2D}"/>
            </a:ext>
          </a:extLst>
        </xdr:cNvPr>
        <xdr:cNvSpPr/>
      </xdr:nvSpPr>
      <xdr:spPr>
        <a:xfrm>
          <a:off x="4711700" y="5956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64364</xdr:rowOff>
    </xdr:from>
    <xdr:ext cx="405111" cy="259045"/>
    <xdr:sp macro="" textlink="">
      <xdr:nvSpPr>
        <xdr:cNvPr id="92" name="有形固定資産減価償却率該当値テキスト">
          <a:extLst>
            <a:ext uri="{FF2B5EF4-FFF2-40B4-BE49-F238E27FC236}">
              <a16:creationId xmlns:a16="http://schemas.microsoft.com/office/drawing/2014/main" id="{65AEEF02-99D6-4EC1-A6A0-9B54F802F46F}"/>
            </a:ext>
          </a:extLst>
        </xdr:cNvPr>
        <xdr:cNvSpPr txBox="1"/>
      </xdr:nvSpPr>
      <xdr:spPr>
        <a:xfrm>
          <a:off x="4813300" y="5807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166158</xdr:rowOff>
    </xdr:from>
    <xdr:to>
      <xdr:col>19</xdr:col>
      <xdr:colOff>187325</xdr:colOff>
      <xdr:row>30</xdr:row>
      <xdr:rowOff>96308</xdr:rowOff>
    </xdr:to>
    <xdr:sp macro="" textlink="">
      <xdr:nvSpPr>
        <xdr:cNvPr id="93" name="楕円 92">
          <a:extLst>
            <a:ext uri="{FF2B5EF4-FFF2-40B4-BE49-F238E27FC236}">
              <a16:creationId xmlns:a16="http://schemas.microsoft.com/office/drawing/2014/main" id="{828D34C8-EEC9-4917-AEF5-256A9DCF2F53}"/>
            </a:ext>
          </a:extLst>
        </xdr:cNvPr>
        <xdr:cNvSpPr/>
      </xdr:nvSpPr>
      <xdr:spPr>
        <a:xfrm>
          <a:off x="4000500" y="5909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45508</xdr:rowOff>
    </xdr:from>
    <xdr:to>
      <xdr:col>23</xdr:col>
      <xdr:colOff>85725</xdr:colOff>
      <xdr:row>30</xdr:row>
      <xdr:rowOff>92287</xdr:rowOff>
    </xdr:to>
    <xdr:cxnSp macro="">
      <xdr:nvCxnSpPr>
        <xdr:cNvPr id="94" name="直線コネクタ 93">
          <a:extLst>
            <a:ext uri="{FF2B5EF4-FFF2-40B4-BE49-F238E27FC236}">
              <a16:creationId xmlns:a16="http://schemas.microsoft.com/office/drawing/2014/main" id="{F5AE00CC-5778-46A4-9859-F9DB3F4074FB}"/>
            </a:ext>
          </a:extLst>
        </xdr:cNvPr>
        <xdr:cNvCxnSpPr/>
      </xdr:nvCxnSpPr>
      <xdr:spPr>
        <a:xfrm>
          <a:off x="4051300" y="5960533"/>
          <a:ext cx="711200" cy="46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1905</xdr:rowOff>
    </xdr:from>
    <xdr:to>
      <xdr:col>15</xdr:col>
      <xdr:colOff>187325</xdr:colOff>
      <xdr:row>30</xdr:row>
      <xdr:rowOff>103505</xdr:rowOff>
    </xdr:to>
    <xdr:sp macro="" textlink="">
      <xdr:nvSpPr>
        <xdr:cNvPr id="95" name="楕円 94">
          <a:extLst>
            <a:ext uri="{FF2B5EF4-FFF2-40B4-BE49-F238E27FC236}">
              <a16:creationId xmlns:a16="http://schemas.microsoft.com/office/drawing/2014/main" id="{2024C61F-349C-40E0-9372-B8D9B08196E9}"/>
            </a:ext>
          </a:extLst>
        </xdr:cNvPr>
        <xdr:cNvSpPr/>
      </xdr:nvSpPr>
      <xdr:spPr>
        <a:xfrm>
          <a:off x="3238500" y="5916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45508</xdr:rowOff>
    </xdr:from>
    <xdr:to>
      <xdr:col>19</xdr:col>
      <xdr:colOff>136525</xdr:colOff>
      <xdr:row>30</xdr:row>
      <xdr:rowOff>52705</xdr:rowOff>
    </xdr:to>
    <xdr:cxnSp macro="">
      <xdr:nvCxnSpPr>
        <xdr:cNvPr id="96" name="直線コネクタ 95">
          <a:extLst>
            <a:ext uri="{FF2B5EF4-FFF2-40B4-BE49-F238E27FC236}">
              <a16:creationId xmlns:a16="http://schemas.microsoft.com/office/drawing/2014/main" id="{996E2B8E-BC06-448B-9CE2-EB53B9F04034}"/>
            </a:ext>
          </a:extLst>
        </xdr:cNvPr>
        <xdr:cNvCxnSpPr/>
      </xdr:nvCxnSpPr>
      <xdr:spPr>
        <a:xfrm flipV="1">
          <a:off x="3289300" y="5960533"/>
          <a:ext cx="762000" cy="7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119380</xdr:rowOff>
    </xdr:from>
    <xdr:to>
      <xdr:col>11</xdr:col>
      <xdr:colOff>187325</xdr:colOff>
      <xdr:row>30</xdr:row>
      <xdr:rowOff>49530</xdr:rowOff>
    </xdr:to>
    <xdr:sp macro="" textlink="">
      <xdr:nvSpPr>
        <xdr:cNvPr id="97" name="楕円 96">
          <a:extLst>
            <a:ext uri="{FF2B5EF4-FFF2-40B4-BE49-F238E27FC236}">
              <a16:creationId xmlns:a16="http://schemas.microsoft.com/office/drawing/2014/main" id="{AA8D1DC2-3707-469D-9F8B-7BAFAD3CFDCA}"/>
            </a:ext>
          </a:extLst>
        </xdr:cNvPr>
        <xdr:cNvSpPr/>
      </xdr:nvSpPr>
      <xdr:spPr>
        <a:xfrm>
          <a:off x="2476500" y="5862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170180</xdr:rowOff>
    </xdr:from>
    <xdr:to>
      <xdr:col>15</xdr:col>
      <xdr:colOff>136525</xdr:colOff>
      <xdr:row>30</xdr:row>
      <xdr:rowOff>52705</xdr:rowOff>
    </xdr:to>
    <xdr:cxnSp macro="">
      <xdr:nvCxnSpPr>
        <xdr:cNvPr id="98" name="直線コネクタ 97">
          <a:extLst>
            <a:ext uri="{FF2B5EF4-FFF2-40B4-BE49-F238E27FC236}">
              <a16:creationId xmlns:a16="http://schemas.microsoft.com/office/drawing/2014/main" id="{C770A8D7-C4D5-4937-B46B-B36FD266F7AB}"/>
            </a:ext>
          </a:extLst>
        </xdr:cNvPr>
        <xdr:cNvCxnSpPr/>
      </xdr:nvCxnSpPr>
      <xdr:spPr>
        <a:xfrm>
          <a:off x="2527300" y="5913755"/>
          <a:ext cx="762000" cy="53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86995</xdr:rowOff>
    </xdr:from>
    <xdr:to>
      <xdr:col>7</xdr:col>
      <xdr:colOff>187325</xdr:colOff>
      <xdr:row>30</xdr:row>
      <xdr:rowOff>17145</xdr:rowOff>
    </xdr:to>
    <xdr:sp macro="" textlink="">
      <xdr:nvSpPr>
        <xdr:cNvPr id="99" name="楕円 98">
          <a:extLst>
            <a:ext uri="{FF2B5EF4-FFF2-40B4-BE49-F238E27FC236}">
              <a16:creationId xmlns:a16="http://schemas.microsoft.com/office/drawing/2014/main" id="{AA48DC96-64CA-4A04-BD60-5AA951FAC24C}"/>
            </a:ext>
          </a:extLst>
        </xdr:cNvPr>
        <xdr:cNvSpPr/>
      </xdr:nvSpPr>
      <xdr:spPr>
        <a:xfrm>
          <a:off x="1714500" y="5830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137795</xdr:rowOff>
    </xdr:from>
    <xdr:to>
      <xdr:col>11</xdr:col>
      <xdr:colOff>136525</xdr:colOff>
      <xdr:row>29</xdr:row>
      <xdr:rowOff>170180</xdr:rowOff>
    </xdr:to>
    <xdr:cxnSp macro="">
      <xdr:nvCxnSpPr>
        <xdr:cNvPr id="100" name="直線コネクタ 99">
          <a:extLst>
            <a:ext uri="{FF2B5EF4-FFF2-40B4-BE49-F238E27FC236}">
              <a16:creationId xmlns:a16="http://schemas.microsoft.com/office/drawing/2014/main" id="{3097AB9A-DDAD-4C96-B592-86B24F339718}"/>
            </a:ext>
          </a:extLst>
        </xdr:cNvPr>
        <xdr:cNvCxnSpPr/>
      </xdr:nvCxnSpPr>
      <xdr:spPr>
        <a:xfrm>
          <a:off x="1765300" y="5881370"/>
          <a:ext cx="762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164270</xdr:rowOff>
    </xdr:from>
    <xdr:ext cx="405111" cy="259045"/>
    <xdr:sp macro="" textlink="">
      <xdr:nvSpPr>
        <xdr:cNvPr id="101" name="n_1aveValue有形固定資産減価償却率">
          <a:extLst>
            <a:ext uri="{FF2B5EF4-FFF2-40B4-BE49-F238E27FC236}">
              <a16:creationId xmlns:a16="http://schemas.microsoft.com/office/drawing/2014/main" id="{0F8E6525-697E-4E79-9DCE-8E5C3CA7BC9F}"/>
            </a:ext>
          </a:extLst>
        </xdr:cNvPr>
        <xdr:cNvSpPr txBox="1"/>
      </xdr:nvSpPr>
      <xdr:spPr>
        <a:xfrm>
          <a:off x="3836044" y="62507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128287</xdr:rowOff>
    </xdr:from>
    <xdr:ext cx="405111" cy="259045"/>
    <xdr:sp macro="" textlink="">
      <xdr:nvSpPr>
        <xdr:cNvPr id="102" name="n_2aveValue有形固定資産減価償却率">
          <a:extLst>
            <a:ext uri="{FF2B5EF4-FFF2-40B4-BE49-F238E27FC236}">
              <a16:creationId xmlns:a16="http://schemas.microsoft.com/office/drawing/2014/main" id="{B3649FB7-AD26-436F-8D15-9656823CE1B6}"/>
            </a:ext>
          </a:extLst>
        </xdr:cNvPr>
        <xdr:cNvSpPr txBox="1"/>
      </xdr:nvSpPr>
      <xdr:spPr>
        <a:xfrm>
          <a:off x="3086744" y="6214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92304</xdr:rowOff>
    </xdr:from>
    <xdr:ext cx="405111" cy="259045"/>
    <xdr:sp macro="" textlink="">
      <xdr:nvSpPr>
        <xdr:cNvPr id="103" name="n_3aveValue有形固定資産減価償却率">
          <a:extLst>
            <a:ext uri="{FF2B5EF4-FFF2-40B4-BE49-F238E27FC236}">
              <a16:creationId xmlns:a16="http://schemas.microsoft.com/office/drawing/2014/main" id="{1A916B01-20CE-4DB1-993E-C6CBC4066721}"/>
            </a:ext>
          </a:extLst>
        </xdr:cNvPr>
        <xdr:cNvSpPr txBox="1"/>
      </xdr:nvSpPr>
      <xdr:spPr>
        <a:xfrm>
          <a:off x="2324744" y="6178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52722</xdr:rowOff>
    </xdr:from>
    <xdr:ext cx="405111" cy="259045"/>
    <xdr:sp macro="" textlink="">
      <xdr:nvSpPr>
        <xdr:cNvPr id="104" name="n_4aveValue有形固定資産減価償却率">
          <a:extLst>
            <a:ext uri="{FF2B5EF4-FFF2-40B4-BE49-F238E27FC236}">
              <a16:creationId xmlns:a16="http://schemas.microsoft.com/office/drawing/2014/main" id="{3BF9CE32-0184-4509-A4C6-13075559C08D}"/>
            </a:ext>
          </a:extLst>
        </xdr:cNvPr>
        <xdr:cNvSpPr txBox="1"/>
      </xdr:nvSpPr>
      <xdr:spPr>
        <a:xfrm>
          <a:off x="1562744" y="6139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112835</xdr:rowOff>
    </xdr:from>
    <xdr:ext cx="405111" cy="259045"/>
    <xdr:sp macro="" textlink="">
      <xdr:nvSpPr>
        <xdr:cNvPr id="105" name="n_1mainValue有形固定資産減価償却率">
          <a:extLst>
            <a:ext uri="{FF2B5EF4-FFF2-40B4-BE49-F238E27FC236}">
              <a16:creationId xmlns:a16="http://schemas.microsoft.com/office/drawing/2014/main" id="{B5013004-D646-451F-B075-7B3920DA3BBD}"/>
            </a:ext>
          </a:extLst>
        </xdr:cNvPr>
        <xdr:cNvSpPr txBox="1"/>
      </xdr:nvSpPr>
      <xdr:spPr>
        <a:xfrm>
          <a:off x="3836044" y="56849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120032</xdr:rowOff>
    </xdr:from>
    <xdr:ext cx="405111" cy="259045"/>
    <xdr:sp macro="" textlink="">
      <xdr:nvSpPr>
        <xdr:cNvPr id="106" name="n_2mainValue有形固定資産減価償却率">
          <a:extLst>
            <a:ext uri="{FF2B5EF4-FFF2-40B4-BE49-F238E27FC236}">
              <a16:creationId xmlns:a16="http://schemas.microsoft.com/office/drawing/2014/main" id="{AC8BD001-B90D-4D28-9D10-C386EA6033A9}"/>
            </a:ext>
          </a:extLst>
        </xdr:cNvPr>
        <xdr:cNvSpPr txBox="1"/>
      </xdr:nvSpPr>
      <xdr:spPr>
        <a:xfrm>
          <a:off x="3086744" y="5692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66057</xdr:rowOff>
    </xdr:from>
    <xdr:ext cx="405111" cy="259045"/>
    <xdr:sp macro="" textlink="">
      <xdr:nvSpPr>
        <xdr:cNvPr id="107" name="n_3mainValue有形固定資産減価償却率">
          <a:extLst>
            <a:ext uri="{FF2B5EF4-FFF2-40B4-BE49-F238E27FC236}">
              <a16:creationId xmlns:a16="http://schemas.microsoft.com/office/drawing/2014/main" id="{4CE2B125-8C9D-4A5D-829D-F507B075F264}"/>
            </a:ext>
          </a:extLst>
        </xdr:cNvPr>
        <xdr:cNvSpPr txBox="1"/>
      </xdr:nvSpPr>
      <xdr:spPr>
        <a:xfrm>
          <a:off x="2324744" y="5638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33672</xdr:rowOff>
    </xdr:from>
    <xdr:ext cx="405111" cy="259045"/>
    <xdr:sp macro="" textlink="">
      <xdr:nvSpPr>
        <xdr:cNvPr id="108" name="n_4mainValue有形固定資産減価償却率">
          <a:extLst>
            <a:ext uri="{FF2B5EF4-FFF2-40B4-BE49-F238E27FC236}">
              <a16:creationId xmlns:a16="http://schemas.microsoft.com/office/drawing/2014/main" id="{F3C41678-A351-46FD-83C9-0BF6E3AF47D5}"/>
            </a:ext>
          </a:extLst>
        </xdr:cNvPr>
        <xdr:cNvSpPr txBox="1"/>
      </xdr:nvSpPr>
      <xdr:spPr>
        <a:xfrm>
          <a:off x="1562744" y="5605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2F022228-BA14-4BAB-8BB1-E6AD46DF1A9D}"/>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ABFF2C14-5ABE-4E26-8DEA-31739AC2B64B}"/>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1" name="正方形/長方形 110">
          <a:extLst>
            <a:ext uri="{FF2B5EF4-FFF2-40B4-BE49-F238E27FC236}">
              <a16:creationId xmlns:a16="http://schemas.microsoft.com/office/drawing/2014/main" id="{A44CE858-5054-4EED-B6CB-008C07DBC94B}"/>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[ 266.5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2E36D6F5-572A-4E9D-A063-93BE89593CDA}"/>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5F637571-E14F-45E1-8D6D-E0F08E70A151}"/>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05757A17-DC3E-48C5-8918-C9010D0736B7}"/>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24E6C910-E067-4483-8025-200A760D97D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09CD041B-E855-43FC-8174-554BFE72BBF4}"/>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8D47CD83-308A-4662-AFDD-164F41258D47}"/>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3A0BD56E-C5C0-4C46-A993-34B38099B248}"/>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3ACACFC2-FF89-4BCD-8858-3F827D0B1436}"/>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DE6CC821-4122-44E0-81F9-0D2FBB73FCF5}"/>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CAA1D932-B344-4D97-B1CB-206FE17E89B1}"/>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nSpc>
              <a:spcPts val="1200"/>
            </a:lnSpc>
          </a:pPr>
          <a:r>
            <a:rPr kumimoji="1" lang="ja-JP" altLang="en-US" sz="1000" baseline="0">
              <a:latin typeface="ＭＳ Ｐゴシック" panose="020B0600070205080204" pitchFamily="50" charset="-128"/>
              <a:ea typeface="ＭＳ Ｐゴシック" panose="020B0600070205080204" pitchFamily="50" charset="-128"/>
            </a:rPr>
            <a:t>　一般会計等の地方債現在高が</a:t>
          </a:r>
          <a:r>
            <a:rPr kumimoji="1" lang="en-US" altLang="ja-JP" sz="1000" baseline="0">
              <a:latin typeface="ＭＳ Ｐゴシック" panose="020B0600070205080204" pitchFamily="50" charset="-128"/>
              <a:ea typeface="ＭＳ Ｐゴシック" panose="020B0600070205080204" pitchFamily="50" charset="-128"/>
            </a:rPr>
            <a:t>40.3</a:t>
          </a:r>
          <a:r>
            <a:rPr kumimoji="1" lang="ja-JP" altLang="en-US" sz="1000" baseline="0">
              <a:latin typeface="ＭＳ Ｐゴシック" panose="020B0600070205080204" pitchFamily="50" charset="-128"/>
              <a:ea typeface="ＭＳ Ｐゴシック" panose="020B0600070205080204" pitchFamily="50" charset="-128"/>
            </a:rPr>
            <a:t>億円、ニュータウン学校施設取得の償還進捗などにより公債費に準ずる債務負担行為に基づく支出予定額が</a:t>
          </a:r>
          <a:r>
            <a:rPr kumimoji="1" lang="en-US" altLang="ja-JP" sz="1000" baseline="0">
              <a:latin typeface="ＭＳ Ｐゴシック" panose="020B0600070205080204" pitchFamily="50" charset="-128"/>
              <a:ea typeface="ＭＳ Ｐゴシック" panose="020B0600070205080204" pitchFamily="50" charset="-128"/>
            </a:rPr>
            <a:t>7.5</a:t>
          </a:r>
          <a:r>
            <a:rPr kumimoji="1" lang="ja-JP" altLang="en-US" sz="1000" baseline="0">
              <a:latin typeface="ＭＳ Ｐゴシック" panose="020B0600070205080204" pitchFamily="50" charset="-128"/>
              <a:ea typeface="ＭＳ Ｐゴシック" panose="020B0600070205080204" pitchFamily="50" charset="-128"/>
            </a:rPr>
            <a:t>億円減少したことから、</a:t>
          </a:r>
          <a:r>
            <a:rPr kumimoji="1" lang="ja-JP" altLang="ja-JP" sz="1000" baseline="0">
              <a:solidFill>
                <a:schemeClr val="dk1"/>
              </a:solidFill>
              <a:effectLst/>
              <a:latin typeface="ＭＳ Ｐゴシック" panose="020B0600070205080204" pitchFamily="50" charset="-128"/>
              <a:ea typeface="ＭＳ Ｐゴシック" panose="020B0600070205080204" pitchFamily="50" charset="-128"/>
              <a:cs typeface="+mn-cs"/>
            </a:rPr>
            <a:t>将来負担額が</a:t>
          </a:r>
          <a:r>
            <a:rPr kumimoji="1" lang="en-US" altLang="ja-JP" sz="1000" baseline="0">
              <a:solidFill>
                <a:schemeClr val="dk1"/>
              </a:solidFill>
              <a:effectLst/>
              <a:latin typeface="ＭＳ Ｐゴシック" panose="020B0600070205080204" pitchFamily="50" charset="-128"/>
              <a:ea typeface="ＭＳ Ｐゴシック" panose="020B0600070205080204" pitchFamily="50" charset="-128"/>
              <a:cs typeface="+mn-cs"/>
            </a:rPr>
            <a:t>42.2</a:t>
          </a:r>
          <a:r>
            <a:rPr kumimoji="1" lang="ja-JP" altLang="en-US" sz="1000" baseline="0">
              <a:solidFill>
                <a:schemeClr val="dk1"/>
              </a:solidFill>
              <a:effectLst/>
              <a:latin typeface="ＭＳ Ｐゴシック" panose="020B0600070205080204" pitchFamily="50" charset="-128"/>
              <a:ea typeface="ＭＳ Ｐゴシック" panose="020B0600070205080204" pitchFamily="50" charset="-128"/>
              <a:cs typeface="+mn-cs"/>
            </a:rPr>
            <a:t>億円減少した。また、</a:t>
          </a:r>
          <a:r>
            <a:rPr kumimoji="1" lang="ja-JP" altLang="en-US" sz="1000" baseline="0">
              <a:latin typeface="ＭＳ Ｐゴシック" panose="020B0600070205080204" pitchFamily="50" charset="-128"/>
              <a:ea typeface="ＭＳ Ｐゴシック" panose="020B0600070205080204" pitchFamily="50" charset="-128"/>
            </a:rPr>
            <a:t>財政調整基金及び公共施設整備保全基金等の積立により、充当可能基金額が</a:t>
          </a:r>
          <a:r>
            <a:rPr kumimoji="1" lang="en-US" altLang="ja-JP" sz="1000" baseline="0">
              <a:latin typeface="ＭＳ Ｐゴシック" panose="020B0600070205080204" pitchFamily="50" charset="-128"/>
              <a:ea typeface="ＭＳ Ｐゴシック" panose="020B0600070205080204" pitchFamily="50" charset="-128"/>
            </a:rPr>
            <a:t>72</a:t>
          </a:r>
          <a:r>
            <a:rPr kumimoji="1" lang="ja-JP" altLang="en-US" sz="1000" baseline="0">
              <a:latin typeface="ＭＳ Ｐゴシック" panose="020B0600070205080204" pitchFamily="50" charset="-128"/>
              <a:ea typeface="ＭＳ Ｐゴシック" panose="020B0600070205080204" pitchFamily="50" charset="-128"/>
            </a:rPr>
            <a:t>億円増加したことから、</a:t>
          </a:r>
          <a:r>
            <a:rPr kumimoji="1" lang="ja-JP" altLang="ja-JP" sz="1000" baseline="0">
              <a:solidFill>
                <a:schemeClr val="dk1"/>
              </a:solidFill>
              <a:effectLst/>
              <a:latin typeface="ＭＳ Ｐゴシック" panose="020B0600070205080204" pitchFamily="50" charset="-128"/>
              <a:ea typeface="ＭＳ Ｐゴシック" panose="020B0600070205080204" pitchFamily="50" charset="-128"/>
              <a:cs typeface="+mn-cs"/>
            </a:rPr>
            <a:t>充当可能財源が</a:t>
          </a:r>
          <a:r>
            <a:rPr kumimoji="1" lang="en-US" altLang="ja-JP" sz="1000" baseline="0">
              <a:solidFill>
                <a:schemeClr val="dk1"/>
              </a:solidFill>
              <a:effectLst/>
              <a:latin typeface="ＭＳ Ｐゴシック" panose="020B0600070205080204" pitchFamily="50" charset="-128"/>
              <a:ea typeface="ＭＳ Ｐゴシック" panose="020B0600070205080204" pitchFamily="50" charset="-128"/>
              <a:cs typeface="+mn-cs"/>
            </a:rPr>
            <a:t>68.7</a:t>
          </a:r>
          <a:r>
            <a:rPr kumimoji="1" lang="ja-JP" altLang="en-US" sz="1000" baseline="0">
              <a:solidFill>
                <a:schemeClr val="dk1"/>
              </a:solidFill>
              <a:effectLst/>
              <a:latin typeface="ＭＳ Ｐゴシック" panose="020B0600070205080204" pitchFamily="50" charset="-128"/>
              <a:ea typeface="ＭＳ Ｐゴシック" panose="020B0600070205080204" pitchFamily="50" charset="-128"/>
              <a:cs typeface="+mn-cs"/>
            </a:rPr>
            <a:t>億円増加した</a:t>
          </a:r>
          <a:r>
            <a:rPr kumimoji="1" lang="ja-JP" altLang="en-US" sz="1000" baseline="0">
              <a:latin typeface="ＭＳ Ｐゴシック" panose="020B0600070205080204" pitchFamily="50" charset="-128"/>
              <a:ea typeface="ＭＳ Ｐゴシック" panose="020B0600070205080204" pitchFamily="50" charset="-128"/>
            </a:rPr>
            <a:t>結果、算定式における分子が減少し、債務償還費率は</a:t>
          </a:r>
          <a:r>
            <a:rPr kumimoji="1" lang="en-US" altLang="ja-JP" sz="1000" baseline="0">
              <a:latin typeface="ＭＳ Ｐゴシック" panose="020B0600070205080204" pitchFamily="50" charset="-128"/>
              <a:ea typeface="ＭＳ Ｐゴシック" panose="020B0600070205080204" pitchFamily="50" charset="-128"/>
            </a:rPr>
            <a:t>34.6</a:t>
          </a:r>
          <a:r>
            <a:rPr kumimoji="1" lang="ja-JP" altLang="en-US" sz="1000" baseline="0">
              <a:latin typeface="ＭＳ Ｐゴシック" panose="020B0600070205080204" pitchFamily="50" charset="-128"/>
              <a:ea typeface="ＭＳ Ｐゴシック" panose="020B0600070205080204" pitchFamily="50" charset="-128"/>
            </a:rPr>
            <a:t>ポイント減少した。</a:t>
          </a:r>
          <a:endParaRPr kumimoji="1" lang="en-US" altLang="ja-JP" sz="1000" baseline="0">
            <a:latin typeface="ＭＳ Ｐゴシック" panose="020B0600070205080204" pitchFamily="50" charset="-128"/>
            <a:ea typeface="ＭＳ Ｐゴシック" panose="020B0600070205080204" pitchFamily="50" charset="-128"/>
          </a:endParaRPr>
        </a:p>
        <a:p>
          <a:pPr>
            <a:lnSpc>
              <a:spcPts val="1200"/>
            </a:lnSpc>
          </a:pPr>
          <a:r>
            <a:rPr kumimoji="1" lang="ja-JP" altLang="en-US" sz="1000" baseline="0">
              <a:latin typeface="ＭＳ Ｐゴシック" panose="020B0600070205080204" pitchFamily="50" charset="-128"/>
              <a:ea typeface="ＭＳ Ｐゴシック" panose="020B0600070205080204" pitchFamily="50" charset="-128"/>
            </a:rPr>
            <a:t>　類似団体平均は下回っているが、引き続き将来の義務的経費となる公債費の抑制を図るため、市債残高の管理を行っていく。</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DC85972F-6FC9-4A51-ABA3-1CDB7065D822}"/>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E43D5AFD-0BE4-430C-A716-3C3B406FE66F}"/>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a:extLst>
            <a:ext uri="{FF2B5EF4-FFF2-40B4-BE49-F238E27FC236}">
              <a16:creationId xmlns:a16="http://schemas.microsoft.com/office/drawing/2014/main" id="{FE892BD4-5A78-4165-8A81-8C67721D608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5" name="直線コネクタ 124">
          <a:extLst>
            <a:ext uri="{FF2B5EF4-FFF2-40B4-BE49-F238E27FC236}">
              <a16:creationId xmlns:a16="http://schemas.microsoft.com/office/drawing/2014/main" id="{EC5F04CF-9FA2-4B58-84C8-61B0564962D3}"/>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6" name="テキスト ボックス 125">
          <a:extLst>
            <a:ext uri="{FF2B5EF4-FFF2-40B4-BE49-F238E27FC236}">
              <a16:creationId xmlns:a16="http://schemas.microsoft.com/office/drawing/2014/main" id="{BBB23F04-A400-4A6A-8AFE-14E1D5239DCF}"/>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7" name="直線コネクタ 126">
          <a:extLst>
            <a:ext uri="{FF2B5EF4-FFF2-40B4-BE49-F238E27FC236}">
              <a16:creationId xmlns:a16="http://schemas.microsoft.com/office/drawing/2014/main" id="{15C3A86C-6658-4486-8EEE-4EC058973F16}"/>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8" name="テキスト ボックス 127">
          <a:extLst>
            <a:ext uri="{FF2B5EF4-FFF2-40B4-BE49-F238E27FC236}">
              <a16:creationId xmlns:a16="http://schemas.microsoft.com/office/drawing/2014/main" id="{569D5D59-EEB4-4D71-9D65-1B124061FC18}"/>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9" name="直線コネクタ 128">
          <a:extLst>
            <a:ext uri="{FF2B5EF4-FFF2-40B4-BE49-F238E27FC236}">
              <a16:creationId xmlns:a16="http://schemas.microsoft.com/office/drawing/2014/main" id="{76F5593B-7BD4-4B5F-BF5C-C6302BD5321A}"/>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0" name="テキスト ボックス 129">
          <a:extLst>
            <a:ext uri="{FF2B5EF4-FFF2-40B4-BE49-F238E27FC236}">
              <a16:creationId xmlns:a16="http://schemas.microsoft.com/office/drawing/2014/main" id="{215B6956-2883-4370-ACCE-E74D7087AECF}"/>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1" name="直線コネクタ 130">
          <a:extLst>
            <a:ext uri="{FF2B5EF4-FFF2-40B4-BE49-F238E27FC236}">
              <a16:creationId xmlns:a16="http://schemas.microsoft.com/office/drawing/2014/main" id="{5C168631-3B80-463A-963E-BA885D5390EB}"/>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2" name="テキスト ボックス 131">
          <a:extLst>
            <a:ext uri="{FF2B5EF4-FFF2-40B4-BE49-F238E27FC236}">
              <a16:creationId xmlns:a16="http://schemas.microsoft.com/office/drawing/2014/main" id="{548F76AC-CC90-4BA3-885D-C431F497CD5D}"/>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3" name="直線コネクタ 132">
          <a:extLst>
            <a:ext uri="{FF2B5EF4-FFF2-40B4-BE49-F238E27FC236}">
              <a16:creationId xmlns:a16="http://schemas.microsoft.com/office/drawing/2014/main" id="{7E04AED1-5CA5-4BFE-88A6-E1CE60AADF4A}"/>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4" name="テキスト ボックス 133">
          <a:extLst>
            <a:ext uri="{FF2B5EF4-FFF2-40B4-BE49-F238E27FC236}">
              <a16:creationId xmlns:a16="http://schemas.microsoft.com/office/drawing/2014/main" id="{7675D6FF-92FC-480B-92C0-5470392ADBC9}"/>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a:extLst>
            <a:ext uri="{FF2B5EF4-FFF2-40B4-BE49-F238E27FC236}">
              <a16:creationId xmlns:a16="http://schemas.microsoft.com/office/drawing/2014/main" id="{3EA379D9-CEED-482F-A75E-AE2D1C76D557}"/>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a:extLst>
            <a:ext uri="{FF2B5EF4-FFF2-40B4-BE49-F238E27FC236}">
              <a16:creationId xmlns:a16="http://schemas.microsoft.com/office/drawing/2014/main" id="{B341BEB4-6380-43A8-AEE6-4B52D22BC21C}"/>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152661</xdr:rowOff>
    </xdr:to>
    <xdr:cxnSp macro="">
      <xdr:nvCxnSpPr>
        <xdr:cNvPr id="137" name="直線コネクタ 136">
          <a:extLst>
            <a:ext uri="{FF2B5EF4-FFF2-40B4-BE49-F238E27FC236}">
              <a16:creationId xmlns:a16="http://schemas.microsoft.com/office/drawing/2014/main" id="{7F83B9EC-D125-4594-856C-50E30B06C937}"/>
            </a:ext>
          </a:extLst>
        </xdr:cNvPr>
        <xdr:cNvCxnSpPr/>
      </xdr:nvCxnSpPr>
      <xdr:spPr>
        <a:xfrm flipV="1">
          <a:off x="14793595" y="5312833"/>
          <a:ext cx="1269" cy="14406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156488</xdr:rowOff>
    </xdr:from>
    <xdr:ext cx="560923" cy="259045"/>
    <xdr:sp macro="" textlink="">
      <xdr:nvSpPr>
        <xdr:cNvPr id="138" name="債務償還比率最小値テキスト">
          <a:extLst>
            <a:ext uri="{FF2B5EF4-FFF2-40B4-BE49-F238E27FC236}">
              <a16:creationId xmlns:a16="http://schemas.microsoft.com/office/drawing/2014/main" id="{70709F82-3C20-4F25-B9E7-9BF21C80F5AB}"/>
            </a:ext>
          </a:extLst>
        </xdr:cNvPr>
        <xdr:cNvSpPr txBox="1"/>
      </xdr:nvSpPr>
      <xdr:spPr>
        <a:xfrm>
          <a:off x="14846300" y="6757313"/>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152661</xdr:rowOff>
    </xdr:from>
    <xdr:to>
      <xdr:col>76</xdr:col>
      <xdr:colOff>111125</xdr:colOff>
      <xdr:row>34</xdr:row>
      <xdr:rowOff>152661</xdr:rowOff>
    </xdr:to>
    <xdr:cxnSp macro="">
      <xdr:nvCxnSpPr>
        <xdr:cNvPr id="139" name="直線コネクタ 138">
          <a:extLst>
            <a:ext uri="{FF2B5EF4-FFF2-40B4-BE49-F238E27FC236}">
              <a16:creationId xmlns:a16="http://schemas.microsoft.com/office/drawing/2014/main" id="{1BC17D78-51C1-420A-A6BD-BCCC3004394F}"/>
            </a:ext>
          </a:extLst>
        </xdr:cNvPr>
        <xdr:cNvCxnSpPr/>
      </xdr:nvCxnSpPr>
      <xdr:spPr>
        <a:xfrm>
          <a:off x="14706600" y="6753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0" name="債務償還比率最大値テキスト">
          <a:extLst>
            <a:ext uri="{FF2B5EF4-FFF2-40B4-BE49-F238E27FC236}">
              <a16:creationId xmlns:a16="http://schemas.microsoft.com/office/drawing/2014/main" id="{09D24C26-2C79-4FCF-9D3F-8B4B91B85952}"/>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1" name="直線コネクタ 140">
          <a:extLst>
            <a:ext uri="{FF2B5EF4-FFF2-40B4-BE49-F238E27FC236}">
              <a16:creationId xmlns:a16="http://schemas.microsoft.com/office/drawing/2014/main" id="{E482F8A6-0F97-4E3D-9C70-FC1C874CB624}"/>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13916</xdr:rowOff>
    </xdr:from>
    <xdr:ext cx="469744" cy="259045"/>
    <xdr:sp macro="" textlink="">
      <xdr:nvSpPr>
        <xdr:cNvPr id="142" name="債務償還比率平均値テキスト">
          <a:extLst>
            <a:ext uri="{FF2B5EF4-FFF2-40B4-BE49-F238E27FC236}">
              <a16:creationId xmlns:a16="http://schemas.microsoft.com/office/drawing/2014/main" id="{F6A395EE-BC07-4203-BE93-48A27AA6DF6E}"/>
            </a:ext>
          </a:extLst>
        </xdr:cNvPr>
        <xdr:cNvSpPr txBox="1"/>
      </xdr:nvSpPr>
      <xdr:spPr>
        <a:xfrm>
          <a:off x="14846300" y="59289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35489</xdr:rowOff>
    </xdr:from>
    <xdr:to>
      <xdr:col>76</xdr:col>
      <xdr:colOff>73025</xdr:colOff>
      <xdr:row>30</xdr:row>
      <xdr:rowOff>137089</xdr:rowOff>
    </xdr:to>
    <xdr:sp macro="" textlink="">
      <xdr:nvSpPr>
        <xdr:cNvPr id="143" name="フローチャート: 判断 142">
          <a:extLst>
            <a:ext uri="{FF2B5EF4-FFF2-40B4-BE49-F238E27FC236}">
              <a16:creationId xmlns:a16="http://schemas.microsoft.com/office/drawing/2014/main" id="{EF1748F8-571B-4E8B-B236-488B05BD771B}"/>
            </a:ext>
          </a:extLst>
        </xdr:cNvPr>
        <xdr:cNvSpPr/>
      </xdr:nvSpPr>
      <xdr:spPr>
        <a:xfrm>
          <a:off x="14744700" y="5950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28653</xdr:rowOff>
    </xdr:from>
    <xdr:to>
      <xdr:col>72</xdr:col>
      <xdr:colOff>123825</xdr:colOff>
      <xdr:row>30</xdr:row>
      <xdr:rowOff>130253</xdr:rowOff>
    </xdr:to>
    <xdr:sp macro="" textlink="">
      <xdr:nvSpPr>
        <xdr:cNvPr id="144" name="フローチャート: 判断 143">
          <a:extLst>
            <a:ext uri="{FF2B5EF4-FFF2-40B4-BE49-F238E27FC236}">
              <a16:creationId xmlns:a16="http://schemas.microsoft.com/office/drawing/2014/main" id="{F32142CD-7079-4E98-888B-27AC846DEBC1}"/>
            </a:ext>
          </a:extLst>
        </xdr:cNvPr>
        <xdr:cNvSpPr/>
      </xdr:nvSpPr>
      <xdr:spPr>
        <a:xfrm>
          <a:off x="14033500" y="5943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125257</xdr:rowOff>
    </xdr:from>
    <xdr:to>
      <xdr:col>68</xdr:col>
      <xdr:colOff>123825</xdr:colOff>
      <xdr:row>30</xdr:row>
      <xdr:rowOff>55407</xdr:rowOff>
    </xdr:to>
    <xdr:sp macro="" textlink="">
      <xdr:nvSpPr>
        <xdr:cNvPr id="145" name="フローチャート: 判断 144">
          <a:extLst>
            <a:ext uri="{FF2B5EF4-FFF2-40B4-BE49-F238E27FC236}">
              <a16:creationId xmlns:a16="http://schemas.microsoft.com/office/drawing/2014/main" id="{3B7310B8-71AD-4160-A1D4-445411EBF641}"/>
            </a:ext>
          </a:extLst>
        </xdr:cNvPr>
        <xdr:cNvSpPr/>
      </xdr:nvSpPr>
      <xdr:spPr>
        <a:xfrm>
          <a:off x="13271500" y="5868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135763</xdr:rowOff>
    </xdr:from>
    <xdr:to>
      <xdr:col>64</xdr:col>
      <xdr:colOff>123825</xdr:colOff>
      <xdr:row>31</xdr:row>
      <xdr:rowOff>65913</xdr:rowOff>
    </xdr:to>
    <xdr:sp macro="" textlink="">
      <xdr:nvSpPr>
        <xdr:cNvPr id="146" name="フローチャート: 判断 145">
          <a:extLst>
            <a:ext uri="{FF2B5EF4-FFF2-40B4-BE49-F238E27FC236}">
              <a16:creationId xmlns:a16="http://schemas.microsoft.com/office/drawing/2014/main" id="{FDEFB06B-B75F-4716-A18C-8366D77A10F7}"/>
            </a:ext>
          </a:extLst>
        </xdr:cNvPr>
        <xdr:cNvSpPr/>
      </xdr:nvSpPr>
      <xdr:spPr>
        <a:xfrm>
          <a:off x="12509500" y="6050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142840</xdr:rowOff>
    </xdr:from>
    <xdr:to>
      <xdr:col>60</xdr:col>
      <xdr:colOff>123825</xdr:colOff>
      <xdr:row>31</xdr:row>
      <xdr:rowOff>72990</xdr:rowOff>
    </xdr:to>
    <xdr:sp macro="" textlink="">
      <xdr:nvSpPr>
        <xdr:cNvPr id="147" name="フローチャート: 判断 146">
          <a:extLst>
            <a:ext uri="{FF2B5EF4-FFF2-40B4-BE49-F238E27FC236}">
              <a16:creationId xmlns:a16="http://schemas.microsoft.com/office/drawing/2014/main" id="{024FA711-C30C-4C21-BAE4-B29621137C15}"/>
            </a:ext>
          </a:extLst>
        </xdr:cNvPr>
        <xdr:cNvSpPr/>
      </xdr:nvSpPr>
      <xdr:spPr>
        <a:xfrm>
          <a:off x="11747500" y="6057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6F571B81-B8FA-461A-8D65-066E0968B9FD}"/>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CF522277-2AED-4123-941E-674D9F742D01}"/>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433E9907-3524-4074-B996-18CB64B9BC8D}"/>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B8C904C6-9AF7-4E4D-BD35-3D1CB985B035}"/>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1927437D-18C6-4C3B-BB5D-CE7463BE28D6}"/>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9560</xdr:rowOff>
    </xdr:from>
    <xdr:to>
      <xdr:col>76</xdr:col>
      <xdr:colOff>73025</xdr:colOff>
      <xdr:row>28</xdr:row>
      <xdr:rowOff>111160</xdr:rowOff>
    </xdr:to>
    <xdr:sp macro="" textlink="">
      <xdr:nvSpPr>
        <xdr:cNvPr id="153" name="楕円 152">
          <a:extLst>
            <a:ext uri="{FF2B5EF4-FFF2-40B4-BE49-F238E27FC236}">
              <a16:creationId xmlns:a16="http://schemas.microsoft.com/office/drawing/2014/main" id="{933E7713-66C2-42D3-8C27-555DEE3B09F6}"/>
            </a:ext>
          </a:extLst>
        </xdr:cNvPr>
        <xdr:cNvSpPr/>
      </xdr:nvSpPr>
      <xdr:spPr>
        <a:xfrm>
          <a:off x="14744700" y="5581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32437</xdr:rowOff>
    </xdr:from>
    <xdr:ext cx="469744" cy="259045"/>
    <xdr:sp macro="" textlink="">
      <xdr:nvSpPr>
        <xdr:cNvPr id="154" name="債務償還比率該当値テキスト">
          <a:extLst>
            <a:ext uri="{FF2B5EF4-FFF2-40B4-BE49-F238E27FC236}">
              <a16:creationId xmlns:a16="http://schemas.microsoft.com/office/drawing/2014/main" id="{9E3303A8-D1B6-49D0-BFAE-01690D984412}"/>
            </a:ext>
          </a:extLst>
        </xdr:cNvPr>
        <xdr:cNvSpPr txBox="1"/>
      </xdr:nvSpPr>
      <xdr:spPr>
        <a:xfrm>
          <a:off x="14846300" y="5433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51061</xdr:rowOff>
    </xdr:from>
    <xdr:to>
      <xdr:col>72</xdr:col>
      <xdr:colOff>123825</xdr:colOff>
      <xdr:row>28</xdr:row>
      <xdr:rowOff>152661</xdr:rowOff>
    </xdr:to>
    <xdr:sp macro="" textlink="">
      <xdr:nvSpPr>
        <xdr:cNvPr id="155" name="楕円 154">
          <a:extLst>
            <a:ext uri="{FF2B5EF4-FFF2-40B4-BE49-F238E27FC236}">
              <a16:creationId xmlns:a16="http://schemas.microsoft.com/office/drawing/2014/main" id="{A2F4FAB8-2007-4FEE-8B83-5232F2967906}"/>
            </a:ext>
          </a:extLst>
        </xdr:cNvPr>
        <xdr:cNvSpPr/>
      </xdr:nvSpPr>
      <xdr:spPr>
        <a:xfrm>
          <a:off x="14033500" y="5623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60360</xdr:rowOff>
    </xdr:from>
    <xdr:to>
      <xdr:col>76</xdr:col>
      <xdr:colOff>22225</xdr:colOff>
      <xdr:row>28</xdr:row>
      <xdr:rowOff>101861</xdr:rowOff>
    </xdr:to>
    <xdr:cxnSp macro="">
      <xdr:nvCxnSpPr>
        <xdr:cNvPr id="156" name="直線コネクタ 155">
          <a:extLst>
            <a:ext uri="{FF2B5EF4-FFF2-40B4-BE49-F238E27FC236}">
              <a16:creationId xmlns:a16="http://schemas.microsoft.com/office/drawing/2014/main" id="{1B4C377D-EA7E-4615-B918-3C0EC59B5094}"/>
            </a:ext>
          </a:extLst>
        </xdr:cNvPr>
        <xdr:cNvCxnSpPr/>
      </xdr:nvCxnSpPr>
      <xdr:spPr>
        <a:xfrm flipV="1">
          <a:off x="14084300" y="5632485"/>
          <a:ext cx="711200" cy="41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30071</xdr:rowOff>
    </xdr:from>
    <xdr:to>
      <xdr:col>68</xdr:col>
      <xdr:colOff>123825</xdr:colOff>
      <xdr:row>28</xdr:row>
      <xdr:rowOff>131671</xdr:rowOff>
    </xdr:to>
    <xdr:sp macro="" textlink="">
      <xdr:nvSpPr>
        <xdr:cNvPr id="157" name="楕円 156">
          <a:extLst>
            <a:ext uri="{FF2B5EF4-FFF2-40B4-BE49-F238E27FC236}">
              <a16:creationId xmlns:a16="http://schemas.microsoft.com/office/drawing/2014/main" id="{312E0F56-6910-41DB-825A-56DD357B5B36}"/>
            </a:ext>
          </a:extLst>
        </xdr:cNvPr>
        <xdr:cNvSpPr/>
      </xdr:nvSpPr>
      <xdr:spPr>
        <a:xfrm>
          <a:off x="13271500" y="5602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28</xdr:row>
      <xdr:rowOff>80871</xdr:rowOff>
    </xdr:from>
    <xdr:to>
      <xdr:col>72</xdr:col>
      <xdr:colOff>73025</xdr:colOff>
      <xdr:row>28</xdr:row>
      <xdr:rowOff>101861</xdr:rowOff>
    </xdr:to>
    <xdr:cxnSp macro="">
      <xdr:nvCxnSpPr>
        <xdr:cNvPr id="158" name="直線コネクタ 157">
          <a:extLst>
            <a:ext uri="{FF2B5EF4-FFF2-40B4-BE49-F238E27FC236}">
              <a16:creationId xmlns:a16="http://schemas.microsoft.com/office/drawing/2014/main" id="{77AC32C7-AF50-4842-9C8F-B753CE5B89DC}"/>
            </a:ext>
          </a:extLst>
        </xdr:cNvPr>
        <xdr:cNvCxnSpPr/>
      </xdr:nvCxnSpPr>
      <xdr:spPr>
        <a:xfrm>
          <a:off x="13322300" y="5652996"/>
          <a:ext cx="762000" cy="20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28</xdr:row>
      <xdr:rowOff>159491</xdr:rowOff>
    </xdr:from>
    <xdr:to>
      <xdr:col>64</xdr:col>
      <xdr:colOff>123825</xdr:colOff>
      <xdr:row>29</xdr:row>
      <xdr:rowOff>89641</xdr:rowOff>
    </xdr:to>
    <xdr:sp macro="" textlink="">
      <xdr:nvSpPr>
        <xdr:cNvPr id="159" name="楕円 158">
          <a:extLst>
            <a:ext uri="{FF2B5EF4-FFF2-40B4-BE49-F238E27FC236}">
              <a16:creationId xmlns:a16="http://schemas.microsoft.com/office/drawing/2014/main" id="{106A01B6-E5E8-46D5-8FCA-71239A549B0F}"/>
            </a:ext>
          </a:extLst>
        </xdr:cNvPr>
        <xdr:cNvSpPr/>
      </xdr:nvSpPr>
      <xdr:spPr>
        <a:xfrm>
          <a:off x="12509500" y="5731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28</xdr:row>
      <xdr:rowOff>80871</xdr:rowOff>
    </xdr:from>
    <xdr:to>
      <xdr:col>68</xdr:col>
      <xdr:colOff>73025</xdr:colOff>
      <xdr:row>29</xdr:row>
      <xdr:rowOff>38841</xdr:rowOff>
    </xdr:to>
    <xdr:cxnSp macro="">
      <xdr:nvCxnSpPr>
        <xdr:cNvPr id="160" name="直線コネクタ 159">
          <a:extLst>
            <a:ext uri="{FF2B5EF4-FFF2-40B4-BE49-F238E27FC236}">
              <a16:creationId xmlns:a16="http://schemas.microsoft.com/office/drawing/2014/main" id="{E18BDCB7-C871-4673-BB22-DF2BE707447E}"/>
            </a:ext>
          </a:extLst>
        </xdr:cNvPr>
        <xdr:cNvCxnSpPr/>
      </xdr:nvCxnSpPr>
      <xdr:spPr>
        <a:xfrm flipV="1">
          <a:off x="12560300" y="5652996"/>
          <a:ext cx="762000" cy="129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28</xdr:row>
      <xdr:rowOff>170646</xdr:rowOff>
    </xdr:from>
    <xdr:to>
      <xdr:col>60</xdr:col>
      <xdr:colOff>123825</xdr:colOff>
      <xdr:row>29</xdr:row>
      <xdr:rowOff>100796</xdr:rowOff>
    </xdr:to>
    <xdr:sp macro="" textlink="">
      <xdr:nvSpPr>
        <xdr:cNvPr id="161" name="楕円 160">
          <a:extLst>
            <a:ext uri="{FF2B5EF4-FFF2-40B4-BE49-F238E27FC236}">
              <a16:creationId xmlns:a16="http://schemas.microsoft.com/office/drawing/2014/main" id="{169D0F43-0D8A-49FE-B0AF-9DDC93C271C1}"/>
            </a:ext>
          </a:extLst>
        </xdr:cNvPr>
        <xdr:cNvSpPr/>
      </xdr:nvSpPr>
      <xdr:spPr>
        <a:xfrm>
          <a:off x="11747500" y="5742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38841</xdr:rowOff>
    </xdr:from>
    <xdr:to>
      <xdr:col>64</xdr:col>
      <xdr:colOff>73025</xdr:colOff>
      <xdr:row>29</xdr:row>
      <xdr:rowOff>49996</xdr:rowOff>
    </xdr:to>
    <xdr:cxnSp macro="">
      <xdr:nvCxnSpPr>
        <xdr:cNvPr id="162" name="直線コネクタ 161">
          <a:extLst>
            <a:ext uri="{FF2B5EF4-FFF2-40B4-BE49-F238E27FC236}">
              <a16:creationId xmlns:a16="http://schemas.microsoft.com/office/drawing/2014/main" id="{BEE4A977-C8EC-44BE-AC30-28E2E853D54D}"/>
            </a:ext>
          </a:extLst>
        </xdr:cNvPr>
        <xdr:cNvCxnSpPr/>
      </xdr:nvCxnSpPr>
      <xdr:spPr>
        <a:xfrm flipV="1">
          <a:off x="11798300" y="5782416"/>
          <a:ext cx="762000" cy="11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121380</xdr:rowOff>
    </xdr:from>
    <xdr:ext cx="469744" cy="259045"/>
    <xdr:sp macro="" textlink="">
      <xdr:nvSpPr>
        <xdr:cNvPr id="163" name="n_1aveValue債務償還比率">
          <a:extLst>
            <a:ext uri="{FF2B5EF4-FFF2-40B4-BE49-F238E27FC236}">
              <a16:creationId xmlns:a16="http://schemas.microsoft.com/office/drawing/2014/main" id="{09C9BD64-9510-4CE6-957F-465531562D0C}"/>
            </a:ext>
          </a:extLst>
        </xdr:cNvPr>
        <xdr:cNvSpPr txBox="1"/>
      </xdr:nvSpPr>
      <xdr:spPr>
        <a:xfrm>
          <a:off x="13836727" y="6036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46534</xdr:rowOff>
    </xdr:from>
    <xdr:ext cx="469744" cy="259045"/>
    <xdr:sp macro="" textlink="">
      <xdr:nvSpPr>
        <xdr:cNvPr id="164" name="n_2aveValue債務償還比率">
          <a:extLst>
            <a:ext uri="{FF2B5EF4-FFF2-40B4-BE49-F238E27FC236}">
              <a16:creationId xmlns:a16="http://schemas.microsoft.com/office/drawing/2014/main" id="{072CA19D-D4B1-4D6F-ABF9-6F32BDD2728A}"/>
            </a:ext>
          </a:extLst>
        </xdr:cNvPr>
        <xdr:cNvSpPr txBox="1"/>
      </xdr:nvSpPr>
      <xdr:spPr>
        <a:xfrm>
          <a:off x="13087427" y="5961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57040</xdr:rowOff>
    </xdr:from>
    <xdr:ext cx="469744" cy="259045"/>
    <xdr:sp macro="" textlink="">
      <xdr:nvSpPr>
        <xdr:cNvPr id="165" name="n_3aveValue債務償還比率">
          <a:extLst>
            <a:ext uri="{FF2B5EF4-FFF2-40B4-BE49-F238E27FC236}">
              <a16:creationId xmlns:a16="http://schemas.microsoft.com/office/drawing/2014/main" id="{F803B5BC-9E5E-4C52-9B8B-D9A3E39CFB8A}"/>
            </a:ext>
          </a:extLst>
        </xdr:cNvPr>
        <xdr:cNvSpPr txBox="1"/>
      </xdr:nvSpPr>
      <xdr:spPr>
        <a:xfrm>
          <a:off x="12325427" y="6143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64117</xdr:rowOff>
    </xdr:from>
    <xdr:ext cx="469744" cy="259045"/>
    <xdr:sp macro="" textlink="">
      <xdr:nvSpPr>
        <xdr:cNvPr id="166" name="n_4aveValue債務償還比率">
          <a:extLst>
            <a:ext uri="{FF2B5EF4-FFF2-40B4-BE49-F238E27FC236}">
              <a16:creationId xmlns:a16="http://schemas.microsoft.com/office/drawing/2014/main" id="{462BBCEB-0550-4D60-B15D-79F0134C8FB7}"/>
            </a:ext>
          </a:extLst>
        </xdr:cNvPr>
        <xdr:cNvSpPr txBox="1"/>
      </xdr:nvSpPr>
      <xdr:spPr>
        <a:xfrm>
          <a:off x="11563427" y="6150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26</xdr:row>
      <xdr:rowOff>169188</xdr:rowOff>
    </xdr:from>
    <xdr:ext cx="469744" cy="259045"/>
    <xdr:sp macro="" textlink="">
      <xdr:nvSpPr>
        <xdr:cNvPr id="167" name="n_1mainValue債務償還比率">
          <a:extLst>
            <a:ext uri="{FF2B5EF4-FFF2-40B4-BE49-F238E27FC236}">
              <a16:creationId xmlns:a16="http://schemas.microsoft.com/office/drawing/2014/main" id="{973D7172-E79F-4BCB-BCBF-6BDC58946EE0}"/>
            </a:ext>
          </a:extLst>
        </xdr:cNvPr>
        <xdr:cNvSpPr txBox="1"/>
      </xdr:nvSpPr>
      <xdr:spPr>
        <a:xfrm>
          <a:off x="13836727" y="5398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26</xdr:row>
      <xdr:rowOff>148198</xdr:rowOff>
    </xdr:from>
    <xdr:ext cx="469744" cy="259045"/>
    <xdr:sp macro="" textlink="">
      <xdr:nvSpPr>
        <xdr:cNvPr id="168" name="n_2mainValue債務償還比率">
          <a:extLst>
            <a:ext uri="{FF2B5EF4-FFF2-40B4-BE49-F238E27FC236}">
              <a16:creationId xmlns:a16="http://schemas.microsoft.com/office/drawing/2014/main" id="{D2B21967-A753-4245-B680-8B754E5A8FF5}"/>
            </a:ext>
          </a:extLst>
        </xdr:cNvPr>
        <xdr:cNvSpPr txBox="1"/>
      </xdr:nvSpPr>
      <xdr:spPr>
        <a:xfrm>
          <a:off x="13087427" y="5377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106168</xdr:rowOff>
    </xdr:from>
    <xdr:ext cx="469744" cy="259045"/>
    <xdr:sp macro="" textlink="">
      <xdr:nvSpPr>
        <xdr:cNvPr id="169" name="n_3mainValue債務償還比率">
          <a:extLst>
            <a:ext uri="{FF2B5EF4-FFF2-40B4-BE49-F238E27FC236}">
              <a16:creationId xmlns:a16="http://schemas.microsoft.com/office/drawing/2014/main" id="{87C84F03-1974-47C3-9CDB-84F2C902C27B}"/>
            </a:ext>
          </a:extLst>
        </xdr:cNvPr>
        <xdr:cNvSpPr txBox="1"/>
      </xdr:nvSpPr>
      <xdr:spPr>
        <a:xfrm>
          <a:off x="12325427" y="5506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117323</xdr:rowOff>
    </xdr:from>
    <xdr:ext cx="469744" cy="259045"/>
    <xdr:sp macro="" textlink="">
      <xdr:nvSpPr>
        <xdr:cNvPr id="170" name="n_4mainValue債務償還比率">
          <a:extLst>
            <a:ext uri="{FF2B5EF4-FFF2-40B4-BE49-F238E27FC236}">
              <a16:creationId xmlns:a16="http://schemas.microsoft.com/office/drawing/2014/main" id="{DAAA4BA2-C504-4E1E-A9B0-21F43316158B}"/>
            </a:ext>
          </a:extLst>
        </xdr:cNvPr>
        <xdr:cNvSpPr txBox="1"/>
      </xdr:nvSpPr>
      <xdr:spPr>
        <a:xfrm>
          <a:off x="11563427" y="5517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1" name="正方形/長方形 170">
          <a:extLst>
            <a:ext uri="{FF2B5EF4-FFF2-40B4-BE49-F238E27FC236}">
              <a16:creationId xmlns:a16="http://schemas.microsoft.com/office/drawing/2014/main" id="{81357E76-69A8-4DE8-85FE-67BDEBB09AB9}"/>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2" name="正方形/長方形 171">
          <a:extLst>
            <a:ext uri="{FF2B5EF4-FFF2-40B4-BE49-F238E27FC236}">
              <a16:creationId xmlns:a16="http://schemas.microsoft.com/office/drawing/2014/main" id="{368E1C20-AFD1-405D-B255-D87A4B7DF535}"/>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3" name="テキスト ボックス 172">
          <a:extLst>
            <a:ext uri="{FF2B5EF4-FFF2-40B4-BE49-F238E27FC236}">
              <a16:creationId xmlns:a16="http://schemas.microsoft.com/office/drawing/2014/main" id="{F9D4DBC6-E3F0-4712-8BA9-C2C3B4F9018C}"/>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4" name="テキスト ボックス 173">
          <a:extLst>
            <a:ext uri="{FF2B5EF4-FFF2-40B4-BE49-F238E27FC236}">
              <a16:creationId xmlns:a16="http://schemas.microsoft.com/office/drawing/2014/main" id="{B4112414-CD9A-4DB0-BA26-520D5E64C005}"/>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5" name="テキスト ボックス 174">
          <a:extLst>
            <a:ext uri="{FF2B5EF4-FFF2-40B4-BE49-F238E27FC236}">
              <a16:creationId xmlns:a16="http://schemas.microsoft.com/office/drawing/2014/main" id="{3C135A0F-0BB5-4EA2-A147-721741040077}"/>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6" name="テキスト ボックス 175">
          <a:extLst>
            <a:ext uri="{FF2B5EF4-FFF2-40B4-BE49-F238E27FC236}">
              <a16:creationId xmlns:a16="http://schemas.microsoft.com/office/drawing/2014/main" id="{07EF58BD-C00E-486D-91CD-0A1A5A6D2544}"/>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A699E7C7-BAB7-4BAD-9C42-EECF7D6E7AA3}"/>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56FAAE99-9052-473E-B946-7B93912A02C9}"/>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D38E6C23-097D-4533-8D52-ADDAB54A4AE8}"/>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FB46FFC7-9216-460E-9DBC-C291FB5A0719}"/>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東京都八王子市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93E9419D-24F4-4B8F-AB4D-EC68FFB26BCE}"/>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11AB571A-4BD6-418E-9621-9DF0258476BD}"/>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A11225B2-B473-49F8-8CB9-17486C5AB6F5}"/>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754FB732-8191-447F-831B-C96FB8C402A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A4667830-BD47-46D1-B35B-B69C5D4BA8C8}"/>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3D2AAFDA-46CF-4091-853F-AE43F3F7BEA6}"/>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560,692
545,227
186.38
236,422,157
227,864,107
6,620,614
116,180,045
133,642,278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3E72E7E8-CA12-4A51-A01D-4A9C7E977EE7}"/>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6E02B2DF-A4F7-4602-B3F2-A0D43189FB2B}"/>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B4AE55FA-6596-476C-9A6F-92DE26BAE497}"/>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8CE47B11-D5B5-46F4-BC5F-BB19DFF8F3AD}"/>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8BD0C32A-70F8-4421-88D6-730CB15BA98F}"/>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AF105383-4477-4A89-A30C-1547414F8B81}"/>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E86DCCA8-B62C-4551-A69A-E42BF9B424F6}"/>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F2A2823B-F177-4E27-A1A5-7FDD36907B99}"/>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3F9182FB-AAF5-45DE-BE66-D8893647ADDD}"/>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A8977ACF-D096-4B91-A1B1-800FED59C486}"/>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C7DF8314-09DD-4E73-8700-D09B2FC7BF6C}"/>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1F3282C4-F906-4F08-B365-9A5FA19212F1}"/>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2920DEDD-2A4A-4B2F-9F6E-A43060B0DB22}"/>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DE314C9F-B883-4FDC-8347-C661EBAA35DF}"/>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92FDC867-E5DB-4C33-AE0A-E7431879C753}"/>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D212AAB6-8447-48FA-9549-A6C8BDDBA32D}"/>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5BBE833F-5DD7-4A6C-B765-98E6E0E008CE}"/>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AF9EA980-05AA-4802-BFF3-8BD6A78BF06D}"/>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CB12CC58-F751-4849-AACD-3AC3BE359D82}"/>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4BA05077-68F0-4189-BFDC-F93E1BC9E328}"/>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90D2825D-F63B-4150-B559-DDDA5CDABC41}"/>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DCAACF99-B1C0-4B7F-89B3-792C863FF542}"/>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E3F645DA-C6D9-4622-A7A4-7B4A8ADA5D96}"/>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E9934695-0904-4A2D-B15F-A35F098D7ABA}"/>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5F181743-38D1-439D-A3C1-371356CED807}"/>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B1FF2C84-FED7-4B54-9609-6F6CE5F28DE1}"/>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BEF86A2D-C5D0-4FCF-91D5-2B9F5074B84F}"/>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DB6AE09C-9FAB-4E37-9C3C-FA6E5F87DE6C}"/>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6271ADB3-D7A7-4B09-9D1F-FAA80EC15A63}"/>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6528BEA5-E44E-438A-96D4-AEC42A019AB2}"/>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837D8788-0415-4EDC-BA3F-D3DFB6F3296D}"/>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CE1EF496-FAA5-4A73-B743-6831D9A5A88E}"/>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3B3D8FF5-ACC3-408A-B90D-DC7CAABE2A72}"/>
            </a:ext>
          </a:extLst>
        </xdr:cNvPr>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2212A73A-1D7E-404B-8E11-0A342FB97141}"/>
            </a:ext>
          </a:extLst>
        </xdr:cNvPr>
        <xdr:cNvSpPr txBox="1"/>
      </xdr:nvSpPr>
      <xdr:spPr>
        <a:xfrm>
          <a:off x="294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6B73B7BA-BC9B-49C5-905E-5F89E3777537}"/>
            </a:ext>
          </a:extLst>
        </xdr:cNvPr>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4667F91F-8287-4BA7-A2C5-2AE6A811AE77}"/>
            </a:ext>
          </a:extLst>
        </xdr:cNvPr>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6A02F4A5-27EB-4871-8250-2E6E2F858C34}"/>
            </a:ext>
          </a:extLst>
        </xdr:cNvPr>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FD7AE408-A139-41F0-850F-9F4AD9B22A38}"/>
            </a:ext>
          </a:extLst>
        </xdr:cNvPr>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99476ED6-83A2-424B-9007-269DA6B4D629}"/>
            </a:ext>
          </a:extLst>
        </xdr:cNvPr>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74855EB8-0E5F-47FA-9AEC-2DB3D7BC2F24}"/>
            </a:ext>
          </a:extLst>
        </xdr:cNvPr>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C750C582-B0AF-433D-AAAD-714BC3EDD00F}"/>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66345C06-0F39-4317-95E0-657298A33786}"/>
            </a:ext>
          </a:extLst>
        </xdr:cNvPr>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ECC2DA1D-CF38-49D3-84DE-01EA3B18D1BD}"/>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137922</xdr:rowOff>
    </xdr:from>
    <xdr:to>
      <xdr:col>24</xdr:col>
      <xdr:colOff>62865</xdr:colOff>
      <xdr:row>41</xdr:row>
      <xdr:rowOff>78486</xdr:rowOff>
    </xdr:to>
    <xdr:cxnSp macro="">
      <xdr:nvCxnSpPr>
        <xdr:cNvPr id="55" name="直線コネクタ 54">
          <a:extLst>
            <a:ext uri="{FF2B5EF4-FFF2-40B4-BE49-F238E27FC236}">
              <a16:creationId xmlns:a16="http://schemas.microsoft.com/office/drawing/2014/main" id="{3483EA98-56FD-4AB5-92A5-052DBC186FE1}"/>
            </a:ext>
          </a:extLst>
        </xdr:cNvPr>
        <xdr:cNvCxnSpPr/>
      </xdr:nvCxnSpPr>
      <xdr:spPr>
        <a:xfrm flipV="1">
          <a:off x="4634865" y="5795772"/>
          <a:ext cx="0" cy="1312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82313</xdr:rowOff>
    </xdr:from>
    <xdr:ext cx="405111" cy="259045"/>
    <xdr:sp macro="" textlink="">
      <xdr:nvSpPr>
        <xdr:cNvPr id="56" name="【道路】&#10;有形固定資産減価償却率最小値テキスト">
          <a:extLst>
            <a:ext uri="{FF2B5EF4-FFF2-40B4-BE49-F238E27FC236}">
              <a16:creationId xmlns:a16="http://schemas.microsoft.com/office/drawing/2014/main" id="{ABDC68EF-43BB-4027-8E92-1CCCBB6DDF69}"/>
            </a:ext>
          </a:extLst>
        </xdr:cNvPr>
        <xdr:cNvSpPr txBox="1"/>
      </xdr:nvSpPr>
      <xdr:spPr>
        <a:xfrm>
          <a:off x="4673600" y="7111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78486</xdr:rowOff>
    </xdr:from>
    <xdr:to>
      <xdr:col>24</xdr:col>
      <xdr:colOff>152400</xdr:colOff>
      <xdr:row>41</xdr:row>
      <xdr:rowOff>78486</xdr:rowOff>
    </xdr:to>
    <xdr:cxnSp macro="">
      <xdr:nvCxnSpPr>
        <xdr:cNvPr id="57" name="直線コネクタ 56">
          <a:extLst>
            <a:ext uri="{FF2B5EF4-FFF2-40B4-BE49-F238E27FC236}">
              <a16:creationId xmlns:a16="http://schemas.microsoft.com/office/drawing/2014/main" id="{2EECDFE7-5A33-4A33-86FF-F5F600E0F229}"/>
            </a:ext>
          </a:extLst>
        </xdr:cNvPr>
        <xdr:cNvCxnSpPr/>
      </xdr:nvCxnSpPr>
      <xdr:spPr>
        <a:xfrm>
          <a:off x="4546600" y="7107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84599</xdr:rowOff>
    </xdr:from>
    <xdr:ext cx="405111" cy="259045"/>
    <xdr:sp macro="" textlink="">
      <xdr:nvSpPr>
        <xdr:cNvPr id="58" name="【道路】&#10;有形固定資産減価償却率最大値テキスト">
          <a:extLst>
            <a:ext uri="{FF2B5EF4-FFF2-40B4-BE49-F238E27FC236}">
              <a16:creationId xmlns:a16="http://schemas.microsoft.com/office/drawing/2014/main" id="{053D2CD9-5291-4A04-B3D0-3CE4F69CA96F}"/>
            </a:ext>
          </a:extLst>
        </xdr:cNvPr>
        <xdr:cNvSpPr txBox="1"/>
      </xdr:nvSpPr>
      <xdr:spPr>
        <a:xfrm>
          <a:off x="4673600" y="55709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137922</xdr:rowOff>
    </xdr:from>
    <xdr:to>
      <xdr:col>24</xdr:col>
      <xdr:colOff>152400</xdr:colOff>
      <xdr:row>33</xdr:row>
      <xdr:rowOff>137922</xdr:rowOff>
    </xdr:to>
    <xdr:cxnSp macro="">
      <xdr:nvCxnSpPr>
        <xdr:cNvPr id="59" name="直線コネクタ 58">
          <a:extLst>
            <a:ext uri="{FF2B5EF4-FFF2-40B4-BE49-F238E27FC236}">
              <a16:creationId xmlns:a16="http://schemas.microsoft.com/office/drawing/2014/main" id="{5D25FC6A-35C8-443F-8AE3-2F01F97034E3}"/>
            </a:ext>
          </a:extLst>
        </xdr:cNvPr>
        <xdr:cNvCxnSpPr/>
      </xdr:nvCxnSpPr>
      <xdr:spPr>
        <a:xfrm>
          <a:off x="4546600" y="5795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26687</xdr:rowOff>
    </xdr:from>
    <xdr:ext cx="405111" cy="259045"/>
    <xdr:sp macro="" textlink="">
      <xdr:nvSpPr>
        <xdr:cNvPr id="60" name="【道路】&#10;有形固定資産減価償却率平均値テキスト">
          <a:extLst>
            <a:ext uri="{FF2B5EF4-FFF2-40B4-BE49-F238E27FC236}">
              <a16:creationId xmlns:a16="http://schemas.microsoft.com/office/drawing/2014/main" id="{EE7B087A-6F12-4169-8FBF-8F3F076A7BC0}"/>
            </a:ext>
          </a:extLst>
        </xdr:cNvPr>
        <xdr:cNvSpPr txBox="1"/>
      </xdr:nvSpPr>
      <xdr:spPr>
        <a:xfrm>
          <a:off x="4673600" y="63703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48260</xdr:rowOff>
    </xdr:from>
    <xdr:to>
      <xdr:col>24</xdr:col>
      <xdr:colOff>114300</xdr:colOff>
      <xdr:row>37</xdr:row>
      <xdr:rowOff>149860</xdr:rowOff>
    </xdr:to>
    <xdr:sp macro="" textlink="">
      <xdr:nvSpPr>
        <xdr:cNvPr id="61" name="フローチャート: 判断 60">
          <a:extLst>
            <a:ext uri="{FF2B5EF4-FFF2-40B4-BE49-F238E27FC236}">
              <a16:creationId xmlns:a16="http://schemas.microsoft.com/office/drawing/2014/main" id="{04CBFF00-B1B6-40DE-A340-C64B95C5043A}"/>
            </a:ext>
          </a:extLst>
        </xdr:cNvPr>
        <xdr:cNvSpPr/>
      </xdr:nvSpPr>
      <xdr:spPr>
        <a:xfrm>
          <a:off x="4584700" y="639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23114</xdr:rowOff>
    </xdr:from>
    <xdr:to>
      <xdr:col>20</xdr:col>
      <xdr:colOff>38100</xdr:colOff>
      <xdr:row>37</xdr:row>
      <xdr:rowOff>124714</xdr:rowOff>
    </xdr:to>
    <xdr:sp macro="" textlink="">
      <xdr:nvSpPr>
        <xdr:cNvPr id="62" name="フローチャート: 判断 61">
          <a:extLst>
            <a:ext uri="{FF2B5EF4-FFF2-40B4-BE49-F238E27FC236}">
              <a16:creationId xmlns:a16="http://schemas.microsoft.com/office/drawing/2014/main" id="{AC45C690-0874-4ECE-84C8-2C4AD2C5C216}"/>
            </a:ext>
          </a:extLst>
        </xdr:cNvPr>
        <xdr:cNvSpPr/>
      </xdr:nvSpPr>
      <xdr:spPr>
        <a:xfrm>
          <a:off x="3746500" y="6366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164846</xdr:rowOff>
    </xdr:from>
    <xdr:to>
      <xdr:col>15</xdr:col>
      <xdr:colOff>101600</xdr:colOff>
      <xdr:row>37</xdr:row>
      <xdr:rowOff>94996</xdr:rowOff>
    </xdr:to>
    <xdr:sp macro="" textlink="">
      <xdr:nvSpPr>
        <xdr:cNvPr id="63" name="フローチャート: 判断 62">
          <a:extLst>
            <a:ext uri="{FF2B5EF4-FFF2-40B4-BE49-F238E27FC236}">
              <a16:creationId xmlns:a16="http://schemas.microsoft.com/office/drawing/2014/main" id="{2F4F381E-C7F0-43B9-9DF8-2FD4A20A31C6}"/>
            </a:ext>
          </a:extLst>
        </xdr:cNvPr>
        <xdr:cNvSpPr/>
      </xdr:nvSpPr>
      <xdr:spPr>
        <a:xfrm>
          <a:off x="2857500" y="6337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132842</xdr:rowOff>
    </xdr:from>
    <xdr:to>
      <xdr:col>10</xdr:col>
      <xdr:colOff>165100</xdr:colOff>
      <xdr:row>37</xdr:row>
      <xdr:rowOff>62992</xdr:rowOff>
    </xdr:to>
    <xdr:sp macro="" textlink="">
      <xdr:nvSpPr>
        <xdr:cNvPr id="64" name="フローチャート: 判断 63">
          <a:extLst>
            <a:ext uri="{FF2B5EF4-FFF2-40B4-BE49-F238E27FC236}">
              <a16:creationId xmlns:a16="http://schemas.microsoft.com/office/drawing/2014/main" id="{DC340465-1EEA-41C3-8ACE-51A2C94D99D1}"/>
            </a:ext>
          </a:extLst>
        </xdr:cNvPr>
        <xdr:cNvSpPr/>
      </xdr:nvSpPr>
      <xdr:spPr>
        <a:xfrm>
          <a:off x="1968500" y="6305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98552</xdr:rowOff>
    </xdr:from>
    <xdr:to>
      <xdr:col>6</xdr:col>
      <xdr:colOff>38100</xdr:colOff>
      <xdr:row>37</xdr:row>
      <xdr:rowOff>28702</xdr:rowOff>
    </xdr:to>
    <xdr:sp macro="" textlink="">
      <xdr:nvSpPr>
        <xdr:cNvPr id="65" name="フローチャート: 判断 64">
          <a:extLst>
            <a:ext uri="{FF2B5EF4-FFF2-40B4-BE49-F238E27FC236}">
              <a16:creationId xmlns:a16="http://schemas.microsoft.com/office/drawing/2014/main" id="{29AC3664-8EB4-4081-9A33-2D17B308E961}"/>
            </a:ext>
          </a:extLst>
        </xdr:cNvPr>
        <xdr:cNvSpPr/>
      </xdr:nvSpPr>
      <xdr:spPr>
        <a:xfrm>
          <a:off x="1079500" y="6270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979399F0-ABC0-4464-8E18-A6336F1B9D12}"/>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83C4C943-8A00-45EE-82A9-311E9BFF45CB}"/>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65FD90A-EC6C-4494-9F65-2AF67144CCD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BC8B518E-843A-4DBF-A3C3-E61BBD356BB2}"/>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F35205A4-3C77-425E-AD2C-073E197EAD5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137414</xdr:rowOff>
    </xdr:from>
    <xdr:to>
      <xdr:col>24</xdr:col>
      <xdr:colOff>114300</xdr:colOff>
      <xdr:row>36</xdr:row>
      <xdr:rowOff>67564</xdr:rowOff>
    </xdr:to>
    <xdr:sp macro="" textlink="">
      <xdr:nvSpPr>
        <xdr:cNvPr id="71" name="楕円 70">
          <a:extLst>
            <a:ext uri="{FF2B5EF4-FFF2-40B4-BE49-F238E27FC236}">
              <a16:creationId xmlns:a16="http://schemas.microsoft.com/office/drawing/2014/main" id="{A730D4B9-369A-4AAF-B1F1-D6CCCE43A6EE}"/>
            </a:ext>
          </a:extLst>
        </xdr:cNvPr>
        <xdr:cNvSpPr/>
      </xdr:nvSpPr>
      <xdr:spPr>
        <a:xfrm>
          <a:off x="4584700" y="6138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160291</xdr:rowOff>
    </xdr:from>
    <xdr:ext cx="405111" cy="259045"/>
    <xdr:sp macro="" textlink="">
      <xdr:nvSpPr>
        <xdr:cNvPr id="72" name="【道路】&#10;有形固定資産減価償却率該当値テキスト">
          <a:extLst>
            <a:ext uri="{FF2B5EF4-FFF2-40B4-BE49-F238E27FC236}">
              <a16:creationId xmlns:a16="http://schemas.microsoft.com/office/drawing/2014/main" id="{4D32717E-153A-4E52-AC0C-C8C8763CA54D}"/>
            </a:ext>
          </a:extLst>
        </xdr:cNvPr>
        <xdr:cNvSpPr txBox="1"/>
      </xdr:nvSpPr>
      <xdr:spPr>
        <a:xfrm>
          <a:off x="4673600" y="5989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91694</xdr:rowOff>
    </xdr:from>
    <xdr:to>
      <xdr:col>20</xdr:col>
      <xdr:colOff>38100</xdr:colOff>
      <xdr:row>36</xdr:row>
      <xdr:rowOff>21844</xdr:rowOff>
    </xdr:to>
    <xdr:sp macro="" textlink="">
      <xdr:nvSpPr>
        <xdr:cNvPr id="73" name="楕円 72">
          <a:extLst>
            <a:ext uri="{FF2B5EF4-FFF2-40B4-BE49-F238E27FC236}">
              <a16:creationId xmlns:a16="http://schemas.microsoft.com/office/drawing/2014/main" id="{B48E30FC-8E5D-455F-9FB7-7F5744AB4589}"/>
            </a:ext>
          </a:extLst>
        </xdr:cNvPr>
        <xdr:cNvSpPr/>
      </xdr:nvSpPr>
      <xdr:spPr>
        <a:xfrm>
          <a:off x="3746500" y="6092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142494</xdr:rowOff>
    </xdr:from>
    <xdr:to>
      <xdr:col>24</xdr:col>
      <xdr:colOff>63500</xdr:colOff>
      <xdr:row>36</xdr:row>
      <xdr:rowOff>16764</xdr:rowOff>
    </xdr:to>
    <xdr:cxnSp macro="">
      <xdr:nvCxnSpPr>
        <xdr:cNvPr id="74" name="直線コネクタ 73">
          <a:extLst>
            <a:ext uri="{FF2B5EF4-FFF2-40B4-BE49-F238E27FC236}">
              <a16:creationId xmlns:a16="http://schemas.microsoft.com/office/drawing/2014/main" id="{89624D7B-5853-4A39-9E40-4BC3E4594F48}"/>
            </a:ext>
          </a:extLst>
        </xdr:cNvPr>
        <xdr:cNvCxnSpPr/>
      </xdr:nvCxnSpPr>
      <xdr:spPr>
        <a:xfrm>
          <a:off x="3797300" y="6143244"/>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48260</xdr:rowOff>
    </xdr:from>
    <xdr:to>
      <xdr:col>15</xdr:col>
      <xdr:colOff>101600</xdr:colOff>
      <xdr:row>35</xdr:row>
      <xdr:rowOff>149860</xdr:rowOff>
    </xdr:to>
    <xdr:sp macro="" textlink="">
      <xdr:nvSpPr>
        <xdr:cNvPr id="75" name="楕円 74">
          <a:extLst>
            <a:ext uri="{FF2B5EF4-FFF2-40B4-BE49-F238E27FC236}">
              <a16:creationId xmlns:a16="http://schemas.microsoft.com/office/drawing/2014/main" id="{42A235C0-621D-4686-9D64-12EBC8752FF6}"/>
            </a:ext>
          </a:extLst>
        </xdr:cNvPr>
        <xdr:cNvSpPr/>
      </xdr:nvSpPr>
      <xdr:spPr>
        <a:xfrm>
          <a:off x="2857500" y="6049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99060</xdr:rowOff>
    </xdr:from>
    <xdr:to>
      <xdr:col>19</xdr:col>
      <xdr:colOff>177800</xdr:colOff>
      <xdr:row>35</xdr:row>
      <xdr:rowOff>142494</xdr:rowOff>
    </xdr:to>
    <xdr:cxnSp macro="">
      <xdr:nvCxnSpPr>
        <xdr:cNvPr id="76" name="直線コネクタ 75">
          <a:extLst>
            <a:ext uri="{FF2B5EF4-FFF2-40B4-BE49-F238E27FC236}">
              <a16:creationId xmlns:a16="http://schemas.microsoft.com/office/drawing/2014/main" id="{4A93F5B1-DAB1-4815-A2EE-655D93E3A6B0}"/>
            </a:ext>
          </a:extLst>
        </xdr:cNvPr>
        <xdr:cNvCxnSpPr/>
      </xdr:nvCxnSpPr>
      <xdr:spPr>
        <a:xfrm>
          <a:off x="2908300" y="6099810"/>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7112</xdr:rowOff>
    </xdr:from>
    <xdr:to>
      <xdr:col>10</xdr:col>
      <xdr:colOff>165100</xdr:colOff>
      <xdr:row>35</xdr:row>
      <xdr:rowOff>108712</xdr:rowOff>
    </xdr:to>
    <xdr:sp macro="" textlink="">
      <xdr:nvSpPr>
        <xdr:cNvPr id="77" name="楕円 76">
          <a:extLst>
            <a:ext uri="{FF2B5EF4-FFF2-40B4-BE49-F238E27FC236}">
              <a16:creationId xmlns:a16="http://schemas.microsoft.com/office/drawing/2014/main" id="{B81E0156-0017-463B-B319-BE8A1FD3F01C}"/>
            </a:ext>
          </a:extLst>
        </xdr:cNvPr>
        <xdr:cNvSpPr/>
      </xdr:nvSpPr>
      <xdr:spPr>
        <a:xfrm>
          <a:off x="1968500" y="6007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57912</xdr:rowOff>
    </xdr:from>
    <xdr:to>
      <xdr:col>15</xdr:col>
      <xdr:colOff>50800</xdr:colOff>
      <xdr:row>35</xdr:row>
      <xdr:rowOff>99060</xdr:rowOff>
    </xdr:to>
    <xdr:cxnSp macro="">
      <xdr:nvCxnSpPr>
        <xdr:cNvPr id="78" name="直線コネクタ 77">
          <a:extLst>
            <a:ext uri="{FF2B5EF4-FFF2-40B4-BE49-F238E27FC236}">
              <a16:creationId xmlns:a16="http://schemas.microsoft.com/office/drawing/2014/main" id="{5F9C7F85-36FA-48FB-B242-82EC53F9F0BB}"/>
            </a:ext>
          </a:extLst>
        </xdr:cNvPr>
        <xdr:cNvCxnSpPr/>
      </xdr:nvCxnSpPr>
      <xdr:spPr>
        <a:xfrm>
          <a:off x="2019300" y="6058662"/>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34</xdr:row>
      <xdr:rowOff>139700</xdr:rowOff>
    </xdr:from>
    <xdr:to>
      <xdr:col>6</xdr:col>
      <xdr:colOff>38100</xdr:colOff>
      <xdr:row>35</xdr:row>
      <xdr:rowOff>69850</xdr:rowOff>
    </xdr:to>
    <xdr:sp macro="" textlink="">
      <xdr:nvSpPr>
        <xdr:cNvPr id="79" name="楕円 78">
          <a:extLst>
            <a:ext uri="{FF2B5EF4-FFF2-40B4-BE49-F238E27FC236}">
              <a16:creationId xmlns:a16="http://schemas.microsoft.com/office/drawing/2014/main" id="{B9FB3551-02DF-45B5-9BB0-C70E6927EED6}"/>
            </a:ext>
          </a:extLst>
        </xdr:cNvPr>
        <xdr:cNvSpPr/>
      </xdr:nvSpPr>
      <xdr:spPr>
        <a:xfrm>
          <a:off x="1079500" y="596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19050</xdr:rowOff>
    </xdr:from>
    <xdr:to>
      <xdr:col>10</xdr:col>
      <xdr:colOff>114300</xdr:colOff>
      <xdr:row>35</xdr:row>
      <xdr:rowOff>57912</xdr:rowOff>
    </xdr:to>
    <xdr:cxnSp macro="">
      <xdr:nvCxnSpPr>
        <xdr:cNvPr id="80" name="直線コネクタ 79">
          <a:extLst>
            <a:ext uri="{FF2B5EF4-FFF2-40B4-BE49-F238E27FC236}">
              <a16:creationId xmlns:a16="http://schemas.microsoft.com/office/drawing/2014/main" id="{21EBC587-574F-4115-B5F5-7FD45C72A8D5}"/>
            </a:ext>
          </a:extLst>
        </xdr:cNvPr>
        <xdr:cNvCxnSpPr/>
      </xdr:nvCxnSpPr>
      <xdr:spPr>
        <a:xfrm>
          <a:off x="1130300" y="6019800"/>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115841</xdr:rowOff>
    </xdr:from>
    <xdr:ext cx="405111" cy="259045"/>
    <xdr:sp macro="" textlink="">
      <xdr:nvSpPr>
        <xdr:cNvPr id="81" name="n_1aveValue【道路】&#10;有形固定資産減価償却率">
          <a:extLst>
            <a:ext uri="{FF2B5EF4-FFF2-40B4-BE49-F238E27FC236}">
              <a16:creationId xmlns:a16="http://schemas.microsoft.com/office/drawing/2014/main" id="{B5A04DDA-8CC8-4047-877D-D32DC526ADB0}"/>
            </a:ext>
          </a:extLst>
        </xdr:cNvPr>
        <xdr:cNvSpPr txBox="1"/>
      </xdr:nvSpPr>
      <xdr:spPr>
        <a:xfrm>
          <a:off x="3582044" y="6459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86123</xdr:rowOff>
    </xdr:from>
    <xdr:ext cx="405111" cy="259045"/>
    <xdr:sp macro="" textlink="">
      <xdr:nvSpPr>
        <xdr:cNvPr id="82" name="n_2aveValue【道路】&#10;有形固定資産減価償却率">
          <a:extLst>
            <a:ext uri="{FF2B5EF4-FFF2-40B4-BE49-F238E27FC236}">
              <a16:creationId xmlns:a16="http://schemas.microsoft.com/office/drawing/2014/main" id="{11A1ED1B-375E-4C62-B42F-FC158AEDCCC0}"/>
            </a:ext>
          </a:extLst>
        </xdr:cNvPr>
        <xdr:cNvSpPr txBox="1"/>
      </xdr:nvSpPr>
      <xdr:spPr>
        <a:xfrm>
          <a:off x="2705744" y="64297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54119</xdr:rowOff>
    </xdr:from>
    <xdr:ext cx="405111" cy="259045"/>
    <xdr:sp macro="" textlink="">
      <xdr:nvSpPr>
        <xdr:cNvPr id="83" name="n_3aveValue【道路】&#10;有形固定資産減価償却率">
          <a:extLst>
            <a:ext uri="{FF2B5EF4-FFF2-40B4-BE49-F238E27FC236}">
              <a16:creationId xmlns:a16="http://schemas.microsoft.com/office/drawing/2014/main" id="{3AFA58E5-DE70-442A-AA0D-B9D287F8F31A}"/>
            </a:ext>
          </a:extLst>
        </xdr:cNvPr>
        <xdr:cNvSpPr txBox="1"/>
      </xdr:nvSpPr>
      <xdr:spPr>
        <a:xfrm>
          <a:off x="1816744" y="63977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19829</xdr:rowOff>
    </xdr:from>
    <xdr:ext cx="405111" cy="259045"/>
    <xdr:sp macro="" textlink="">
      <xdr:nvSpPr>
        <xdr:cNvPr id="84" name="n_4aveValue【道路】&#10;有形固定資産減価償却率">
          <a:extLst>
            <a:ext uri="{FF2B5EF4-FFF2-40B4-BE49-F238E27FC236}">
              <a16:creationId xmlns:a16="http://schemas.microsoft.com/office/drawing/2014/main" id="{B35DCCF7-B0DD-4E6B-A5C5-E2480A21EBE9}"/>
            </a:ext>
          </a:extLst>
        </xdr:cNvPr>
        <xdr:cNvSpPr txBox="1"/>
      </xdr:nvSpPr>
      <xdr:spPr>
        <a:xfrm>
          <a:off x="927744" y="63634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38371</xdr:rowOff>
    </xdr:from>
    <xdr:ext cx="405111" cy="259045"/>
    <xdr:sp macro="" textlink="">
      <xdr:nvSpPr>
        <xdr:cNvPr id="85" name="n_1mainValue【道路】&#10;有形固定資産減価償却率">
          <a:extLst>
            <a:ext uri="{FF2B5EF4-FFF2-40B4-BE49-F238E27FC236}">
              <a16:creationId xmlns:a16="http://schemas.microsoft.com/office/drawing/2014/main" id="{E5205DB8-CDF0-46A3-9567-7E81D309D9BF}"/>
            </a:ext>
          </a:extLst>
        </xdr:cNvPr>
        <xdr:cNvSpPr txBox="1"/>
      </xdr:nvSpPr>
      <xdr:spPr>
        <a:xfrm>
          <a:off x="3582044" y="58676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166387</xdr:rowOff>
    </xdr:from>
    <xdr:ext cx="405111" cy="259045"/>
    <xdr:sp macro="" textlink="">
      <xdr:nvSpPr>
        <xdr:cNvPr id="86" name="n_2mainValue【道路】&#10;有形固定資産減価償却率">
          <a:extLst>
            <a:ext uri="{FF2B5EF4-FFF2-40B4-BE49-F238E27FC236}">
              <a16:creationId xmlns:a16="http://schemas.microsoft.com/office/drawing/2014/main" id="{0F844A0E-EE42-4995-9E34-07A59192D1CC}"/>
            </a:ext>
          </a:extLst>
        </xdr:cNvPr>
        <xdr:cNvSpPr txBox="1"/>
      </xdr:nvSpPr>
      <xdr:spPr>
        <a:xfrm>
          <a:off x="2705744" y="5824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125239</xdr:rowOff>
    </xdr:from>
    <xdr:ext cx="405111" cy="259045"/>
    <xdr:sp macro="" textlink="">
      <xdr:nvSpPr>
        <xdr:cNvPr id="87" name="n_3mainValue【道路】&#10;有形固定資産減価償却率">
          <a:extLst>
            <a:ext uri="{FF2B5EF4-FFF2-40B4-BE49-F238E27FC236}">
              <a16:creationId xmlns:a16="http://schemas.microsoft.com/office/drawing/2014/main" id="{F06DC368-458C-4737-A6C1-FF54487E067A}"/>
            </a:ext>
          </a:extLst>
        </xdr:cNvPr>
        <xdr:cNvSpPr txBox="1"/>
      </xdr:nvSpPr>
      <xdr:spPr>
        <a:xfrm>
          <a:off x="1816744" y="57830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86377</xdr:rowOff>
    </xdr:from>
    <xdr:ext cx="405111" cy="259045"/>
    <xdr:sp macro="" textlink="">
      <xdr:nvSpPr>
        <xdr:cNvPr id="88" name="n_4mainValue【道路】&#10;有形固定資産減価償却率">
          <a:extLst>
            <a:ext uri="{FF2B5EF4-FFF2-40B4-BE49-F238E27FC236}">
              <a16:creationId xmlns:a16="http://schemas.microsoft.com/office/drawing/2014/main" id="{B8D11BD4-61C5-4F7B-98DF-ABD34DD01ECD}"/>
            </a:ext>
          </a:extLst>
        </xdr:cNvPr>
        <xdr:cNvSpPr txBox="1"/>
      </xdr:nvSpPr>
      <xdr:spPr>
        <a:xfrm>
          <a:off x="927744" y="574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D1BA2579-C897-42A0-86A0-8532402423B7}"/>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AA14FFA8-4C5A-4900-B669-3CE94E44D395}"/>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F23A660C-6827-4461-9335-C67EFBF60111}"/>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B9043D97-BFE9-4E06-9F99-086E625FD04D}"/>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6B21DED8-6742-4A71-AFED-AEA95CFD9331}"/>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29300502-85CE-42EB-9D42-72C3222D2407}"/>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07E871F1-F678-4588-80F7-D33AD9F491D7}"/>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B0EA02B1-01DE-4FF7-BFFC-3DDFAB7D2102}"/>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DE4CCF15-0CCD-486E-AC42-BF854824DB97}"/>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008D7932-2D15-4869-8BB6-3EE830720AB7}"/>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9" name="直線コネクタ 98">
          <a:extLst>
            <a:ext uri="{FF2B5EF4-FFF2-40B4-BE49-F238E27FC236}">
              <a16:creationId xmlns:a16="http://schemas.microsoft.com/office/drawing/2014/main" id="{794BCFE7-9AC1-47C7-BCC1-CA0826D878D4}"/>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0" name="テキスト ボックス 99">
          <a:extLst>
            <a:ext uri="{FF2B5EF4-FFF2-40B4-BE49-F238E27FC236}">
              <a16:creationId xmlns:a16="http://schemas.microsoft.com/office/drawing/2014/main" id="{DFC30771-E57E-40AF-AD19-7151D7D6C9B1}"/>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1" name="直線コネクタ 100">
          <a:extLst>
            <a:ext uri="{FF2B5EF4-FFF2-40B4-BE49-F238E27FC236}">
              <a16:creationId xmlns:a16="http://schemas.microsoft.com/office/drawing/2014/main" id="{914827BC-4144-439B-A967-B2840416F3BB}"/>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2" name="テキスト ボックス 101">
          <a:extLst>
            <a:ext uri="{FF2B5EF4-FFF2-40B4-BE49-F238E27FC236}">
              <a16:creationId xmlns:a16="http://schemas.microsoft.com/office/drawing/2014/main" id="{44AE3681-CBE1-45FE-9F4A-BC03805E3D8F}"/>
            </a:ext>
          </a:extLst>
        </xdr:cNvPr>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3" name="直線コネクタ 102">
          <a:extLst>
            <a:ext uri="{FF2B5EF4-FFF2-40B4-BE49-F238E27FC236}">
              <a16:creationId xmlns:a16="http://schemas.microsoft.com/office/drawing/2014/main" id="{09DD2BB2-2C53-4702-B862-63AAAF7047B1}"/>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104" name="テキスト ボックス 103">
          <a:extLst>
            <a:ext uri="{FF2B5EF4-FFF2-40B4-BE49-F238E27FC236}">
              <a16:creationId xmlns:a16="http://schemas.microsoft.com/office/drawing/2014/main" id="{CC52E362-0A6B-424D-861D-6316095EED0F}"/>
            </a:ext>
          </a:extLst>
        </xdr:cNvPr>
        <xdr:cNvSpPr txBox="1"/>
      </xdr:nvSpPr>
      <xdr:spPr>
        <a:xfrm>
          <a:off x="6072701" y="610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5" name="直線コネクタ 104">
          <a:extLst>
            <a:ext uri="{FF2B5EF4-FFF2-40B4-BE49-F238E27FC236}">
              <a16:creationId xmlns:a16="http://schemas.microsoft.com/office/drawing/2014/main" id="{C99D93C5-E287-44CD-920F-848B61E477E6}"/>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106" name="テキスト ボックス 105">
          <a:extLst>
            <a:ext uri="{FF2B5EF4-FFF2-40B4-BE49-F238E27FC236}">
              <a16:creationId xmlns:a16="http://schemas.microsoft.com/office/drawing/2014/main" id="{459B3B24-65A2-4EEA-AE7F-A0FA5FEADBE2}"/>
            </a:ext>
          </a:extLst>
        </xdr:cNvPr>
        <xdr:cNvSpPr txBox="1"/>
      </xdr:nvSpPr>
      <xdr:spPr>
        <a:xfrm>
          <a:off x="6072701" y="564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7" name="直線コネクタ 106">
          <a:extLst>
            <a:ext uri="{FF2B5EF4-FFF2-40B4-BE49-F238E27FC236}">
              <a16:creationId xmlns:a16="http://schemas.microsoft.com/office/drawing/2014/main" id="{50A7FFDD-F1ED-44D7-9CB9-88B612CA7E0C}"/>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08" name="テキスト ボックス 107">
          <a:extLst>
            <a:ext uri="{FF2B5EF4-FFF2-40B4-BE49-F238E27FC236}">
              <a16:creationId xmlns:a16="http://schemas.microsoft.com/office/drawing/2014/main" id="{1A62249E-E4FE-4AAA-A2A8-BA399307C829}"/>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9" name="【道路】&#10;一人当たり延長グラフ枠">
          <a:extLst>
            <a:ext uri="{FF2B5EF4-FFF2-40B4-BE49-F238E27FC236}">
              <a16:creationId xmlns:a16="http://schemas.microsoft.com/office/drawing/2014/main" id="{6E8B3242-BA54-4EA3-87DC-2747B38687FB}"/>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54894</xdr:rowOff>
    </xdr:from>
    <xdr:to>
      <xdr:col>54</xdr:col>
      <xdr:colOff>189865</xdr:colOff>
      <xdr:row>41</xdr:row>
      <xdr:rowOff>70896</xdr:rowOff>
    </xdr:to>
    <xdr:cxnSp macro="">
      <xdr:nvCxnSpPr>
        <xdr:cNvPr id="110" name="直線コネクタ 109">
          <a:extLst>
            <a:ext uri="{FF2B5EF4-FFF2-40B4-BE49-F238E27FC236}">
              <a16:creationId xmlns:a16="http://schemas.microsoft.com/office/drawing/2014/main" id="{D3C592E0-88C7-432F-B561-117C2D48F4D5}"/>
            </a:ext>
          </a:extLst>
        </xdr:cNvPr>
        <xdr:cNvCxnSpPr/>
      </xdr:nvCxnSpPr>
      <xdr:spPr>
        <a:xfrm flipV="1">
          <a:off x="10476865" y="5712744"/>
          <a:ext cx="0" cy="13876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74723</xdr:rowOff>
    </xdr:from>
    <xdr:ext cx="469744" cy="259045"/>
    <xdr:sp macro="" textlink="">
      <xdr:nvSpPr>
        <xdr:cNvPr id="111" name="【道路】&#10;一人当たり延長最小値テキスト">
          <a:extLst>
            <a:ext uri="{FF2B5EF4-FFF2-40B4-BE49-F238E27FC236}">
              <a16:creationId xmlns:a16="http://schemas.microsoft.com/office/drawing/2014/main" id="{C4FE8120-5CCF-4850-B6D4-028680C386A9}"/>
            </a:ext>
          </a:extLst>
        </xdr:cNvPr>
        <xdr:cNvSpPr txBox="1"/>
      </xdr:nvSpPr>
      <xdr:spPr>
        <a:xfrm>
          <a:off x="10515600" y="7104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70896</xdr:rowOff>
    </xdr:from>
    <xdr:to>
      <xdr:col>55</xdr:col>
      <xdr:colOff>88900</xdr:colOff>
      <xdr:row>41</xdr:row>
      <xdr:rowOff>70896</xdr:rowOff>
    </xdr:to>
    <xdr:cxnSp macro="">
      <xdr:nvCxnSpPr>
        <xdr:cNvPr id="112" name="直線コネクタ 111">
          <a:extLst>
            <a:ext uri="{FF2B5EF4-FFF2-40B4-BE49-F238E27FC236}">
              <a16:creationId xmlns:a16="http://schemas.microsoft.com/office/drawing/2014/main" id="{438340F0-05EC-4307-8C67-DE37493BA0FA}"/>
            </a:ext>
          </a:extLst>
        </xdr:cNvPr>
        <xdr:cNvCxnSpPr/>
      </xdr:nvCxnSpPr>
      <xdr:spPr>
        <a:xfrm>
          <a:off x="10388600" y="7100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1571</xdr:rowOff>
    </xdr:from>
    <xdr:ext cx="534377" cy="259045"/>
    <xdr:sp macro="" textlink="">
      <xdr:nvSpPr>
        <xdr:cNvPr id="113" name="【道路】&#10;一人当たり延長最大値テキスト">
          <a:extLst>
            <a:ext uri="{FF2B5EF4-FFF2-40B4-BE49-F238E27FC236}">
              <a16:creationId xmlns:a16="http://schemas.microsoft.com/office/drawing/2014/main" id="{B945FBF4-C9ED-441D-A9EB-AE749315C2F3}"/>
            </a:ext>
          </a:extLst>
        </xdr:cNvPr>
        <xdr:cNvSpPr txBox="1"/>
      </xdr:nvSpPr>
      <xdr:spPr>
        <a:xfrm>
          <a:off x="10515600" y="5487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54894</xdr:rowOff>
    </xdr:from>
    <xdr:to>
      <xdr:col>55</xdr:col>
      <xdr:colOff>88900</xdr:colOff>
      <xdr:row>33</xdr:row>
      <xdr:rowOff>54894</xdr:rowOff>
    </xdr:to>
    <xdr:cxnSp macro="">
      <xdr:nvCxnSpPr>
        <xdr:cNvPr id="114" name="直線コネクタ 113">
          <a:extLst>
            <a:ext uri="{FF2B5EF4-FFF2-40B4-BE49-F238E27FC236}">
              <a16:creationId xmlns:a16="http://schemas.microsoft.com/office/drawing/2014/main" id="{00D59AFD-C1E2-43ED-9775-7C0E91473A8F}"/>
            </a:ext>
          </a:extLst>
        </xdr:cNvPr>
        <xdr:cNvCxnSpPr/>
      </xdr:nvCxnSpPr>
      <xdr:spPr>
        <a:xfrm>
          <a:off x="10388600" y="57127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78727</xdr:rowOff>
    </xdr:from>
    <xdr:ext cx="469744" cy="259045"/>
    <xdr:sp macro="" textlink="">
      <xdr:nvSpPr>
        <xdr:cNvPr id="115" name="【道路】&#10;一人当たり延長平均値テキスト">
          <a:extLst>
            <a:ext uri="{FF2B5EF4-FFF2-40B4-BE49-F238E27FC236}">
              <a16:creationId xmlns:a16="http://schemas.microsoft.com/office/drawing/2014/main" id="{2345E3C9-330C-43A5-8D09-E272E4AA464B}"/>
            </a:ext>
          </a:extLst>
        </xdr:cNvPr>
        <xdr:cNvSpPr txBox="1"/>
      </xdr:nvSpPr>
      <xdr:spPr>
        <a:xfrm>
          <a:off x="10515600" y="64223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55849</xdr:rowOff>
    </xdr:from>
    <xdr:to>
      <xdr:col>55</xdr:col>
      <xdr:colOff>50800</xdr:colOff>
      <xdr:row>38</xdr:row>
      <xdr:rowOff>157449</xdr:rowOff>
    </xdr:to>
    <xdr:sp macro="" textlink="">
      <xdr:nvSpPr>
        <xdr:cNvPr id="116" name="フローチャート: 判断 115">
          <a:extLst>
            <a:ext uri="{FF2B5EF4-FFF2-40B4-BE49-F238E27FC236}">
              <a16:creationId xmlns:a16="http://schemas.microsoft.com/office/drawing/2014/main" id="{9B7CBF74-536F-483E-9BD6-5664E48F9408}"/>
            </a:ext>
          </a:extLst>
        </xdr:cNvPr>
        <xdr:cNvSpPr/>
      </xdr:nvSpPr>
      <xdr:spPr>
        <a:xfrm>
          <a:off x="10426700" y="6570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65634</xdr:rowOff>
    </xdr:from>
    <xdr:to>
      <xdr:col>50</xdr:col>
      <xdr:colOff>165100</xdr:colOff>
      <xdr:row>38</xdr:row>
      <xdr:rowOff>167234</xdr:rowOff>
    </xdr:to>
    <xdr:sp macro="" textlink="">
      <xdr:nvSpPr>
        <xdr:cNvPr id="117" name="フローチャート: 判断 116">
          <a:extLst>
            <a:ext uri="{FF2B5EF4-FFF2-40B4-BE49-F238E27FC236}">
              <a16:creationId xmlns:a16="http://schemas.microsoft.com/office/drawing/2014/main" id="{BCDB5759-FFDA-4C1A-A017-B0B2F81CAB09}"/>
            </a:ext>
          </a:extLst>
        </xdr:cNvPr>
        <xdr:cNvSpPr/>
      </xdr:nvSpPr>
      <xdr:spPr>
        <a:xfrm>
          <a:off x="9588500" y="6580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68285</xdr:rowOff>
    </xdr:from>
    <xdr:to>
      <xdr:col>46</xdr:col>
      <xdr:colOff>38100</xdr:colOff>
      <xdr:row>38</xdr:row>
      <xdr:rowOff>169885</xdr:rowOff>
    </xdr:to>
    <xdr:sp macro="" textlink="">
      <xdr:nvSpPr>
        <xdr:cNvPr id="118" name="フローチャート: 判断 117">
          <a:extLst>
            <a:ext uri="{FF2B5EF4-FFF2-40B4-BE49-F238E27FC236}">
              <a16:creationId xmlns:a16="http://schemas.microsoft.com/office/drawing/2014/main" id="{86508656-83D9-4F73-8B33-CCCC9BACCA7C}"/>
            </a:ext>
          </a:extLst>
        </xdr:cNvPr>
        <xdr:cNvSpPr/>
      </xdr:nvSpPr>
      <xdr:spPr>
        <a:xfrm>
          <a:off x="8699500" y="6583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76332</xdr:rowOff>
    </xdr:from>
    <xdr:to>
      <xdr:col>41</xdr:col>
      <xdr:colOff>101600</xdr:colOff>
      <xdr:row>39</xdr:row>
      <xdr:rowOff>6482</xdr:rowOff>
    </xdr:to>
    <xdr:sp macro="" textlink="">
      <xdr:nvSpPr>
        <xdr:cNvPr id="119" name="フローチャート: 判断 118">
          <a:extLst>
            <a:ext uri="{FF2B5EF4-FFF2-40B4-BE49-F238E27FC236}">
              <a16:creationId xmlns:a16="http://schemas.microsoft.com/office/drawing/2014/main" id="{1C59FDE4-8E1C-4AFF-BD13-6D5BC45C91DD}"/>
            </a:ext>
          </a:extLst>
        </xdr:cNvPr>
        <xdr:cNvSpPr/>
      </xdr:nvSpPr>
      <xdr:spPr>
        <a:xfrm>
          <a:off x="7810500" y="6591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71486</xdr:rowOff>
    </xdr:from>
    <xdr:to>
      <xdr:col>36</xdr:col>
      <xdr:colOff>165100</xdr:colOff>
      <xdr:row>39</xdr:row>
      <xdr:rowOff>1636</xdr:rowOff>
    </xdr:to>
    <xdr:sp macro="" textlink="">
      <xdr:nvSpPr>
        <xdr:cNvPr id="120" name="フローチャート: 判断 119">
          <a:extLst>
            <a:ext uri="{FF2B5EF4-FFF2-40B4-BE49-F238E27FC236}">
              <a16:creationId xmlns:a16="http://schemas.microsoft.com/office/drawing/2014/main" id="{68E2B961-D1AA-409F-A895-349A842F76F3}"/>
            </a:ext>
          </a:extLst>
        </xdr:cNvPr>
        <xdr:cNvSpPr/>
      </xdr:nvSpPr>
      <xdr:spPr>
        <a:xfrm>
          <a:off x="6921500" y="6586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705F2D89-48CA-4355-B3E3-BB115A94E1E4}"/>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71D7D952-DCC7-4A85-813C-AE932EFC86AB}"/>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AE634FDB-7DA4-4EE2-B749-770AC193A1BA}"/>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D8D0EF4F-15CC-481A-9478-C9E8751890E9}"/>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9A7873F3-B62A-4587-A73D-1F6DFFFE5FE9}"/>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34087</xdr:rowOff>
    </xdr:from>
    <xdr:to>
      <xdr:col>55</xdr:col>
      <xdr:colOff>50800</xdr:colOff>
      <xdr:row>40</xdr:row>
      <xdr:rowOff>135687</xdr:rowOff>
    </xdr:to>
    <xdr:sp macro="" textlink="">
      <xdr:nvSpPr>
        <xdr:cNvPr id="126" name="楕円 125">
          <a:extLst>
            <a:ext uri="{FF2B5EF4-FFF2-40B4-BE49-F238E27FC236}">
              <a16:creationId xmlns:a16="http://schemas.microsoft.com/office/drawing/2014/main" id="{73626FF7-C2EA-4FFA-B62E-71E4C85A0A75}"/>
            </a:ext>
          </a:extLst>
        </xdr:cNvPr>
        <xdr:cNvSpPr/>
      </xdr:nvSpPr>
      <xdr:spPr>
        <a:xfrm>
          <a:off x="10426700" y="6892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12514</xdr:rowOff>
    </xdr:from>
    <xdr:ext cx="469744" cy="259045"/>
    <xdr:sp macro="" textlink="">
      <xdr:nvSpPr>
        <xdr:cNvPr id="127" name="【道路】&#10;一人当たり延長該当値テキスト">
          <a:extLst>
            <a:ext uri="{FF2B5EF4-FFF2-40B4-BE49-F238E27FC236}">
              <a16:creationId xmlns:a16="http://schemas.microsoft.com/office/drawing/2014/main" id="{04B6BB2F-8C57-414C-9950-59633694D1E6}"/>
            </a:ext>
          </a:extLst>
        </xdr:cNvPr>
        <xdr:cNvSpPr txBox="1"/>
      </xdr:nvSpPr>
      <xdr:spPr>
        <a:xfrm>
          <a:off x="10515600" y="68705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34818</xdr:rowOff>
    </xdr:from>
    <xdr:to>
      <xdr:col>50</xdr:col>
      <xdr:colOff>165100</xdr:colOff>
      <xdr:row>40</xdr:row>
      <xdr:rowOff>136418</xdr:rowOff>
    </xdr:to>
    <xdr:sp macro="" textlink="">
      <xdr:nvSpPr>
        <xdr:cNvPr id="128" name="楕円 127">
          <a:extLst>
            <a:ext uri="{FF2B5EF4-FFF2-40B4-BE49-F238E27FC236}">
              <a16:creationId xmlns:a16="http://schemas.microsoft.com/office/drawing/2014/main" id="{9FA87255-32FB-4E5A-9B28-F87D8874E368}"/>
            </a:ext>
          </a:extLst>
        </xdr:cNvPr>
        <xdr:cNvSpPr/>
      </xdr:nvSpPr>
      <xdr:spPr>
        <a:xfrm>
          <a:off x="9588500" y="6892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84887</xdr:rowOff>
    </xdr:from>
    <xdr:to>
      <xdr:col>55</xdr:col>
      <xdr:colOff>0</xdr:colOff>
      <xdr:row>40</xdr:row>
      <xdr:rowOff>85618</xdr:rowOff>
    </xdr:to>
    <xdr:cxnSp macro="">
      <xdr:nvCxnSpPr>
        <xdr:cNvPr id="129" name="直線コネクタ 128">
          <a:extLst>
            <a:ext uri="{FF2B5EF4-FFF2-40B4-BE49-F238E27FC236}">
              <a16:creationId xmlns:a16="http://schemas.microsoft.com/office/drawing/2014/main" id="{587FA725-770D-4408-BD89-00D792793047}"/>
            </a:ext>
          </a:extLst>
        </xdr:cNvPr>
        <xdr:cNvCxnSpPr/>
      </xdr:nvCxnSpPr>
      <xdr:spPr>
        <a:xfrm flipV="1">
          <a:off x="9639300" y="6942887"/>
          <a:ext cx="838200" cy="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35641</xdr:rowOff>
    </xdr:from>
    <xdr:to>
      <xdr:col>46</xdr:col>
      <xdr:colOff>38100</xdr:colOff>
      <xdr:row>40</xdr:row>
      <xdr:rowOff>137241</xdr:rowOff>
    </xdr:to>
    <xdr:sp macro="" textlink="">
      <xdr:nvSpPr>
        <xdr:cNvPr id="130" name="楕円 129">
          <a:extLst>
            <a:ext uri="{FF2B5EF4-FFF2-40B4-BE49-F238E27FC236}">
              <a16:creationId xmlns:a16="http://schemas.microsoft.com/office/drawing/2014/main" id="{ED64C213-C9B2-4473-B01D-368DEC28951C}"/>
            </a:ext>
          </a:extLst>
        </xdr:cNvPr>
        <xdr:cNvSpPr/>
      </xdr:nvSpPr>
      <xdr:spPr>
        <a:xfrm>
          <a:off x="8699500" y="6893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85618</xdr:rowOff>
    </xdr:from>
    <xdr:to>
      <xdr:col>50</xdr:col>
      <xdr:colOff>114300</xdr:colOff>
      <xdr:row>40</xdr:row>
      <xdr:rowOff>86441</xdr:rowOff>
    </xdr:to>
    <xdr:cxnSp macro="">
      <xdr:nvCxnSpPr>
        <xdr:cNvPr id="131" name="直線コネクタ 130">
          <a:extLst>
            <a:ext uri="{FF2B5EF4-FFF2-40B4-BE49-F238E27FC236}">
              <a16:creationId xmlns:a16="http://schemas.microsoft.com/office/drawing/2014/main" id="{20A2EE24-D4E7-4866-B09F-BF6F873471CD}"/>
            </a:ext>
          </a:extLst>
        </xdr:cNvPr>
        <xdr:cNvCxnSpPr/>
      </xdr:nvCxnSpPr>
      <xdr:spPr>
        <a:xfrm flipV="1">
          <a:off x="8750300" y="6943618"/>
          <a:ext cx="889000" cy="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35824</xdr:rowOff>
    </xdr:from>
    <xdr:to>
      <xdr:col>41</xdr:col>
      <xdr:colOff>101600</xdr:colOff>
      <xdr:row>40</xdr:row>
      <xdr:rowOff>137424</xdr:rowOff>
    </xdr:to>
    <xdr:sp macro="" textlink="">
      <xdr:nvSpPr>
        <xdr:cNvPr id="132" name="楕円 131">
          <a:extLst>
            <a:ext uri="{FF2B5EF4-FFF2-40B4-BE49-F238E27FC236}">
              <a16:creationId xmlns:a16="http://schemas.microsoft.com/office/drawing/2014/main" id="{762C80BC-937A-4614-89D7-5EFCA2A2BCF3}"/>
            </a:ext>
          </a:extLst>
        </xdr:cNvPr>
        <xdr:cNvSpPr/>
      </xdr:nvSpPr>
      <xdr:spPr>
        <a:xfrm>
          <a:off x="7810500" y="6893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86441</xdr:rowOff>
    </xdr:from>
    <xdr:to>
      <xdr:col>45</xdr:col>
      <xdr:colOff>177800</xdr:colOff>
      <xdr:row>40</xdr:row>
      <xdr:rowOff>86624</xdr:rowOff>
    </xdr:to>
    <xdr:cxnSp macro="">
      <xdr:nvCxnSpPr>
        <xdr:cNvPr id="133" name="直線コネクタ 132">
          <a:extLst>
            <a:ext uri="{FF2B5EF4-FFF2-40B4-BE49-F238E27FC236}">
              <a16:creationId xmlns:a16="http://schemas.microsoft.com/office/drawing/2014/main" id="{13E59404-9B8A-4CB3-AE40-F4212D1387CF}"/>
            </a:ext>
          </a:extLst>
        </xdr:cNvPr>
        <xdr:cNvCxnSpPr/>
      </xdr:nvCxnSpPr>
      <xdr:spPr>
        <a:xfrm flipV="1">
          <a:off x="7861300" y="6944441"/>
          <a:ext cx="889000" cy="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36556</xdr:rowOff>
    </xdr:from>
    <xdr:to>
      <xdr:col>36</xdr:col>
      <xdr:colOff>165100</xdr:colOff>
      <xdr:row>40</xdr:row>
      <xdr:rowOff>138156</xdr:rowOff>
    </xdr:to>
    <xdr:sp macro="" textlink="">
      <xdr:nvSpPr>
        <xdr:cNvPr id="134" name="楕円 133">
          <a:extLst>
            <a:ext uri="{FF2B5EF4-FFF2-40B4-BE49-F238E27FC236}">
              <a16:creationId xmlns:a16="http://schemas.microsoft.com/office/drawing/2014/main" id="{BB9F0D52-CBA8-400B-AF86-F3577D4DA7C9}"/>
            </a:ext>
          </a:extLst>
        </xdr:cNvPr>
        <xdr:cNvSpPr/>
      </xdr:nvSpPr>
      <xdr:spPr>
        <a:xfrm>
          <a:off x="6921500" y="6894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86624</xdr:rowOff>
    </xdr:from>
    <xdr:to>
      <xdr:col>41</xdr:col>
      <xdr:colOff>50800</xdr:colOff>
      <xdr:row>40</xdr:row>
      <xdr:rowOff>87356</xdr:rowOff>
    </xdr:to>
    <xdr:cxnSp macro="">
      <xdr:nvCxnSpPr>
        <xdr:cNvPr id="135" name="直線コネクタ 134">
          <a:extLst>
            <a:ext uri="{FF2B5EF4-FFF2-40B4-BE49-F238E27FC236}">
              <a16:creationId xmlns:a16="http://schemas.microsoft.com/office/drawing/2014/main" id="{47DEB4FD-72AC-4CB5-B2DA-D55515605B03}"/>
            </a:ext>
          </a:extLst>
        </xdr:cNvPr>
        <xdr:cNvCxnSpPr/>
      </xdr:nvCxnSpPr>
      <xdr:spPr>
        <a:xfrm flipV="1">
          <a:off x="6972300" y="6944624"/>
          <a:ext cx="889000" cy="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12311</xdr:rowOff>
    </xdr:from>
    <xdr:ext cx="469744" cy="259045"/>
    <xdr:sp macro="" textlink="">
      <xdr:nvSpPr>
        <xdr:cNvPr id="136" name="n_1aveValue【道路】&#10;一人当たり延長">
          <a:extLst>
            <a:ext uri="{FF2B5EF4-FFF2-40B4-BE49-F238E27FC236}">
              <a16:creationId xmlns:a16="http://schemas.microsoft.com/office/drawing/2014/main" id="{6D2B639B-C70A-4D45-8DE9-B6EB4707F1AC}"/>
            </a:ext>
          </a:extLst>
        </xdr:cNvPr>
        <xdr:cNvSpPr txBox="1"/>
      </xdr:nvSpPr>
      <xdr:spPr>
        <a:xfrm>
          <a:off x="9391727" y="6355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14962</xdr:rowOff>
    </xdr:from>
    <xdr:ext cx="469744" cy="259045"/>
    <xdr:sp macro="" textlink="">
      <xdr:nvSpPr>
        <xdr:cNvPr id="137" name="n_2aveValue【道路】&#10;一人当たり延長">
          <a:extLst>
            <a:ext uri="{FF2B5EF4-FFF2-40B4-BE49-F238E27FC236}">
              <a16:creationId xmlns:a16="http://schemas.microsoft.com/office/drawing/2014/main" id="{277FCC71-D546-49D6-8514-2ACD451E4BAB}"/>
            </a:ext>
          </a:extLst>
        </xdr:cNvPr>
        <xdr:cNvSpPr txBox="1"/>
      </xdr:nvSpPr>
      <xdr:spPr>
        <a:xfrm>
          <a:off x="8515427" y="6358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23009</xdr:rowOff>
    </xdr:from>
    <xdr:ext cx="469744" cy="259045"/>
    <xdr:sp macro="" textlink="">
      <xdr:nvSpPr>
        <xdr:cNvPr id="138" name="n_3aveValue【道路】&#10;一人当たり延長">
          <a:extLst>
            <a:ext uri="{FF2B5EF4-FFF2-40B4-BE49-F238E27FC236}">
              <a16:creationId xmlns:a16="http://schemas.microsoft.com/office/drawing/2014/main" id="{5D354112-3123-4346-8BBC-5802497791AB}"/>
            </a:ext>
          </a:extLst>
        </xdr:cNvPr>
        <xdr:cNvSpPr txBox="1"/>
      </xdr:nvSpPr>
      <xdr:spPr>
        <a:xfrm>
          <a:off x="7626427" y="6366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18163</xdr:rowOff>
    </xdr:from>
    <xdr:ext cx="469744" cy="259045"/>
    <xdr:sp macro="" textlink="">
      <xdr:nvSpPr>
        <xdr:cNvPr id="139" name="n_4aveValue【道路】&#10;一人当たり延長">
          <a:extLst>
            <a:ext uri="{FF2B5EF4-FFF2-40B4-BE49-F238E27FC236}">
              <a16:creationId xmlns:a16="http://schemas.microsoft.com/office/drawing/2014/main" id="{3DDBC265-B564-4CA1-B095-BD057957F2A9}"/>
            </a:ext>
          </a:extLst>
        </xdr:cNvPr>
        <xdr:cNvSpPr txBox="1"/>
      </xdr:nvSpPr>
      <xdr:spPr>
        <a:xfrm>
          <a:off x="6737427" y="6361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127545</xdr:rowOff>
    </xdr:from>
    <xdr:ext cx="469744" cy="259045"/>
    <xdr:sp macro="" textlink="">
      <xdr:nvSpPr>
        <xdr:cNvPr id="140" name="n_1mainValue【道路】&#10;一人当たり延長">
          <a:extLst>
            <a:ext uri="{FF2B5EF4-FFF2-40B4-BE49-F238E27FC236}">
              <a16:creationId xmlns:a16="http://schemas.microsoft.com/office/drawing/2014/main" id="{23C6C252-2CB1-4C0A-90E8-4C9E9CB43F34}"/>
            </a:ext>
          </a:extLst>
        </xdr:cNvPr>
        <xdr:cNvSpPr txBox="1"/>
      </xdr:nvSpPr>
      <xdr:spPr>
        <a:xfrm>
          <a:off x="9391727" y="6985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128368</xdr:rowOff>
    </xdr:from>
    <xdr:ext cx="469744" cy="259045"/>
    <xdr:sp macro="" textlink="">
      <xdr:nvSpPr>
        <xdr:cNvPr id="141" name="n_2mainValue【道路】&#10;一人当たり延長">
          <a:extLst>
            <a:ext uri="{FF2B5EF4-FFF2-40B4-BE49-F238E27FC236}">
              <a16:creationId xmlns:a16="http://schemas.microsoft.com/office/drawing/2014/main" id="{77F4752D-9994-4420-957A-B169E5C41035}"/>
            </a:ext>
          </a:extLst>
        </xdr:cNvPr>
        <xdr:cNvSpPr txBox="1"/>
      </xdr:nvSpPr>
      <xdr:spPr>
        <a:xfrm>
          <a:off x="8515427" y="6986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128551</xdr:rowOff>
    </xdr:from>
    <xdr:ext cx="469744" cy="259045"/>
    <xdr:sp macro="" textlink="">
      <xdr:nvSpPr>
        <xdr:cNvPr id="142" name="n_3mainValue【道路】&#10;一人当たり延長">
          <a:extLst>
            <a:ext uri="{FF2B5EF4-FFF2-40B4-BE49-F238E27FC236}">
              <a16:creationId xmlns:a16="http://schemas.microsoft.com/office/drawing/2014/main" id="{BD57C4B5-3188-46C0-B28C-D26C43B9EC85}"/>
            </a:ext>
          </a:extLst>
        </xdr:cNvPr>
        <xdr:cNvSpPr txBox="1"/>
      </xdr:nvSpPr>
      <xdr:spPr>
        <a:xfrm>
          <a:off x="7626427" y="6986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129283</xdr:rowOff>
    </xdr:from>
    <xdr:ext cx="469744" cy="259045"/>
    <xdr:sp macro="" textlink="">
      <xdr:nvSpPr>
        <xdr:cNvPr id="143" name="n_4mainValue【道路】&#10;一人当たり延長">
          <a:extLst>
            <a:ext uri="{FF2B5EF4-FFF2-40B4-BE49-F238E27FC236}">
              <a16:creationId xmlns:a16="http://schemas.microsoft.com/office/drawing/2014/main" id="{3262D1DB-1C17-40DD-BDAC-BA8697B3C3F8}"/>
            </a:ext>
          </a:extLst>
        </xdr:cNvPr>
        <xdr:cNvSpPr txBox="1"/>
      </xdr:nvSpPr>
      <xdr:spPr>
        <a:xfrm>
          <a:off x="6737427" y="6987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4" name="正方形/長方形 143">
          <a:extLst>
            <a:ext uri="{FF2B5EF4-FFF2-40B4-BE49-F238E27FC236}">
              <a16:creationId xmlns:a16="http://schemas.microsoft.com/office/drawing/2014/main" id="{395C3539-EF20-43F8-8154-A24E0635738C}"/>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5" name="正方形/長方形 144">
          <a:extLst>
            <a:ext uri="{FF2B5EF4-FFF2-40B4-BE49-F238E27FC236}">
              <a16:creationId xmlns:a16="http://schemas.microsoft.com/office/drawing/2014/main" id="{1B18FB14-B48D-421A-98A1-F8F7E394368B}"/>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6" name="正方形/長方形 145">
          <a:extLst>
            <a:ext uri="{FF2B5EF4-FFF2-40B4-BE49-F238E27FC236}">
              <a16:creationId xmlns:a16="http://schemas.microsoft.com/office/drawing/2014/main" id="{88703DBD-B39D-49A7-9D12-97F4603CE813}"/>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7" name="正方形/長方形 146">
          <a:extLst>
            <a:ext uri="{FF2B5EF4-FFF2-40B4-BE49-F238E27FC236}">
              <a16:creationId xmlns:a16="http://schemas.microsoft.com/office/drawing/2014/main" id="{E5A9D79D-7916-44DA-B29C-43CB5DEB7351}"/>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8" name="正方形/長方形 147">
          <a:extLst>
            <a:ext uri="{FF2B5EF4-FFF2-40B4-BE49-F238E27FC236}">
              <a16:creationId xmlns:a16="http://schemas.microsoft.com/office/drawing/2014/main" id="{7E817FE6-BCEB-4997-BE91-B2E9FFDF869E}"/>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9" name="正方形/長方形 148">
          <a:extLst>
            <a:ext uri="{FF2B5EF4-FFF2-40B4-BE49-F238E27FC236}">
              <a16:creationId xmlns:a16="http://schemas.microsoft.com/office/drawing/2014/main" id="{E5A1E70A-2DA5-4551-B26C-DA0A403308D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0" name="正方形/長方形 149">
          <a:extLst>
            <a:ext uri="{FF2B5EF4-FFF2-40B4-BE49-F238E27FC236}">
              <a16:creationId xmlns:a16="http://schemas.microsoft.com/office/drawing/2014/main" id="{CA6FFC17-2F83-4A17-8083-F723079C9291}"/>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1" name="正方形/長方形 150">
          <a:extLst>
            <a:ext uri="{FF2B5EF4-FFF2-40B4-BE49-F238E27FC236}">
              <a16:creationId xmlns:a16="http://schemas.microsoft.com/office/drawing/2014/main" id="{AFF46010-3A52-4B38-8E13-43BBA2B2470E}"/>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2" name="テキスト ボックス 151">
          <a:extLst>
            <a:ext uri="{FF2B5EF4-FFF2-40B4-BE49-F238E27FC236}">
              <a16:creationId xmlns:a16="http://schemas.microsoft.com/office/drawing/2014/main" id="{AF83BADD-8E28-4520-83D6-C5DED572497B}"/>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3" name="直線コネクタ 152">
          <a:extLst>
            <a:ext uri="{FF2B5EF4-FFF2-40B4-BE49-F238E27FC236}">
              <a16:creationId xmlns:a16="http://schemas.microsoft.com/office/drawing/2014/main" id="{34A69F93-A021-40D6-827F-480E7AFE51C5}"/>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4" name="テキスト ボックス 153">
          <a:extLst>
            <a:ext uri="{FF2B5EF4-FFF2-40B4-BE49-F238E27FC236}">
              <a16:creationId xmlns:a16="http://schemas.microsoft.com/office/drawing/2014/main" id="{A36B3D2C-3589-4A2B-AF54-0CBE5FEFF923}"/>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5" name="直線コネクタ 154">
          <a:extLst>
            <a:ext uri="{FF2B5EF4-FFF2-40B4-BE49-F238E27FC236}">
              <a16:creationId xmlns:a16="http://schemas.microsoft.com/office/drawing/2014/main" id="{EAC35C67-DA38-4293-A021-A0945D64D85E}"/>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6" name="テキスト ボックス 155">
          <a:extLst>
            <a:ext uri="{FF2B5EF4-FFF2-40B4-BE49-F238E27FC236}">
              <a16:creationId xmlns:a16="http://schemas.microsoft.com/office/drawing/2014/main" id="{6DE3DE00-9C25-4527-9FDE-5ED1DBF71E02}"/>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7" name="直線コネクタ 156">
          <a:extLst>
            <a:ext uri="{FF2B5EF4-FFF2-40B4-BE49-F238E27FC236}">
              <a16:creationId xmlns:a16="http://schemas.microsoft.com/office/drawing/2014/main" id="{BCF544DE-734C-4848-9AA6-1F1D3002F0BB}"/>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8" name="テキスト ボックス 157">
          <a:extLst>
            <a:ext uri="{FF2B5EF4-FFF2-40B4-BE49-F238E27FC236}">
              <a16:creationId xmlns:a16="http://schemas.microsoft.com/office/drawing/2014/main" id="{59D6A361-E4FD-43D6-B18B-495B9969714F}"/>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9" name="直線コネクタ 158">
          <a:extLst>
            <a:ext uri="{FF2B5EF4-FFF2-40B4-BE49-F238E27FC236}">
              <a16:creationId xmlns:a16="http://schemas.microsoft.com/office/drawing/2014/main" id="{34F3A6BD-BB38-4BA9-A099-06C6D41A2BB2}"/>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0" name="テキスト ボックス 159">
          <a:extLst>
            <a:ext uri="{FF2B5EF4-FFF2-40B4-BE49-F238E27FC236}">
              <a16:creationId xmlns:a16="http://schemas.microsoft.com/office/drawing/2014/main" id="{FDC5673F-5612-43EE-945E-BABFCD1BD4B1}"/>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1" name="直線コネクタ 160">
          <a:extLst>
            <a:ext uri="{FF2B5EF4-FFF2-40B4-BE49-F238E27FC236}">
              <a16:creationId xmlns:a16="http://schemas.microsoft.com/office/drawing/2014/main" id="{DA8C1E2E-B459-4D90-AEA9-9754E4343C92}"/>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2" name="テキスト ボックス 161">
          <a:extLst>
            <a:ext uri="{FF2B5EF4-FFF2-40B4-BE49-F238E27FC236}">
              <a16:creationId xmlns:a16="http://schemas.microsoft.com/office/drawing/2014/main" id="{66502A96-2383-4CA9-A2C6-868CDAB6340C}"/>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3" name="直線コネクタ 162">
          <a:extLst>
            <a:ext uri="{FF2B5EF4-FFF2-40B4-BE49-F238E27FC236}">
              <a16:creationId xmlns:a16="http://schemas.microsoft.com/office/drawing/2014/main" id="{53DE23FA-41C2-48E9-97A6-FEC9288C8021}"/>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4" name="テキスト ボックス 163">
          <a:extLst>
            <a:ext uri="{FF2B5EF4-FFF2-40B4-BE49-F238E27FC236}">
              <a16:creationId xmlns:a16="http://schemas.microsoft.com/office/drawing/2014/main" id="{F1B795BB-58B5-4733-BC4E-C9C87229F289}"/>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5" name="直線コネクタ 164">
          <a:extLst>
            <a:ext uri="{FF2B5EF4-FFF2-40B4-BE49-F238E27FC236}">
              <a16:creationId xmlns:a16="http://schemas.microsoft.com/office/drawing/2014/main" id="{874764F2-EE87-4937-AB3B-CDF217CEEE44}"/>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6" name="テキスト ボックス 165">
          <a:extLst>
            <a:ext uri="{FF2B5EF4-FFF2-40B4-BE49-F238E27FC236}">
              <a16:creationId xmlns:a16="http://schemas.microsoft.com/office/drawing/2014/main" id="{9782482F-086E-4276-A6DB-7002DEF95C1A}"/>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7" name="【橋りょう・トンネル】&#10;有形固定資産減価償却率グラフ枠">
          <a:extLst>
            <a:ext uri="{FF2B5EF4-FFF2-40B4-BE49-F238E27FC236}">
              <a16:creationId xmlns:a16="http://schemas.microsoft.com/office/drawing/2014/main" id="{73CBE339-93F4-4053-B8A9-9127EABDE775}"/>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51435</xdr:rowOff>
    </xdr:from>
    <xdr:to>
      <xdr:col>24</xdr:col>
      <xdr:colOff>62865</xdr:colOff>
      <xdr:row>63</xdr:row>
      <xdr:rowOff>28575</xdr:rowOff>
    </xdr:to>
    <xdr:cxnSp macro="">
      <xdr:nvCxnSpPr>
        <xdr:cNvPr id="168" name="直線コネクタ 167">
          <a:extLst>
            <a:ext uri="{FF2B5EF4-FFF2-40B4-BE49-F238E27FC236}">
              <a16:creationId xmlns:a16="http://schemas.microsoft.com/office/drawing/2014/main" id="{28F6166E-B1F0-47FE-B47A-F8D183A63AE2}"/>
            </a:ext>
          </a:extLst>
        </xdr:cNvPr>
        <xdr:cNvCxnSpPr/>
      </xdr:nvCxnSpPr>
      <xdr:spPr>
        <a:xfrm flipV="1">
          <a:off x="4634865" y="9481185"/>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32402</xdr:rowOff>
    </xdr:from>
    <xdr:ext cx="405111" cy="259045"/>
    <xdr:sp macro="" textlink="">
      <xdr:nvSpPr>
        <xdr:cNvPr id="169" name="【橋りょう・トンネル】&#10;有形固定資産減価償却率最小値テキスト">
          <a:extLst>
            <a:ext uri="{FF2B5EF4-FFF2-40B4-BE49-F238E27FC236}">
              <a16:creationId xmlns:a16="http://schemas.microsoft.com/office/drawing/2014/main" id="{5658EEFB-3D51-4C1C-ACA9-449463D87208}"/>
            </a:ext>
          </a:extLst>
        </xdr:cNvPr>
        <xdr:cNvSpPr txBox="1"/>
      </xdr:nvSpPr>
      <xdr:spPr>
        <a:xfrm>
          <a:off x="4673600" y="10833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28575</xdr:rowOff>
    </xdr:from>
    <xdr:to>
      <xdr:col>24</xdr:col>
      <xdr:colOff>152400</xdr:colOff>
      <xdr:row>63</xdr:row>
      <xdr:rowOff>28575</xdr:rowOff>
    </xdr:to>
    <xdr:cxnSp macro="">
      <xdr:nvCxnSpPr>
        <xdr:cNvPr id="170" name="直線コネクタ 169">
          <a:extLst>
            <a:ext uri="{FF2B5EF4-FFF2-40B4-BE49-F238E27FC236}">
              <a16:creationId xmlns:a16="http://schemas.microsoft.com/office/drawing/2014/main" id="{09E73EB9-ED7E-4798-847B-F4D34FC74AF5}"/>
            </a:ext>
          </a:extLst>
        </xdr:cNvPr>
        <xdr:cNvCxnSpPr/>
      </xdr:nvCxnSpPr>
      <xdr:spPr>
        <a:xfrm>
          <a:off x="4546600" y="10829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169562</xdr:rowOff>
    </xdr:from>
    <xdr:ext cx="405111" cy="259045"/>
    <xdr:sp macro="" textlink="">
      <xdr:nvSpPr>
        <xdr:cNvPr id="171" name="【橋りょう・トンネル】&#10;有形固定資産減価償却率最大値テキスト">
          <a:extLst>
            <a:ext uri="{FF2B5EF4-FFF2-40B4-BE49-F238E27FC236}">
              <a16:creationId xmlns:a16="http://schemas.microsoft.com/office/drawing/2014/main" id="{A8595C9D-FE46-40EF-83E1-F26947F146EB}"/>
            </a:ext>
          </a:extLst>
        </xdr:cNvPr>
        <xdr:cNvSpPr txBox="1"/>
      </xdr:nvSpPr>
      <xdr:spPr>
        <a:xfrm>
          <a:off x="4673600" y="9256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51435</xdr:rowOff>
    </xdr:from>
    <xdr:to>
      <xdr:col>24</xdr:col>
      <xdr:colOff>152400</xdr:colOff>
      <xdr:row>55</xdr:row>
      <xdr:rowOff>51435</xdr:rowOff>
    </xdr:to>
    <xdr:cxnSp macro="">
      <xdr:nvCxnSpPr>
        <xdr:cNvPr id="172" name="直線コネクタ 171">
          <a:extLst>
            <a:ext uri="{FF2B5EF4-FFF2-40B4-BE49-F238E27FC236}">
              <a16:creationId xmlns:a16="http://schemas.microsoft.com/office/drawing/2014/main" id="{6891C817-15FE-49B4-A07E-8446CC1BA907}"/>
            </a:ext>
          </a:extLst>
        </xdr:cNvPr>
        <xdr:cNvCxnSpPr/>
      </xdr:nvCxnSpPr>
      <xdr:spPr>
        <a:xfrm>
          <a:off x="4546600" y="9481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160037</xdr:rowOff>
    </xdr:from>
    <xdr:ext cx="405111" cy="259045"/>
    <xdr:sp macro="" textlink="">
      <xdr:nvSpPr>
        <xdr:cNvPr id="173" name="【橋りょう・トンネル】&#10;有形固定資産減価償却率平均値テキスト">
          <a:extLst>
            <a:ext uri="{FF2B5EF4-FFF2-40B4-BE49-F238E27FC236}">
              <a16:creationId xmlns:a16="http://schemas.microsoft.com/office/drawing/2014/main" id="{3B259568-A953-4787-823E-32DDC3496FE0}"/>
            </a:ext>
          </a:extLst>
        </xdr:cNvPr>
        <xdr:cNvSpPr txBox="1"/>
      </xdr:nvSpPr>
      <xdr:spPr>
        <a:xfrm>
          <a:off x="4673600" y="102755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10160</xdr:rowOff>
    </xdr:from>
    <xdr:to>
      <xdr:col>24</xdr:col>
      <xdr:colOff>114300</xdr:colOff>
      <xdr:row>60</xdr:row>
      <xdr:rowOff>111760</xdr:rowOff>
    </xdr:to>
    <xdr:sp macro="" textlink="">
      <xdr:nvSpPr>
        <xdr:cNvPr id="174" name="フローチャート: 判断 173">
          <a:extLst>
            <a:ext uri="{FF2B5EF4-FFF2-40B4-BE49-F238E27FC236}">
              <a16:creationId xmlns:a16="http://schemas.microsoft.com/office/drawing/2014/main" id="{4861A2FF-57BD-4C4D-AB0D-117C417B2CEA}"/>
            </a:ext>
          </a:extLst>
        </xdr:cNvPr>
        <xdr:cNvSpPr/>
      </xdr:nvSpPr>
      <xdr:spPr>
        <a:xfrm>
          <a:off x="4584700" y="1029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162560</xdr:rowOff>
    </xdr:from>
    <xdr:to>
      <xdr:col>20</xdr:col>
      <xdr:colOff>38100</xdr:colOff>
      <xdr:row>60</xdr:row>
      <xdr:rowOff>92710</xdr:rowOff>
    </xdr:to>
    <xdr:sp macro="" textlink="">
      <xdr:nvSpPr>
        <xdr:cNvPr id="175" name="フローチャート: 判断 174">
          <a:extLst>
            <a:ext uri="{FF2B5EF4-FFF2-40B4-BE49-F238E27FC236}">
              <a16:creationId xmlns:a16="http://schemas.microsoft.com/office/drawing/2014/main" id="{848A25A3-CFF9-4084-B671-11A32755B4B4}"/>
            </a:ext>
          </a:extLst>
        </xdr:cNvPr>
        <xdr:cNvSpPr/>
      </xdr:nvSpPr>
      <xdr:spPr>
        <a:xfrm>
          <a:off x="3746500" y="10278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137795</xdr:rowOff>
    </xdr:from>
    <xdr:to>
      <xdr:col>15</xdr:col>
      <xdr:colOff>101600</xdr:colOff>
      <xdr:row>60</xdr:row>
      <xdr:rowOff>67945</xdr:rowOff>
    </xdr:to>
    <xdr:sp macro="" textlink="">
      <xdr:nvSpPr>
        <xdr:cNvPr id="176" name="フローチャート: 判断 175">
          <a:extLst>
            <a:ext uri="{FF2B5EF4-FFF2-40B4-BE49-F238E27FC236}">
              <a16:creationId xmlns:a16="http://schemas.microsoft.com/office/drawing/2014/main" id="{6798EB57-D5BE-4ABA-AD20-3F6C0EB722CC}"/>
            </a:ext>
          </a:extLst>
        </xdr:cNvPr>
        <xdr:cNvSpPr/>
      </xdr:nvSpPr>
      <xdr:spPr>
        <a:xfrm>
          <a:off x="2857500" y="1025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126365</xdr:rowOff>
    </xdr:from>
    <xdr:to>
      <xdr:col>10</xdr:col>
      <xdr:colOff>165100</xdr:colOff>
      <xdr:row>60</xdr:row>
      <xdr:rowOff>56515</xdr:rowOff>
    </xdr:to>
    <xdr:sp macro="" textlink="">
      <xdr:nvSpPr>
        <xdr:cNvPr id="177" name="フローチャート: 判断 176">
          <a:extLst>
            <a:ext uri="{FF2B5EF4-FFF2-40B4-BE49-F238E27FC236}">
              <a16:creationId xmlns:a16="http://schemas.microsoft.com/office/drawing/2014/main" id="{B11E52FB-0FD2-41C7-98E3-C2D674ED77E9}"/>
            </a:ext>
          </a:extLst>
        </xdr:cNvPr>
        <xdr:cNvSpPr/>
      </xdr:nvSpPr>
      <xdr:spPr>
        <a:xfrm>
          <a:off x="1968500" y="1024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99695</xdr:rowOff>
    </xdr:from>
    <xdr:to>
      <xdr:col>6</xdr:col>
      <xdr:colOff>38100</xdr:colOff>
      <xdr:row>60</xdr:row>
      <xdr:rowOff>29845</xdr:rowOff>
    </xdr:to>
    <xdr:sp macro="" textlink="">
      <xdr:nvSpPr>
        <xdr:cNvPr id="178" name="フローチャート: 判断 177">
          <a:extLst>
            <a:ext uri="{FF2B5EF4-FFF2-40B4-BE49-F238E27FC236}">
              <a16:creationId xmlns:a16="http://schemas.microsoft.com/office/drawing/2014/main" id="{C2A959A7-72D3-4259-9F31-A35C619EA8F7}"/>
            </a:ext>
          </a:extLst>
        </xdr:cNvPr>
        <xdr:cNvSpPr/>
      </xdr:nvSpPr>
      <xdr:spPr>
        <a:xfrm>
          <a:off x="1079500" y="1021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id="{006ECC6F-AFB3-47F0-9B67-EE6C005E8686}"/>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691D9E73-641D-4AFF-A2B0-D680981CB55D}"/>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84AC0D6E-81B1-4A41-A1A4-95ABAB89A04E}"/>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EC09ABB6-9EDC-408D-9ECB-DB5CCF7E5A32}"/>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41649FAC-C9A0-481D-BC1F-94395B5B0BCC}"/>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97790</xdr:rowOff>
    </xdr:from>
    <xdr:to>
      <xdr:col>24</xdr:col>
      <xdr:colOff>114300</xdr:colOff>
      <xdr:row>58</xdr:row>
      <xdr:rowOff>27940</xdr:rowOff>
    </xdr:to>
    <xdr:sp macro="" textlink="">
      <xdr:nvSpPr>
        <xdr:cNvPr id="184" name="楕円 183">
          <a:extLst>
            <a:ext uri="{FF2B5EF4-FFF2-40B4-BE49-F238E27FC236}">
              <a16:creationId xmlns:a16="http://schemas.microsoft.com/office/drawing/2014/main" id="{D7B9C7B3-4B34-4384-BA48-1D04392BA14B}"/>
            </a:ext>
          </a:extLst>
        </xdr:cNvPr>
        <xdr:cNvSpPr/>
      </xdr:nvSpPr>
      <xdr:spPr>
        <a:xfrm>
          <a:off x="4584700" y="9870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120667</xdr:rowOff>
    </xdr:from>
    <xdr:ext cx="405111" cy="259045"/>
    <xdr:sp macro="" textlink="">
      <xdr:nvSpPr>
        <xdr:cNvPr id="185" name="【橋りょう・トンネル】&#10;有形固定資産減価償却率該当値テキスト">
          <a:extLst>
            <a:ext uri="{FF2B5EF4-FFF2-40B4-BE49-F238E27FC236}">
              <a16:creationId xmlns:a16="http://schemas.microsoft.com/office/drawing/2014/main" id="{13408DFB-A22E-4347-B3A5-27A39382F425}"/>
            </a:ext>
          </a:extLst>
        </xdr:cNvPr>
        <xdr:cNvSpPr txBox="1"/>
      </xdr:nvSpPr>
      <xdr:spPr>
        <a:xfrm>
          <a:off x="4673600" y="9721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86360</xdr:rowOff>
    </xdr:from>
    <xdr:to>
      <xdr:col>20</xdr:col>
      <xdr:colOff>38100</xdr:colOff>
      <xdr:row>58</xdr:row>
      <xdr:rowOff>16510</xdr:rowOff>
    </xdr:to>
    <xdr:sp macro="" textlink="">
      <xdr:nvSpPr>
        <xdr:cNvPr id="186" name="楕円 185">
          <a:extLst>
            <a:ext uri="{FF2B5EF4-FFF2-40B4-BE49-F238E27FC236}">
              <a16:creationId xmlns:a16="http://schemas.microsoft.com/office/drawing/2014/main" id="{70E88651-3D74-43A2-A502-377986750D0B}"/>
            </a:ext>
          </a:extLst>
        </xdr:cNvPr>
        <xdr:cNvSpPr/>
      </xdr:nvSpPr>
      <xdr:spPr>
        <a:xfrm>
          <a:off x="3746500" y="9859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57</xdr:row>
      <xdr:rowOff>137160</xdr:rowOff>
    </xdr:from>
    <xdr:to>
      <xdr:col>24</xdr:col>
      <xdr:colOff>63500</xdr:colOff>
      <xdr:row>57</xdr:row>
      <xdr:rowOff>148590</xdr:rowOff>
    </xdr:to>
    <xdr:cxnSp macro="">
      <xdr:nvCxnSpPr>
        <xdr:cNvPr id="187" name="直線コネクタ 186">
          <a:extLst>
            <a:ext uri="{FF2B5EF4-FFF2-40B4-BE49-F238E27FC236}">
              <a16:creationId xmlns:a16="http://schemas.microsoft.com/office/drawing/2014/main" id="{63E90F45-E387-4650-B281-7BCB8886CA5E}"/>
            </a:ext>
          </a:extLst>
        </xdr:cNvPr>
        <xdr:cNvCxnSpPr/>
      </xdr:nvCxnSpPr>
      <xdr:spPr>
        <a:xfrm>
          <a:off x="3797300" y="990981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59690</xdr:rowOff>
    </xdr:from>
    <xdr:to>
      <xdr:col>15</xdr:col>
      <xdr:colOff>101600</xdr:colOff>
      <xdr:row>57</xdr:row>
      <xdr:rowOff>161290</xdr:rowOff>
    </xdr:to>
    <xdr:sp macro="" textlink="">
      <xdr:nvSpPr>
        <xdr:cNvPr id="188" name="楕円 187">
          <a:extLst>
            <a:ext uri="{FF2B5EF4-FFF2-40B4-BE49-F238E27FC236}">
              <a16:creationId xmlns:a16="http://schemas.microsoft.com/office/drawing/2014/main" id="{4E097D5A-019B-48A3-A91F-40178285F40B}"/>
            </a:ext>
          </a:extLst>
        </xdr:cNvPr>
        <xdr:cNvSpPr/>
      </xdr:nvSpPr>
      <xdr:spPr>
        <a:xfrm>
          <a:off x="2857500" y="9832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110490</xdr:rowOff>
    </xdr:from>
    <xdr:to>
      <xdr:col>19</xdr:col>
      <xdr:colOff>177800</xdr:colOff>
      <xdr:row>57</xdr:row>
      <xdr:rowOff>137160</xdr:rowOff>
    </xdr:to>
    <xdr:cxnSp macro="">
      <xdr:nvCxnSpPr>
        <xdr:cNvPr id="189" name="直線コネクタ 188">
          <a:extLst>
            <a:ext uri="{FF2B5EF4-FFF2-40B4-BE49-F238E27FC236}">
              <a16:creationId xmlns:a16="http://schemas.microsoft.com/office/drawing/2014/main" id="{751F4680-FA14-460F-8B7B-A137FD3591CB}"/>
            </a:ext>
          </a:extLst>
        </xdr:cNvPr>
        <xdr:cNvCxnSpPr/>
      </xdr:nvCxnSpPr>
      <xdr:spPr>
        <a:xfrm>
          <a:off x="2908300" y="988314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40640</xdr:rowOff>
    </xdr:from>
    <xdr:to>
      <xdr:col>10</xdr:col>
      <xdr:colOff>165100</xdr:colOff>
      <xdr:row>57</xdr:row>
      <xdr:rowOff>142240</xdr:rowOff>
    </xdr:to>
    <xdr:sp macro="" textlink="">
      <xdr:nvSpPr>
        <xdr:cNvPr id="190" name="楕円 189">
          <a:extLst>
            <a:ext uri="{FF2B5EF4-FFF2-40B4-BE49-F238E27FC236}">
              <a16:creationId xmlns:a16="http://schemas.microsoft.com/office/drawing/2014/main" id="{F26D9A38-9691-4892-B30C-23942BCCCE35}"/>
            </a:ext>
          </a:extLst>
        </xdr:cNvPr>
        <xdr:cNvSpPr/>
      </xdr:nvSpPr>
      <xdr:spPr>
        <a:xfrm>
          <a:off x="1968500" y="9813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57</xdr:row>
      <xdr:rowOff>91440</xdr:rowOff>
    </xdr:from>
    <xdr:to>
      <xdr:col>15</xdr:col>
      <xdr:colOff>50800</xdr:colOff>
      <xdr:row>57</xdr:row>
      <xdr:rowOff>110490</xdr:rowOff>
    </xdr:to>
    <xdr:cxnSp macro="">
      <xdr:nvCxnSpPr>
        <xdr:cNvPr id="191" name="直線コネクタ 190">
          <a:extLst>
            <a:ext uri="{FF2B5EF4-FFF2-40B4-BE49-F238E27FC236}">
              <a16:creationId xmlns:a16="http://schemas.microsoft.com/office/drawing/2014/main" id="{CF1EE2D3-A2EC-41BF-99D7-3E38B47EAA4F}"/>
            </a:ext>
          </a:extLst>
        </xdr:cNvPr>
        <xdr:cNvCxnSpPr/>
      </xdr:nvCxnSpPr>
      <xdr:spPr>
        <a:xfrm>
          <a:off x="2019300" y="986409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57</xdr:row>
      <xdr:rowOff>19685</xdr:rowOff>
    </xdr:from>
    <xdr:to>
      <xdr:col>6</xdr:col>
      <xdr:colOff>38100</xdr:colOff>
      <xdr:row>57</xdr:row>
      <xdr:rowOff>121285</xdr:rowOff>
    </xdr:to>
    <xdr:sp macro="" textlink="">
      <xdr:nvSpPr>
        <xdr:cNvPr id="192" name="楕円 191">
          <a:extLst>
            <a:ext uri="{FF2B5EF4-FFF2-40B4-BE49-F238E27FC236}">
              <a16:creationId xmlns:a16="http://schemas.microsoft.com/office/drawing/2014/main" id="{9B7075C5-662B-414E-8F50-458ECDB11A3F}"/>
            </a:ext>
          </a:extLst>
        </xdr:cNvPr>
        <xdr:cNvSpPr/>
      </xdr:nvSpPr>
      <xdr:spPr>
        <a:xfrm>
          <a:off x="1079500" y="9792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57</xdr:row>
      <xdr:rowOff>70485</xdr:rowOff>
    </xdr:from>
    <xdr:to>
      <xdr:col>10</xdr:col>
      <xdr:colOff>114300</xdr:colOff>
      <xdr:row>57</xdr:row>
      <xdr:rowOff>91440</xdr:rowOff>
    </xdr:to>
    <xdr:cxnSp macro="">
      <xdr:nvCxnSpPr>
        <xdr:cNvPr id="193" name="直線コネクタ 192">
          <a:extLst>
            <a:ext uri="{FF2B5EF4-FFF2-40B4-BE49-F238E27FC236}">
              <a16:creationId xmlns:a16="http://schemas.microsoft.com/office/drawing/2014/main" id="{2E126970-13F1-49C0-A402-F6D20B95A207}"/>
            </a:ext>
          </a:extLst>
        </xdr:cNvPr>
        <xdr:cNvCxnSpPr/>
      </xdr:nvCxnSpPr>
      <xdr:spPr>
        <a:xfrm>
          <a:off x="1130300" y="9843135"/>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83837</xdr:rowOff>
    </xdr:from>
    <xdr:ext cx="405111" cy="259045"/>
    <xdr:sp macro="" textlink="">
      <xdr:nvSpPr>
        <xdr:cNvPr id="194" name="n_1aveValue【橋りょう・トンネル】&#10;有形固定資産減価償却率">
          <a:extLst>
            <a:ext uri="{FF2B5EF4-FFF2-40B4-BE49-F238E27FC236}">
              <a16:creationId xmlns:a16="http://schemas.microsoft.com/office/drawing/2014/main" id="{9620B8F7-D18F-4867-AAC4-BEF45F157C0B}"/>
            </a:ext>
          </a:extLst>
        </xdr:cNvPr>
        <xdr:cNvSpPr txBox="1"/>
      </xdr:nvSpPr>
      <xdr:spPr>
        <a:xfrm>
          <a:off x="3582044" y="10370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59072</xdr:rowOff>
    </xdr:from>
    <xdr:ext cx="405111" cy="259045"/>
    <xdr:sp macro="" textlink="">
      <xdr:nvSpPr>
        <xdr:cNvPr id="195" name="n_2aveValue【橋りょう・トンネル】&#10;有形固定資産減価償却率">
          <a:extLst>
            <a:ext uri="{FF2B5EF4-FFF2-40B4-BE49-F238E27FC236}">
              <a16:creationId xmlns:a16="http://schemas.microsoft.com/office/drawing/2014/main" id="{746C529E-9F8B-4713-B01D-1777AF223B1F}"/>
            </a:ext>
          </a:extLst>
        </xdr:cNvPr>
        <xdr:cNvSpPr txBox="1"/>
      </xdr:nvSpPr>
      <xdr:spPr>
        <a:xfrm>
          <a:off x="2705744" y="10346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47642</xdr:rowOff>
    </xdr:from>
    <xdr:ext cx="405111" cy="259045"/>
    <xdr:sp macro="" textlink="">
      <xdr:nvSpPr>
        <xdr:cNvPr id="196" name="n_3aveValue【橋りょう・トンネル】&#10;有形固定資産減価償却率">
          <a:extLst>
            <a:ext uri="{FF2B5EF4-FFF2-40B4-BE49-F238E27FC236}">
              <a16:creationId xmlns:a16="http://schemas.microsoft.com/office/drawing/2014/main" id="{46778963-2C25-4839-8985-EA08AC0EFBEA}"/>
            </a:ext>
          </a:extLst>
        </xdr:cNvPr>
        <xdr:cNvSpPr txBox="1"/>
      </xdr:nvSpPr>
      <xdr:spPr>
        <a:xfrm>
          <a:off x="1816744" y="10334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20972</xdr:rowOff>
    </xdr:from>
    <xdr:ext cx="405111" cy="259045"/>
    <xdr:sp macro="" textlink="">
      <xdr:nvSpPr>
        <xdr:cNvPr id="197" name="n_4aveValue【橋りょう・トンネル】&#10;有形固定資産減価償却率">
          <a:extLst>
            <a:ext uri="{FF2B5EF4-FFF2-40B4-BE49-F238E27FC236}">
              <a16:creationId xmlns:a16="http://schemas.microsoft.com/office/drawing/2014/main" id="{91400A84-0636-431F-9F04-571B3DD12F9B}"/>
            </a:ext>
          </a:extLst>
        </xdr:cNvPr>
        <xdr:cNvSpPr txBox="1"/>
      </xdr:nvSpPr>
      <xdr:spPr>
        <a:xfrm>
          <a:off x="927744" y="10307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33037</xdr:rowOff>
    </xdr:from>
    <xdr:ext cx="405111" cy="259045"/>
    <xdr:sp macro="" textlink="">
      <xdr:nvSpPr>
        <xdr:cNvPr id="198" name="n_1mainValue【橋りょう・トンネル】&#10;有形固定資産減価償却率">
          <a:extLst>
            <a:ext uri="{FF2B5EF4-FFF2-40B4-BE49-F238E27FC236}">
              <a16:creationId xmlns:a16="http://schemas.microsoft.com/office/drawing/2014/main" id="{1712E6F7-97E1-4602-B8F4-420FA8347AC6}"/>
            </a:ext>
          </a:extLst>
        </xdr:cNvPr>
        <xdr:cNvSpPr txBox="1"/>
      </xdr:nvSpPr>
      <xdr:spPr>
        <a:xfrm>
          <a:off x="3582044" y="9634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6367</xdr:rowOff>
    </xdr:from>
    <xdr:ext cx="405111" cy="259045"/>
    <xdr:sp macro="" textlink="">
      <xdr:nvSpPr>
        <xdr:cNvPr id="199" name="n_2mainValue【橋りょう・トンネル】&#10;有形固定資産減価償却率">
          <a:extLst>
            <a:ext uri="{FF2B5EF4-FFF2-40B4-BE49-F238E27FC236}">
              <a16:creationId xmlns:a16="http://schemas.microsoft.com/office/drawing/2014/main" id="{750150F4-D25C-4AFC-8506-C9E288679C40}"/>
            </a:ext>
          </a:extLst>
        </xdr:cNvPr>
        <xdr:cNvSpPr txBox="1"/>
      </xdr:nvSpPr>
      <xdr:spPr>
        <a:xfrm>
          <a:off x="2705744" y="9607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55</xdr:row>
      <xdr:rowOff>158767</xdr:rowOff>
    </xdr:from>
    <xdr:ext cx="405111" cy="259045"/>
    <xdr:sp macro="" textlink="">
      <xdr:nvSpPr>
        <xdr:cNvPr id="200" name="n_3mainValue【橋りょう・トンネル】&#10;有形固定資産減価償却率">
          <a:extLst>
            <a:ext uri="{FF2B5EF4-FFF2-40B4-BE49-F238E27FC236}">
              <a16:creationId xmlns:a16="http://schemas.microsoft.com/office/drawing/2014/main" id="{EB8EAF6B-FDD3-429C-9E87-EB98576E8332}"/>
            </a:ext>
          </a:extLst>
        </xdr:cNvPr>
        <xdr:cNvSpPr txBox="1"/>
      </xdr:nvSpPr>
      <xdr:spPr>
        <a:xfrm>
          <a:off x="1816744" y="9588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55</xdr:row>
      <xdr:rowOff>137812</xdr:rowOff>
    </xdr:from>
    <xdr:ext cx="405111" cy="259045"/>
    <xdr:sp macro="" textlink="">
      <xdr:nvSpPr>
        <xdr:cNvPr id="201" name="n_4mainValue【橋りょう・トンネル】&#10;有形固定資産減価償却率">
          <a:extLst>
            <a:ext uri="{FF2B5EF4-FFF2-40B4-BE49-F238E27FC236}">
              <a16:creationId xmlns:a16="http://schemas.microsoft.com/office/drawing/2014/main" id="{2AA07485-A3C3-43C6-BB9D-5F227B36F20D}"/>
            </a:ext>
          </a:extLst>
        </xdr:cNvPr>
        <xdr:cNvSpPr txBox="1"/>
      </xdr:nvSpPr>
      <xdr:spPr>
        <a:xfrm>
          <a:off x="927744" y="9567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2" name="正方形/長方形 201">
          <a:extLst>
            <a:ext uri="{FF2B5EF4-FFF2-40B4-BE49-F238E27FC236}">
              <a16:creationId xmlns:a16="http://schemas.microsoft.com/office/drawing/2014/main" id="{C80D359E-3847-4935-B6FC-E5D982F75CCD}"/>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3" name="正方形/長方形 202">
          <a:extLst>
            <a:ext uri="{FF2B5EF4-FFF2-40B4-BE49-F238E27FC236}">
              <a16:creationId xmlns:a16="http://schemas.microsoft.com/office/drawing/2014/main" id="{34E09547-3871-42E9-B128-AC673B66F6D9}"/>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4" name="正方形/長方形 203">
          <a:extLst>
            <a:ext uri="{FF2B5EF4-FFF2-40B4-BE49-F238E27FC236}">
              <a16:creationId xmlns:a16="http://schemas.microsoft.com/office/drawing/2014/main" id="{983FB984-32BB-49A6-A8AE-2BFD5FEDB5E5}"/>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5" name="正方形/長方形 204">
          <a:extLst>
            <a:ext uri="{FF2B5EF4-FFF2-40B4-BE49-F238E27FC236}">
              <a16:creationId xmlns:a16="http://schemas.microsoft.com/office/drawing/2014/main" id="{0256E981-5709-45FC-AC15-FB26DED80801}"/>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6" name="正方形/長方形 205">
          <a:extLst>
            <a:ext uri="{FF2B5EF4-FFF2-40B4-BE49-F238E27FC236}">
              <a16:creationId xmlns:a16="http://schemas.microsoft.com/office/drawing/2014/main" id="{E03CA4EC-8F53-4BDD-A3B6-B7340187D705}"/>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7" name="正方形/長方形 206">
          <a:extLst>
            <a:ext uri="{FF2B5EF4-FFF2-40B4-BE49-F238E27FC236}">
              <a16:creationId xmlns:a16="http://schemas.microsoft.com/office/drawing/2014/main" id="{B87E9D3E-2DBE-437D-BEA7-EA0C536570D5}"/>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8" name="正方形/長方形 207">
          <a:extLst>
            <a:ext uri="{FF2B5EF4-FFF2-40B4-BE49-F238E27FC236}">
              <a16:creationId xmlns:a16="http://schemas.microsoft.com/office/drawing/2014/main" id="{DA3C0E87-8D84-4C55-AF00-5CF992A062C3}"/>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9" name="正方形/長方形 208">
          <a:extLst>
            <a:ext uri="{FF2B5EF4-FFF2-40B4-BE49-F238E27FC236}">
              <a16:creationId xmlns:a16="http://schemas.microsoft.com/office/drawing/2014/main" id="{590B417E-1423-49A9-9927-154DF57A2E7D}"/>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0" name="テキスト ボックス 209">
          <a:extLst>
            <a:ext uri="{FF2B5EF4-FFF2-40B4-BE49-F238E27FC236}">
              <a16:creationId xmlns:a16="http://schemas.microsoft.com/office/drawing/2014/main" id="{A44B5A6A-55E1-4654-8210-122C8F0AC526}"/>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1" name="直線コネクタ 210">
          <a:extLst>
            <a:ext uri="{FF2B5EF4-FFF2-40B4-BE49-F238E27FC236}">
              <a16:creationId xmlns:a16="http://schemas.microsoft.com/office/drawing/2014/main" id="{9D431C0F-5372-4ED7-BE64-FB30E6D7D3C3}"/>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2" name="直線コネクタ 211">
          <a:extLst>
            <a:ext uri="{FF2B5EF4-FFF2-40B4-BE49-F238E27FC236}">
              <a16:creationId xmlns:a16="http://schemas.microsoft.com/office/drawing/2014/main" id="{DE7625CD-7A60-4CF2-B84D-D665D4CB24DF}"/>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3" name="テキスト ボックス 212">
          <a:extLst>
            <a:ext uri="{FF2B5EF4-FFF2-40B4-BE49-F238E27FC236}">
              <a16:creationId xmlns:a16="http://schemas.microsoft.com/office/drawing/2014/main" id="{8EAAD580-9E39-40D9-970B-5D23492289B3}"/>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4" name="直線コネクタ 213">
          <a:extLst>
            <a:ext uri="{FF2B5EF4-FFF2-40B4-BE49-F238E27FC236}">
              <a16:creationId xmlns:a16="http://schemas.microsoft.com/office/drawing/2014/main" id="{DEB6C65D-F0F4-4D94-9C03-5D86A833A404}"/>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15" name="テキスト ボックス 214">
          <a:extLst>
            <a:ext uri="{FF2B5EF4-FFF2-40B4-BE49-F238E27FC236}">
              <a16:creationId xmlns:a16="http://schemas.microsoft.com/office/drawing/2014/main" id="{3577E4EB-11D7-49F2-9CEE-E28338B36FCD}"/>
            </a:ext>
          </a:extLst>
        </xdr:cNvPr>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6" name="直線コネクタ 215">
          <a:extLst>
            <a:ext uri="{FF2B5EF4-FFF2-40B4-BE49-F238E27FC236}">
              <a16:creationId xmlns:a16="http://schemas.microsoft.com/office/drawing/2014/main" id="{FC5EED4E-E163-46A6-99D6-BA70499F04FD}"/>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17" name="テキスト ボックス 216">
          <a:extLst>
            <a:ext uri="{FF2B5EF4-FFF2-40B4-BE49-F238E27FC236}">
              <a16:creationId xmlns:a16="http://schemas.microsoft.com/office/drawing/2014/main" id="{6F82E36B-D859-4E1E-B93A-260BD049627E}"/>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8" name="直線コネクタ 217">
          <a:extLst>
            <a:ext uri="{FF2B5EF4-FFF2-40B4-BE49-F238E27FC236}">
              <a16:creationId xmlns:a16="http://schemas.microsoft.com/office/drawing/2014/main" id="{4954E478-5A22-4FA7-A34F-93B2CBA3BAA8}"/>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19" name="テキスト ボックス 218">
          <a:extLst>
            <a:ext uri="{FF2B5EF4-FFF2-40B4-BE49-F238E27FC236}">
              <a16:creationId xmlns:a16="http://schemas.microsoft.com/office/drawing/2014/main" id="{B118727F-6CC8-42C3-AE72-89E91E9819F3}"/>
            </a:ext>
          </a:extLst>
        </xdr:cNvPr>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0" name="直線コネクタ 219">
          <a:extLst>
            <a:ext uri="{FF2B5EF4-FFF2-40B4-BE49-F238E27FC236}">
              <a16:creationId xmlns:a16="http://schemas.microsoft.com/office/drawing/2014/main" id="{4135D155-B6CB-4E67-AF20-C4AE104E6FC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1" name="テキスト ボックス 220">
          <a:extLst>
            <a:ext uri="{FF2B5EF4-FFF2-40B4-BE49-F238E27FC236}">
              <a16:creationId xmlns:a16="http://schemas.microsoft.com/office/drawing/2014/main" id="{7C0C9382-92D2-4702-B915-3F56248972B6}"/>
            </a:ext>
          </a:extLst>
        </xdr:cNvPr>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EF9130A6-1211-4DC7-8353-F328C911B7B4}"/>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3" name="テキスト ボックス 222">
          <a:extLst>
            <a:ext uri="{FF2B5EF4-FFF2-40B4-BE49-F238E27FC236}">
              <a16:creationId xmlns:a16="http://schemas.microsoft.com/office/drawing/2014/main" id="{CB50DD1C-D885-47CD-BBE1-76DACF4AADFB}"/>
            </a:ext>
          </a:extLst>
        </xdr:cNvPr>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橋りょう・トンネル】&#10;一人当たり有形固定資産（償却資産）額グラフ枠">
          <a:extLst>
            <a:ext uri="{FF2B5EF4-FFF2-40B4-BE49-F238E27FC236}">
              <a16:creationId xmlns:a16="http://schemas.microsoft.com/office/drawing/2014/main" id="{78647C5A-DC34-44A7-9707-708ACF1154E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21020</xdr:rowOff>
    </xdr:from>
    <xdr:to>
      <xdr:col>54</xdr:col>
      <xdr:colOff>189865</xdr:colOff>
      <xdr:row>64</xdr:row>
      <xdr:rowOff>71324</xdr:rowOff>
    </xdr:to>
    <xdr:cxnSp macro="">
      <xdr:nvCxnSpPr>
        <xdr:cNvPr id="225" name="直線コネクタ 224">
          <a:extLst>
            <a:ext uri="{FF2B5EF4-FFF2-40B4-BE49-F238E27FC236}">
              <a16:creationId xmlns:a16="http://schemas.microsoft.com/office/drawing/2014/main" id="{AD3F7979-063D-497B-932C-6A2316F8533C}"/>
            </a:ext>
          </a:extLst>
        </xdr:cNvPr>
        <xdr:cNvCxnSpPr/>
      </xdr:nvCxnSpPr>
      <xdr:spPr>
        <a:xfrm flipV="1">
          <a:off x="10476865" y="9622220"/>
          <a:ext cx="0" cy="14219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75151</xdr:rowOff>
    </xdr:from>
    <xdr:ext cx="469744" cy="259045"/>
    <xdr:sp macro="" textlink="">
      <xdr:nvSpPr>
        <xdr:cNvPr id="226" name="【橋りょう・トンネル】&#10;一人当たり有形固定資産（償却資産）額最小値テキスト">
          <a:extLst>
            <a:ext uri="{FF2B5EF4-FFF2-40B4-BE49-F238E27FC236}">
              <a16:creationId xmlns:a16="http://schemas.microsoft.com/office/drawing/2014/main" id="{708A51AF-74A0-4FBB-8CD9-4D52AE36A74C}"/>
            </a:ext>
          </a:extLst>
        </xdr:cNvPr>
        <xdr:cNvSpPr txBox="1"/>
      </xdr:nvSpPr>
      <xdr:spPr>
        <a:xfrm>
          <a:off x="10515600" y="11047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71324</xdr:rowOff>
    </xdr:from>
    <xdr:to>
      <xdr:col>55</xdr:col>
      <xdr:colOff>88900</xdr:colOff>
      <xdr:row>64</xdr:row>
      <xdr:rowOff>71324</xdr:rowOff>
    </xdr:to>
    <xdr:cxnSp macro="">
      <xdr:nvCxnSpPr>
        <xdr:cNvPr id="227" name="直線コネクタ 226">
          <a:extLst>
            <a:ext uri="{FF2B5EF4-FFF2-40B4-BE49-F238E27FC236}">
              <a16:creationId xmlns:a16="http://schemas.microsoft.com/office/drawing/2014/main" id="{2253CBD9-6B55-4D36-8707-F1E274749986}"/>
            </a:ext>
          </a:extLst>
        </xdr:cNvPr>
        <xdr:cNvCxnSpPr/>
      </xdr:nvCxnSpPr>
      <xdr:spPr>
        <a:xfrm>
          <a:off x="10388600" y="11044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139147</xdr:rowOff>
    </xdr:from>
    <xdr:ext cx="599010" cy="259045"/>
    <xdr:sp macro="" textlink="">
      <xdr:nvSpPr>
        <xdr:cNvPr id="228" name="【橋りょう・トンネル】&#10;一人当たり有形固定資産（償却資産）額最大値テキスト">
          <a:extLst>
            <a:ext uri="{FF2B5EF4-FFF2-40B4-BE49-F238E27FC236}">
              <a16:creationId xmlns:a16="http://schemas.microsoft.com/office/drawing/2014/main" id="{1497C38A-90A7-40D7-B7CE-CAF630088E37}"/>
            </a:ext>
          </a:extLst>
        </xdr:cNvPr>
        <xdr:cNvSpPr txBox="1"/>
      </xdr:nvSpPr>
      <xdr:spPr>
        <a:xfrm>
          <a:off x="10515600" y="9397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374,483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21020</xdr:rowOff>
    </xdr:from>
    <xdr:to>
      <xdr:col>55</xdr:col>
      <xdr:colOff>88900</xdr:colOff>
      <xdr:row>56</xdr:row>
      <xdr:rowOff>21020</xdr:rowOff>
    </xdr:to>
    <xdr:cxnSp macro="">
      <xdr:nvCxnSpPr>
        <xdr:cNvPr id="229" name="直線コネクタ 228">
          <a:extLst>
            <a:ext uri="{FF2B5EF4-FFF2-40B4-BE49-F238E27FC236}">
              <a16:creationId xmlns:a16="http://schemas.microsoft.com/office/drawing/2014/main" id="{83F96CF7-415E-4CC4-88FF-471ECB11548C}"/>
            </a:ext>
          </a:extLst>
        </xdr:cNvPr>
        <xdr:cNvCxnSpPr/>
      </xdr:nvCxnSpPr>
      <xdr:spPr>
        <a:xfrm>
          <a:off x="10388600" y="9622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12703</xdr:rowOff>
    </xdr:from>
    <xdr:ext cx="534377" cy="259045"/>
    <xdr:sp macro="" textlink="">
      <xdr:nvSpPr>
        <xdr:cNvPr id="230" name="【橋りょう・トンネル】&#10;一人当たり有形固定資産（償却資産）額平均値テキスト">
          <a:extLst>
            <a:ext uri="{FF2B5EF4-FFF2-40B4-BE49-F238E27FC236}">
              <a16:creationId xmlns:a16="http://schemas.microsoft.com/office/drawing/2014/main" id="{A604F719-1BF3-432B-81CF-CC832075B7A1}"/>
            </a:ext>
          </a:extLst>
        </xdr:cNvPr>
        <xdr:cNvSpPr txBox="1"/>
      </xdr:nvSpPr>
      <xdr:spPr>
        <a:xfrm>
          <a:off x="10515600" y="104711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161276</xdr:rowOff>
    </xdr:from>
    <xdr:to>
      <xdr:col>55</xdr:col>
      <xdr:colOff>50800</xdr:colOff>
      <xdr:row>62</xdr:row>
      <xdr:rowOff>91426</xdr:rowOff>
    </xdr:to>
    <xdr:sp macro="" textlink="">
      <xdr:nvSpPr>
        <xdr:cNvPr id="231" name="フローチャート: 判断 230">
          <a:extLst>
            <a:ext uri="{FF2B5EF4-FFF2-40B4-BE49-F238E27FC236}">
              <a16:creationId xmlns:a16="http://schemas.microsoft.com/office/drawing/2014/main" id="{70501033-53F1-431D-874B-ADD9B2736219}"/>
            </a:ext>
          </a:extLst>
        </xdr:cNvPr>
        <xdr:cNvSpPr/>
      </xdr:nvSpPr>
      <xdr:spPr>
        <a:xfrm>
          <a:off x="10426700" y="10619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165653</xdr:rowOff>
    </xdr:from>
    <xdr:to>
      <xdr:col>50</xdr:col>
      <xdr:colOff>165100</xdr:colOff>
      <xdr:row>62</xdr:row>
      <xdr:rowOff>95803</xdr:rowOff>
    </xdr:to>
    <xdr:sp macro="" textlink="">
      <xdr:nvSpPr>
        <xdr:cNvPr id="232" name="フローチャート: 判断 231">
          <a:extLst>
            <a:ext uri="{FF2B5EF4-FFF2-40B4-BE49-F238E27FC236}">
              <a16:creationId xmlns:a16="http://schemas.microsoft.com/office/drawing/2014/main" id="{A90926B8-0EF9-424D-928D-1CD8E87D3C21}"/>
            </a:ext>
          </a:extLst>
        </xdr:cNvPr>
        <xdr:cNvSpPr/>
      </xdr:nvSpPr>
      <xdr:spPr>
        <a:xfrm>
          <a:off x="9588500" y="10624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169429</xdr:rowOff>
    </xdr:from>
    <xdr:to>
      <xdr:col>46</xdr:col>
      <xdr:colOff>38100</xdr:colOff>
      <xdr:row>62</xdr:row>
      <xdr:rowOff>99579</xdr:rowOff>
    </xdr:to>
    <xdr:sp macro="" textlink="">
      <xdr:nvSpPr>
        <xdr:cNvPr id="233" name="フローチャート: 判断 232">
          <a:extLst>
            <a:ext uri="{FF2B5EF4-FFF2-40B4-BE49-F238E27FC236}">
              <a16:creationId xmlns:a16="http://schemas.microsoft.com/office/drawing/2014/main" id="{D287D9A6-B300-44AB-9FD5-58CD1D1BDF9D}"/>
            </a:ext>
          </a:extLst>
        </xdr:cNvPr>
        <xdr:cNvSpPr/>
      </xdr:nvSpPr>
      <xdr:spPr>
        <a:xfrm>
          <a:off x="8699500" y="10627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4830</xdr:rowOff>
    </xdr:from>
    <xdr:to>
      <xdr:col>41</xdr:col>
      <xdr:colOff>101600</xdr:colOff>
      <xdr:row>62</xdr:row>
      <xdr:rowOff>106430</xdr:rowOff>
    </xdr:to>
    <xdr:sp macro="" textlink="">
      <xdr:nvSpPr>
        <xdr:cNvPr id="234" name="フローチャート: 判断 233">
          <a:extLst>
            <a:ext uri="{FF2B5EF4-FFF2-40B4-BE49-F238E27FC236}">
              <a16:creationId xmlns:a16="http://schemas.microsoft.com/office/drawing/2014/main" id="{8B19BA2C-E31D-49FA-8D9A-DB640F66EA54}"/>
            </a:ext>
          </a:extLst>
        </xdr:cNvPr>
        <xdr:cNvSpPr/>
      </xdr:nvSpPr>
      <xdr:spPr>
        <a:xfrm>
          <a:off x="7810500" y="10634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168603</xdr:rowOff>
    </xdr:from>
    <xdr:to>
      <xdr:col>36</xdr:col>
      <xdr:colOff>165100</xdr:colOff>
      <xdr:row>62</xdr:row>
      <xdr:rowOff>98753</xdr:rowOff>
    </xdr:to>
    <xdr:sp macro="" textlink="">
      <xdr:nvSpPr>
        <xdr:cNvPr id="235" name="フローチャート: 判断 234">
          <a:extLst>
            <a:ext uri="{FF2B5EF4-FFF2-40B4-BE49-F238E27FC236}">
              <a16:creationId xmlns:a16="http://schemas.microsoft.com/office/drawing/2014/main" id="{223E8BCA-523B-4CC6-9FA8-57F4F2CAC40E}"/>
            </a:ext>
          </a:extLst>
        </xdr:cNvPr>
        <xdr:cNvSpPr/>
      </xdr:nvSpPr>
      <xdr:spPr>
        <a:xfrm>
          <a:off x="6921500" y="10627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DFA82047-CA8C-4A3F-A19C-519EECC7442F}"/>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F60B7009-69D6-4078-A800-46F790DFBDA6}"/>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34E4D2EE-437F-40F7-B84C-CD0C56B323C6}"/>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E55D4164-E680-442E-B7B2-A889BC3FB8A2}"/>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599B160F-AC4E-475D-83F5-1CFDEA349007}"/>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27461</xdr:rowOff>
    </xdr:from>
    <xdr:to>
      <xdr:col>55</xdr:col>
      <xdr:colOff>50800</xdr:colOff>
      <xdr:row>63</xdr:row>
      <xdr:rowOff>129061</xdr:rowOff>
    </xdr:to>
    <xdr:sp macro="" textlink="">
      <xdr:nvSpPr>
        <xdr:cNvPr id="241" name="楕円 240">
          <a:extLst>
            <a:ext uri="{FF2B5EF4-FFF2-40B4-BE49-F238E27FC236}">
              <a16:creationId xmlns:a16="http://schemas.microsoft.com/office/drawing/2014/main" id="{6F5A34CB-A250-4248-91A1-33B61968DF99}"/>
            </a:ext>
          </a:extLst>
        </xdr:cNvPr>
        <xdr:cNvSpPr/>
      </xdr:nvSpPr>
      <xdr:spPr>
        <a:xfrm>
          <a:off x="10426700" y="10828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5888</xdr:rowOff>
    </xdr:from>
    <xdr:ext cx="534377" cy="259045"/>
    <xdr:sp macro="" textlink="">
      <xdr:nvSpPr>
        <xdr:cNvPr id="242" name="【橋りょう・トンネル】&#10;一人当たり有形固定資産（償却資産）額該当値テキスト">
          <a:extLst>
            <a:ext uri="{FF2B5EF4-FFF2-40B4-BE49-F238E27FC236}">
              <a16:creationId xmlns:a16="http://schemas.microsoft.com/office/drawing/2014/main" id="{87763DA6-E027-47CD-8C25-0FF3CA759806}"/>
            </a:ext>
          </a:extLst>
        </xdr:cNvPr>
        <xdr:cNvSpPr txBox="1"/>
      </xdr:nvSpPr>
      <xdr:spPr>
        <a:xfrm>
          <a:off x="10515600" y="10807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32723</xdr:rowOff>
    </xdr:from>
    <xdr:to>
      <xdr:col>50</xdr:col>
      <xdr:colOff>165100</xdr:colOff>
      <xdr:row>63</xdr:row>
      <xdr:rowOff>134323</xdr:rowOff>
    </xdr:to>
    <xdr:sp macro="" textlink="">
      <xdr:nvSpPr>
        <xdr:cNvPr id="243" name="楕円 242">
          <a:extLst>
            <a:ext uri="{FF2B5EF4-FFF2-40B4-BE49-F238E27FC236}">
              <a16:creationId xmlns:a16="http://schemas.microsoft.com/office/drawing/2014/main" id="{0E36B5D5-1A8B-4FC9-A9E2-3B791BAED43E}"/>
            </a:ext>
          </a:extLst>
        </xdr:cNvPr>
        <xdr:cNvSpPr/>
      </xdr:nvSpPr>
      <xdr:spPr>
        <a:xfrm>
          <a:off x="9588500" y="10834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78261</xdr:rowOff>
    </xdr:from>
    <xdr:to>
      <xdr:col>55</xdr:col>
      <xdr:colOff>0</xdr:colOff>
      <xdr:row>63</xdr:row>
      <xdr:rowOff>83523</xdr:rowOff>
    </xdr:to>
    <xdr:cxnSp macro="">
      <xdr:nvCxnSpPr>
        <xdr:cNvPr id="244" name="直線コネクタ 243">
          <a:extLst>
            <a:ext uri="{FF2B5EF4-FFF2-40B4-BE49-F238E27FC236}">
              <a16:creationId xmlns:a16="http://schemas.microsoft.com/office/drawing/2014/main" id="{4468CF63-2DBF-4F50-B2C8-D5AFEFE4ADAF}"/>
            </a:ext>
          </a:extLst>
        </xdr:cNvPr>
        <xdr:cNvCxnSpPr/>
      </xdr:nvCxnSpPr>
      <xdr:spPr>
        <a:xfrm flipV="1">
          <a:off x="9639300" y="10879611"/>
          <a:ext cx="838200" cy="5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34121</xdr:rowOff>
    </xdr:from>
    <xdr:to>
      <xdr:col>46</xdr:col>
      <xdr:colOff>38100</xdr:colOff>
      <xdr:row>63</xdr:row>
      <xdr:rowOff>135721</xdr:rowOff>
    </xdr:to>
    <xdr:sp macro="" textlink="">
      <xdr:nvSpPr>
        <xdr:cNvPr id="245" name="楕円 244">
          <a:extLst>
            <a:ext uri="{FF2B5EF4-FFF2-40B4-BE49-F238E27FC236}">
              <a16:creationId xmlns:a16="http://schemas.microsoft.com/office/drawing/2014/main" id="{886081A5-F9EC-4DE9-93C6-30AA1C1C8A15}"/>
            </a:ext>
          </a:extLst>
        </xdr:cNvPr>
        <xdr:cNvSpPr/>
      </xdr:nvSpPr>
      <xdr:spPr>
        <a:xfrm>
          <a:off x="8699500" y="10835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83523</xdr:rowOff>
    </xdr:from>
    <xdr:to>
      <xdr:col>50</xdr:col>
      <xdr:colOff>114300</xdr:colOff>
      <xdr:row>63</xdr:row>
      <xdr:rowOff>84921</xdr:rowOff>
    </xdr:to>
    <xdr:cxnSp macro="">
      <xdr:nvCxnSpPr>
        <xdr:cNvPr id="246" name="直線コネクタ 245">
          <a:extLst>
            <a:ext uri="{FF2B5EF4-FFF2-40B4-BE49-F238E27FC236}">
              <a16:creationId xmlns:a16="http://schemas.microsoft.com/office/drawing/2014/main" id="{40A8DEB4-4C1A-49D5-B93A-44590E239E52}"/>
            </a:ext>
          </a:extLst>
        </xdr:cNvPr>
        <xdr:cNvCxnSpPr/>
      </xdr:nvCxnSpPr>
      <xdr:spPr>
        <a:xfrm flipV="1">
          <a:off x="8750300" y="10884873"/>
          <a:ext cx="889000" cy="1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37173</xdr:rowOff>
    </xdr:from>
    <xdr:to>
      <xdr:col>41</xdr:col>
      <xdr:colOff>101600</xdr:colOff>
      <xdr:row>63</xdr:row>
      <xdr:rowOff>138773</xdr:rowOff>
    </xdr:to>
    <xdr:sp macro="" textlink="">
      <xdr:nvSpPr>
        <xdr:cNvPr id="247" name="楕円 246">
          <a:extLst>
            <a:ext uri="{FF2B5EF4-FFF2-40B4-BE49-F238E27FC236}">
              <a16:creationId xmlns:a16="http://schemas.microsoft.com/office/drawing/2014/main" id="{8B99542D-4669-4A8F-8C4D-AAE65BECFDB8}"/>
            </a:ext>
          </a:extLst>
        </xdr:cNvPr>
        <xdr:cNvSpPr/>
      </xdr:nvSpPr>
      <xdr:spPr>
        <a:xfrm>
          <a:off x="7810500" y="10838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84921</xdr:rowOff>
    </xdr:from>
    <xdr:to>
      <xdr:col>45</xdr:col>
      <xdr:colOff>177800</xdr:colOff>
      <xdr:row>63</xdr:row>
      <xdr:rowOff>87973</xdr:rowOff>
    </xdr:to>
    <xdr:cxnSp macro="">
      <xdr:nvCxnSpPr>
        <xdr:cNvPr id="248" name="直線コネクタ 247">
          <a:extLst>
            <a:ext uri="{FF2B5EF4-FFF2-40B4-BE49-F238E27FC236}">
              <a16:creationId xmlns:a16="http://schemas.microsoft.com/office/drawing/2014/main" id="{0EC5E679-8302-4B85-9BB6-1DE761BBB17F}"/>
            </a:ext>
          </a:extLst>
        </xdr:cNvPr>
        <xdr:cNvCxnSpPr/>
      </xdr:nvCxnSpPr>
      <xdr:spPr>
        <a:xfrm flipV="1">
          <a:off x="7861300" y="10886271"/>
          <a:ext cx="889000" cy="3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39794</xdr:rowOff>
    </xdr:from>
    <xdr:to>
      <xdr:col>36</xdr:col>
      <xdr:colOff>165100</xdr:colOff>
      <xdr:row>63</xdr:row>
      <xdr:rowOff>141394</xdr:rowOff>
    </xdr:to>
    <xdr:sp macro="" textlink="">
      <xdr:nvSpPr>
        <xdr:cNvPr id="249" name="楕円 248">
          <a:extLst>
            <a:ext uri="{FF2B5EF4-FFF2-40B4-BE49-F238E27FC236}">
              <a16:creationId xmlns:a16="http://schemas.microsoft.com/office/drawing/2014/main" id="{6D8682B5-A5E4-4A42-80F8-43BDD1B493A2}"/>
            </a:ext>
          </a:extLst>
        </xdr:cNvPr>
        <xdr:cNvSpPr/>
      </xdr:nvSpPr>
      <xdr:spPr>
        <a:xfrm>
          <a:off x="6921500" y="10841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87973</xdr:rowOff>
    </xdr:from>
    <xdr:to>
      <xdr:col>41</xdr:col>
      <xdr:colOff>50800</xdr:colOff>
      <xdr:row>63</xdr:row>
      <xdr:rowOff>90594</xdr:rowOff>
    </xdr:to>
    <xdr:cxnSp macro="">
      <xdr:nvCxnSpPr>
        <xdr:cNvPr id="250" name="直線コネクタ 249">
          <a:extLst>
            <a:ext uri="{FF2B5EF4-FFF2-40B4-BE49-F238E27FC236}">
              <a16:creationId xmlns:a16="http://schemas.microsoft.com/office/drawing/2014/main" id="{06921288-46C0-4CD1-A6F2-7C428B50AD5A}"/>
            </a:ext>
          </a:extLst>
        </xdr:cNvPr>
        <xdr:cNvCxnSpPr/>
      </xdr:nvCxnSpPr>
      <xdr:spPr>
        <a:xfrm flipV="1">
          <a:off x="6972300" y="10889323"/>
          <a:ext cx="889000" cy="2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60</xdr:row>
      <xdr:rowOff>112330</xdr:rowOff>
    </xdr:from>
    <xdr:ext cx="534377" cy="259045"/>
    <xdr:sp macro="" textlink="">
      <xdr:nvSpPr>
        <xdr:cNvPr id="251" name="n_1aveValue【橋りょう・トンネル】&#10;一人当たり有形固定資産（償却資産）額">
          <a:extLst>
            <a:ext uri="{FF2B5EF4-FFF2-40B4-BE49-F238E27FC236}">
              <a16:creationId xmlns:a16="http://schemas.microsoft.com/office/drawing/2014/main" id="{F35A9247-33D4-48FE-9778-71D2DDA2FA36}"/>
            </a:ext>
          </a:extLst>
        </xdr:cNvPr>
        <xdr:cNvSpPr txBox="1"/>
      </xdr:nvSpPr>
      <xdr:spPr>
        <a:xfrm>
          <a:off x="9359411" y="10399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60</xdr:row>
      <xdr:rowOff>116106</xdr:rowOff>
    </xdr:from>
    <xdr:ext cx="534377" cy="259045"/>
    <xdr:sp macro="" textlink="">
      <xdr:nvSpPr>
        <xdr:cNvPr id="252" name="n_2aveValue【橋りょう・トンネル】&#10;一人当たり有形固定資産（償却資産）額">
          <a:extLst>
            <a:ext uri="{FF2B5EF4-FFF2-40B4-BE49-F238E27FC236}">
              <a16:creationId xmlns:a16="http://schemas.microsoft.com/office/drawing/2014/main" id="{321FF726-361C-4EF1-93ED-EC70FB69D044}"/>
            </a:ext>
          </a:extLst>
        </xdr:cNvPr>
        <xdr:cNvSpPr txBox="1"/>
      </xdr:nvSpPr>
      <xdr:spPr>
        <a:xfrm>
          <a:off x="8483111" y="10403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60</xdr:row>
      <xdr:rowOff>122957</xdr:rowOff>
    </xdr:from>
    <xdr:ext cx="534377" cy="259045"/>
    <xdr:sp macro="" textlink="">
      <xdr:nvSpPr>
        <xdr:cNvPr id="253" name="n_3aveValue【橋りょう・トンネル】&#10;一人当たり有形固定資産（償却資産）額">
          <a:extLst>
            <a:ext uri="{FF2B5EF4-FFF2-40B4-BE49-F238E27FC236}">
              <a16:creationId xmlns:a16="http://schemas.microsoft.com/office/drawing/2014/main" id="{606FA242-39E7-425D-9203-0F49FFBACE33}"/>
            </a:ext>
          </a:extLst>
        </xdr:cNvPr>
        <xdr:cNvSpPr txBox="1"/>
      </xdr:nvSpPr>
      <xdr:spPr>
        <a:xfrm>
          <a:off x="7594111" y="10409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60</xdr:row>
      <xdr:rowOff>115280</xdr:rowOff>
    </xdr:from>
    <xdr:ext cx="534377" cy="259045"/>
    <xdr:sp macro="" textlink="">
      <xdr:nvSpPr>
        <xdr:cNvPr id="254" name="n_4aveValue【橋りょう・トンネル】&#10;一人当たり有形固定資産（償却資産）額">
          <a:extLst>
            <a:ext uri="{FF2B5EF4-FFF2-40B4-BE49-F238E27FC236}">
              <a16:creationId xmlns:a16="http://schemas.microsoft.com/office/drawing/2014/main" id="{5F0311D0-0305-439C-9104-858AB2284E7C}"/>
            </a:ext>
          </a:extLst>
        </xdr:cNvPr>
        <xdr:cNvSpPr txBox="1"/>
      </xdr:nvSpPr>
      <xdr:spPr>
        <a:xfrm>
          <a:off x="6705111" y="10402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125450</xdr:rowOff>
    </xdr:from>
    <xdr:ext cx="534377" cy="259045"/>
    <xdr:sp macro="" textlink="">
      <xdr:nvSpPr>
        <xdr:cNvPr id="255" name="n_1mainValue【橋りょう・トンネル】&#10;一人当たり有形固定資産（償却資産）額">
          <a:extLst>
            <a:ext uri="{FF2B5EF4-FFF2-40B4-BE49-F238E27FC236}">
              <a16:creationId xmlns:a16="http://schemas.microsoft.com/office/drawing/2014/main" id="{5E5CDB82-3628-4D45-A3D7-106950B6B3CE}"/>
            </a:ext>
          </a:extLst>
        </xdr:cNvPr>
        <xdr:cNvSpPr txBox="1"/>
      </xdr:nvSpPr>
      <xdr:spPr>
        <a:xfrm>
          <a:off x="9359411" y="10926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126848</xdr:rowOff>
    </xdr:from>
    <xdr:ext cx="534377" cy="259045"/>
    <xdr:sp macro="" textlink="">
      <xdr:nvSpPr>
        <xdr:cNvPr id="256" name="n_2mainValue【橋りょう・トンネル】&#10;一人当たり有形固定資産（償却資産）額">
          <a:extLst>
            <a:ext uri="{FF2B5EF4-FFF2-40B4-BE49-F238E27FC236}">
              <a16:creationId xmlns:a16="http://schemas.microsoft.com/office/drawing/2014/main" id="{4D98B99B-ADC6-47A4-B5EB-029A2F5E9199}"/>
            </a:ext>
          </a:extLst>
        </xdr:cNvPr>
        <xdr:cNvSpPr txBox="1"/>
      </xdr:nvSpPr>
      <xdr:spPr>
        <a:xfrm>
          <a:off x="8483111" y="10928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129900</xdr:rowOff>
    </xdr:from>
    <xdr:ext cx="534377" cy="259045"/>
    <xdr:sp macro="" textlink="">
      <xdr:nvSpPr>
        <xdr:cNvPr id="257" name="n_3mainValue【橋りょう・トンネル】&#10;一人当たり有形固定資産（償却資産）額">
          <a:extLst>
            <a:ext uri="{FF2B5EF4-FFF2-40B4-BE49-F238E27FC236}">
              <a16:creationId xmlns:a16="http://schemas.microsoft.com/office/drawing/2014/main" id="{8101C738-D33B-4013-BE73-B377AF1BDA8B}"/>
            </a:ext>
          </a:extLst>
        </xdr:cNvPr>
        <xdr:cNvSpPr txBox="1"/>
      </xdr:nvSpPr>
      <xdr:spPr>
        <a:xfrm>
          <a:off x="7594111" y="10931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63</xdr:row>
      <xdr:rowOff>132521</xdr:rowOff>
    </xdr:from>
    <xdr:ext cx="534377" cy="259045"/>
    <xdr:sp macro="" textlink="">
      <xdr:nvSpPr>
        <xdr:cNvPr id="258" name="n_4mainValue【橋りょう・トンネル】&#10;一人当たり有形固定資産（償却資産）額">
          <a:extLst>
            <a:ext uri="{FF2B5EF4-FFF2-40B4-BE49-F238E27FC236}">
              <a16:creationId xmlns:a16="http://schemas.microsoft.com/office/drawing/2014/main" id="{1562BC98-BD61-4063-AB5A-D224DB657318}"/>
            </a:ext>
          </a:extLst>
        </xdr:cNvPr>
        <xdr:cNvSpPr txBox="1"/>
      </xdr:nvSpPr>
      <xdr:spPr>
        <a:xfrm>
          <a:off x="6705111" y="10933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E869A7E4-1157-4724-AA9B-37A9D0A755F2}"/>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B6E518B2-4629-421A-BB98-9FB262501EE9}"/>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D0BC57B3-CFF9-4FC9-AA5B-9C893417FAAF}"/>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F01AD4EF-D65F-4AA3-AF62-C20FE9DCC8B5}"/>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12DCF459-C538-4A9D-BAC2-42D79A58FD3A}"/>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1B908E29-D92E-4E2B-9CB3-94B900CB019B}"/>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790B09C2-C3C9-4C10-A3E0-45CE4209FF05}"/>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B30A09CA-D525-4C69-B93D-1291B788167D}"/>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6824F158-2F5F-47A4-AB43-1E5608246FBC}"/>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5BAC4839-8333-47BF-B786-94CF83FAA77D}"/>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a:extLst>
            <a:ext uri="{FF2B5EF4-FFF2-40B4-BE49-F238E27FC236}">
              <a16:creationId xmlns:a16="http://schemas.microsoft.com/office/drawing/2014/main" id="{BAD1E131-1DF0-4D2E-BDDE-41D64D363711}"/>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0" name="直線コネクタ 269">
          <a:extLst>
            <a:ext uri="{FF2B5EF4-FFF2-40B4-BE49-F238E27FC236}">
              <a16:creationId xmlns:a16="http://schemas.microsoft.com/office/drawing/2014/main" id="{A19B5DBE-17F3-434D-ACE1-D1CAA8D0CBBA}"/>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1" name="テキスト ボックス 270">
          <a:extLst>
            <a:ext uri="{FF2B5EF4-FFF2-40B4-BE49-F238E27FC236}">
              <a16:creationId xmlns:a16="http://schemas.microsoft.com/office/drawing/2014/main" id="{1A42525D-6F4A-4BA2-AFA5-C99F74889F19}"/>
            </a:ext>
          </a:extLst>
        </xdr:cNvPr>
        <xdr:cNvSpPr txBox="1"/>
      </xdr:nvSpPr>
      <xdr:spPr>
        <a:xfrm>
          <a:off x="358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2" name="直線コネクタ 271">
          <a:extLst>
            <a:ext uri="{FF2B5EF4-FFF2-40B4-BE49-F238E27FC236}">
              <a16:creationId xmlns:a16="http://schemas.microsoft.com/office/drawing/2014/main" id="{7B0C251C-1570-4437-A069-B2F4BC96C81C}"/>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3" name="テキスト ボックス 272">
          <a:extLst>
            <a:ext uri="{FF2B5EF4-FFF2-40B4-BE49-F238E27FC236}">
              <a16:creationId xmlns:a16="http://schemas.microsoft.com/office/drawing/2014/main" id="{A81EBEEC-220A-4EE2-AEE6-5A533BF6FCBA}"/>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4" name="直線コネクタ 273">
          <a:extLst>
            <a:ext uri="{FF2B5EF4-FFF2-40B4-BE49-F238E27FC236}">
              <a16:creationId xmlns:a16="http://schemas.microsoft.com/office/drawing/2014/main" id="{C272FC93-39C6-4494-9735-F6FCD8F33849}"/>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5" name="テキスト ボックス 274">
          <a:extLst>
            <a:ext uri="{FF2B5EF4-FFF2-40B4-BE49-F238E27FC236}">
              <a16:creationId xmlns:a16="http://schemas.microsoft.com/office/drawing/2014/main" id="{7F9EA1D7-D750-47C0-B293-A6994AC420A8}"/>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6" name="直線コネクタ 275">
          <a:extLst>
            <a:ext uri="{FF2B5EF4-FFF2-40B4-BE49-F238E27FC236}">
              <a16:creationId xmlns:a16="http://schemas.microsoft.com/office/drawing/2014/main" id="{6C5FF153-7E3E-473C-86B0-EAD0C2191664}"/>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7" name="テキスト ボックス 276">
          <a:extLst>
            <a:ext uri="{FF2B5EF4-FFF2-40B4-BE49-F238E27FC236}">
              <a16:creationId xmlns:a16="http://schemas.microsoft.com/office/drawing/2014/main" id="{6B5DA1DC-C043-4CB3-BAF6-426934B3C6DE}"/>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78" name="直線コネクタ 277">
          <a:extLst>
            <a:ext uri="{FF2B5EF4-FFF2-40B4-BE49-F238E27FC236}">
              <a16:creationId xmlns:a16="http://schemas.microsoft.com/office/drawing/2014/main" id="{FD5ED4E4-3B3D-4991-AB23-2FF6D1752323}"/>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79" name="テキスト ボックス 278">
          <a:extLst>
            <a:ext uri="{FF2B5EF4-FFF2-40B4-BE49-F238E27FC236}">
              <a16:creationId xmlns:a16="http://schemas.microsoft.com/office/drawing/2014/main" id="{1882CAB3-510F-44FB-94B0-2C4642FD84EE}"/>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0" name="直線コネクタ 279">
          <a:extLst>
            <a:ext uri="{FF2B5EF4-FFF2-40B4-BE49-F238E27FC236}">
              <a16:creationId xmlns:a16="http://schemas.microsoft.com/office/drawing/2014/main" id="{D2B4CA9A-C0E8-4639-8EB0-D15D509877CD}"/>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1" name="テキスト ボックス 280">
          <a:extLst>
            <a:ext uri="{FF2B5EF4-FFF2-40B4-BE49-F238E27FC236}">
              <a16:creationId xmlns:a16="http://schemas.microsoft.com/office/drawing/2014/main" id="{E1E415B4-E6E9-4B34-A637-ECA7B52BB0AD}"/>
            </a:ext>
          </a:extLst>
        </xdr:cNvPr>
        <xdr:cNvSpPr txBox="1"/>
      </xdr:nvSpPr>
      <xdr:spPr>
        <a:xfrm>
          <a:off x="358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2" name="直線コネクタ 281">
          <a:extLst>
            <a:ext uri="{FF2B5EF4-FFF2-40B4-BE49-F238E27FC236}">
              <a16:creationId xmlns:a16="http://schemas.microsoft.com/office/drawing/2014/main" id="{28938A9C-5CF7-4297-8458-B71656B71A0D}"/>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3" name="テキスト ボックス 282">
          <a:extLst>
            <a:ext uri="{FF2B5EF4-FFF2-40B4-BE49-F238E27FC236}">
              <a16:creationId xmlns:a16="http://schemas.microsoft.com/office/drawing/2014/main" id="{297D9F98-CA67-4A1D-B61F-45B572CCA7E3}"/>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4" name="【公営住宅】&#10;有形固定資産減価償却率グラフ枠">
          <a:extLst>
            <a:ext uri="{FF2B5EF4-FFF2-40B4-BE49-F238E27FC236}">
              <a16:creationId xmlns:a16="http://schemas.microsoft.com/office/drawing/2014/main" id="{0C9EF6A0-94DA-46F6-916B-0C190AD69D6C}"/>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127907</xdr:rowOff>
    </xdr:from>
    <xdr:to>
      <xdr:col>24</xdr:col>
      <xdr:colOff>62865</xdr:colOff>
      <xdr:row>85</xdr:row>
      <xdr:rowOff>137705</xdr:rowOff>
    </xdr:to>
    <xdr:cxnSp macro="">
      <xdr:nvCxnSpPr>
        <xdr:cNvPr id="285" name="直線コネクタ 284">
          <a:extLst>
            <a:ext uri="{FF2B5EF4-FFF2-40B4-BE49-F238E27FC236}">
              <a16:creationId xmlns:a16="http://schemas.microsoft.com/office/drawing/2014/main" id="{BBCB9CE3-8C0F-4611-BA91-91DEF490B8EF}"/>
            </a:ext>
          </a:extLst>
        </xdr:cNvPr>
        <xdr:cNvCxnSpPr/>
      </xdr:nvCxnSpPr>
      <xdr:spPr>
        <a:xfrm flipV="1">
          <a:off x="4634865" y="13329557"/>
          <a:ext cx="0" cy="13813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141532</xdr:rowOff>
    </xdr:from>
    <xdr:ext cx="405111" cy="259045"/>
    <xdr:sp macro="" textlink="">
      <xdr:nvSpPr>
        <xdr:cNvPr id="286" name="【公営住宅】&#10;有形固定資産減価償却率最小値テキスト">
          <a:extLst>
            <a:ext uri="{FF2B5EF4-FFF2-40B4-BE49-F238E27FC236}">
              <a16:creationId xmlns:a16="http://schemas.microsoft.com/office/drawing/2014/main" id="{C5C9F3D0-7EC6-44EC-B7D9-2D46F368E562}"/>
            </a:ext>
          </a:extLst>
        </xdr:cNvPr>
        <xdr:cNvSpPr txBox="1"/>
      </xdr:nvSpPr>
      <xdr:spPr>
        <a:xfrm>
          <a:off x="4673600" y="14714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137705</xdr:rowOff>
    </xdr:from>
    <xdr:to>
      <xdr:col>24</xdr:col>
      <xdr:colOff>152400</xdr:colOff>
      <xdr:row>85</xdr:row>
      <xdr:rowOff>137705</xdr:rowOff>
    </xdr:to>
    <xdr:cxnSp macro="">
      <xdr:nvCxnSpPr>
        <xdr:cNvPr id="287" name="直線コネクタ 286">
          <a:extLst>
            <a:ext uri="{FF2B5EF4-FFF2-40B4-BE49-F238E27FC236}">
              <a16:creationId xmlns:a16="http://schemas.microsoft.com/office/drawing/2014/main" id="{2FDA3324-E99E-4885-9763-EE4C975216A8}"/>
            </a:ext>
          </a:extLst>
        </xdr:cNvPr>
        <xdr:cNvCxnSpPr/>
      </xdr:nvCxnSpPr>
      <xdr:spPr>
        <a:xfrm>
          <a:off x="4546600" y="14710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74584</xdr:rowOff>
    </xdr:from>
    <xdr:ext cx="405111" cy="259045"/>
    <xdr:sp macro="" textlink="">
      <xdr:nvSpPr>
        <xdr:cNvPr id="288" name="【公営住宅】&#10;有形固定資産減価償却率最大値テキスト">
          <a:extLst>
            <a:ext uri="{FF2B5EF4-FFF2-40B4-BE49-F238E27FC236}">
              <a16:creationId xmlns:a16="http://schemas.microsoft.com/office/drawing/2014/main" id="{63ACC380-255A-4232-B0BB-37B4C3FF45E1}"/>
            </a:ext>
          </a:extLst>
        </xdr:cNvPr>
        <xdr:cNvSpPr txBox="1"/>
      </xdr:nvSpPr>
      <xdr:spPr>
        <a:xfrm>
          <a:off x="4673600" y="13104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127907</xdr:rowOff>
    </xdr:from>
    <xdr:to>
      <xdr:col>24</xdr:col>
      <xdr:colOff>152400</xdr:colOff>
      <xdr:row>77</xdr:row>
      <xdr:rowOff>127907</xdr:rowOff>
    </xdr:to>
    <xdr:cxnSp macro="">
      <xdr:nvCxnSpPr>
        <xdr:cNvPr id="289" name="直線コネクタ 288">
          <a:extLst>
            <a:ext uri="{FF2B5EF4-FFF2-40B4-BE49-F238E27FC236}">
              <a16:creationId xmlns:a16="http://schemas.microsoft.com/office/drawing/2014/main" id="{B9FF9AF0-5804-4454-A65B-DA91E11FE6DA}"/>
            </a:ext>
          </a:extLst>
        </xdr:cNvPr>
        <xdr:cNvCxnSpPr/>
      </xdr:nvCxnSpPr>
      <xdr:spPr>
        <a:xfrm>
          <a:off x="4546600" y="13329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89825</xdr:rowOff>
    </xdr:from>
    <xdr:ext cx="405111" cy="259045"/>
    <xdr:sp macro="" textlink="">
      <xdr:nvSpPr>
        <xdr:cNvPr id="290" name="【公営住宅】&#10;有形固定資産減価償却率平均値テキスト">
          <a:extLst>
            <a:ext uri="{FF2B5EF4-FFF2-40B4-BE49-F238E27FC236}">
              <a16:creationId xmlns:a16="http://schemas.microsoft.com/office/drawing/2014/main" id="{1968A513-E5FB-40F2-AEDF-4C7F24438D60}"/>
            </a:ext>
          </a:extLst>
        </xdr:cNvPr>
        <xdr:cNvSpPr txBox="1"/>
      </xdr:nvSpPr>
      <xdr:spPr>
        <a:xfrm>
          <a:off x="4673600" y="1414872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111398</xdr:rowOff>
    </xdr:from>
    <xdr:to>
      <xdr:col>24</xdr:col>
      <xdr:colOff>114300</xdr:colOff>
      <xdr:row>83</xdr:row>
      <xdr:rowOff>41548</xdr:rowOff>
    </xdr:to>
    <xdr:sp macro="" textlink="">
      <xdr:nvSpPr>
        <xdr:cNvPr id="291" name="フローチャート: 判断 290">
          <a:extLst>
            <a:ext uri="{FF2B5EF4-FFF2-40B4-BE49-F238E27FC236}">
              <a16:creationId xmlns:a16="http://schemas.microsoft.com/office/drawing/2014/main" id="{8C251C16-5C21-4A84-B1ED-630338F45806}"/>
            </a:ext>
          </a:extLst>
        </xdr:cNvPr>
        <xdr:cNvSpPr/>
      </xdr:nvSpPr>
      <xdr:spPr>
        <a:xfrm>
          <a:off x="4584700" y="14170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75474</xdr:rowOff>
    </xdr:from>
    <xdr:to>
      <xdr:col>20</xdr:col>
      <xdr:colOff>38100</xdr:colOff>
      <xdr:row>83</xdr:row>
      <xdr:rowOff>5624</xdr:rowOff>
    </xdr:to>
    <xdr:sp macro="" textlink="">
      <xdr:nvSpPr>
        <xdr:cNvPr id="292" name="フローチャート: 判断 291">
          <a:extLst>
            <a:ext uri="{FF2B5EF4-FFF2-40B4-BE49-F238E27FC236}">
              <a16:creationId xmlns:a16="http://schemas.microsoft.com/office/drawing/2014/main" id="{99BD5692-72EB-4C2E-8541-B74ECE9A12B2}"/>
            </a:ext>
          </a:extLst>
        </xdr:cNvPr>
        <xdr:cNvSpPr/>
      </xdr:nvSpPr>
      <xdr:spPr>
        <a:xfrm>
          <a:off x="3746500" y="1413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39551</xdr:rowOff>
    </xdr:from>
    <xdr:to>
      <xdr:col>15</xdr:col>
      <xdr:colOff>101600</xdr:colOff>
      <xdr:row>82</xdr:row>
      <xdr:rowOff>141151</xdr:rowOff>
    </xdr:to>
    <xdr:sp macro="" textlink="">
      <xdr:nvSpPr>
        <xdr:cNvPr id="293" name="フローチャート: 判断 292">
          <a:extLst>
            <a:ext uri="{FF2B5EF4-FFF2-40B4-BE49-F238E27FC236}">
              <a16:creationId xmlns:a16="http://schemas.microsoft.com/office/drawing/2014/main" id="{0829971B-F29D-4D77-8BDB-9B987C7B90CB}"/>
            </a:ext>
          </a:extLst>
        </xdr:cNvPr>
        <xdr:cNvSpPr/>
      </xdr:nvSpPr>
      <xdr:spPr>
        <a:xfrm>
          <a:off x="2857500" y="1409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6894</xdr:rowOff>
    </xdr:from>
    <xdr:to>
      <xdr:col>10</xdr:col>
      <xdr:colOff>165100</xdr:colOff>
      <xdr:row>82</xdr:row>
      <xdr:rowOff>108494</xdr:rowOff>
    </xdr:to>
    <xdr:sp macro="" textlink="">
      <xdr:nvSpPr>
        <xdr:cNvPr id="294" name="フローチャート: 判断 293">
          <a:extLst>
            <a:ext uri="{FF2B5EF4-FFF2-40B4-BE49-F238E27FC236}">
              <a16:creationId xmlns:a16="http://schemas.microsoft.com/office/drawing/2014/main" id="{5AF862DB-3158-4E93-AD9E-DD85E42F73DA}"/>
            </a:ext>
          </a:extLst>
        </xdr:cNvPr>
        <xdr:cNvSpPr/>
      </xdr:nvSpPr>
      <xdr:spPr>
        <a:xfrm>
          <a:off x="1968500" y="1406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142421</xdr:rowOff>
    </xdr:from>
    <xdr:to>
      <xdr:col>6</xdr:col>
      <xdr:colOff>38100</xdr:colOff>
      <xdr:row>82</xdr:row>
      <xdr:rowOff>72571</xdr:rowOff>
    </xdr:to>
    <xdr:sp macro="" textlink="">
      <xdr:nvSpPr>
        <xdr:cNvPr id="295" name="フローチャート: 判断 294">
          <a:extLst>
            <a:ext uri="{FF2B5EF4-FFF2-40B4-BE49-F238E27FC236}">
              <a16:creationId xmlns:a16="http://schemas.microsoft.com/office/drawing/2014/main" id="{4A4635FB-564A-44E3-89EF-8D1484FEEA2F}"/>
            </a:ext>
          </a:extLst>
        </xdr:cNvPr>
        <xdr:cNvSpPr/>
      </xdr:nvSpPr>
      <xdr:spPr>
        <a:xfrm>
          <a:off x="1079500" y="14029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62A65874-DE82-4518-B83F-19D9C19F8807}"/>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F04BD4CD-A81E-47DE-A751-DCD8DD1FF4FF}"/>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23F581FF-EF11-49E0-9E54-CB345B6AAB7B}"/>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4A68D24E-ED08-4792-90E3-E86493D44936}"/>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5544BFC3-00B5-4EA7-B6BA-02814FC21E73}"/>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75474</xdr:rowOff>
    </xdr:from>
    <xdr:to>
      <xdr:col>24</xdr:col>
      <xdr:colOff>114300</xdr:colOff>
      <xdr:row>79</xdr:row>
      <xdr:rowOff>5624</xdr:rowOff>
    </xdr:to>
    <xdr:sp macro="" textlink="">
      <xdr:nvSpPr>
        <xdr:cNvPr id="301" name="楕円 300">
          <a:extLst>
            <a:ext uri="{FF2B5EF4-FFF2-40B4-BE49-F238E27FC236}">
              <a16:creationId xmlns:a16="http://schemas.microsoft.com/office/drawing/2014/main" id="{446DBA25-E133-4F44-BFF4-A35D8C295477}"/>
            </a:ext>
          </a:extLst>
        </xdr:cNvPr>
        <xdr:cNvSpPr/>
      </xdr:nvSpPr>
      <xdr:spPr>
        <a:xfrm>
          <a:off x="4584700" y="13448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77</xdr:row>
      <xdr:rowOff>98351</xdr:rowOff>
    </xdr:from>
    <xdr:ext cx="405111" cy="259045"/>
    <xdr:sp macro="" textlink="">
      <xdr:nvSpPr>
        <xdr:cNvPr id="302" name="【公営住宅】&#10;有形固定資産減価償却率該当値テキスト">
          <a:extLst>
            <a:ext uri="{FF2B5EF4-FFF2-40B4-BE49-F238E27FC236}">
              <a16:creationId xmlns:a16="http://schemas.microsoft.com/office/drawing/2014/main" id="{949D58E8-1EC9-48A7-9AD1-A2CFB97DEB36}"/>
            </a:ext>
          </a:extLst>
        </xdr:cNvPr>
        <xdr:cNvSpPr txBox="1"/>
      </xdr:nvSpPr>
      <xdr:spPr>
        <a:xfrm>
          <a:off x="4673600" y="133000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3629</xdr:rowOff>
    </xdr:from>
    <xdr:to>
      <xdr:col>20</xdr:col>
      <xdr:colOff>38100</xdr:colOff>
      <xdr:row>78</xdr:row>
      <xdr:rowOff>105229</xdr:rowOff>
    </xdr:to>
    <xdr:sp macro="" textlink="">
      <xdr:nvSpPr>
        <xdr:cNvPr id="303" name="楕円 302">
          <a:extLst>
            <a:ext uri="{FF2B5EF4-FFF2-40B4-BE49-F238E27FC236}">
              <a16:creationId xmlns:a16="http://schemas.microsoft.com/office/drawing/2014/main" id="{ABDBAC53-B05E-4613-9285-1455972F0F02}"/>
            </a:ext>
          </a:extLst>
        </xdr:cNvPr>
        <xdr:cNvSpPr/>
      </xdr:nvSpPr>
      <xdr:spPr>
        <a:xfrm>
          <a:off x="3746500" y="13376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78</xdr:row>
      <xdr:rowOff>54429</xdr:rowOff>
    </xdr:from>
    <xdr:to>
      <xdr:col>24</xdr:col>
      <xdr:colOff>63500</xdr:colOff>
      <xdr:row>78</xdr:row>
      <xdr:rowOff>126274</xdr:rowOff>
    </xdr:to>
    <xdr:cxnSp macro="">
      <xdr:nvCxnSpPr>
        <xdr:cNvPr id="304" name="直線コネクタ 303">
          <a:extLst>
            <a:ext uri="{FF2B5EF4-FFF2-40B4-BE49-F238E27FC236}">
              <a16:creationId xmlns:a16="http://schemas.microsoft.com/office/drawing/2014/main" id="{7FCDFEAB-60D7-4ED4-A1D9-111409B67F47}"/>
            </a:ext>
          </a:extLst>
        </xdr:cNvPr>
        <xdr:cNvCxnSpPr/>
      </xdr:nvCxnSpPr>
      <xdr:spPr>
        <a:xfrm>
          <a:off x="3797300" y="13427529"/>
          <a:ext cx="838200" cy="71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103232</xdr:rowOff>
    </xdr:from>
    <xdr:to>
      <xdr:col>15</xdr:col>
      <xdr:colOff>101600</xdr:colOff>
      <xdr:row>78</xdr:row>
      <xdr:rowOff>33382</xdr:rowOff>
    </xdr:to>
    <xdr:sp macro="" textlink="">
      <xdr:nvSpPr>
        <xdr:cNvPr id="305" name="楕円 304">
          <a:extLst>
            <a:ext uri="{FF2B5EF4-FFF2-40B4-BE49-F238E27FC236}">
              <a16:creationId xmlns:a16="http://schemas.microsoft.com/office/drawing/2014/main" id="{FEFD477E-D5E1-4A22-9C7F-0B1F036C010C}"/>
            </a:ext>
          </a:extLst>
        </xdr:cNvPr>
        <xdr:cNvSpPr/>
      </xdr:nvSpPr>
      <xdr:spPr>
        <a:xfrm>
          <a:off x="2857500" y="13304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154032</xdr:rowOff>
    </xdr:from>
    <xdr:to>
      <xdr:col>19</xdr:col>
      <xdr:colOff>177800</xdr:colOff>
      <xdr:row>78</xdr:row>
      <xdr:rowOff>54429</xdr:rowOff>
    </xdr:to>
    <xdr:cxnSp macro="">
      <xdr:nvCxnSpPr>
        <xdr:cNvPr id="306" name="直線コネクタ 305">
          <a:extLst>
            <a:ext uri="{FF2B5EF4-FFF2-40B4-BE49-F238E27FC236}">
              <a16:creationId xmlns:a16="http://schemas.microsoft.com/office/drawing/2014/main" id="{E2761468-2644-47F0-A2A7-EB992AA91B09}"/>
            </a:ext>
          </a:extLst>
        </xdr:cNvPr>
        <xdr:cNvCxnSpPr/>
      </xdr:nvCxnSpPr>
      <xdr:spPr>
        <a:xfrm>
          <a:off x="2908300" y="13355682"/>
          <a:ext cx="889000" cy="71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34652</xdr:rowOff>
    </xdr:from>
    <xdr:to>
      <xdr:col>10</xdr:col>
      <xdr:colOff>165100</xdr:colOff>
      <xdr:row>77</xdr:row>
      <xdr:rowOff>136252</xdr:rowOff>
    </xdr:to>
    <xdr:sp macro="" textlink="">
      <xdr:nvSpPr>
        <xdr:cNvPr id="307" name="楕円 306">
          <a:extLst>
            <a:ext uri="{FF2B5EF4-FFF2-40B4-BE49-F238E27FC236}">
              <a16:creationId xmlns:a16="http://schemas.microsoft.com/office/drawing/2014/main" id="{D570C384-5339-44F2-BB45-B692E9176C06}"/>
            </a:ext>
          </a:extLst>
        </xdr:cNvPr>
        <xdr:cNvSpPr/>
      </xdr:nvSpPr>
      <xdr:spPr>
        <a:xfrm>
          <a:off x="1968500" y="13236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77</xdr:row>
      <xdr:rowOff>85452</xdr:rowOff>
    </xdr:from>
    <xdr:to>
      <xdr:col>15</xdr:col>
      <xdr:colOff>50800</xdr:colOff>
      <xdr:row>77</xdr:row>
      <xdr:rowOff>154032</xdr:rowOff>
    </xdr:to>
    <xdr:cxnSp macro="">
      <xdr:nvCxnSpPr>
        <xdr:cNvPr id="308" name="直線コネクタ 307">
          <a:extLst>
            <a:ext uri="{FF2B5EF4-FFF2-40B4-BE49-F238E27FC236}">
              <a16:creationId xmlns:a16="http://schemas.microsoft.com/office/drawing/2014/main" id="{4B945ECA-191D-49F8-B312-A118A11586A5}"/>
            </a:ext>
          </a:extLst>
        </xdr:cNvPr>
        <xdr:cNvCxnSpPr/>
      </xdr:nvCxnSpPr>
      <xdr:spPr>
        <a:xfrm>
          <a:off x="2019300" y="13287102"/>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76</xdr:row>
      <xdr:rowOff>134257</xdr:rowOff>
    </xdr:from>
    <xdr:to>
      <xdr:col>6</xdr:col>
      <xdr:colOff>38100</xdr:colOff>
      <xdr:row>77</xdr:row>
      <xdr:rowOff>64407</xdr:rowOff>
    </xdr:to>
    <xdr:sp macro="" textlink="">
      <xdr:nvSpPr>
        <xdr:cNvPr id="309" name="楕円 308">
          <a:extLst>
            <a:ext uri="{FF2B5EF4-FFF2-40B4-BE49-F238E27FC236}">
              <a16:creationId xmlns:a16="http://schemas.microsoft.com/office/drawing/2014/main" id="{741412E9-8958-4221-8C8C-694755087E0D}"/>
            </a:ext>
          </a:extLst>
        </xdr:cNvPr>
        <xdr:cNvSpPr/>
      </xdr:nvSpPr>
      <xdr:spPr>
        <a:xfrm>
          <a:off x="1079500" y="13164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77</xdr:row>
      <xdr:rowOff>13607</xdr:rowOff>
    </xdr:from>
    <xdr:to>
      <xdr:col>10</xdr:col>
      <xdr:colOff>114300</xdr:colOff>
      <xdr:row>77</xdr:row>
      <xdr:rowOff>85452</xdr:rowOff>
    </xdr:to>
    <xdr:cxnSp macro="">
      <xdr:nvCxnSpPr>
        <xdr:cNvPr id="310" name="直線コネクタ 309">
          <a:extLst>
            <a:ext uri="{FF2B5EF4-FFF2-40B4-BE49-F238E27FC236}">
              <a16:creationId xmlns:a16="http://schemas.microsoft.com/office/drawing/2014/main" id="{CA0B4894-CFAB-4F07-B05C-158A5DCB2EDD}"/>
            </a:ext>
          </a:extLst>
        </xdr:cNvPr>
        <xdr:cNvCxnSpPr/>
      </xdr:nvCxnSpPr>
      <xdr:spPr>
        <a:xfrm>
          <a:off x="1130300" y="13215257"/>
          <a:ext cx="889000" cy="71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168201</xdr:rowOff>
    </xdr:from>
    <xdr:ext cx="405111" cy="259045"/>
    <xdr:sp macro="" textlink="">
      <xdr:nvSpPr>
        <xdr:cNvPr id="311" name="n_1aveValue【公営住宅】&#10;有形固定資産減価償却率">
          <a:extLst>
            <a:ext uri="{FF2B5EF4-FFF2-40B4-BE49-F238E27FC236}">
              <a16:creationId xmlns:a16="http://schemas.microsoft.com/office/drawing/2014/main" id="{12468768-72AF-472D-9AA0-FBF9BD6A4DCF}"/>
            </a:ext>
          </a:extLst>
        </xdr:cNvPr>
        <xdr:cNvSpPr txBox="1"/>
      </xdr:nvSpPr>
      <xdr:spPr>
        <a:xfrm>
          <a:off x="3582044" y="14227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132278</xdr:rowOff>
    </xdr:from>
    <xdr:ext cx="405111" cy="259045"/>
    <xdr:sp macro="" textlink="">
      <xdr:nvSpPr>
        <xdr:cNvPr id="312" name="n_2aveValue【公営住宅】&#10;有形固定資産減価償却率">
          <a:extLst>
            <a:ext uri="{FF2B5EF4-FFF2-40B4-BE49-F238E27FC236}">
              <a16:creationId xmlns:a16="http://schemas.microsoft.com/office/drawing/2014/main" id="{CDD6E425-245F-4406-9CF5-E570B5231423}"/>
            </a:ext>
          </a:extLst>
        </xdr:cNvPr>
        <xdr:cNvSpPr txBox="1"/>
      </xdr:nvSpPr>
      <xdr:spPr>
        <a:xfrm>
          <a:off x="2705744" y="141911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99621</xdr:rowOff>
    </xdr:from>
    <xdr:ext cx="405111" cy="259045"/>
    <xdr:sp macro="" textlink="">
      <xdr:nvSpPr>
        <xdr:cNvPr id="313" name="n_3aveValue【公営住宅】&#10;有形固定資産減価償却率">
          <a:extLst>
            <a:ext uri="{FF2B5EF4-FFF2-40B4-BE49-F238E27FC236}">
              <a16:creationId xmlns:a16="http://schemas.microsoft.com/office/drawing/2014/main" id="{42C5A813-711D-4C18-9B3F-0D1ACE964DFD}"/>
            </a:ext>
          </a:extLst>
        </xdr:cNvPr>
        <xdr:cNvSpPr txBox="1"/>
      </xdr:nvSpPr>
      <xdr:spPr>
        <a:xfrm>
          <a:off x="1816744" y="14158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63698</xdr:rowOff>
    </xdr:from>
    <xdr:ext cx="405111" cy="259045"/>
    <xdr:sp macro="" textlink="">
      <xdr:nvSpPr>
        <xdr:cNvPr id="314" name="n_4aveValue【公営住宅】&#10;有形固定資産減価償却率">
          <a:extLst>
            <a:ext uri="{FF2B5EF4-FFF2-40B4-BE49-F238E27FC236}">
              <a16:creationId xmlns:a16="http://schemas.microsoft.com/office/drawing/2014/main" id="{7DF65DBC-A9F9-4759-A670-C4B3DF690F75}"/>
            </a:ext>
          </a:extLst>
        </xdr:cNvPr>
        <xdr:cNvSpPr txBox="1"/>
      </xdr:nvSpPr>
      <xdr:spPr>
        <a:xfrm>
          <a:off x="927744" y="141225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76</xdr:row>
      <xdr:rowOff>121756</xdr:rowOff>
    </xdr:from>
    <xdr:ext cx="405111" cy="259045"/>
    <xdr:sp macro="" textlink="">
      <xdr:nvSpPr>
        <xdr:cNvPr id="315" name="n_1mainValue【公営住宅】&#10;有形固定資産減価償却率">
          <a:extLst>
            <a:ext uri="{FF2B5EF4-FFF2-40B4-BE49-F238E27FC236}">
              <a16:creationId xmlns:a16="http://schemas.microsoft.com/office/drawing/2014/main" id="{41B35800-F0DB-45E7-8ED1-02DD0D806648}"/>
            </a:ext>
          </a:extLst>
        </xdr:cNvPr>
        <xdr:cNvSpPr txBox="1"/>
      </xdr:nvSpPr>
      <xdr:spPr>
        <a:xfrm>
          <a:off x="3582044" y="131519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76</xdr:row>
      <xdr:rowOff>49909</xdr:rowOff>
    </xdr:from>
    <xdr:ext cx="405111" cy="259045"/>
    <xdr:sp macro="" textlink="">
      <xdr:nvSpPr>
        <xdr:cNvPr id="316" name="n_2mainValue【公営住宅】&#10;有形固定資産減価償却率">
          <a:extLst>
            <a:ext uri="{FF2B5EF4-FFF2-40B4-BE49-F238E27FC236}">
              <a16:creationId xmlns:a16="http://schemas.microsoft.com/office/drawing/2014/main" id="{F9C4EC87-602F-4E23-8286-3C6DF6D2061B}"/>
            </a:ext>
          </a:extLst>
        </xdr:cNvPr>
        <xdr:cNvSpPr txBox="1"/>
      </xdr:nvSpPr>
      <xdr:spPr>
        <a:xfrm>
          <a:off x="2705744" y="130801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75</xdr:row>
      <xdr:rowOff>152779</xdr:rowOff>
    </xdr:from>
    <xdr:ext cx="405111" cy="259045"/>
    <xdr:sp macro="" textlink="">
      <xdr:nvSpPr>
        <xdr:cNvPr id="317" name="n_3mainValue【公営住宅】&#10;有形固定資産減価償却率">
          <a:extLst>
            <a:ext uri="{FF2B5EF4-FFF2-40B4-BE49-F238E27FC236}">
              <a16:creationId xmlns:a16="http://schemas.microsoft.com/office/drawing/2014/main" id="{EFCCAFD0-C603-4F83-B9D5-4262C742B02A}"/>
            </a:ext>
          </a:extLst>
        </xdr:cNvPr>
        <xdr:cNvSpPr txBox="1"/>
      </xdr:nvSpPr>
      <xdr:spPr>
        <a:xfrm>
          <a:off x="1816744" y="130115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75</xdr:row>
      <xdr:rowOff>80934</xdr:rowOff>
    </xdr:from>
    <xdr:ext cx="405111" cy="259045"/>
    <xdr:sp macro="" textlink="">
      <xdr:nvSpPr>
        <xdr:cNvPr id="318" name="n_4mainValue【公営住宅】&#10;有形固定資産減価償却率">
          <a:extLst>
            <a:ext uri="{FF2B5EF4-FFF2-40B4-BE49-F238E27FC236}">
              <a16:creationId xmlns:a16="http://schemas.microsoft.com/office/drawing/2014/main" id="{772DD8B8-B32B-4BF9-8220-91CC25DD6717}"/>
            </a:ext>
          </a:extLst>
        </xdr:cNvPr>
        <xdr:cNvSpPr txBox="1"/>
      </xdr:nvSpPr>
      <xdr:spPr>
        <a:xfrm>
          <a:off x="927744" y="129396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9" name="正方形/長方形 318">
          <a:extLst>
            <a:ext uri="{FF2B5EF4-FFF2-40B4-BE49-F238E27FC236}">
              <a16:creationId xmlns:a16="http://schemas.microsoft.com/office/drawing/2014/main" id="{795F0366-44EC-4A6C-818D-5C35968DD225}"/>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0" name="正方形/長方形 319">
          <a:extLst>
            <a:ext uri="{FF2B5EF4-FFF2-40B4-BE49-F238E27FC236}">
              <a16:creationId xmlns:a16="http://schemas.microsoft.com/office/drawing/2014/main" id="{15FE50EB-0B13-44B1-BA86-4DDE0E86F74C}"/>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1" name="正方形/長方形 320">
          <a:extLst>
            <a:ext uri="{FF2B5EF4-FFF2-40B4-BE49-F238E27FC236}">
              <a16:creationId xmlns:a16="http://schemas.microsoft.com/office/drawing/2014/main" id="{5E428A25-72E7-42AD-8F94-C45E7269B7CF}"/>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2" name="正方形/長方形 321">
          <a:extLst>
            <a:ext uri="{FF2B5EF4-FFF2-40B4-BE49-F238E27FC236}">
              <a16:creationId xmlns:a16="http://schemas.microsoft.com/office/drawing/2014/main" id="{26E9F0D6-2FAB-4500-BD1D-C09315DBE86F}"/>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3" name="正方形/長方形 322">
          <a:extLst>
            <a:ext uri="{FF2B5EF4-FFF2-40B4-BE49-F238E27FC236}">
              <a16:creationId xmlns:a16="http://schemas.microsoft.com/office/drawing/2014/main" id="{D6E10460-5D86-46A3-8ACB-C09A7048C947}"/>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4" name="正方形/長方形 323">
          <a:extLst>
            <a:ext uri="{FF2B5EF4-FFF2-40B4-BE49-F238E27FC236}">
              <a16:creationId xmlns:a16="http://schemas.microsoft.com/office/drawing/2014/main" id="{9269435B-AAA6-48B0-A65A-386053B7CC8E}"/>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5" name="正方形/長方形 324">
          <a:extLst>
            <a:ext uri="{FF2B5EF4-FFF2-40B4-BE49-F238E27FC236}">
              <a16:creationId xmlns:a16="http://schemas.microsoft.com/office/drawing/2014/main" id="{9815DEFE-0EF3-4CB9-8C34-756DB9BA93A8}"/>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6" name="正方形/長方形 325">
          <a:extLst>
            <a:ext uri="{FF2B5EF4-FFF2-40B4-BE49-F238E27FC236}">
              <a16:creationId xmlns:a16="http://schemas.microsoft.com/office/drawing/2014/main" id="{F5211089-EA8A-455C-AF4E-6F0952948DE1}"/>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7" name="テキスト ボックス 326">
          <a:extLst>
            <a:ext uri="{FF2B5EF4-FFF2-40B4-BE49-F238E27FC236}">
              <a16:creationId xmlns:a16="http://schemas.microsoft.com/office/drawing/2014/main" id="{ABEA5739-A771-443C-B13C-F0B1D82709D5}"/>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8" name="直線コネクタ 327">
          <a:extLst>
            <a:ext uri="{FF2B5EF4-FFF2-40B4-BE49-F238E27FC236}">
              <a16:creationId xmlns:a16="http://schemas.microsoft.com/office/drawing/2014/main" id="{C2221D15-4FDF-4222-85E2-DB1CC143CA7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29" name="直線コネクタ 328">
          <a:extLst>
            <a:ext uri="{FF2B5EF4-FFF2-40B4-BE49-F238E27FC236}">
              <a16:creationId xmlns:a16="http://schemas.microsoft.com/office/drawing/2014/main" id="{34CAE6E6-090A-4BD6-AEDC-2A520AA8DE2B}"/>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0" name="テキスト ボックス 329">
          <a:extLst>
            <a:ext uri="{FF2B5EF4-FFF2-40B4-BE49-F238E27FC236}">
              <a16:creationId xmlns:a16="http://schemas.microsoft.com/office/drawing/2014/main" id="{F275B589-F911-44C9-AC6A-1F7F48B2A7C2}"/>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1" name="直線コネクタ 330">
          <a:extLst>
            <a:ext uri="{FF2B5EF4-FFF2-40B4-BE49-F238E27FC236}">
              <a16:creationId xmlns:a16="http://schemas.microsoft.com/office/drawing/2014/main" id="{0B726624-FC9A-4890-BA0A-36929F51253D}"/>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2" name="テキスト ボックス 331">
          <a:extLst>
            <a:ext uri="{FF2B5EF4-FFF2-40B4-BE49-F238E27FC236}">
              <a16:creationId xmlns:a16="http://schemas.microsoft.com/office/drawing/2014/main" id="{17E770ED-8117-4126-B458-E673CFA6734C}"/>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3" name="直線コネクタ 332">
          <a:extLst>
            <a:ext uri="{FF2B5EF4-FFF2-40B4-BE49-F238E27FC236}">
              <a16:creationId xmlns:a16="http://schemas.microsoft.com/office/drawing/2014/main" id="{1E6D86D5-3324-4F85-A141-7D3CFD169AA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4" name="テキスト ボックス 333">
          <a:extLst>
            <a:ext uri="{FF2B5EF4-FFF2-40B4-BE49-F238E27FC236}">
              <a16:creationId xmlns:a16="http://schemas.microsoft.com/office/drawing/2014/main" id="{2F625B9B-3A8A-42D3-9CB8-2136821231F6}"/>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5" name="直線コネクタ 334">
          <a:extLst>
            <a:ext uri="{FF2B5EF4-FFF2-40B4-BE49-F238E27FC236}">
              <a16:creationId xmlns:a16="http://schemas.microsoft.com/office/drawing/2014/main" id="{77112A6F-351F-4C6C-A5CF-C7E12476507F}"/>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6" name="テキスト ボックス 335">
          <a:extLst>
            <a:ext uri="{FF2B5EF4-FFF2-40B4-BE49-F238E27FC236}">
              <a16:creationId xmlns:a16="http://schemas.microsoft.com/office/drawing/2014/main" id="{A14B4B56-22F4-4396-BAD1-5579C816DCCB}"/>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7" name="直線コネクタ 336">
          <a:extLst>
            <a:ext uri="{FF2B5EF4-FFF2-40B4-BE49-F238E27FC236}">
              <a16:creationId xmlns:a16="http://schemas.microsoft.com/office/drawing/2014/main" id="{A93F092E-54C2-44F8-892E-0EBE8E1A07C8}"/>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8" name="テキスト ボックス 337">
          <a:extLst>
            <a:ext uri="{FF2B5EF4-FFF2-40B4-BE49-F238E27FC236}">
              <a16:creationId xmlns:a16="http://schemas.microsoft.com/office/drawing/2014/main" id="{F9482331-738D-4367-BEDF-21743F64F70B}"/>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9" name="直線コネクタ 338">
          <a:extLst>
            <a:ext uri="{FF2B5EF4-FFF2-40B4-BE49-F238E27FC236}">
              <a16:creationId xmlns:a16="http://schemas.microsoft.com/office/drawing/2014/main" id="{87210FFF-25B1-4FD3-8B23-4D481D504A35}"/>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0" name="テキスト ボックス 339">
          <a:extLst>
            <a:ext uri="{FF2B5EF4-FFF2-40B4-BE49-F238E27FC236}">
              <a16:creationId xmlns:a16="http://schemas.microsoft.com/office/drawing/2014/main" id="{6F50E8AB-1E7B-4369-9619-31A871B2E2C9}"/>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1" name="【公営住宅】&#10;一人当たり面積グラフ枠">
          <a:extLst>
            <a:ext uri="{FF2B5EF4-FFF2-40B4-BE49-F238E27FC236}">
              <a16:creationId xmlns:a16="http://schemas.microsoft.com/office/drawing/2014/main" id="{B9899B24-576C-4101-BC65-149587131D9B}"/>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102870</xdr:rowOff>
    </xdr:from>
    <xdr:to>
      <xdr:col>54</xdr:col>
      <xdr:colOff>189865</xdr:colOff>
      <xdr:row>86</xdr:row>
      <xdr:rowOff>110489</xdr:rowOff>
    </xdr:to>
    <xdr:cxnSp macro="">
      <xdr:nvCxnSpPr>
        <xdr:cNvPr id="342" name="直線コネクタ 341">
          <a:extLst>
            <a:ext uri="{FF2B5EF4-FFF2-40B4-BE49-F238E27FC236}">
              <a16:creationId xmlns:a16="http://schemas.microsoft.com/office/drawing/2014/main" id="{C8C8D839-FA84-42CD-810F-9E754C471D38}"/>
            </a:ext>
          </a:extLst>
        </xdr:cNvPr>
        <xdr:cNvCxnSpPr/>
      </xdr:nvCxnSpPr>
      <xdr:spPr>
        <a:xfrm flipV="1">
          <a:off x="10476865" y="13475970"/>
          <a:ext cx="0" cy="13792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114316</xdr:rowOff>
    </xdr:from>
    <xdr:ext cx="469744" cy="259045"/>
    <xdr:sp macro="" textlink="">
      <xdr:nvSpPr>
        <xdr:cNvPr id="343" name="【公営住宅】&#10;一人当たり面積最小値テキスト">
          <a:extLst>
            <a:ext uri="{FF2B5EF4-FFF2-40B4-BE49-F238E27FC236}">
              <a16:creationId xmlns:a16="http://schemas.microsoft.com/office/drawing/2014/main" id="{61D6930B-243D-45AE-BCAD-E14F387846C0}"/>
            </a:ext>
          </a:extLst>
        </xdr:cNvPr>
        <xdr:cNvSpPr txBox="1"/>
      </xdr:nvSpPr>
      <xdr:spPr>
        <a:xfrm>
          <a:off x="10515600" y="14859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110489</xdr:rowOff>
    </xdr:from>
    <xdr:to>
      <xdr:col>55</xdr:col>
      <xdr:colOff>88900</xdr:colOff>
      <xdr:row>86</xdr:row>
      <xdr:rowOff>110489</xdr:rowOff>
    </xdr:to>
    <xdr:cxnSp macro="">
      <xdr:nvCxnSpPr>
        <xdr:cNvPr id="344" name="直線コネクタ 343">
          <a:extLst>
            <a:ext uri="{FF2B5EF4-FFF2-40B4-BE49-F238E27FC236}">
              <a16:creationId xmlns:a16="http://schemas.microsoft.com/office/drawing/2014/main" id="{F1746BEE-FD21-42BC-A6C7-F523F5B4A799}"/>
            </a:ext>
          </a:extLst>
        </xdr:cNvPr>
        <xdr:cNvCxnSpPr/>
      </xdr:nvCxnSpPr>
      <xdr:spPr>
        <a:xfrm>
          <a:off x="10388600" y="14855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49547</xdr:rowOff>
    </xdr:from>
    <xdr:ext cx="469744" cy="259045"/>
    <xdr:sp macro="" textlink="">
      <xdr:nvSpPr>
        <xdr:cNvPr id="345" name="【公営住宅】&#10;一人当たり面積最大値テキスト">
          <a:extLst>
            <a:ext uri="{FF2B5EF4-FFF2-40B4-BE49-F238E27FC236}">
              <a16:creationId xmlns:a16="http://schemas.microsoft.com/office/drawing/2014/main" id="{B70CA839-2646-4E35-96EE-6A9B7993C59B}"/>
            </a:ext>
          </a:extLst>
        </xdr:cNvPr>
        <xdr:cNvSpPr txBox="1"/>
      </xdr:nvSpPr>
      <xdr:spPr>
        <a:xfrm>
          <a:off x="10515600" y="13251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102870</xdr:rowOff>
    </xdr:from>
    <xdr:to>
      <xdr:col>55</xdr:col>
      <xdr:colOff>88900</xdr:colOff>
      <xdr:row>78</xdr:row>
      <xdr:rowOff>102870</xdr:rowOff>
    </xdr:to>
    <xdr:cxnSp macro="">
      <xdr:nvCxnSpPr>
        <xdr:cNvPr id="346" name="直線コネクタ 345">
          <a:extLst>
            <a:ext uri="{FF2B5EF4-FFF2-40B4-BE49-F238E27FC236}">
              <a16:creationId xmlns:a16="http://schemas.microsoft.com/office/drawing/2014/main" id="{63CB6C8D-17F0-44C7-8854-17E92A79EE3F}"/>
            </a:ext>
          </a:extLst>
        </xdr:cNvPr>
        <xdr:cNvCxnSpPr/>
      </xdr:nvCxnSpPr>
      <xdr:spPr>
        <a:xfrm>
          <a:off x="10388600" y="13475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81805</xdr:rowOff>
    </xdr:from>
    <xdr:ext cx="469744" cy="259045"/>
    <xdr:sp macro="" textlink="">
      <xdr:nvSpPr>
        <xdr:cNvPr id="347" name="【公営住宅】&#10;一人当たり面積平均値テキスト">
          <a:extLst>
            <a:ext uri="{FF2B5EF4-FFF2-40B4-BE49-F238E27FC236}">
              <a16:creationId xmlns:a16="http://schemas.microsoft.com/office/drawing/2014/main" id="{61F526A8-E298-41C6-A325-5A90177E354F}"/>
            </a:ext>
          </a:extLst>
        </xdr:cNvPr>
        <xdr:cNvSpPr txBox="1"/>
      </xdr:nvSpPr>
      <xdr:spPr>
        <a:xfrm>
          <a:off x="10515600" y="141407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58928</xdr:rowOff>
    </xdr:from>
    <xdr:to>
      <xdr:col>55</xdr:col>
      <xdr:colOff>50800</xdr:colOff>
      <xdr:row>83</xdr:row>
      <xdr:rowOff>160528</xdr:rowOff>
    </xdr:to>
    <xdr:sp macro="" textlink="">
      <xdr:nvSpPr>
        <xdr:cNvPr id="348" name="フローチャート: 判断 347">
          <a:extLst>
            <a:ext uri="{FF2B5EF4-FFF2-40B4-BE49-F238E27FC236}">
              <a16:creationId xmlns:a16="http://schemas.microsoft.com/office/drawing/2014/main" id="{553C3E2C-D8C1-4605-A9A3-04F366007CCC}"/>
            </a:ext>
          </a:extLst>
        </xdr:cNvPr>
        <xdr:cNvSpPr/>
      </xdr:nvSpPr>
      <xdr:spPr>
        <a:xfrm>
          <a:off x="10426700" y="14289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59689</xdr:rowOff>
    </xdr:from>
    <xdr:to>
      <xdr:col>50</xdr:col>
      <xdr:colOff>165100</xdr:colOff>
      <xdr:row>83</xdr:row>
      <xdr:rowOff>161289</xdr:rowOff>
    </xdr:to>
    <xdr:sp macro="" textlink="">
      <xdr:nvSpPr>
        <xdr:cNvPr id="349" name="フローチャート: 判断 348">
          <a:extLst>
            <a:ext uri="{FF2B5EF4-FFF2-40B4-BE49-F238E27FC236}">
              <a16:creationId xmlns:a16="http://schemas.microsoft.com/office/drawing/2014/main" id="{C8295FB3-990A-4D35-897F-564CE30B5DAC}"/>
            </a:ext>
          </a:extLst>
        </xdr:cNvPr>
        <xdr:cNvSpPr/>
      </xdr:nvSpPr>
      <xdr:spPr>
        <a:xfrm>
          <a:off x="9588500" y="14290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62737</xdr:rowOff>
    </xdr:from>
    <xdr:to>
      <xdr:col>46</xdr:col>
      <xdr:colOff>38100</xdr:colOff>
      <xdr:row>83</xdr:row>
      <xdr:rowOff>164337</xdr:rowOff>
    </xdr:to>
    <xdr:sp macro="" textlink="">
      <xdr:nvSpPr>
        <xdr:cNvPr id="350" name="フローチャート: 判断 349">
          <a:extLst>
            <a:ext uri="{FF2B5EF4-FFF2-40B4-BE49-F238E27FC236}">
              <a16:creationId xmlns:a16="http://schemas.microsoft.com/office/drawing/2014/main" id="{2AE6009A-1E76-4BF0-8101-E6C351684C75}"/>
            </a:ext>
          </a:extLst>
        </xdr:cNvPr>
        <xdr:cNvSpPr/>
      </xdr:nvSpPr>
      <xdr:spPr>
        <a:xfrm>
          <a:off x="8699500" y="14293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59689</xdr:rowOff>
    </xdr:from>
    <xdr:to>
      <xdr:col>41</xdr:col>
      <xdr:colOff>101600</xdr:colOff>
      <xdr:row>83</xdr:row>
      <xdr:rowOff>161289</xdr:rowOff>
    </xdr:to>
    <xdr:sp macro="" textlink="">
      <xdr:nvSpPr>
        <xdr:cNvPr id="351" name="フローチャート: 判断 350">
          <a:extLst>
            <a:ext uri="{FF2B5EF4-FFF2-40B4-BE49-F238E27FC236}">
              <a16:creationId xmlns:a16="http://schemas.microsoft.com/office/drawing/2014/main" id="{33867AF9-985B-48A1-8E42-4FE7D940571D}"/>
            </a:ext>
          </a:extLst>
        </xdr:cNvPr>
        <xdr:cNvSpPr/>
      </xdr:nvSpPr>
      <xdr:spPr>
        <a:xfrm>
          <a:off x="7810500" y="14290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49022</xdr:rowOff>
    </xdr:from>
    <xdr:to>
      <xdr:col>36</xdr:col>
      <xdr:colOff>165100</xdr:colOff>
      <xdr:row>83</xdr:row>
      <xdr:rowOff>150622</xdr:rowOff>
    </xdr:to>
    <xdr:sp macro="" textlink="">
      <xdr:nvSpPr>
        <xdr:cNvPr id="352" name="フローチャート: 判断 351">
          <a:extLst>
            <a:ext uri="{FF2B5EF4-FFF2-40B4-BE49-F238E27FC236}">
              <a16:creationId xmlns:a16="http://schemas.microsoft.com/office/drawing/2014/main" id="{CAA17183-1325-47B3-9FD4-6E9B0406BC8B}"/>
            </a:ext>
          </a:extLst>
        </xdr:cNvPr>
        <xdr:cNvSpPr/>
      </xdr:nvSpPr>
      <xdr:spPr>
        <a:xfrm>
          <a:off x="6921500" y="1427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FFD2311D-D68F-484A-A0BE-F4C4CD80762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DB2AB660-0304-4AED-BA02-85E08BC72B75}"/>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EC2B28AA-3340-4DAE-A781-714EDA51CB5F}"/>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87B0F428-A122-462E-A911-1B5AA478B477}"/>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F633485-C0B3-4008-BFB4-1BD009E99FFA}"/>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124461</xdr:rowOff>
    </xdr:from>
    <xdr:to>
      <xdr:col>55</xdr:col>
      <xdr:colOff>50800</xdr:colOff>
      <xdr:row>86</xdr:row>
      <xdr:rowOff>54611</xdr:rowOff>
    </xdr:to>
    <xdr:sp macro="" textlink="">
      <xdr:nvSpPr>
        <xdr:cNvPr id="358" name="楕円 357">
          <a:extLst>
            <a:ext uri="{FF2B5EF4-FFF2-40B4-BE49-F238E27FC236}">
              <a16:creationId xmlns:a16="http://schemas.microsoft.com/office/drawing/2014/main" id="{05BEB03B-C249-40D2-A8BE-9898909F6391}"/>
            </a:ext>
          </a:extLst>
        </xdr:cNvPr>
        <xdr:cNvSpPr/>
      </xdr:nvSpPr>
      <xdr:spPr>
        <a:xfrm>
          <a:off x="10426700" y="14697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39388</xdr:rowOff>
    </xdr:from>
    <xdr:ext cx="469744" cy="259045"/>
    <xdr:sp macro="" textlink="">
      <xdr:nvSpPr>
        <xdr:cNvPr id="359" name="【公営住宅】&#10;一人当たり面積該当値テキスト">
          <a:extLst>
            <a:ext uri="{FF2B5EF4-FFF2-40B4-BE49-F238E27FC236}">
              <a16:creationId xmlns:a16="http://schemas.microsoft.com/office/drawing/2014/main" id="{6C7798EC-8E9E-4756-B49C-DAD1AF892FF3}"/>
            </a:ext>
          </a:extLst>
        </xdr:cNvPr>
        <xdr:cNvSpPr txBox="1"/>
      </xdr:nvSpPr>
      <xdr:spPr>
        <a:xfrm>
          <a:off x="10515600" y="14612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125222</xdr:rowOff>
    </xdr:from>
    <xdr:to>
      <xdr:col>50</xdr:col>
      <xdr:colOff>165100</xdr:colOff>
      <xdr:row>86</xdr:row>
      <xdr:rowOff>55372</xdr:rowOff>
    </xdr:to>
    <xdr:sp macro="" textlink="">
      <xdr:nvSpPr>
        <xdr:cNvPr id="360" name="楕円 359">
          <a:extLst>
            <a:ext uri="{FF2B5EF4-FFF2-40B4-BE49-F238E27FC236}">
              <a16:creationId xmlns:a16="http://schemas.microsoft.com/office/drawing/2014/main" id="{008ED1BB-A3AC-42AD-9592-62C62981599C}"/>
            </a:ext>
          </a:extLst>
        </xdr:cNvPr>
        <xdr:cNvSpPr/>
      </xdr:nvSpPr>
      <xdr:spPr>
        <a:xfrm>
          <a:off x="9588500" y="1469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3811</xdr:rowOff>
    </xdr:from>
    <xdr:to>
      <xdr:col>55</xdr:col>
      <xdr:colOff>0</xdr:colOff>
      <xdr:row>86</xdr:row>
      <xdr:rowOff>4572</xdr:rowOff>
    </xdr:to>
    <xdr:cxnSp macro="">
      <xdr:nvCxnSpPr>
        <xdr:cNvPr id="361" name="直線コネクタ 360">
          <a:extLst>
            <a:ext uri="{FF2B5EF4-FFF2-40B4-BE49-F238E27FC236}">
              <a16:creationId xmlns:a16="http://schemas.microsoft.com/office/drawing/2014/main" id="{B65921A0-31DE-4628-9BC6-45D3E7A9F932}"/>
            </a:ext>
          </a:extLst>
        </xdr:cNvPr>
        <xdr:cNvCxnSpPr/>
      </xdr:nvCxnSpPr>
      <xdr:spPr>
        <a:xfrm flipV="1">
          <a:off x="9639300" y="14748511"/>
          <a:ext cx="838200" cy="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125222</xdr:rowOff>
    </xdr:from>
    <xdr:to>
      <xdr:col>46</xdr:col>
      <xdr:colOff>38100</xdr:colOff>
      <xdr:row>86</xdr:row>
      <xdr:rowOff>55372</xdr:rowOff>
    </xdr:to>
    <xdr:sp macro="" textlink="">
      <xdr:nvSpPr>
        <xdr:cNvPr id="362" name="楕円 361">
          <a:extLst>
            <a:ext uri="{FF2B5EF4-FFF2-40B4-BE49-F238E27FC236}">
              <a16:creationId xmlns:a16="http://schemas.microsoft.com/office/drawing/2014/main" id="{02EA6D75-B713-4040-A997-DC3608A4CE03}"/>
            </a:ext>
          </a:extLst>
        </xdr:cNvPr>
        <xdr:cNvSpPr/>
      </xdr:nvSpPr>
      <xdr:spPr>
        <a:xfrm>
          <a:off x="8699500" y="1469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4572</xdr:rowOff>
    </xdr:from>
    <xdr:to>
      <xdr:col>50</xdr:col>
      <xdr:colOff>114300</xdr:colOff>
      <xdr:row>86</xdr:row>
      <xdr:rowOff>4572</xdr:rowOff>
    </xdr:to>
    <xdr:cxnSp macro="">
      <xdr:nvCxnSpPr>
        <xdr:cNvPr id="363" name="直線コネクタ 362">
          <a:extLst>
            <a:ext uri="{FF2B5EF4-FFF2-40B4-BE49-F238E27FC236}">
              <a16:creationId xmlns:a16="http://schemas.microsoft.com/office/drawing/2014/main" id="{D7B13C60-F63A-4B29-99CE-1955C2D5C1BF}"/>
            </a:ext>
          </a:extLst>
        </xdr:cNvPr>
        <xdr:cNvCxnSpPr/>
      </xdr:nvCxnSpPr>
      <xdr:spPr>
        <a:xfrm>
          <a:off x="8750300" y="147492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125222</xdr:rowOff>
    </xdr:from>
    <xdr:to>
      <xdr:col>41</xdr:col>
      <xdr:colOff>101600</xdr:colOff>
      <xdr:row>86</xdr:row>
      <xdr:rowOff>55372</xdr:rowOff>
    </xdr:to>
    <xdr:sp macro="" textlink="">
      <xdr:nvSpPr>
        <xdr:cNvPr id="364" name="楕円 363">
          <a:extLst>
            <a:ext uri="{FF2B5EF4-FFF2-40B4-BE49-F238E27FC236}">
              <a16:creationId xmlns:a16="http://schemas.microsoft.com/office/drawing/2014/main" id="{A10E8728-C6F5-406B-978C-EF15DFFF5BFD}"/>
            </a:ext>
          </a:extLst>
        </xdr:cNvPr>
        <xdr:cNvSpPr/>
      </xdr:nvSpPr>
      <xdr:spPr>
        <a:xfrm>
          <a:off x="7810500" y="1469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4572</xdr:rowOff>
    </xdr:from>
    <xdr:to>
      <xdr:col>45</xdr:col>
      <xdr:colOff>177800</xdr:colOff>
      <xdr:row>86</xdr:row>
      <xdr:rowOff>4572</xdr:rowOff>
    </xdr:to>
    <xdr:cxnSp macro="">
      <xdr:nvCxnSpPr>
        <xdr:cNvPr id="365" name="直線コネクタ 364">
          <a:extLst>
            <a:ext uri="{FF2B5EF4-FFF2-40B4-BE49-F238E27FC236}">
              <a16:creationId xmlns:a16="http://schemas.microsoft.com/office/drawing/2014/main" id="{83D02BE7-9C37-4615-9CB5-F3E0597A5F50}"/>
            </a:ext>
          </a:extLst>
        </xdr:cNvPr>
        <xdr:cNvCxnSpPr/>
      </xdr:nvCxnSpPr>
      <xdr:spPr>
        <a:xfrm>
          <a:off x="7861300" y="147492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125222</xdr:rowOff>
    </xdr:from>
    <xdr:to>
      <xdr:col>36</xdr:col>
      <xdr:colOff>165100</xdr:colOff>
      <xdr:row>86</xdr:row>
      <xdr:rowOff>55372</xdr:rowOff>
    </xdr:to>
    <xdr:sp macro="" textlink="">
      <xdr:nvSpPr>
        <xdr:cNvPr id="366" name="楕円 365">
          <a:extLst>
            <a:ext uri="{FF2B5EF4-FFF2-40B4-BE49-F238E27FC236}">
              <a16:creationId xmlns:a16="http://schemas.microsoft.com/office/drawing/2014/main" id="{911800AB-6722-4061-9BA6-7D2F84B82F6D}"/>
            </a:ext>
          </a:extLst>
        </xdr:cNvPr>
        <xdr:cNvSpPr/>
      </xdr:nvSpPr>
      <xdr:spPr>
        <a:xfrm>
          <a:off x="6921500" y="1469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4572</xdr:rowOff>
    </xdr:from>
    <xdr:to>
      <xdr:col>41</xdr:col>
      <xdr:colOff>50800</xdr:colOff>
      <xdr:row>86</xdr:row>
      <xdr:rowOff>4572</xdr:rowOff>
    </xdr:to>
    <xdr:cxnSp macro="">
      <xdr:nvCxnSpPr>
        <xdr:cNvPr id="367" name="直線コネクタ 366">
          <a:extLst>
            <a:ext uri="{FF2B5EF4-FFF2-40B4-BE49-F238E27FC236}">
              <a16:creationId xmlns:a16="http://schemas.microsoft.com/office/drawing/2014/main" id="{A79DB169-C832-4A9B-A209-C4BB05CF8917}"/>
            </a:ext>
          </a:extLst>
        </xdr:cNvPr>
        <xdr:cNvCxnSpPr/>
      </xdr:nvCxnSpPr>
      <xdr:spPr>
        <a:xfrm>
          <a:off x="6972300" y="147492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6366</xdr:rowOff>
    </xdr:from>
    <xdr:ext cx="469744" cy="259045"/>
    <xdr:sp macro="" textlink="">
      <xdr:nvSpPr>
        <xdr:cNvPr id="368" name="n_1aveValue【公営住宅】&#10;一人当たり面積">
          <a:extLst>
            <a:ext uri="{FF2B5EF4-FFF2-40B4-BE49-F238E27FC236}">
              <a16:creationId xmlns:a16="http://schemas.microsoft.com/office/drawing/2014/main" id="{F7C57496-2870-439A-A016-0B29161D62C3}"/>
            </a:ext>
          </a:extLst>
        </xdr:cNvPr>
        <xdr:cNvSpPr txBox="1"/>
      </xdr:nvSpPr>
      <xdr:spPr>
        <a:xfrm>
          <a:off x="9391727" y="14065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9414</xdr:rowOff>
    </xdr:from>
    <xdr:ext cx="469744" cy="259045"/>
    <xdr:sp macro="" textlink="">
      <xdr:nvSpPr>
        <xdr:cNvPr id="369" name="n_2aveValue【公営住宅】&#10;一人当たり面積">
          <a:extLst>
            <a:ext uri="{FF2B5EF4-FFF2-40B4-BE49-F238E27FC236}">
              <a16:creationId xmlns:a16="http://schemas.microsoft.com/office/drawing/2014/main" id="{C7D93DAF-65D0-43D7-A871-02C3308C4EFA}"/>
            </a:ext>
          </a:extLst>
        </xdr:cNvPr>
        <xdr:cNvSpPr txBox="1"/>
      </xdr:nvSpPr>
      <xdr:spPr>
        <a:xfrm>
          <a:off x="8515427" y="14068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6366</xdr:rowOff>
    </xdr:from>
    <xdr:ext cx="469744" cy="259045"/>
    <xdr:sp macro="" textlink="">
      <xdr:nvSpPr>
        <xdr:cNvPr id="370" name="n_3aveValue【公営住宅】&#10;一人当たり面積">
          <a:extLst>
            <a:ext uri="{FF2B5EF4-FFF2-40B4-BE49-F238E27FC236}">
              <a16:creationId xmlns:a16="http://schemas.microsoft.com/office/drawing/2014/main" id="{F875C17B-A85A-4A1E-ACEA-57E8C4668681}"/>
            </a:ext>
          </a:extLst>
        </xdr:cNvPr>
        <xdr:cNvSpPr txBox="1"/>
      </xdr:nvSpPr>
      <xdr:spPr>
        <a:xfrm>
          <a:off x="7626427" y="14065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167149</xdr:rowOff>
    </xdr:from>
    <xdr:ext cx="469744" cy="259045"/>
    <xdr:sp macro="" textlink="">
      <xdr:nvSpPr>
        <xdr:cNvPr id="371" name="n_4aveValue【公営住宅】&#10;一人当たり面積">
          <a:extLst>
            <a:ext uri="{FF2B5EF4-FFF2-40B4-BE49-F238E27FC236}">
              <a16:creationId xmlns:a16="http://schemas.microsoft.com/office/drawing/2014/main" id="{57054534-C8F3-48F7-9A21-F5FB17A54E2D}"/>
            </a:ext>
          </a:extLst>
        </xdr:cNvPr>
        <xdr:cNvSpPr txBox="1"/>
      </xdr:nvSpPr>
      <xdr:spPr>
        <a:xfrm>
          <a:off x="6737427" y="14054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46499</xdr:rowOff>
    </xdr:from>
    <xdr:ext cx="469744" cy="259045"/>
    <xdr:sp macro="" textlink="">
      <xdr:nvSpPr>
        <xdr:cNvPr id="372" name="n_1mainValue【公営住宅】&#10;一人当たり面積">
          <a:extLst>
            <a:ext uri="{FF2B5EF4-FFF2-40B4-BE49-F238E27FC236}">
              <a16:creationId xmlns:a16="http://schemas.microsoft.com/office/drawing/2014/main" id="{63D3D47F-9ACB-4132-843F-A1CE8886D98F}"/>
            </a:ext>
          </a:extLst>
        </xdr:cNvPr>
        <xdr:cNvSpPr txBox="1"/>
      </xdr:nvSpPr>
      <xdr:spPr>
        <a:xfrm>
          <a:off x="9391727" y="14791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46499</xdr:rowOff>
    </xdr:from>
    <xdr:ext cx="469744" cy="259045"/>
    <xdr:sp macro="" textlink="">
      <xdr:nvSpPr>
        <xdr:cNvPr id="373" name="n_2mainValue【公営住宅】&#10;一人当たり面積">
          <a:extLst>
            <a:ext uri="{FF2B5EF4-FFF2-40B4-BE49-F238E27FC236}">
              <a16:creationId xmlns:a16="http://schemas.microsoft.com/office/drawing/2014/main" id="{9EFC38B5-D897-4725-AA7A-9ECB98325A28}"/>
            </a:ext>
          </a:extLst>
        </xdr:cNvPr>
        <xdr:cNvSpPr txBox="1"/>
      </xdr:nvSpPr>
      <xdr:spPr>
        <a:xfrm>
          <a:off x="8515427" y="14791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46499</xdr:rowOff>
    </xdr:from>
    <xdr:ext cx="469744" cy="259045"/>
    <xdr:sp macro="" textlink="">
      <xdr:nvSpPr>
        <xdr:cNvPr id="374" name="n_3mainValue【公営住宅】&#10;一人当たり面積">
          <a:extLst>
            <a:ext uri="{FF2B5EF4-FFF2-40B4-BE49-F238E27FC236}">
              <a16:creationId xmlns:a16="http://schemas.microsoft.com/office/drawing/2014/main" id="{77314651-782D-49A5-8449-26DB654E0EC2}"/>
            </a:ext>
          </a:extLst>
        </xdr:cNvPr>
        <xdr:cNvSpPr txBox="1"/>
      </xdr:nvSpPr>
      <xdr:spPr>
        <a:xfrm>
          <a:off x="7626427" y="14791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46499</xdr:rowOff>
    </xdr:from>
    <xdr:ext cx="469744" cy="259045"/>
    <xdr:sp macro="" textlink="">
      <xdr:nvSpPr>
        <xdr:cNvPr id="375" name="n_4mainValue【公営住宅】&#10;一人当たり面積">
          <a:extLst>
            <a:ext uri="{FF2B5EF4-FFF2-40B4-BE49-F238E27FC236}">
              <a16:creationId xmlns:a16="http://schemas.microsoft.com/office/drawing/2014/main" id="{69417C33-C727-47A3-B6FF-6BC0D4F1C3D3}"/>
            </a:ext>
          </a:extLst>
        </xdr:cNvPr>
        <xdr:cNvSpPr txBox="1"/>
      </xdr:nvSpPr>
      <xdr:spPr>
        <a:xfrm>
          <a:off x="6737427" y="14791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6" name="正方形/長方形 375">
          <a:extLst>
            <a:ext uri="{FF2B5EF4-FFF2-40B4-BE49-F238E27FC236}">
              <a16:creationId xmlns:a16="http://schemas.microsoft.com/office/drawing/2014/main" id="{2E2EF828-1FD0-42BA-AE8C-31D238DAB16D}"/>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7" name="正方形/長方形 376">
          <a:extLst>
            <a:ext uri="{FF2B5EF4-FFF2-40B4-BE49-F238E27FC236}">
              <a16:creationId xmlns:a16="http://schemas.microsoft.com/office/drawing/2014/main" id="{4E8A679F-2E99-47A9-98C1-F636A6DA2C62}"/>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8" name="正方形/長方形 377">
          <a:extLst>
            <a:ext uri="{FF2B5EF4-FFF2-40B4-BE49-F238E27FC236}">
              <a16:creationId xmlns:a16="http://schemas.microsoft.com/office/drawing/2014/main" id="{31B6A055-31A2-467D-B294-4B2E7704CFCB}"/>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9" name="正方形/長方形 378">
          <a:extLst>
            <a:ext uri="{FF2B5EF4-FFF2-40B4-BE49-F238E27FC236}">
              <a16:creationId xmlns:a16="http://schemas.microsoft.com/office/drawing/2014/main" id="{A2D3DFE6-5767-4755-B934-55217DFF13AF}"/>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0" name="正方形/長方形 379">
          <a:extLst>
            <a:ext uri="{FF2B5EF4-FFF2-40B4-BE49-F238E27FC236}">
              <a16:creationId xmlns:a16="http://schemas.microsoft.com/office/drawing/2014/main" id="{2BC9A72A-E9FB-4092-8D9A-FE474C97B7B4}"/>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1" name="正方形/長方形 380">
          <a:extLst>
            <a:ext uri="{FF2B5EF4-FFF2-40B4-BE49-F238E27FC236}">
              <a16:creationId xmlns:a16="http://schemas.microsoft.com/office/drawing/2014/main" id="{098510EF-84F5-41F1-BC51-88F63A380493}"/>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2" name="正方形/長方形 381">
          <a:extLst>
            <a:ext uri="{FF2B5EF4-FFF2-40B4-BE49-F238E27FC236}">
              <a16:creationId xmlns:a16="http://schemas.microsoft.com/office/drawing/2014/main" id="{34ED6F11-0495-49A2-AF89-5251E00EFA68}"/>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3" name="正方形/長方形 382">
          <a:extLst>
            <a:ext uri="{FF2B5EF4-FFF2-40B4-BE49-F238E27FC236}">
              <a16:creationId xmlns:a16="http://schemas.microsoft.com/office/drawing/2014/main" id="{5352867D-EA10-42F9-96C1-12201FEB51E7}"/>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4" name="正方形/長方形 383">
          <a:extLst>
            <a:ext uri="{FF2B5EF4-FFF2-40B4-BE49-F238E27FC236}">
              <a16:creationId xmlns:a16="http://schemas.microsoft.com/office/drawing/2014/main" id="{6C7CC99B-0AF2-4E59-AEA3-670D3AFC6484}"/>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5" name="正方形/長方形 384">
          <a:extLst>
            <a:ext uri="{FF2B5EF4-FFF2-40B4-BE49-F238E27FC236}">
              <a16:creationId xmlns:a16="http://schemas.microsoft.com/office/drawing/2014/main" id="{F6547F67-1773-4E21-8976-59697E49C9C1}"/>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6" name="正方形/長方形 385">
          <a:extLst>
            <a:ext uri="{FF2B5EF4-FFF2-40B4-BE49-F238E27FC236}">
              <a16:creationId xmlns:a16="http://schemas.microsoft.com/office/drawing/2014/main" id="{9D0EAF9A-E147-496C-91E2-FF349844B23F}"/>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7" name="正方形/長方形 386">
          <a:extLst>
            <a:ext uri="{FF2B5EF4-FFF2-40B4-BE49-F238E27FC236}">
              <a16:creationId xmlns:a16="http://schemas.microsoft.com/office/drawing/2014/main" id="{F027F37C-FF16-4098-A9DF-4B49E71DD65D}"/>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8" name="正方形/長方形 387">
          <a:extLst>
            <a:ext uri="{FF2B5EF4-FFF2-40B4-BE49-F238E27FC236}">
              <a16:creationId xmlns:a16="http://schemas.microsoft.com/office/drawing/2014/main" id="{4ACDDA7D-00E0-4D73-B53E-CAF0657CAD83}"/>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9" name="正方形/長方形 388">
          <a:extLst>
            <a:ext uri="{FF2B5EF4-FFF2-40B4-BE49-F238E27FC236}">
              <a16:creationId xmlns:a16="http://schemas.microsoft.com/office/drawing/2014/main" id="{78421768-C21A-4785-A609-4C71F7CAAAA8}"/>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0" name="正方形/長方形 389">
          <a:extLst>
            <a:ext uri="{FF2B5EF4-FFF2-40B4-BE49-F238E27FC236}">
              <a16:creationId xmlns:a16="http://schemas.microsoft.com/office/drawing/2014/main" id="{BA797907-13D8-4A0A-B4B9-6758BEB63CE1}"/>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1" name="正方形/長方形 390">
          <a:extLst>
            <a:ext uri="{FF2B5EF4-FFF2-40B4-BE49-F238E27FC236}">
              <a16:creationId xmlns:a16="http://schemas.microsoft.com/office/drawing/2014/main" id="{16B6ACE6-4102-44D8-AAFE-6ABB54AD4913}"/>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2" name="正方形/長方形 391">
          <a:extLst>
            <a:ext uri="{FF2B5EF4-FFF2-40B4-BE49-F238E27FC236}">
              <a16:creationId xmlns:a16="http://schemas.microsoft.com/office/drawing/2014/main" id="{0F45480A-D8E5-476C-9FCF-CBBA0489CA25}"/>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3" name="正方形/長方形 392">
          <a:extLst>
            <a:ext uri="{FF2B5EF4-FFF2-40B4-BE49-F238E27FC236}">
              <a16:creationId xmlns:a16="http://schemas.microsoft.com/office/drawing/2014/main" id="{7ED09ED6-DA82-4F8B-A297-457FCA4B753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4" name="正方形/長方形 393">
          <a:extLst>
            <a:ext uri="{FF2B5EF4-FFF2-40B4-BE49-F238E27FC236}">
              <a16:creationId xmlns:a16="http://schemas.microsoft.com/office/drawing/2014/main" id="{EEA926D1-6FD3-49AE-B967-D15928408AD9}"/>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5" name="正方形/長方形 394">
          <a:extLst>
            <a:ext uri="{FF2B5EF4-FFF2-40B4-BE49-F238E27FC236}">
              <a16:creationId xmlns:a16="http://schemas.microsoft.com/office/drawing/2014/main" id="{CEA5CD22-5593-4074-8B3D-BCF3BEE51B58}"/>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6" name="正方形/長方形 395">
          <a:extLst>
            <a:ext uri="{FF2B5EF4-FFF2-40B4-BE49-F238E27FC236}">
              <a16:creationId xmlns:a16="http://schemas.microsoft.com/office/drawing/2014/main" id="{F73B5841-9AB8-4E53-AA9C-DB85985436EA}"/>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7" name="正方形/長方形 396">
          <a:extLst>
            <a:ext uri="{FF2B5EF4-FFF2-40B4-BE49-F238E27FC236}">
              <a16:creationId xmlns:a16="http://schemas.microsoft.com/office/drawing/2014/main" id="{9200ED12-1291-43D5-9A32-833FFE504EF3}"/>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8" name="正方形/長方形 397">
          <a:extLst>
            <a:ext uri="{FF2B5EF4-FFF2-40B4-BE49-F238E27FC236}">
              <a16:creationId xmlns:a16="http://schemas.microsoft.com/office/drawing/2014/main" id="{D28826BD-ECBB-4F7F-A01D-018D9D716696}"/>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9" name="正方形/長方形 398">
          <a:extLst>
            <a:ext uri="{FF2B5EF4-FFF2-40B4-BE49-F238E27FC236}">
              <a16:creationId xmlns:a16="http://schemas.microsoft.com/office/drawing/2014/main" id="{CD5F4C53-AC52-47DC-9A8A-F6ED7C5F5BB6}"/>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0" name="テキスト ボックス 399">
          <a:extLst>
            <a:ext uri="{FF2B5EF4-FFF2-40B4-BE49-F238E27FC236}">
              <a16:creationId xmlns:a16="http://schemas.microsoft.com/office/drawing/2014/main" id="{C7A6EE62-DC78-4325-9713-1B6B8C3A3D48}"/>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1" name="直線コネクタ 400">
          <a:extLst>
            <a:ext uri="{FF2B5EF4-FFF2-40B4-BE49-F238E27FC236}">
              <a16:creationId xmlns:a16="http://schemas.microsoft.com/office/drawing/2014/main" id="{911F1C9F-E1D6-4996-9776-55E9C5F9C32C}"/>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2" name="テキスト ボックス 401">
          <a:extLst>
            <a:ext uri="{FF2B5EF4-FFF2-40B4-BE49-F238E27FC236}">
              <a16:creationId xmlns:a16="http://schemas.microsoft.com/office/drawing/2014/main" id="{758DBAE0-98BB-4099-ABFC-9BDD30753E1B}"/>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3" name="直線コネクタ 402">
          <a:extLst>
            <a:ext uri="{FF2B5EF4-FFF2-40B4-BE49-F238E27FC236}">
              <a16:creationId xmlns:a16="http://schemas.microsoft.com/office/drawing/2014/main" id="{511CD85F-9E73-4A7E-8321-A94FB9514AFF}"/>
            </a:ext>
          </a:extLst>
        </xdr:cNvPr>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162577</xdr:rowOff>
    </xdr:from>
    <xdr:ext cx="467179" cy="259045"/>
    <xdr:sp macro="" textlink="">
      <xdr:nvSpPr>
        <xdr:cNvPr id="404" name="テキスト ボックス 403">
          <a:extLst>
            <a:ext uri="{FF2B5EF4-FFF2-40B4-BE49-F238E27FC236}">
              <a16:creationId xmlns:a16="http://schemas.microsoft.com/office/drawing/2014/main" id="{0744A898-0589-4399-B67D-93C032BD39DB}"/>
            </a:ext>
          </a:extLst>
        </xdr:cNvPr>
        <xdr:cNvSpPr txBox="1"/>
      </xdr:nvSpPr>
      <xdr:spPr>
        <a:xfrm>
          <a:off x="11978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05" name="直線コネクタ 404">
          <a:extLst>
            <a:ext uri="{FF2B5EF4-FFF2-40B4-BE49-F238E27FC236}">
              <a16:creationId xmlns:a16="http://schemas.microsoft.com/office/drawing/2014/main" id="{DA4D38F9-6C14-4C0B-B3DC-D5B16C604C64}"/>
            </a:ext>
          </a:extLst>
        </xdr:cNvPr>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6" name="テキスト ボックス 405">
          <a:extLst>
            <a:ext uri="{FF2B5EF4-FFF2-40B4-BE49-F238E27FC236}">
              <a16:creationId xmlns:a16="http://schemas.microsoft.com/office/drawing/2014/main" id="{DDEF8B81-C743-416F-B5AF-8431DD571625}"/>
            </a:ext>
          </a:extLst>
        </xdr:cNvPr>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7" name="直線コネクタ 406">
          <a:extLst>
            <a:ext uri="{FF2B5EF4-FFF2-40B4-BE49-F238E27FC236}">
              <a16:creationId xmlns:a16="http://schemas.microsoft.com/office/drawing/2014/main" id="{88C30373-7770-4013-BD34-C01A134E04B4}"/>
            </a:ext>
          </a:extLst>
        </xdr:cNvPr>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8" name="テキスト ボックス 407">
          <a:extLst>
            <a:ext uri="{FF2B5EF4-FFF2-40B4-BE49-F238E27FC236}">
              <a16:creationId xmlns:a16="http://schemas.microsoft.com/office/drawing/2014/main" id="{2F6EB186-5D60-46EB-8D7B-8A3A94B33E1A}"/>
            </a:ext>
          </a:extLst>
        </xdr:cNvPr>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09" name="直線コネクタ 408">
          <a:extLst>
            <a:ext uri="{FF2B5EF4-FFF2-40B4-BE49-F238E27FC236}">
              <a16:creationId xmlns:a16="http://schemas.microsoft.com/office/drawing/2014/main" id="{62F2B409-F2AF-45EA-88A3-7E74A76A8DD1}"/>
            </a:ext>
          </a:extLst>
        </xdr:cNvPr>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10" name="テキスト ボックス 409">
          <a:extLst>
            <a:ext uri="{FF2B5EF4-FFF2-40B4-BE49-F238E27FC236}">
              <a16:creationId xmlns:a16="http://schemas.microsoft.com/office/drawing/2014/main" id="{CF0B6D7C-F3C1-4C54-A585-FBDF0CCED8D4}"/>
            </a:ext>
          </a:extLst>
        </xdr:cNvPr>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1" name="直線コネクタ 410">
          <a:extLst>
            <a:ext uri="{FF2B5EF4-FFF2-40B4-BE49-F238E27FC236}">
              <a16:creationId xmlns:a16="http://schemas.microsoft.com/office/drawing/2014/main" id="{77D3ADEB-7DAA-4C33-BB8D-BE467A49977E}"/>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412" name="テキスト ボックス 411">
          <a:extLst>
            <a:ext uri="{FF2B5EF4-FFF2-40B4-BE49-F238E27FC236}">
              <a16:creationId xmlns:a16="http://schemas.microsoft.com/office/drawing/2014/main" id="{0F81DCE6-B2D9-4D07-9051-63B51611FDE7}"/>
            </a:ext>
          </a:extLst>
        </xdr:cNvPr>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3" name="【認定こども園・幼稚園・保育所】&#10;有形固定資産減価償却率グラフ枠">
          <a:extLst>
            <a:ext uri="{FF2B5EF4-FFF2-40B4-BE49-F238E27FC236}">
              <a16:creationId xmlns:a16="http://schemas.microsoft.com/office/drawing/2014/main" id="{A367786F-1A19-4B8F-9115-92FC5CC5C16F}"/>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48768</xdr:rowOff>
    </xdr:from>
    <xdr:to>
      <xdr:col>85</xdr:col>
      <xdr:colOff>126364</xdr:colOff>
      <xdr:row>40</xdr:row>
      <xdr:rowOff>62484</xdr:rowOff>
    </xdr:to>
    <xdr:cxnSp macro="">
      <xdr:nvCxnSpPr>
        <xdr:cNvPr id="414" name="直線コネクタ 413">
          <a:extLst>
            <a:ext uri="{FF2B5EF4-FFF2-40B4-BE49-F238E27FC236}">
              <a16:creationId xmlns:a16="http://schemas.microsoft.com/office/drawing/2014/main" id="{A688CBD3-5384-4466-8596-3CE5B609FC82}"/>
            </a:ext>
          </a:extLst>
        </xdr:cNvPr>
        <xdr:cNvCxnSpPr/>
      </xdr:nvCxnSpPr>
      <xdr:spPr>
        <a:xfrm flipV="1">
          <a:off x="16318864" y="5706618"/>
          <a:ext cx="0" cy="12138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66311</xdr:rowOff>
    </xdr:from>
    <xdr:ext cx="405111" cy="259045"/>
    <xdr:sp macro="" textlink="">
      <xdr:nvSpPr>
        <xdr:cNvPr id="415" name="【認定こども園・幼稚園・保育所】&#10;有形固定資産減価償却率最小値テキスト">
          <a:extLst>
            <a:ext uri="{FF2B5EF4-FFF2-40B4-BE49-F238E27FC236}">
              <a16:creationId xmlns:a16="http://schemas.microsoft.com/office/drawing/2014/main" id="{F7E5A62E-DB75-4ECD-BC4B-5D1AD5DFF0D6}"/>
            </a:ext>
          </a:extLst>
        </xdr:cNvPr>
        <xdr:cNvSpPr txBox="1"/>
      </xdr:nvSpPr>
      <xdr:spPr>
        <a:xfrm>
          <a:off x="16357600" y="6924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62484</xdr:rowOff>
    </xdr:from>
    <xdr:to>
      <xdr:col>86</xdr:col>
      <xdr:colOff>25400</xdr:colOff>
      <xdr:row>40</xdr:row>
      <xdr:rowOff>62484</xdr:rowOff>
    </xdr:to>
    <xdr:cxnSp macro="">
      <xdr:nvCxnSpPr>
        <xdr:cNvPr id="416" name="直線コネクタ 415">
          <a:extLst>
            <a:ext uri="{FF2B5EF4-FFF2-40B4-BE49-F238E27FC236}">
              <a16:creationId xmlns:a16="http://schemas.microsoft.com/office/drawing/2014/main" id="{4B067FF5-871F-42F8-A105-66A05DA971B2}"/>
            </a:ext>
          </a:extLst>
        </xdr:cNvPr>
        <xdr:cNvCxnSpPr/>
      </xdr:nvCxnSpPr>
      <xdr:spPr>
        <a:xfrm>
          <a:off x="16230600" y="6920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166895</xdr:rowOff>
    </xdr:from>
    <xdr:ext cx="405111" cy="259045"/>
    <xdr:sp macro="" textlink="">
      <xdr:nvSpPr>
        <xdr:cNvPr id="417" name="【認定こども園・幼稚園・保育所】&#10;有形固定資産減価償却率最大値テキスト">
          <a:extLst>
            <a:ext uri="{FF2B5EF4-FFF2-40B4-BE49-F238E27FC236}">
              <a16:creationId xmlns:a16="http://schemas.microsoft.com/office/drawing/2014/main" id="{7F9F818F-7162-41AB-828A-B8F1F0DCAC41}"/>
            </a:ext>
          </a:extLst>
        </xdr:cNvPr>
        <xdr:cNvSpPr txBox="1"/>
      </xdr:nvSpPr>
      <xdr:spPr>
        <a:xfrm>
          <a:off x="16357600" y="54818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48768</xdr:rowOff>
    </xdr:from>
    <xdr:to>
      <xdr:col>86</xdr:col>
      <xdr:colOff>25400</xdr:colOff>
      <xdr:row>33</xdr:row>
      <xdr:rowOff>48768</xdr:rowOff>
    </xdr:to>
    <xdr:cxnSp macro="">
      <xdr:nvCxnSpPr>
        <xdr:cNvPr id="418" name="直線コネクタ 417">
          <a:extLst>
            <a:ext uri="{FF2B5EF4-FFF2-40B4-BE49-F238E27FC236}">
              <a16:creationId xmlns:a16="http://schemas.microsoft.com/office/drawing/2014/main" id="{D541D8E1-86B5-4F76-B960-66ABA461960D}"/>
            </a:ext>
          </a:extLst>
        </xdr:cNvPr>
        <xdr:cNvCxnSpPr/>
      </xdr:nvCxnSpPr>
      <xdr:spPr>
        <a:xfrm>
          <a:off x="16230600" y="5706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60977</xdr:rowOff>
    </xdr:from>
    <xdr:ext cx="405111" cy="259045"/>
    <xdr:sp macro="" textlink="">
      <xdr:nvSpPr>
        <xdr:cNvPr id="419" name="【認定こども園・幼稚園・保育所】&#10;有形固定資産減価償却率平均値テキスト">
          <a:extLst>
            <a:ext uri="{FF2B5EF4-FFF2-40B4-BE49-F238E27FC236}">
              <a16:creationId xmlns:a16="http://schemas.microsoft.com/office/drawing/2014/main" id="{046489DB-567F-4199-8952-BEA0E25204B4}"/>
            </a:ext>
          </a:extLst>
        </xdr:cNvPr>
        <xdr:cNvSpPr txBox="1"/>
      </xdr:nvSpPr>
      <xdr:spPr>
        <a:xfrm>
          <a:off x="16357600" y="62331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82550</xdr:rowOff>
    </xdr:from>
    <xdr:to>
      <xdr:col>85</xdr:col>
      <xdr:colOff>177800</xdr:colOff>
      <xdr:row>37</xdr:row>
      <xdr:rowOff>12700</xdr:rowOff>
    </xdr:to>
    <xdr:sp macro="" textlink="">
      <xdr:nvSpPr>
        <xdr:cNvPr id="420" name="フローチャート: 判断 419">
          <a:extLst>
            <a:ext uri="{FF2B5EF4-FFF2-40B4-BE49-F238E27FC236}">
              <a16:creationId xmlns:a16="http://schemas.microsoft.com/office/drawing/2014/main" id="{C728C7E3-E72D-41C9-894A-C23574A9A63F}"/>
            </a:ext>
          </a:extLst>
        </xdr:cNvPr>
        <xdr:cNvSpPr/>
      </xdr:nvSpPr>
      <xdr:spPr>
        <a:xfrm>
          <a:off x="16268700" y="6254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48260</xdr:rowOff>
    </xdr:from>
    <xdr:to>
      <xdr:col>81</xdr:col>
      <xdr:colOff>101600</xdr:colOff>
      <xdr:row>36</xdr:row>
      <xdr:rowOff>149860</xdr:rowOff>
    </xdr:to>
    <xdr:sp macro="" textlink="">
      <xdr:nvSpPr>
        <xdr:cNvPr id="421" name="フローチャート: 判断 420">
          <a:extLst>
            <a:ext uri="{FF2B5EF4-FFF2-40B4-BE49-F238E27FC236}">
              <a16:creationId xmlns:a16="http://schemas.microsoft.com/office/drawing/2014/main" id="{5FD70F4F-CCE6-40AC-B2BA-EB5529EF18C7}"/>
            </a:ext>
          </a:extLst>
        </xdr:cNvPr>
        <xdr:cNvSpPr/>
      </xdr:nvSpPr>
      <xdr:spPr>
        <a:xfrm>
          <a:off x="15430500" y="6220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7112</xdr:rowOff>
    </xdr:from>
    <xdr:to>
      <xdr:col>76</xdr:col>
      <xdr:colOff>165100</xdr:colOff>
      <xdr:row>36</xdr:row>
      <xdr:rowOff>108712</xdr:rowOff>
    </xdr:to>
    <xdr:sp macro="" textlink="">
      <xdr:nvSpPr>
        <xdr:cNvPr id="422" name="フローチャート: 判断 421">
          <a:extLst>
            <a:ext uri="{FF2B5EF4-FFF2-40B4-BE49-F238E27FC236}">
              <a16:creationId xmlns:a16="http://schemas.microsoft.com/office/drawing/2014/main" id="{2F1EE8F1-226F-49EF-B1BC-DB8BE92F4158}"/>
            </a:ext>
          </a:extLst>
        </xdr:cNvPr>
        <xdr:cNvSpPr/>
      </xdr:nvSpPr>
      <xdr:spPr>
        <a:xfrm>
          <a:off x="14541500" y="6179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35</xdr:row>
      <xdr:rowOff>146558</xdr:rowOff>
    </xdr:from>
    <xdr:to>
      <xdr:col>72</xdr:col>
      <xdr:colOff>38100</xdr:colOff>
      <xdr:row>36</xdr:row>
      <xdr:rowOff>76708</xdr:rowOff>
    </xdr:to>
    <xdr:sp macro="" textlink="">
      <xdr:nvSpPr>
        <xdr:cNvPr id="423" name="フローチャート: 判断 422">
          <a:extLst>
            <a:ext uri="{FF2B5EF4-FFF2-40B4-BE49-F238E27FC236}">
              <a16:creationId xmlns:a16="http://schemas.microsoft.com/office/drawing/2014/main" id="{59D4E7DD-99E5-4FFB-BA66-E8DD78C0DA11}"/>
            </a:ext>
          </a:extLst>
        </xdr:cNvPr>
        <xdr:cNvSpPr/>
      </xdr:nvSpPr>
      <xdr:spPr>
        <a:xfrm>
          <a:off x="13652500" y="6147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35</xdr:row>
      <xdr:rowOff>128270</xdr:rowOff>
    </xdr:from>
    <xdr:to>
      <xdr:col>67</xdr:col>
      <xdr:colOff>101600</xdr:colOff>
      <xdr:row>36</xdr:row>
      <xdr:rowOff>58420</xdr:rowOff>
    </xdr:to>
    <xdr:sp macro="" textlink="">
      <xdr:nvSpPr>
        <xdr:cNvPr id="424" name="フローチャート: 判断 423">
          <a:extLst>
            <a:ext uri="{FF2B5EF4-FFF2-40B4-BE49-F238E27FC236}">
              <a16:creationId xmlns:a16="http://schemas.microsoft.com/office/drawing/2014/main" id="{76202176-F424-487C-8F2E-CE68308F935D}"/>
            </a:ext>
          </a:extLst>
        </xdr:cNvPr>
        <xdr:cNvSpPr/>
      </xdr:nvSpPr>
      <xdr:spPr>
        <a:xfrm>
          <a:off x="12763500" y="6129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5" name="テキスト ボックス 424">
          <a:extLst>
            <a:ext uri="{FF2B5EF4-FFF2-40B4-BE49-F238E27FC236}">
              <a16:creationId xmlns:a16="http://schemas.microsoft.com/office/drawing/2014/main" id="{FB457883-E3E1-49F4-B927-D05AA1680CE9}"/>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1B05A908-23B7-4AB6-8B3E-BFED0A302D09}"/>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F23A98F9-F225-4F2C-B666-2691C99B56C6}"/>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C5B965EA-0047-4D9E-8C04-F507CB5D9C56}"/>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21338727-97FE-4D34-8FD1-38E6FB61DB66}"/>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160274</xdr:rowOff>
    </xdr:from>
    <xdr:to>
      <xdr:col>85</xdr:col>
      <xdr:colOff>177800</xdr:colOff>
      <xdr:row>35</xdr:row>
      <xdr:rowOff>90424</xdr:rowOff>
    </xdr:to>
    <xdr:sp macro="" textlink="">
      <xdr:nvSpPr>
        <xdr:cNvPr id="430" name="楕円 429">
          <a:extLst>
            <a:ext uri="{FF2B5EF4-FFF2-40B4-BE49-F238E27FC236}">
              <a16:creationId xmlns:a16="http://schemas.microsoft.com/office/drawing/2014/main" id="{427EB7A5-37E7-4F11-B061-2DD198FA762A}"/>
            </a:ext>
          </a:extLst>
        </xdr:cNvPr>
        <xdr:cNvSpPr/>
      </xdr:nvSpPr>
      <xdr:spPr>
        <a:xfrm>
          <a:off x="16268700" y="5989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11701</xdr:rowOff>
    </xdr:from>
    <xdr:ext cx="405111" cy="259045"/>
    <xdr:sp macro="" textlink="">
      <xdr:nvSpPr>
        <xdr:cNvPr id="431" name="【認定こども園・幼稚園・保育所】&#10;有形固定資産減価償却率該当値テキスト">
          <a:extLst>
            <a:ext uri="{FF2B5EF4-FFF2-40B4-BE49-F238E27FC236}">
              <a16:creationId xmlns:a16="http://schemas.microsoft.com/office/drawing/2014/main" id="{C47E0594-9077-4581-92E0-3AA79795D271}"/>
            </a:ext>
          </a:extLst>
        </xdr:cNvPr>
        <xdr:cNvSpPr txBox="1"/>
      </xdr:nvSpPr>
      <xdr:spPr>
        <a:xfrm>
          <a:off x="16357600" y="58410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119126</xdr:rowOff>
    </xdr:from>
    <xdr:to>
      <xdr:col>81</xdr:col>
      <xdr:colOff>101600</xdr:colOff>
      <xdr:row>35</xdr:row>
      <xdr:rowOff>49276</xdr:rowOff>
    </xdr:to>
    <xdr:sp macro="" textlink="">
      <xdr:nvSpPr>
        <xdr:cNvPr id="432" name="楕円 431">
          <a:extLst>
            <a:ext uri="{FF2B5EF4-FFF2-40B4-BE49-F238E27FC236}">
              <a16:creationId xmlns:a16="http://schemas.microsoft.com/office/drawing/2014/main" id="{1F1DE4E9-E81A-4A09-9967-BA1ED7A38682}"/>
            </a:ext>
          </a:extLst>
        </xdr:cNvPr>
        <xdr:cNvSpPr/>
      </xdr:nvSpPr>
      <xdr:spPr>
        <a:xfrm>
          <a:off x="15430500" y="5948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34</xdr:row>
      <xdr:rowOff>169926</xdr:rowOff>
    </xdr:from>
    <xdr:to>
      <xdr:col>85</xdr:col>
      <xdr:colOff>127000</xdr:colOff>
      <xdr:row>35</xdr:row>
      <xdr:rowOff>39624</xdr:rowOff>
    </xdr:to>
    <xdr:cxnSp macro="">
      <xdr:nvCxnSpPr>
        <xdr:cNvPr id="433" name="直線コネクタ 432">
          <a:extLst>
            <a:ext uri="{FF2B5EF4-FFF2-40B4-BE49-F238E27FC236}">
              <a16:creationId xmlns:a16="http://schemas.microsoft.com/office/drawing/2014/main" id="{54CAAB0A-793E-42CC-AE19-F70B2D80D6AC}"/>
            </a:ext>
          </a:extLst>
        </xdr:cNvPr>
        <xdr:cNvCxnSpPr/>
      </xdr:nvCxnSpPr>
      <xdr:spPr>
        <a:xfrm>
          <a:off x="15481300" y="5999226"/>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100838</xdr:rowOff>
    </xdr:from>
    <xdr:to>
      <xdr:col>76</xdr:col>
      <xdr:colOff>165100</xdr:colOff>
      <xdr:row>35</xdr:row>
      <xdr:rowOff>30988</xdr:rowOff>
    </xdr:to>
    <xdr:sp macro="" textlink="">
      <xdr:nvSpPr>
        <xdr:cNvPr id="434" name="楕円 433">
          <a:extLst>
            <a:ext uri="{FF2B5EF4-FFF2-40B4-BE49-F238E27FC236}">
              <a16:creationId xmlns:a16="http://schemas.microsoft.com/office/drawing/2014/main" id="{A509E252-24B6-41C9-A259-8C042AA5CAD9}"/>
            </a:ext>
          </a:extLst>
        </xdr:cNvPr>
        <xdr:cNvSpPr/>
      </xdr:nvSpPr>
      <xdr:spPr>
        <a:xfrm>
          <a:off x="14541500" y="5930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151638</xdr:rowOff>
    </xdr:from>
    <xdr:to>
      <xdr:col>81</xdr:col>
      <xdr:colOff>50800</xdr:colOff>
      <xdr:row>34</xdr:row>
      <xdr:rowOff>169926</xdr:rowOff>
    </xdr:to>
    <xdr:cxnSp macro="">
      <xdr:nvCxnSpPr>
        <xdr:cNvPr id="435" name="直線コネクタ 434">
          <a:extLst>
            <a:ext uri="{FF2B5EF4-FFF2-40B4-BE49-F238E27FC236}">
              <a16:creationId xmlns:a16="http://schemas.microsoft.com/office/drawing/2014/main" id="{1542B176-CD9A-4244-924A-CEE2EC88963C}"/>
            </a:ext>
          </a:extLst>
        </xdr:cNvPr>
        <xdr:cNvCxnSpPr/>
      </xdr:nvCxnSpPr>
      <xdr:spPr>
        <a:xfrm>
          <a:off x="14592300" y="598093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98552</xdr:rowOff>
    </xdr:from>
    <xdr:to>
      <xdr:col>72</xdr:col>
      <xdr:colOff>38100</xdr:colOff>
      <xdr:row>35</xdr:row>
      <xdr:rowOff>28702</xdr:rowOff>
    </xdr:to>
    <xdr:sp macro="" textlink="">
      <xdr:nvSpPr>
        <xdr:cNvPr id="436" name="楕円 435">
          <a:extLst>
            <a:ext uri="{FF2B5EF4-FFF2-40B4-BE49-F238E27FC236}">
              <a16:creationId xmlns:a16="http://schemas.microsoft.com/office/drawing/2014/main" id="{AECE5888-8F37-469A-A1E2-2CA89F817F98}"/>
            </a:ext>
          </a:extLst>
        </xdr:cNvPr>
        <xdr:cNvSpPr/>
      </xdr:nvSpPr>
      <xdr:spPr>
        <a:xfrm>
          <a:off x="13652500" y="5927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34</xdr:row>
      <xdr:rowOff>149352</xdr:rowOff>
    </xdr:from>
    <xdr:to>
      <xdr:col>76</xdr:col>
      <xdr:colOff>114300</xdr:colOff>
      <xdr:row>34</xdr:row>
      <xdr:rowOff>151638</xdr:rowOff>
    </xdr:to>
    <xdr:cxnSp macro="">
      <xdr:nvCxnSpPr>
        <xdr:cNvPr id="437" name="直線コネクタ 436">
          <a:extLst>
            <a:ext uri="{FF2B5EF4-FFF2-40B4-BE49-F238E27FC236}">
              <a16:creationId xmlns:a16="http://schemas.microsoft.com/office/drawing/2014/main" id="{764FDD2C-41D4-4905-ADC3-B68BF19B704B}"/>
            </a:ext>
          </a:extLst>
        </xdr:cNvPr>
        <xdr:cNvCxnSpPr/>
      </xdr:nvCxnSpPr>
      <xdr:spPr>
        <a:xfrm>
          <a:off x="13703300" y="5978652"/>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73406</xdr:rowOff>
    </xdr:from>
    <xdr:to>
      <xdr:col>67</xdr:col>
      <xdr:colOff>101600</xdr:colOff>
      <xdr:row>36</xdr:row>
      <xdr:rowOff>3556</xdr:rowOff>
    </xdr:to>
    <xdr:sp macro="" textlink="">
      <xdr:nvSpPr>
        <xdr:cNvPr id="438" name="楕円 437">
          <a:extLst>
            <a:ext uri="{FF2B5EF4-FFF2-40B4-BE49-F238E27FC236}">
              <a16:creationId xmlns:a16="http://schemas.microsoft.com/office/drawing/2014/main" id="{EA9E4E3E-9837-4BB3-9C1B-E34440637994}"/>
            </a:ext>
          </a:extLst>
        </xdr:cNvPr>
        <xdr:cNvSpPr/>
      </xdr:nvSpPr>
      <xdr:spPr>
        <a:xfrm>
          <a:off x="12763500" y="6074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149352</xdr:rowOff>
    </xdr:from>
    <xdr:to>
      <xdr:col>71</xdr:col>
      <xdr:colOff>177800</xdr:colOff>
      <xdr:row>35</xdr:row>
      <xdr:rowOff>124206</xdr:rowOff>
    </xdr:to>
    <xdr:cxnSp macro="">
      <xdr:nvCxnSpPr>
        <xdr:cNvPr id="439" name="直線コネクタ 438">
          <a:extLst>
            <a:ext uri="{FF2B5EF4-FFF2-40B4-BE49-F238E27FC236}">
              <a16:creationId xmlns:a16="http://schemas.microsoft.com/office/drawing/2014/main" id="{0260D35C-E933-4388-B733-9CE01E002106}"/>
            </a:ext>
          </a:extLst>
        </xdr:cNvPr>
        <xdr:cNvCxnSpPr/>
      </xdr:nvCxnSpPr>
      <xdr:spPr>
        <a:xfrm flipV="1">
          <a:off x="12814300" y="5978652"/>
          <a:ext cx="889000" cy="14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140987</xdr:rowOff>
    </xdr:from>
    <xdr:ext cx="405111" cy="259045"/>
    <xdr:sp macro="" textlink="">
      <xdr:nvSpPr>
        <xdr:cNvPr id="440" name="n_1aveValue【認定こども園・幼稚園・保育所】&#10;有形固定資産減価償却率">
          <a:extLst>
            <a:ext uri="{FF2B5EF4-FFF2-40B4-BE49-F238E27FC236}">
              <a16:creationId xmlns:a16="http://schemas.microsoft.com/office/drawing/2014/main" id="{B21F4C88-A79C-430C-9900-8D84A3E2B918}"/>
            </a:ext>
          </a:extLst>
        </xdr:cNvPr>
        <xdr:cNvSpPr txBox="1"/>
      </xdr:nvSpPr>
      <xdr:spPr>
        <a:xfrm>
          <a:off x="15266044" y="6313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99839</xdr:rowOff>
    </xdr:from>
    <xdr:ext cx="405111" cy="259045"/>
    <xdr:sp macro="" textlink="">
      <xdr:nvSpPr>
        <xdr:cNvPr id="441" name="n_2aveValue【認定こども園・幼稚園・保育所】&#10;有形固定資産減価償却率">
          <a:extLst>
            <a:ext uri="{FF2B5EF4-FFF2-40B4-BE49-F238E27FC236}">
              <a16:creationId xmlns:a16="http://schemas.microsoft.com/office/drawing/2014/main" id="{630D53B6-A7CE-4599-BE6A-359A7FF1A386}"/>
            </a:ext>
          </a:extLst>
        </xdr:cNvPr>
        <xdr:cNvSpPr txBox="1"/>
      </xdr:nvSpPr>
      <xdr:spPr>
        <a:xfrm>
          <a:off x="14389744" y="62720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67835</xdr:rowOff>
    </xdr:from>
    <xdr:ext cx="405111" cy="259045"/>
    <xdr:sp macro="" textlink="">
      <xdr:nvSpPr>
        <xdr:cNvPr id="442" name="n_3aveValue【認定こども園・幼稚園・保育所】&#10;有形固定資産減価償却率">
          <a:extLst>
            <a:ext uri="{FF2B5EF4-FFF2-40B4-BE49-F238E27FC236}">
              <a16:creationId xmlns:a16="http://schemas.microsoft.com/office/drawing/2014/main" id="{8A34A19D-BEFC-4E61-940E-410E3C74B8F7}"/>
            </a:ext>
          </a:extLst>
        </xdr:cNvPr>
        <xdr:cNvSpPr txBox="1"/>
      </xdr:nvSpPr>
      <xdr:spPr>
        <a:xfrm>
          <a:off x="13500744" y="62400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49547</xdr:rowOff>
    </xdr:from>
    <xdr:ext cx="405111" cy="259045"/>
    <xdr:sp macro="" textlink="">
      <xdr:nvSpPr>
        <xdr:cNvPr id="443" name="n_4aveValue【認定こども園・幼稚園・保育所】&#10;有形固定資産減価償却率">
          <a:extLst>
            <a:ext uri="{FF2B5EF4-FFF2-40B4-BE49-F238E27FC236}">
              <a16:creationId xmlns:a16="http://schemas.microsoft.com/office/drawing/2014/main" id="{BE4AE002-9FAB-4236-9A8E-FB24E8E7799B}"/>
            </a:ext>
          </a:extLst>
        </xdr:cNvPr>
        <xdr:cNvSpPr txBox="1"/>
      </xdr:nvSpPr>
      <xdr:spPr>
        <a:xfrm>
          <a:off x="12611744" y="6221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65803</xdr:rowOff>
    </xdr:from>
    <xdr:ext cx="405111" cy="259045"/>
    <xdr:sp macro="" textlink="">
      <xdr:nvSpPr>
        <xdr:cNvPr id="444" name="n_1mainValue【認定こども園・幼稚園・保育所】&#10;有形固定資産減価償却率">
          <a:extLst>
            <a:ext uri="{FF2B5EF4-FFF2-40B4-BE49-F238E27FC236}">
              <a16:creationId xmlns:a16="http://schemas.microsoft.com/office/drawing/2014/main" id="{666DC74B-6055-4E62-8427-A2F1F91F8344}"/>
            </a:ext>
          </a:extLst>
        </xdr:cNvPr>
        <xdr:cNvSpPr txBox="1"/>
      </xdr:nvSpPr>
      <xdr:spPr>
        <a:xfrm>
          <a:off x="15266044" y="57236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47515</xdr:rowOff>
    </xdr:from>
    <xdr:ext cx="405111" cy="259045"/>
    <xdr:sp macro="" textlink="">
      <xdr:nvSpPr>
        <xdr:cNvPr id="445" name="n_2mainValue【認定こども園・幼稚園・保育所】&#10;有形固定資産減価償却率">
          <a:extLst>
            <a:ext uri="{FF2B5EF4-FFF2-40B4-BE49-F238E27FC236}">
              <a16:creationId xmlns:a16="http://schemas.microsoft.com/office/drawing/2014/main" id="{07F782F0-622D-4304-B7CE-005E6695AE6E}"/>
            </a:ext>
          </a:extLst>
        </xdr:cNvPr>
        <xdr:cNvSpPr txBox="1"/>
      </xdr:nvSpPr>
      <xdr:spPr>
        <a:xfrm>
          <a:off x="14389744" y="57053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45229</xdr:rowOff>
    </xdr:from>
    <xdr:ext cx="405111" cy="259045"/>
    <xdr:sp macro="" textlink="">
      <xdr:nvSpPr>
        <xdr:cNvPr id="446" name="n_3mainValue【認定こども園・幼稚園・保育所】&#10;有形固定資産減価償却率">
          <a:extLst>
            <a:ext uri="{FF2B5EF4-FFF2-40B4-BE49-F238E27FC236}">
              <a16:creationId xmlns:a16="http://schemas.microsoft.com/office/drawing/2014/main" id="{1F776386-1E99-4E14-B689-26EF8A730E4E}"/>
            </a:ext>
          </a:extLst>
        </xdr:cNvPr>
        <xdr:cNvSpPr txBox="1"/>
      </xdr:nvSpPr>
      <xdr:spPr>
        <a:xfrm>
          <a:off x="13500744" y="57030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20083</xdr:rowOff>
    </xdr:from>
    <xdr:ext cx="405111" cy="259045"/>
    <xdr:sp macro="" textlink="">
      <xdr:nvSpPr>
        <xdr:cNvPr id="447" name="n_4mainValue【認定こども園・幼稚園・保育所】&#10;有形固定資産減価償却率">
          <a:extLst>
            <a:ext uri="{FF2B5EF4-FFF2-40B4-BE49-F238E27FC236}">
              <a16:creationId xmlns:a16="http://schemas.microsoft.com/office/drawing/2014/main" id="{013093EF-CA6F-4F31-AE7E-CD9830878C78}"/>
            </a:ext>
          </a:extLst>
        </xdr:cNvPr>
        <xdr:cNvSpPr txBox="1"/>
      </xdr:nvSpPr>
      <xdr:spPr>
        <a:xfrm>
          <a:off x="12611744" y="5849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8" name="正方形/長方形 447">
          <a:extLst>
            <a:ext uri="{FF2B5EF4-FFF2-40B4-BE49-F238E27FC236}">
              <a16:creationId xmlns:a16="http://schemas.microsoft.com/office/drawing/2014/main" id="{1FDD4DA3-F0AF-41FF-B17A-2DF5D7A52067}"/>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9" name="正方形/長方形 448">
          <a:extLst>
            <a:ext uri="{FF2B5EF4-FFF2-40B4-BE49-F238E27FC236}">
              <a16:creationId xmlns:a16="http://schemas.microsoft.com/office/drawing/2014/main" id="{4B9D2075-A313-4C3C-BE6B-85E2C230F582}"/>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0" name="正方形/長方形 449">
          <a:extLst>
            <a:ext uri="{FF2B5EF4-FFF2-40B4-BE49-F238E27FC236}">
              <a16:creationId xmlns:a16="http://schemas.microsoft.com/office/drawing/2014/main" id="{091CBBE5-4857-4540-846C-0CE63187DFEA}"/>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1" name="正方形/長方形 450">
          <a:extLst>
            <a:ext uri="{FF2B5EF4-FFF2-40B4-BE49-F238E27FC236}">
              <a16:creationId xmlns:a16="http://schemas.microsoft.com/office/drawing/2014/main" id="{80EFF89D-EDBC-4FD1-9671-8937D59F3B77}"/>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2" name="正方形/長方形 451">
          <a:extLst>
            <a:ext uri="{FF2B5EF4-FFF2-40B4-BE49-F238E27FC236}">
              <a16:creationId xmlns:a16="http://schemas.microsoft.com/office/drawing/2014/main" id="{A9176D85-28BF-4FC6-85E3-39CB5105A7FD}"/>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3" name="正方形/長方形 452">
          <a:extLst>
            <a:ext uri="{FF2B5EF4-FFF2-40B4-BE49-F238E27FC236}">
              <a16:creationId xmlns:a16="http://schemas.microsoft.com/office/drawing/2014/main" id="{F01546F6-6B6C-44BF-8654-A1FC51A0E747}"/>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4" name="正方形/長方形 453">
          <a:extLst>
            <a:ext uri="{FF2B5EF4-FFF2-40B4-BE49-F238E27FC236}">
              <a16:creationId xmlns:a16="http://schemas.microsoft.com/office/drawing/2014/main" id="{209FAD57-F9B1-41A9-A955-875751094E04}"/>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5" name="正方形/長方形 454">
          <a:extLst>
            <a:ext uri="{FF2B5EF4-FFF2-40B4-BE49-F238E27FC236}">
              <a16:creationId xmlns:a16="http://schemas.microsoft.com/office/drawing/2014/main" id="{3B9B840D-1502-4A27-8CD5-20EF82181CB6}"/>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6" name="テキスト ボックス 455">
          <a:extLst>
            <a:ext uri="{FF2B5EF4-FFF2-40B4-BE49-F238E27FC236}">
              <a16:creationId xmlns:a16="http://schemas.microsoft.com/office/drawing/2014/main" id="{C09231D9-9F7C-47CE-972D-1D7B9DC026AC}"/>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7" name="直線コネクタ 456">
          <a:extLst>
            <a:ext uri="{FF2B5EF4-FFF2-40B4-BE49-F238E27FC236}">
              <a16:creationId xmlns:a16="http://schemas.microsoft.com/office/drawing/2014/main" id="{832E30D6-C4A5-47B8-9E2B-245A06181A7F}"/>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8" name="直線コネクタ 457">
          <a:extLst>
            <a:ext uri="{FF2B5EF4-FFF2-40B4-BE49-F238E27FC236}">
              <a16:creationId xmlns:a16="http://schemas.microsoft.com/office/drawing/2014/main" id="{0ABD6B7D-3EE7-44D6-AF79-CEB6595C3817}"/>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59" name="テキスト ボックス 458">
          <a:extLst>
            <a:ext uri="{FF2B5EF4-FFF2-40B4-BE49-F238E27FC236}">
              <a16:creationId xmlns:a16="http://schemas.microsoft.com/office/drawing/2014/main" id="{A7E4154E-77A8-47D7-9D99-40F28E7F68A4}"/>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0" name="直線コネクタ 459">
          <a:extLst>
            <a:ext uri="{FF2B5EF4-FFF2-40B4-BE49-F238E27FC236}">
              <a16:creationId xmlns:a16="http://schemas.microsoft.com/office/drawing/2014/main" id="{A01B7691-C4AB-44EE-BC8F-D34A7A687B15}"/>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1" name="テキスト ボックス 460">
          <a:extLst>
            <a:ext uri="{FF2B5EF4-FFF2-40B4-BE49-F238E27FC236}">
              <a16:creationId xmlns:a16="http://schemas.microsoft.com/office/drawing/2014/main" id="{CF3FA9C0-D2FF-4A69-AD41-E86F4597D88B}"/>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2" name="直線コネクタ 461">
          <a:extLst>
            <a:ext uri="{FF2B5EF4-FFF2-40B4-BE49-F238E27FC236}">
              <a16:creationId xmlns:a16="http://schemas.microsoft.com/office/drawing/2014/main" id="{FB760572-9E05-4C44-A351-247219FFB33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3" name="テキスト ボックス 462">
          <a:extLst>
            <a:ext uri="{FF2B5EF4-FFF2-40B4-BE49-F238E27FC236}">
              <a16:creationId xmlns:a16="http://schemas.microsoft.com/office/drawing/2014/main" id="{92541FA8-1418-42C7-8B9F-7DE11C88D73F}"/>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4" name="直線コネクタ 463">
          <a:extLst>
            <a:ext uri="{FF2B5EF4-FFF2-40B4-BE49-F238E27FC236}">
              <a16:creationId xmlns:a16="http://schemas.microsoft.com/office/drawing/2014/main" id="{6AB4C68F-6AC2-4940-B79E-870F3830C282}"/>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5" name="テキスト ボックス 464">
          <a:extLst>
            <a:ext uri="{FF2B5EF4-FFF2-40B4-BE49-F238E27FC236}">
              <a16:creationId xmlns:a16="http://schemas.microsoft.com/office/drawing/2014/main" id="{79A116B0-A67A-444B-957A-44259A4AD383}"/>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6" name="直線コネクタ 465">
          <a:extLst>
            <a:ext uri="{FF2B5EF4-FFF2-40B4-BE49-F238E27FC236}">
              <a16:creationId xmlns:a16="http://schemas.microsoft.com/office/drawing/2014/main" id="{92BD6816-EB4B-424A-9002-2E5B40F2CE93}"/>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7" name="テキスト ボックス 466">
          <a:extLst>
            <a:ext uri="{FF2B5EF4-FFF2-40B4-BE49-F238E27FC236}">
              <a16:creationId xmlns:a16="http://schemas.microsoft.com/office/drawing/2014/main" id="{0DC9D7DF-2E29-4F2A-A201-22F96CF59DCD}"/>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8" name="直線コネクタ 467">
          <a:extLst>
            <a:ext uri="{FF2B5EF4-FFF2-40B4-BE49-F238E27FC236}">
              <a16:creationId xmlns:a16="http://schemas.microsoft.com/office/drawing/2014/main" id="{C78E5757-8A04-4A15-B0E8-385F9026A6FF}"/>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9" name="テキスト ボックス 468">
          <a:extLst>
            <a:ext uri="{FF2B5EF4-FFF2-40B4-BE49-F238E27FC236}">
              <a16:creationId xmlns:a16="http://schemas.microsoft.com/office/drawing/2014/main" id="{8210B564-D5F8-409E-B3EE-7B9569AB5C51}"/>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0" name="【認定こども園・幼稚園・保育所】&#10;一人当たり面積グラフ枠">
          <a:extLst>
            <a:ext uri="{FF2B5EF4-FFF2-40B4-BE49-F238E27FC236}">
              <a16:creationId xmlns:a16="http://schemas.microsoft.com/office/drawing/2014/main" id="{D0DC6D86-1D33-45A0-A5BF-B0F260F5B803}"/>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80010</xdr:rowOff>
    </xdr:from>
    <xdr:to>
      <xdr:col>116</xdr:col>
      <xdr:colOff>62864</xdr:colOff>
      <xdr:row>42</xdr:row>
      <xdr:rowOff>0</xdr:rowOff>
    </xdr:to>
    <xdr:cxnSp macro="">
      <xdr:nvCxnSpPr>
        <xdr:cNvPr id="471" name="直線コネクタ 470">
          <a:extLst>
            <a:ext uri="{FF2B5EF4-FFF2-40B4-BE49-F238E27FC236}">
              <a16:creationId xmlns:a16="http://schemas.microsoft.com/office/drawing/2014/main" id="{93C40B9B-63CE-4788-A801-BCEBDFF98B00}"/>
            </a:ext>
          </a:extLst>
        </xdr:cNvPr>
        <xdr:cNvCxnSpPr/>
      </xdr:nvCxnSpPr>
      <xdr:spPr>
        <a:xfrm flipV="1">
          <a:off x="22160864" y="5737860"/>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3827</xdr:rowOff>
    </xdr:from>
    <xdr:ext cx="469744" cy="259045"/>
    <xdr:sp macro="" textlink="">
      <xdr:nvSpPr>
        <xdr:cNvPr id="472" name="【認定こども園・幼稚園・保育所】&#10;一人当たり面積最小値テキスト">
          <a:extLst>
            <a:ext uri="{FF2B5EF4-FFF2-40B4-BE49-F238E27FC236}">
              <a16:creationId xmlns:a16="http://schemas.microsoft.com/office/drawing/2014/main" id="{EC11F4B3-B096-41FE-B81F-D762B798BA44}"/>
            </a:ext>
          </a:extLst>
        </xdr:cNvPr>
        <xdr:cNvSpPr txBox="1"/>
      </xdr:nvSpPr>
      <xdr:spPr>
        <a:xfrm>
          <a:off x="22199600" y="720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0</xdr:rowOff>
    </xdr:from>
    <xdr:to>
      <xdr:col>116</xdr:col>
      <xdr:colOff>152400</xdr:colOff>
      <xdr:row>42</xdr:row>
      <xdr:rowOff>0</xdr:rowOff>
    </xdr:to>
    <xdr:cxnSp macro="">
      <xdr:nvCxnSpPr>
        <xdr:cNvPr id="473" name="直線コネクタ 472">
          <a:extLst>
            <a:ext uri="{FF2B5EF4-FFF2-40B4-BE49-F238E27FC236}">
              <a16:creationId xmlns:a16="http://schemas.microsoft.com/office/drawing/2014/main" id="{59A6443F-1349-42BE-9C95-D4E739B344D1}"/>
            </a:ext>
          </a:extLst>
        </xdr:cNvPr>
        <xdr:cNvCxnSpPr/>
      </xdr:nvCxnSpPr>
      <xdr:spPr>
        <a:xfrm>
          <a:off x="22072600" y="720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26687</xdr:rowOff>
    </xdr:from>
    <xdr:ext cx="469744" cy="259045"/>
    <xdr:sp macro="" textlink="">
      <xdr:nvSpPr>
        <xdr:cNvPr id="474" name="【認定こども園・幼稚園・保育所】&#10;一人当たり面積最大値テキスト">
          <a:extLst>
            <a:ext uri="{FF2B5EF4-FFF2-40B4-BE49-F238E27FC236}">
              <a16:creationId xmlns:a16="http://schemas.microsoft.com/office/drawing/2014/main" id="{A65B1755-43D2-4DDD-B9F4-4D1E8F8B55F0}"/>
            </a:ext>
          </a:extLst>
        </xdr:cNvPr>
        <xdr:cNvSpPr txBox="1"/>
      </xdr:nvSpPr>
      <xdr:spPr>
        <a:xfrm>
          <a:off x="22199600" y="5513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80010</xdr:rowOff>
    </xdr:from>
    <xdr:to>
      <xdr:col>116</xdr:col>
      <xdr:colOff>152400</xdr:colOff>
      <xdr:row>33</xdr:row>
      <xdr:rowOff>80010</xdr:rowOff>
    </xdr:to>
    <xdr:cxnSp macro="">
      <xdr:nvCxnSpPr>
        <xdr:cNvPr id="475" name="直線コネクタ 474">
          <a:extLst>
            <a:ext uri="{FF2B5EF4-FFF2-40B4-BE49-F238E27FC236}">
              <a16:creationId xmlns:a16="http://schemas.microsoft.com/office/drawing/2014/main" id="{5AF89800-6F5B-4E73-8BF1-0D9DAC116B1A}"/>
            </a:ext>
          </a:extLst>
        </xdr:cNvPr>
        <xdr:cNvCxnSpPr/>
      </xdr:nvCxnSpPr>
      <xdr:spPr>
        <a:xfrm>
          <a:off x="22072600" y="5737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13987</xdr:rowOff>
    </xdr:from>
    <xdr:ext cx="469744" cy="259045"/>
    <xdr:sp macro="" textlink="">
      <xdr:nvSpPr>
        <xdr:cNvPr id="476" name="【認定こども園・幼稚園・保育所】&#10;一人当たり面積平均値テキスト">
          <a:extLst>
            <a:ext uri="{FF2B5EF4-FFF2-40B4-BE49-F238E27FC236}">
              <a16:creationId xmlns:a16="http://schemas.microsoft.com/office/drawing/2014/main" id="{18B16C1C-771C-442B-BE74-B6D0A6EAB4AB}"/>
            </a:ext>
          </a:extLst>
        </xdr:cNvPr>
        <xdr:cNvSpPr txBox="1"/>
      </xdr:nvSpPr>
      <xdr:spPr>
        <a:xfrm>
          <a:off x="22199600" y="65290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162560</xdr:rowOff>
    </xdr:from>
    <xdr:to>
      <xdr:col>116</xdr:col>
      <xdr:colOff>114300</xdr:colOff>
      <xdr:row>39</xdr:row>
      <xdr:rowOff>92710</xdr:rowOff>
    </xdr:to>
    <xdr:sp macro="" textlink="">
      <xdr:nvSpPr>
        <xdr:cNvPr id="477" name="フローチャート: 判断 476">
          <a:extLst>
            <a:ext uri="{FF2B5EF4-FFF2-40B4-BE49-F238E27FC236}">
              <a16:creationId xmlns:a16="http://schemas.microsoft.com/office/drawing/2014/main" id="{821E5FD0-3AD0-4B73-9FDD-CFD06892A9A8}"/>
            </a:ext>
          </a:extLst>
        </xdr:cNvPr>
        <xdr:cNvSpPr/>
      </xdr:nvSpPr>
      <xdr:spPr>
        <a:xfrm>
          <a:off x="22110700" y="667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162560</xdr:rowOff>
    </xdr:from>
    <xdr:to>
      <xdr:col>112</xdr:col>
      <xdr:colOff>38100</xdr:colOff>
      <xdr:row>39</xdr:row>
      <xdr:rowOff>92710</xdr:rowOff>
    </xdr:to>
    <xdr:sp macro="" textlink="">
      <xdr:nvSpPr>
        <xdr:cNvPr id="478" name="フローチャート: 判断 477">
          <a:extLst>
            <a:ext uri="{FF2B5EF4-FFF2-40B4-BE49-F238E27FC236}">
              <a16:creationId xmlns:a16="http://schemas.microsoft.com/office/drawing/2014/main" id="{917348EC-AD54-473F-9961-5025232911E9}"/>
            </a:ext>
          </a:extLst>
        </xdr:cNvPr>
        <xdr:cNvSpPr/>
      </xdr:nvSpPr>
      <xdr:spPr>
        <a:xfrm>
          <a:off x="21272500" y="667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147320</xdr:rowOff>
    </xdr:from>
    <xdr:to>
      <xdr:col>107</xdr:col>
      <xdr:colOff>101600</xdr:colOff>
      <xdr:row>39</xdr:row>
      <xdr:rowOff>77470</xdr:rowOff>
    </xdr:to>
    <xdr:sp macro="" textlink="">
      <xdr:nvSpPr>
        <xdr:cNvPr id="479" name="フローチャート: 判断 478">
          <a:extLst>
            <a:ext uri="{FF2B5EF4-FFF2-40B4-BE49-F238E27FC236}">
              <a16:creationId xmlns:a16="http://schemas.microsoft.com/office/drawing/2014/main" id="{C36E9B6E-28C0-421F-BAAD-E260F9F2B397}"/>
            </a:ext>
          </a:extLst>
        </xdr:cNvPr>
        <xdr:cNvSpPr/>
      </xdr:nvSpPr>
      <xdr:spPr>
        <a:xfrm>
          <a:off x="20383500" y="666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162560</xdr:rowOff>
    </xdr:from>
    <xdr:to>
      <xdr:col>102</xdr:col>
      <xdr:colOff>165100</xdr:colOff>
      <xdr:row>39</xdr:row>
      <xdr:rowOff>92710</xdr:rowOff>
    </xdr:to>
    <xdr:sp macro="" textlink="">
      <xdr:nvSpPr>
        <xdr:cNvPr id="480" name="フローチャート: 判断 479">
          <a:extLst>
            <a:ext uri="{FF2B5EF4-FFF2-40B4-BE49-F238E27FC236}">
              <a16:creationId xmlns:a16="http://schemas.microsoft.com/office/drawing/2014/main" id="{A8FE7422-B939-4C48-9DFA-F3542EBD5D71}"/>
            </a:ext>
          </a:extLst>
        </xdr:cNvPr>
        <xdr:cNvSpPr/>
      </xdr:nvSpPr>
      <xdr:spPr>
        <a:xfrm>
          <a:off x="19494500" y="667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154940</xdr:rowOff>
    </xdr:from>
    <xdr:to>
      <xdr:col>98</xdr:col>
      <xdr:colOff>38100</xdr:colOff>
      <xdr:row>39</xdr:row>
      <xdr:rowOff>85090</xdr:rowOff>
    </xdr:to>
    <xdr:sp macro="" textlink="">
      <xdr:nvSpPr>
        <xdr:cNvPr id="481" name="フローチャート: 判断 480">
          <a:extLst>
            <a:ext uri="{FF2B5EF4-FFF2-40B4-BE49-F238E27FC236}">
              <a16:creationId xmlns:a16="http://schemas.microsoft.com/office/drawing/2014/main" id="{75517D50-BF49-4190-BD12-89EB115522C2}"/>
            </a:ext>
          </a:extLst>
        </xdr:cNvPr>
        <xdr:cNvSpPr/>
      </xdr:nvSpPr>
      <xdr:spPr>
        <a:xfrm>
          <a:off x="18605500" y="6670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2" name="テキスト ボックス 481">
          <a:extLst>
            <a:ext uri="{FF2B5EF4-FFF2-40B4-BE49-F238E27FC236}">
              <a16:creationId xmlns:a16="http://schemas.microsoft.com/office/drawing/2014/main" id="{4F5EE4A2-E85F-4A74-B35A-CFCB93807B4D}"/>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D9BDE24E-9B8C-4653-B50C-37678BFC82F2}"/>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C6EBD88B-3B2F-4E50-A342-AA25B52B59E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494890BF-E47D-4E29-A39F-83119929903D}"/>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A514ACFD-B3D6-4D52-BDEC-ADC5CD7D5BFF}"/>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44450</xdr:rowOff>
    </xdr:from>
    <xdr:to>
      <xdr:col>116</xdr:col>
      <xdr:colOff>114300</xdr:colOff>
      <xdr:row>41</xdr:row>
      <xdr:rowOff>146050</xdr:rowOff>
    </xdr:to>
    <xdr:sp macro="" textlink="">
      <xdr:nvSpPr>
        <xdr:cNvPr id="487" name="楕円 486">
          <a:extLst>
            <a:ext uri="{FF2B5EF4-FFF2-40B4-BE49-F238E27FC236}">
              <a16:creationId xmlns:a16="http://schemas.microsoft.com/office/drawing/2014/main" id="{E31969D2-C36B-4451-AC15-73D66CBCD6D1}"/>
            </a:ext>
          </a:extLst>
        </xdr:cNvPr>
        <xdr:cNvSpPr/>
      </xdr:nvSpPr>
      <xdr:spPr>
        <a:xfrm>
          <a:off x="22110700" y="707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130827</xdr:rowOff>
    </xdr:from>
    <xdr:ext cx="469744" cy="259045"/>
    <xdr:sp macro="" textlink="">
      <xdr:nvSpPr>
        <xdr:cNvPr id="488" name="【認定こども園・幼稚園・保育所】&#10;一人当たり面積該当値テキスト">
          <a:extLst>
            <a:ext uri="{FF2B5EF4-FFF2-40B4-BE49-F238E27FC236}">
              <a16:creationId xmlns:a16="http://schemas.microsoft.com/office/drawing/2014/main" id="{B066D528-431A-4860-B0E0-7F6CFC6C1B21}"/>
            </a:ext>
          </a:extLst>
        </xdr:cNvPr>
        <xdr:cNvSpPr txBox="1"/>
      </xdr:nvSpPr>
      <xdr:spPr>
        <a:xfrm>
          <a:off x="22199600" y="698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44450</xdr:rowOff>
    </xdr:from>
    <xdr:to>
      <xdr:col>112</xdr:col>
      <xdr:colOff>38100</xdr:colOff>
      <xdr:row>41</xdr:row>
      <xdr:rowOff>146050</xdr:rowOff>
    </xdr:to>
    <xdr:sp macro="" textlink="">
      <xdr:nvSpPr>
        <xdr:cNvPr id="489" name="楕円 488">
          <a:extLst>
            <a:ext uri="{FF2B5EF4-FFF2-40B4-BE49-F238E27FC236}">
              <a16:creationId xmlns:a16="http://schemas.microsoft.com/office/drawing/2014/main" id="{356B7110-A44D-4DCC-A40E-F44390F0320F}"/>
            </a:ext>
          </a:extLst>
        </xdr:cNvPr>
        <xdr:cNvSpPr/>
      </xdr:nvSpPr>
      <xdr:spPr>
        <a:xfrm>
          <a:off x="21272500" y="707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95250</xdr:rowOff>
    </xdr:from>
    <xdr:to>
      <xdr:col>116</xdr:col>
      <xdr:colOff>63500</xdr:colOff>
      <xdr:row>41</xdr:row>
      <xdr:rowOff>95250</xdr:rowOff>
    </xdr:to>
    <xdr:cxnSp macro="">
      <xdr:nvCxnSpPr>
        <xdr:cNvPr id="490" name="直線コネクタ 489">
          <a:extLst>
            <a:ext uri="{FF2B5EF4-FFF2-40B4-BE49-F238E27FC236}">
              <a16:creationId xmlns:a16="http://schemas.microsoft.com/office/drawing/2014/main" id="{55A1D252-2DDF-45ED-ACDC-F7FC359ADA27}"/>
            </a:ext>
          </a:extLst>
        </xdr:cNvPr>
        <xdr:cNvCxnSpPr/>
      </xdr:nvCxnSpPr>
      <xdr:spPr>
        <a:xfrm>
          <a:off x="21323300" y="71247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44450</xdr:rowOff>
    </xdr:from>
    <xdr:to>
      <xdr:col>107</xdr:col>
      <xdr:colOff>101600</xdr:colOff>
      <xdr:row>41</xdr:row>
      <xdr:rowOff>146050</xdr:rowOff>
    </xdr:to>
    <xdr:sp macro="" textlink="">
      <xdr:nvSpPr>
        <xdr:cNvPr id="491" name="楕円 490">
          <a:extLst>
            <a:ext uri="{FF2B5EF4-FFF2-40B4-BE49-F238E27FC236}">
              <a16:creationId xmlns:a16="http://schemas.microsoft.com/office/drawing/2014/main" id="{8E1C55C3-E0FF-4700-AD38-43F7FE13474E}"/>
            </a:ext>
          </a:extLst>
        </xdr:cNvPr>
        <xdr:cNvSpPr/>
      </xdr:nvSpPr>
      <xdr:spPr>
        <a:xfrm>
          <a:off x="20383500" y="707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95250</xdr:rowOff>
    </xdr:from>
    <xdr:to>
      <xdr:col>111</xdr:col>
      <xdr:colOff>177800</xdr:colOff>
      <xdr:row>41</xdr:row>
      <xdr:rowOff>95250</xdr:rowOff>
    </xdr:to>
    <xdr:cxnSp macro="">
      <xdr:nvCxnSpPr>
        <xdr:cNvPr id="492" name="直線コネクタ 491">
          <a:extLst>
            <a:ext uri="{FF2B5EF4-FFF2-40B4-BE49-F238E27FC236}">
              <a16:creationId xmlns:a16="http://schemas.microsoft.com/office/drawing/2014/main" id="{68DA185A-3B10-412A-896D-D2F9638E18B3}"/>
            </a:ext>
          </a:extLst>
        </xdr:cNvPr>
        <xdr:cNvCxnSpPr/>
      </xdr:nvCxnSpPr>
      <xdr:spPr>
        <a:xfrm>
          <a:off x="20434300" y="7124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44450</xdr:rowOff>
    </xdr:from>
    <xdr:to>
      <xdr:col>102</xdr:col>
      <xdr:colOff>165100</xdr:colOff>
      <xdr:row>41</xdr:row>
      <xdr:rowOff>146050</xdr:rowOff>
    </xdr:to>
    <xdr:sp macro="" textlink="">
      <xdr:nvSpPr>
        <xdr:cNvPr id="493" name="楕円 492">
          <a:extLst>
            <a:ext uri="{FF2B5EF4-FFF2-40B4-BE49-F238E27FC236}">
              <a16:creationId xmlns:a16="http://schemas.microsoft.com/office/drawing/2014/main" id="{3BE6AF9B-97B3-466E-8228-801260BD22A7}"/>
            </a:ext>
          </a:extLst>
        </xdr:cNvPr>
        <xdr:cNvSpPr/>
      </xdr:nvSpPr>
      <xdr:spPr>
        <a:xfrm>
          <a:off x="19494500" y="707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95250</xdr:rowOff>
    </xdr:from>
    <xdr:to>
      <xdr:col>107</xdr:col>
      <xdr:colOff>50800</xdr:colOff>
      <xdr:row>41</xdr:row>
      <xdr:rowOff>95250</xdr:rowOff>
    </xdr:to>
    <xdr:cxnSp macro="">
      <xdr:nvCxnSpPr>
        <xdr:cNvPr id="494" name="直線コネクタ 493">
          <a:extLst>
            <a:ext uri="{FF2B5EF4-FFF2-40B4-BE49-F238E27FC236}">
              <a16:creationId xmlns:a16="http://schemas.microsoft.com/office/drawing/2014/main" id="{176E7168-30C6-40C5-A5C4-BA570255898A}"/>
            </a:ext>
          </a:extLst>
        </xdr:cNvPr>
        <xdr:cNvCxnSpPr/>
      </xdr:nvCxnSpPr>
      <xdr:spPr>
        <a:xfrm>
          <a:off x="19545300" y="7124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52070</xdr:rowOff>
    </xdr:from>
    <xdr:to>
      <xdr:col>98</xdr:col>
      <xdr:colOff>38100</xdr:colOff>
      <xdr:row>41</xdr:row>
      <xdr:rowOff>153670</xdr:rowOff>
    </xdr:to>
    <xdr:sp macro="" textlink="">
      <xdr:nvSpPr>
        <xdr:cNvPr id="495" name="楕円 494">
          <a:extLst>
            <a:ext uri="{FF2B5EF4-FFF2-40B4-BE49-F238E27FC236}">
              <a16:creationId xmlns:a16="http://schemas.microsoft.com/office/drawing/2014/main" id="{1AB7E2A0-9D81-4F9D-8CB3-E4B3F0F3FE3F}"/>
            </a:ext>
          </a:extLst>
        </xdr:cNvPr>
        <xdr:cNvSpPr/>
      </xdr:nvSpPr>
      <xdr:spPr>
        <a:xfrm>
          <a:off x="18605500" y="7081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95250</xdr:rowOff>
    </xdr:from>
    <xdr:to>
      <xdr:col>102</xdr:col>
      <xdr:colOff>114300</xdr:colOff>
      <xdr:row>41</xdr:row>
      <xdr:rowOff>102870</xdr:rowOff>
    </xdr:to>
    <xdr:cxnSp macro="">
      <xdr:nvCxnSpPr>
        <xdr:cNvPr id="496" name="直線コネクタ 495">
          <a:extLst>
            <a:ext uri="{FF2B5EF4-FFF2-40B4-BE49-F238E27FC236}">
              <a16:creationId xmlns:a16="http://schemas.microsoft.com/office/drawing/2014/main" id="{20CB2953-B9E3-4607-88C7-464CD2048608}"/>
            </a:ext>
          </a:extLst>
        </xdr:cNvPr>
        <xdr:cNvCxnSpPr/>
      </xdr:nvCxnSpPr>
      <xdr:spPr>
        <a:xfrm flipV="1">
          <a:off x="18656300" y="71247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109237</xdr:rowOff>
    </xdr:from>
    <xdr:ext cx="469744" cy="259045"/>
    <xdr:sp macro="" textlink="">
      <xdr:nvSpPr>
        <xdr:cNvPr id="497" name="n_1aveValue【認定こども園・幼稚園・保育所】&#10;一人当たり面積">
          <a:extLst>
            <a:ext uri="{FF2B5EF4-FFF2-40B4-BE49-F238E27FC236}">
              <a16:creationId xmlns:a16="http://schemas.microsoft.com/office/drawing/2014/main" id="{FD485FA0-2291-48DA-9CA2-ABE47F9E9ECD}"/>
            </a:ext>
          </a:extLst>
        </xdr:cNvPr>
        <xdr:cNvSpPr txBox="1"/>
      </xdr:nvSpPr>
      <xdr:spPr>
        <a:xfrm>
          <a:off x="21075727" y="6452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93997</xdr:rowOff>
    </xdr:from>
    <xdr:ext cx="469744" cy="259045"/>
    <xdr:sp macro="" textlink="">
      <xdr:nvSpPr>
        <xdr:cNvPr id="498" name="n_2aveValue【認定こども園・幼稚園・保育所】&#10;一人当たり面積">
          <a:extLst>
            <a:ext uri="{FF2B5EF4-FFF2-40B4-BE49-F238E27FC236}">
              <a16:creationId xmlns:a16="http://schemas.microsoft.com/office/drawing/2014/main" id="{D16BC559-78C6-4325-A82D-DABA703F9427}"/>
            </a:ext>
          </a:extLst>
        </xdr:cNvPr>
        <xdr:cNvSpPr txBox="1"/>
      </xdr:nvSpPr>
      <xdr:spPr>
        <a:xfrm>
          <a:off x="20199427" y="643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109237</xdr:rowOff>
    </xdr:from>
    <xdr:ext cx="469744" cy="259045"/>
    <xdr:sp macro="" textlink="">
      <xdr:nvSpPr>
        <xdr:cNvPr id="499" name="n_3aveValue【認定こども園・幼稚園・保育所】&#10;一人当たり面積">
          <a:extLst>
            <a:ext uri="{FF2B5EF4-FFF2-40B4-BE49-F238E27FC236}">
              <a16:creationId xmlns:a16="http://schemas.microsoft.com/office/drawing/2014/main" id="{4512B450-BC56-4988-A7D8-EA0660AC7519}"/>
            </a:ext>
          </a:extLst>
        </xdr:cNvPr>
        <xdr:cNvSpPr txBox="1"/>
      </xdr:nvSpPr>
      <xdr:spPr>
        <a:xfrm>
          <a:off x="19310427" y="6452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101617</xdr:rowOff>
    </xdr:from>
    <xdr:ext cx="469744" cy="259045"/>
    <xdr:sp macro="" textlink="">
      <xdr:nvSpPr>
        <xdr:cNvPr id="500" name="n_4aveValue【認定こども園・幼稚園・保育所】&#10;一人当たり面積">
          <a:extLst>
            <a:ext uri="{FF2B5EF4-FFF2-40B4-BE49-F238E27FC236}">
              <a16:creationId xmlns:a16="http://schemas.microsoft.com/office/drawing/2014/main" id="{3CE6EAED-D6BD-488C-A925-C8156D6FB9B6}"/>
            </a:ext>
          </a:extLst>
        </xdr:cNvPr>
        <xdr:cNvSpPr txBox="1"/>
      </xdr:nvSpPr>
      <xdr:spPr>
        <a:xfrm>
          <a:off x="18421427" y="6445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137177</xdr:rowOff>
    </xdr:from>
    <xdr:ext cx="469744" cy="259045"/>
    <xdr:sp macro="" textlink="">
      <xdr:nvSpPr>
        <xdr:cNvPr id="501" name="n_1mainValue【認定こども園・幼稚園・保育所】&#10;一人当たり面積">
          <a:extLst>
            <a:ext uri="{FF2B5EF4-FFF2-40B4-BE49-F238E27FC236}">
              <a16:creationId xmlns:a16="http://schemas.microsoft.com/office/drawing/2014/main" id="{EEB40D32-48EB-4CFB-A49E-7D3A41097B2D}"/>
            </a:ext>
          </a:extLst>
        </xdr:cNvPr>
        <xdr:cNvSpPr txBox="1"/>
      </xdr:nvSpPr>
      <xdr:spPr>
        <a:xfrm>
          <a:off x="21075727" y="716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137177</xdr:rowOff>
    </xdr:from>
    <xdr:ext cx="469744" cy="259045"/>
    <xdr:sp macro="" textlink="">
      <xdr:nvSpPr>
        <xdr:cNvPr id="502" name="n_2mainValue【認定こども園・幼稚園・保育所】&#10;一人当たり面積">
          <a:extLst>
            <a:ext uri="{FF2B5EF4-FFF2-40B4-BE49-F238E27FC236}">
              <a16:creationId xmlns:a16="http://schemas.microsoft.com/office/drawing/2014/main" id="{3FF04832-1898-497A-BB0E-38764A63562A}"/>
            </a:ext>
          </a:extLst>
        </xdr:cNvPr>
        <xdr:cNvSpPr txBox="1"/>
      </xdr:nvSpPr>
      <xdr:spPr>
        <a:xfrm>
          <a:off x="20199427" y="716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137177</xdr:rowOff>
    </xdr:from>
    <xdr:ext cx="469744" cy="259045"/>
    <xdr:sp macro="" textlink="">
      <xdr:nvSpPr>
        <xdr:cNvPr id="503" name="n_3mainValue【認定こども園・幼稚園・保育所】&#10;一人当たり面積">
          <a:extLst>
            <a:ext uri="{FF2B5EF4-FFF2-40B4-BE49-F238E27FC236}">
              <a16:creationId xmlns:a16="http://schemas.microsoft.com/office/drawing/2014/main" id="{A97A8108-15C8-4BF0-BFAB-08191A40E2A0}"/>
            </a:ext>
          </a:extLst>
        </xdr:cNvPr>
        <xdr:cNvSpPr txBox="1"/>
      </xdr:nvSpPr>
      <xdr:spPr>
        <a:xfrm>
          <a:off x="19310427" y="716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144797</xdr:rowOff>
    </xdr:from>
    <xdr:ext cx="469744" cy="259045"/>
    <xdr:sp macro="" textlink="">
      <xdr:nvSpPr>
        <xdr:cNvPr id="504" name="n_4mainValue【認定こども園・幼稚園・保育所】&#10;一人当たり面積">
          <a:extLst>
            <a:ext uri="{FF2B5EF4-FFF2-40B4-BE49-F238E27FC236}">
              <a16:creationId xmlns:a16="http://schemas.microsoft.com/office/drawing/2014/main" id="{5879D3F3-706B-4A20-8AA2-8EF4C0D489ED}"/>
            </a:ext>
          </a:extLst>
        </xdr:cNvPr>
        <xdr:cNvSpPr txBox="1"/>
      </xdr:nvSpPr>
      <xdr:spPr>
        <a:xfrm>
          <a:off x="18421427" y="7174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5" name="正方形/長方形 504">
          <a:extLst>
            <a:ext uri="{FF2B5EF4-FFF2-40B4-BE49-F238E27FC236}">
              <a16:creationId xmlns:a16="http://schemas.microsoft.com/office/drawing/2014/main" id="{B94F9083-EE54-473D-9872-4884E8E20E1F}"/>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6" name="正方形/長方形 505">
          <a:extLst>
            <a:ext uri="{FF2B5EF4-FFF2-40B4-BE49-F238E27FC236}">
              <a16:creationId xmlns:a16="http://schemas.microsoft.com/office/drawing/2014/main" id="{D662D6F2-F0FE-4CE3-BA84-AFD37FB1C1CB}"/>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7" name="正方形/長方形 506">
          <a:extLst>
            <a:ext uri="{FF2B5EF4-FFF2-40B4-BE49-F238E27FC236}">
              <a16:creationId xmlns:a16="http://schemas.microsoft.com/office/drawing/2014/main" id="{BDD912FB-D12C-4180-B606-2EB9D82591A4}"/>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8" name="正方形/長方形 507">
          <a:extLst>
            <a:ext uri="{FF2B5EF4-FFF2-40B4-BE49-F238E27FC236}">
              <a16:creationId xmlns:a16="http://schemas.microsoft.com/office/drawing/2014/main" id="{0E2AD584-756C-4FBB-9DF9-290C2CC0999E}"/>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9" name="正方形/長方形 508">
          <a:extLst>
            <a:ext uri="{FF2B5EF4-FFF2-40B4-BE49-F238E27FC236}">
              <a16:creationId xmlns:a16="http://schemas.microsoft.com/office/drawing/2014/main" id="{CAD5563B-FA32-41BE-8B91-EE520F6E7B22}"/>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0" name="正方形/長方形 509">
          <a:extLst>
            <a:ext uri="{FF2B5EF4-FFF2-40B4-BE49-F238E27FC236}">
              <a16:creationId xmlns:a16="http://schemas.microsoft.com/office/drawing/2014/main" id="{AD0877E3-5892-48A3-845E-18E8ED72F591}"/>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1" name="正方形/長方形 510">
          <a:extLst>
            <a:ext uri="{FF2B5EF4-FFF2-40B4-BE49-F238E27FC236}">
              <a16:creationId xmlns:a16="http://schemas.microsoft.com/office/drawing/2014/main" id="{B48FE666-9CE2-4EBB-A8F5-D8B3E7406773}"/>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2" name="正方形/長方形 511">
          <a:extLst>
            <a:ext uri="{FF2B5EF4-FFF2-40B4-BE49-F238E27FC236}">
              <a16:creationId xmlns:a16="http://schemas.microsoft.com/office/drawing/2014/main" id="{E7C11819-84A3-45A8-86A4-60E1B51F08A9}"/>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3" name="テキスト ボックス 512">
          <a:extLst>
            <a:ext uri="{FF2B5EF4-FFF2-40B4-BE49-F238E27FC236}">
              <a16:creationId xmlns:a16="http://schemas.microsoft.com/office/drawing/2014/main" id="{A62847AF-4B28-41C3-894E-4709540201EB}"/>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4" name="直線コネクタ 513">
          <a:extLst>
            <a:ext uri="{FF2B5EF4-FFF2-40B4-BE49-F238E27FC236}">
              <a16:creationId xmlns:a16="http://schemas.microsoft.com/office/drawing/2014/main" id="{0D02CC90-7E6D-459D-809C-4BB42B7EBF29}"/>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5" name="テキスト ボックス 514">
          <a:extLst>
            <a:ext uri="{FF2B5EF4-FFF2-40B4-BE49-F238E27FC236}">
              <a16:creationId xmlns:a16="http://schemas.microsoft.com/office/drawing/2014/main" id="{9A46F6A7-D4D4-4FF5-8346-33DEFE624684}"/>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16" name="直線コネクタ 515">
          <a:extLst>
            <a:ext uri="{FF2B5EF4-FFF2-40B4-BE49-F238E27FC236}">
              <a16:creationId xmlns:a16="http://schemas.microsoft.com/office/drawing/2014/main" id="{292F58D0-1EE5-4B53-861A-FFD105C5B796}"/>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17" name="テキスト ボックス 516">
          <a:extLst>
            <a:ext uri="{FF2B5EF4-FFF2-40B4-BE49-F238E27FC236}">
              <a16:creationId xmlns:a16="http://schemas.microsoft.com/office/drawing/2014/main" id="{5115A132-E6BE-4658-BAF3-544CADAC5D4C}"/>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18" name="直線コネクタ 517">
          <a:extLst>
            <a:ext uri="{FF2B5EF4-FFF2-40B4-BE49-F238E27FC236}">
              <a16:creationId xmlns:a16="http://schemas.microsoft.com/office/drawing/2014/main" id="{C5A321C3-1B1A-4F4D-903D-CBD62E49DC91}"/>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19" name="テキスト ボックス 518">
          <a:extLst>
            <a:ext uri="{FF2B5EF4-FFF2-40B4-BE49-F238E27FC236}">
              <a16:creationId xmlns:a16="http://schemas.microsoft.com/office/drawing/2014/main" id="{C936E76A-2027-494A-BACD-4E847FA33FF5}"/>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0" name="直線コネクタ 519">
          <a:extLst>
            <a:ext uri="{FF2B5EF4-FFF2-40B4-BE49-F238E27FC236}">
              <a16:creationId xmlns:a16="http://schemas.microsoft.com/office/drawing/2014/main" id="{F5D2E298-50D2-4F94-BB2E-41F547F7E8D2}"/>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1" name="テキスト ボックス 520">
          <a:extLst>
            <a:ext uri="{FF2B5EF4-FFF2-40B4-BE49-F238E27FC236}">
              <a16:creationId xmlns:a16="http://schemas.microsoft.com/office/drawing/2014/main" id="{7D150151-0346-480C-A2CB-9E624694E877}"/>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2" name="直線コネクタ 521">
          <a:extLst>
            <a:ext uri="{FF2B5EF4-FFF2-40B4-BE49-F238E27FC236}">
              <a16:creationId xmlns:a16="http://schemas.microsoft.com/office/drawing/2014/main" id="{E62BDA11-B324-4200-A3FC-BF48D2A43E01}"/>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3" name="テキスト ボックス 522">
          <a:extLst>
            <a:ext uri="{FF2B5EF4-FFF2-40B4-BE49-F238E27FC236}">
              <a16:creationId xmlns:a16="http://schemas.microsoft.com/office/drawing/2014/main" id="{487B9119-95D7-48BD-9158-F6766E321A3E}"/>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4" name="直線コネクタ 523">
          <a:extLst>
            <a:ext uri="{FF2B5EF4-FFF2-40B4-BE49-F238E27FC236}">
              <a16:creationId xmlns:a16="http://schemas.microsoft.com/office/drawing/2014/main" id="{E0B8F94E-B4B5-4FB8-8A9E-30B720241501}"/>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25" name="テキスト ボックス 524">
          <a:extLst>
            <a:ext uri="{FF2B5EF4-FFF2-40B4-BE49-F238E27FC236}">
              <a16:creationId xmlns:a16="http://schemas.microsoft.com/office/drawing/2014/main" id="{E2855EAD-60A2-4A88-B2D0-68864D6BB189}"/>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6" name="直線コネクタ 525">
          <a:extLst>
            <a:ext uri="{FF2B5EF4-FFF2-40B4-BE49-F238E27FC236}">
              <a16:creationId xmlns:a16="http://schemas.microsoft.com/office/drawing/2014/main" id="{0A1B4B21-E5C9-4415-ABEA-AE619DEE854F}"/>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27" name="テキスト ボックス 526">
          <a:extLst>
            <a:ext uri="{FF2B5EF4-FFF2-40B4-BE49-F238E27FC236}">
              <a16:creationId xmlns:a16="http://schemas.microsoft.com/office/drawing/2014/main" id="{1F6A4237-F646-4964-AB8C-F6197A0CF8FA}"/>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8" name="【学校施設】&#10;有形固定資産減価償却率グラフ枠">
          <a:extLst>
            <a:ext uri="{FF2B5EF4-FFF2-40B4-BE49-F238E27FC236}">
              <a16:creationId xmlns:a16="http://schemas.microsoft.com/office/drawing/2014/main" id="{29BFABB8-366C-4EB6-9916-675E3F5423C8}"/>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148590</xdr:rowOff>
    </xdr:from>
    <xdr:to>
      <xdr:col>85</xdr:col>
      <xdr:colOff>126364</xdr:colOff>
      <xdr:row>63</xdr:row>
      <xdr:rowOff>24765</xdr:rowOff>
    </xdr:to>
    <xdr:cxnSp macro="">
      <xdr:nvCxnSpPr>
        <xdr:cNvPr id="529" name="直線コネクタ 528">
          <a:extLst>
            <a:ext uri="{FF2B5EF4-FFF2-40B4-BE49-F238E27FC236}">
              <a16:creationId xmlns:a16="http://schemas.microsoft.com/office/drawing/2014/main" id="{040A8F2A-D30A-4647-9F5F-1D77A62E1AF3}"/>
            </a:ext>
          </a:extLst>
        </xdr:cNvPr>
        <xdr:cNvCxnSpPr/>
      </xdr:nvCxnSpPr>
      <xdr:spPr>
        <a:xfrm flipV="1">
          <a:off x="16318864" y="9749790"/>
          <a:ext cx="0" cy="1076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28592</xdr:rowOff>
    </xdr:from>
    <xdr:ext cx="405111" cy="259045"/>
    <xdr:sp macro="" textlink="">
      <xdr:nvSpPr>
        <xdr:cNvPr id="530" name="【学校施設】&#10;有形固定資産減価償却率最小値テキスト">
          <a:extLst>
            <a:ext uri="{FF2B5EF4-FFF2-40B4-BE49-F238E27FC236}">
              <a16:creationId xmlns:a16="http://schemas.microsoft.com/office/drawing/2014/main" id="{2DBBA1D9-FCDA-416C-BF15-9AA86C651921}"/>
            </a:ext>
          </a:extLst>
        </xdr:cNvPr>
        <xdr:cNvSpPr txBox="1"/>
      </xdr:nvSpPr>
      <xdr:spPr>
        <a:xfrm>
          <a:off x="16357600" y="10829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24765</xdr:rowOff>
    </xdr:from>
    <xdr:to>
      <xdr:col>86</xdr:col>
      <xdr:colOff>25400</xdr:colOff>
      <xdr:row>63</xdr:row>
      <xdr:rowOff>24765</xdr:rowOff>
    </xdr:to>
    <xdr:cxnSp macro="">
      <xdr:nvCxnSpPr>
        <xdr:cNvPr id="531" name="直線コネクタ 530">
          <a:extLst>
            <a:ext uri="{FF2B5EF4-FFF2-40B4-BE49-F238E27FC236}">
              <a16:creationId xmlns:a16="http://schemas.microsoft.com/office/drawing/2014/main" id="{545B77B8-A959-4AA2-8F69-8E74E706C2F3}"/>
            </a:ext>
          </a:extLst>
        </xdr:cNvPr>
        <xdr:cNvCxnSpPr/>
      </xdr:nvCxnSpPr>
      <xdr:spPr>
        <a:xfrm>
          <a:off x="16230600" y="10826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95267</xdr:rowOff>
    </xdr:from>
    <xdr:ext cx="405111" cy="259045"/>
    <xdr:sp macro="" textlink="">
      <xdr:nvSpPr>
        <xdr:cNvPr id="532" name="【学校施設】&#10;有形固定資産減価償却率最大値テキスト">
          <a:extLst>
            <a:ext uri="{FF2B5EF4-FFF2-40B4-BE49-F238E27FC236}">
              <a16:creationId xmlns:a16="http://schemas.microsoft.com/office/drawing/2014/main" id="{61F41E05-8804-4717-8AEA-AC953486D112}"/>
            </a:ext>
          </a:extLst>
        </xdr:cNvPr>
        <xdr:cNvSpPr txBox="1"/>
      </xdr:nvSpPr>
      <xdr:spPr>
        <a:xfrm>
          <a:off x="16357600" y="9525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148590</xdr:rowOff>
    </xdr:from>
    <xdr:to>
      <xdr:col>86</xdr:col>
      <xdr:colOff>25400</xdr:colOff>
      <xdr:row>56</xdr:row>
      <xdr:rowOff>148590</xdr:rowOff>
    </xdr:to>
    <xdr:cxnSp macro="">
      <xdr:nvCxnSpPr>
        <xdr:cNvPr id="533" name="直線コネクタ 532">
          <a:extLst>
            <a:ext uri="{FF2B5EF4-FFF2-40B4-BE49-F238E27FC236}">
              <a16:creationId xmlns:a16="http://schemas.microsoft.com/office/drawing/2014/main" id="{44099899-B496-4661-9073-8D6F5B9813EB}"/>
            </a:ext>
          </a:extLst>
        </xdr:cNvPr>
        <xdr:cNvCxnSpPr/>
      </xdr:nvCxnSpPr>
      <xdr:spPr>
        <a:xfrm>
          <a:off x="16230600" y="9749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80027</xdr:rowOff>
    </xdr:from>
    <xdr:ext cx="405111" cy="259045"/>
    <xdr:sp macro="" textlink="">
      <xdr:nvSpPr>
        <xdr:cNvPr id="534" name="【学校施設】&#10;有形固定資産減価償却率平均値テキスト">
          <a:extLst>
            <a:ext uri="{FF2B5EF4-FFF2-40B4-BE49-F238E27FC236}">
              <a16:creationId xmlns:a16="http://schemas.microsoft.com/office/drawing/2014/main" id="{5ED0E4D7-80C2-48A8-9F56-8570ED81CB67}"/>
            </a:ext>
          </a:extLst>
        </xdr:cNvPr>
        <xdr:cNvSpPr txBox="1"/>
      </xdr:nvSpPr>
      <xdr:spPr>
        <a:xfrm>
          <a:off x="16357600" y="103670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101600</xdr:rowOff>
    </xdr:from>
    <xdr:to>
      <xdr:col>85</xdr:col>
      <xdr:colOff>177800</xdr:colOff>
      <xdr:row>61</xdr:row>
      <xdr:rowOff>31750</xdr:rowOff>
    </xdr:to>
    <xdr:sp macro="" textlink="">
      <xdr:nvSpPr>
        <xdr:cNvPr id="535" name="フローチャート: 判断 534">
          <a:extLst>
            <a:ext uri="{FF2B5EF4-FFF2-40B4-BE49-F238E27FC236}">
              <a16:creationId xmlns:a16="http://schemas.microsoft.com/office/drawing/2014/main" id="{1D9F924D-8BF7-4F9B-BBD1-AB82D2413D41}"/>
            </a:ext>
          </a:extLst>
        </xdr:cNvPr>
        <xdr:cNvSpPr/>
      </xdr:nvSpPr>
      <xdr:spPr>
        <a:xfrm>
          <a:off x="16268700" y="1038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88265</xdr:rowOff>
    </xdr:from>
    <xdr:to>
      <xdr:col>81</xdr:col>
      <xdr:colOff>101600</xdr:colOff>
      <xdr:row>61</xdr:row>
      <xdr:rowOff>18415</xdr:rowOff>
    </xdr:to>
    <xdr:sp macro="" textlink="">
      <xdr:nvSpPr>
        <xdr:cNvPr id="536" name="フローチャート: 判断 535">
          <a:extLst>
            <a:ext uri="{FF2B5EF4-FFF2-40B4-BE49-F238E27FC236}">
              <a16:creationId xmlns:a16="http://schemas.microsoft.com/office/drawing/2014/main" id="{60AFE330-A59A-45AD-A4A9-015E51AF1681}"/>
            </a:ext>
          </a:extLst>
        </xdr:cNvPr>
        <xdr:cNvSpPr/>
      </xdr:nvSpPr>
      <xdr:spPr>
        <a:xfrm>
          <a:off x="15430500" y="10375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74930</xdr:rowOff>
    </xdr:from>
    <xdr:to>
      <xdr:col>76</xdr:col>
      <xdr:colOff>165100</xdr:colOff>
      <xdr:row>61</xdr:row>
      <xdr:rowOff>5080</xdr:rowOff>
    </xdr:to>
    <xdr:sp macro="" textlink="">
      <xdr:nvSpPr>
        <xdr:cNvPr id="537" name="フローチャート: 判断 536">
          <a:extLst>
            <a:ext uri="{FF2B5EF4-FFF2-40B4-BE49-F238E27FC236}">
              <a16:creationId xmlns:a16="http://schemas.microsoft.com/office/drawing/2014/main" id="{57ABAF17-635D-41E3-B738-8D16EE5C6DD5}"/>
            </a:ext>
          </a:extLst>
        </xdr:cNvPr>
        <xdr:cNvSpPr/>
      </xdr:nvSpPr>
      <xdr:spPr>
        <a:xfrm>
          <a:off x="14541500" y="1036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67310</xdr:rowOff>
    </xdr:from>
    <xdr:to>
      <xdr:col>72</xdr:col>
      <xdr:colOff>38100</xdr:colOff>
      <xdr:row>60</xdr:row>
      <xdr:rowOff>168910</xdr:rowOff>
    </xdr:to>
    <xdr:sp macro="" textlink="">
      <xdr:nvSpPr>
        <xdr:cNvPr id="538" name="フローチャート: 判断 537">
          <a:extLst>
            <a:ext uri="{FF2B5EF4-FFF2-40B4-BE49-F238E27FC236}">
              <a16:creationId xmlns:a16="http://schemas.microsoft.com/office/drawing/2014/main" id="{9F0E9AEB-7610-4F59-A10F-E7E9417D14E3}"/>
            </a:ext>
          </a:extLst>
        </xdr:cNvPr>
        <xdr:cNvSpPr/>
      </xdr:nvSpPr>
      <xdr:spPr>
        <a:xfrm>
          <a:off x="13652500" y="10354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52070</xdr:rowOff>
    </xdr:from>
    <xdr:to>
      <xdr:col>67</xdr:col>
      <xdr:colOff>101600</xdr:colOff>
      <xdr:row>60</xdr:row>
      <xdr:rowOff>153670</xdr:rowOff>
    </xdr:to>
    <xdr:sp macro="" textlink="">
      <xdr:nvSpPr>
        <xdr:cNvPr id="539" name="フローチャート: 判断 538">
          <a:extLst>
            <a:ext uri="{FF2B5EF4-FFF2-40B4-BE49-F238E27FC236}">
              <a16:creationId xmlns:a16="http://schemas.microsoft.com/office/drawing/2014/main" id="{698B1EBD-AA4E-472B-BF82-29A04990801A}"/>
            </a:ext>
          </a:extLst>
        </xdr:cNvPr>
        <xdr:cNvSpPr/>
      </xdr:nvSpPr>
      <xdr:spPr>
        <a:xfrm>
          <a:off x="12763500" y="1033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0" name="テキスト ボックス 539">
          <a:extLst>
            <a:ext uri="{FF2B5EF4-FFF2-40B4-BE49-F238E27FC236}">
              <a16:creationId xmlns:a16="http://schemas.microsoft.com/office/drawing/2014/main" id="{F4593745-0CA7-4026-9D6C-11B6221ABEC7}"/>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1" name="テキスト ボックス 540">
          <a:extLst>
            <a:ext uri="{FF2B5EF4-FFF2-40B4-BE49-F238E27FC236}">
              <a16:creationId xmlns:a16="http://schemas.microsoft.com/office/drawing/2014/main" id="{8C4ECA1D-756B-450B-8376-00951619228E}"/>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CA44E56F-FD19-4819-9EE7-44770CD4C7CC}"/>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C0794524-107B-4C77-AEC1-C9A01FC1978D}"/>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18F946A7-A13E-4E4D-9010-CC51781C67A8}"/>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36830</xdr:rowOff>
    </xdr:from>
    <xdr:to>
      <xdr:col>85</xdr:col>
      <xdr:colOff>177800</xdr:colOff>
      <xdr:row>60</xdr:row>
      <xdr:rowOff>138430</xdr:rowOff>
    </xdr:to>
    <xdr:sp macro="" textlink="">
      <xdr:nvSpPr>
        <xdr:cNvPr id="545" name="楕円 544">
          <a:extLst>
            <a:ext uri="{FF2B5EF4-FFF2-40B4-BE49-F238E27FC236}">
              <a16:creationId xmlns:a16="http://schemas.microsoft.com/office/drawing/2014/main" id="{AF0ECB14-B380-4656-AF0F-430A421ED5C1}"/>
            </a:ext>
          </a:extLst>
        </xdr:cNvPr>
        <xdr:cNvSpPr/>
      </xdr:nvSpPr>
      <xdr:spPr>
        <a:xfrm>
          <a:off x="16268700" y="10323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59707</xdr:rowOff>
    </xdr:from>
    <xdr:ext cx="405111" cy="259045"/>
    <xdr:sp macro="" textlink="">
      <xdr:nvSpPr>
        <xdr:cNvPr id="546" name="【学校施設】&#10;有形固定資産減価償却率該当値テキスト">
          <a:extLst>
            <a:ext uri="{FF2B5EF4-FFF2-40B4-BE49-F238E27FC236}">
              <a16:creationId xmlns:a16="http://schemas.microsoft.com/office/drawing/2014/main" id="{39B97503-FC58-4709-ADD9-2E4C8145B673}"/>
            </a:ext>
          </a:extLst>
        </xdr:cNvPr>
        <xdr:cNvSpPr txBox="1"/>
      </xdr:nvSpPr>
      <xdr:spPr>
        <a:xfrm>
          <a:off x="16357600" y="10175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12065</xdr:rowOff>
    </xdr:from>
    <xdr:to>
      <xdr:col>81</xdr:col>
      <xdr:colOff>101600</xdr:colOff>
      <xdr:row>60</xdr:row>
      <xdr:rowOff>113665</xdr:rowOff>
    </xdr:to>
    <xdr:sp macro="" textlink="">
      <xdr:nvSpPr>
        <xdr:cNvPr id="547" name="楕円 546">
          <a:extLst>
            <a:ext uri="{FF2B5EF4-FFF2-40B4-BE49-F238E27FC236}">
              <a16:creationId xmlns:a16="http://schemas.microsoft.com/office/drawing/2014/main" id="{6743B976-BCF2-4794-85DA-F9769EFE62AB}"/>
            </a:ext>
          </a:extLst>
        </xdr:cNvPr>
        <xdr:cNvSpPr/>
      </xdr:nvSpPr>
      <xdr:spPr>
        <a:xfrm>
          <a:off x="15430500" y="10299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62865</xdr:rowOff>
    </xdr:from>
    <xdr:to>
      <xdr:col>85</xdr:col>
      <xdr:colOff>127000</xdr:colOff>
      <xdr:row>60</xdr:row>
      <xdr:rowOff>87630</xdr:rowOff>
    </xdr:to>
    <xdr:cxnSp macro="">
      <xdr:nvCxnSpPr>
        <xdr:cNvPr id="548" name="直線コネクタ 547">
          <a:extLst>
            <a:ext uri="{FF2B5EF4-FFF2-40B4-BE49-F238E27FC236}">
              <a16:creationId xmlns:a16="http://schemas.microsoft.com/office/drawing/2014/main" id="{2ED1D51A-36E2-4CE5-9177-9DE9920D918A}"/>
            </a:ext>
          </a:extLst>
        </xdr:cNvPr>
        <xdr:cNvCxnSpPr/>
      </xdr:nvCxnSpPr>
      <xdr:spPr>
        <a:xfrm>
          <a:off x="15481300" y="10349865"/>
          <a:ext cx="8382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156845</xdr:rowOff>
    </xdr:from>
    <xdr:to>
      <xdr:col>76</xdr:col>
      <xdr:colOff>165100</xdr:colOff>
      <xdr:row>60</xdr:row>
      <xdr:rowOff>86995</xdr:rowOff>
    </xdr:to>
    <xdr:sp macro="" textlink="">
      <xdr:nvSpPr>
        <xdr:cNvPr id="549" name="楕円 548">
          <a:extLst>
            <a:ext uri="{FF2B5EF4-FFF2-40B4-BE49-F238E27FC236}">
              <a16:creationId xmlns:a16="http://schemas.microsoft.com/office/drawing/2014/main" id="{D19B3077-94CC-486F-8E76-7ADB41B8D376}"/>
            </a:ext>
          </a:extLst>
        </xdr:cNvPr>
        <xdr:cNvSpPr/>
      </xdr:nvSpPr>
      <xdr:spPr>
        <a:xfrm>
          <a:off x="14541500" y="10272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36195</xdr:rowOff>
    </xdr:from>
    <xdr:to>
      <xdr:col>81</xdr:col>
      <xdr:colOff>50800</xdr:colOff>
      <xdr:row>60</xdr:row>
      <xdr:rowOff>62865</xdr:rowOff>
    </xdr:to>
    <xdr:cxnSp macro="">
      <xdr:nvCxnSpPr>
        <xdr:cNvPr id="550" name="直線コネクタ 549">
          <a:extLst>
            <a:ext uri="{FF2B5EF4-FFF2-40B4-BE49-F238E27FC236}">
              <a16:creationId xmlns:a16="http://schemas.microsoft.com/office/drawing/2014/main" id="{4DFB618F-E9EE-4716-A736-A36A18D3BB04}"/>
            </a:ext>
          </a:extLst>
        </xdr:cNvPr>
        <xdr:cNvCxnSpPr/>
      </xdr:nvCxnSpPr>
      <xdr:spPr>
        <a:xfrm>
          <a:off x="14592300" y="10323195"/>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137795</xdr:rowOff>
    </xdr:from>
    <xdr:to>
      <xdr:col>72</xdr:col>
      <xdr:colOff>38100</xdr:colOff>
      <xdr:row>60</xdr:row>
      <xdr:rowOff>67945</xdr:rowOff>
    </xdr:to>
    <xdr:sp macro="" textlink="">
      <xdr:nvSpPr>
        <xdr:cNvPr id="551" name="楕円 550">
          <a:extLst>
            <a:ext uri="{FF2B5EF4-FFF2-40B4-BE49-F238E27FC236}">
              <a16:creationId xmlns:a16="http://schemas.microsoft.com/office/drawing/2014/main" id="{1C7C8F51-7030-44CC-8B22-EE369125C2A3}"/>
            </a:ext>
          </a:extLst>
        </xdr:cNvPr>
        <xdr:cNvSpPr/>
      </xdr:nvSpPr>
      <xdr:spPr>
        <a:xfrm>
          <a:off x="13652500" y="10253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17145</xdr:rowOff>
    </xdr:from>
    <xdr:to>
      <xdr:col>76</xdr:col>
      <xdr:colOff>114300</xdr:colOff>
      <xdr:row>60</xdr:row>
      <xdr:rowOff>36195</xdr:rowOff>
    </xdr:to>
    <xdr:cxnSp macro="">
      <xdr:nvCxnSpPr>
        <xdr:cNvPr id="552" name="直線コネクタ 551">
          <a:extLst>
            <a:ext uri="{FF2B5EF4-FFF2-40B4-BE49-F238E27FC236}">
              <a16:creationId xmlns:a16="http://schemas.microsoft.com/office/drawing/2014/main" id="{E949065A-2432-4208-8340-035565124844}"/>
            </a:ext>
          </a:extLst>
        </xdr:cNvPr>
        <xdr:cNvCxnSpPr/>
      </xdr:nvCxnSpPr>
      <xdr:spPr>
        <a:xfrm>
          <a:off x="13703300" y="10304145"/>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168275</xdr:rowOff>
    </xdr:from>
    <xdr:to>
      <xdr:col>67</xdr:col>
      <xdr:colOff>101600</xdr:colOff>
      <xdr:row>60</xdr:row>
      <xdr:rowOff>98425</xdr:rowOff>
    </xdr:to>
    <xdr:sp macro="" textlink="">
      <xdr:nvSpPr>
        <xdr:cNvPr id="553" name="楕円 552">
          <a:extLst>
            <a:ext uri="{FF2B5EF4-FFF2-40B4-BE49-F238E27FC236}">
              <a16:creationId xmlns:a16="http://schemas.microsoft.com/office/drawing/2014/main" id="{2980AA47-E7C5-4709-BF88-CB7F0D491184}"/>
            </a:ext>
          </a:extLst>
        </xdr:cNvPr>
        <xdr:cNvSpPr/>
      </xdr:nvSpPr>
      <xdr:spPr>
        <a:xfrm>
          <a:off x="12763500" y="10283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17145</xdr:rowOff>
    </xdr:from>
    <xdr:to>
      <xdr:col>71</xdr:col>
      <xdr:colOff>177800</xdr:colOff>
      <xdr:row>60</xdr:row>
      <xdr:rowOff>47625</xdr:rowOff>
    </xdr:to>
    <xdr:cxnSp macro="">
      <xdr:nvCxnSpPr>
        <xdr:cNvPr id="554" name="直線コネクタ 553">
          <a:extLst>
            <a:ext uri="{FF2B5EF4-FFF2-40B4-BE49-F238E27FC236}">
              <a16:creationId xmlns:a16="http://schemas.microsoft.com/office/drawing/2014/main" id="{9EAFDC94-B052-475D-B9E7-3A20F5C62C6B}"/>
            </a:ext>
          </a:extLst>
        </xdr:cNvPr>
        <xdr:cNvCxnSpPr/>
      </xdr:nvCxnSpPr>
      <xdr:spPr>
        <a:xfrm flipV="1">
          <a:off x="12814300" y="10304145"/>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61</xdr:row>
      <xdr:rowOff>9542</xdr:rowOff>
    </xdr:from>
    <xdr:ext cx="405111" cy="259045"/>
    <xdr:sp macro="" textlink="">
      <xdr:nvSpPr>
        <xdr:cNvPr id="555" name="n_1aveValue【学校施設】&#10;有形固定資産減価償却率">
          <a:extLst>
            <a:ext uri="{FF2B5EF4-FFF2-40B4-BE49-F238E27FC236}">
              <a16:creationId xmlns:a16="http://schemas.microsoft.com/office/drawing/2014/main" id="{D507758A-9A42-446D-B6AA-9CE0DAADB2DE}"/>
            </a:ext>
          </a:extLst>
        </xdr:cNvPr>
        <xdr:cNvSpPr txBox="1"/>
      </xdr:nvSpPr>
      <xdr:spPr>
        <a:xfrm>
          <a:off x="15266044" y="10467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167657</xdr:rowOff>
    </xdr:from>
    <xdr:ext cx="405111" cy="259045"/>
    <xdr:sp macro="" textlink="">
      <xdr:nvSpPr>
        <xdr:cNvPr id="556" name="n_2aveValue【学校施設】&#10;有形固定資産減価償却率">
          <a:extLst>
            <a:ext uri="{FF2B5EF4-FFF2-40B4-BE49-F238E27FC236}">
              <a16:creationId xmlns:a16="http://schemas.microsoft.com/office/drawing/2014/main" id="{50643C75-013B-4B19-8C37-855D04EF6734}"/>
            </a:ext>
          </a:extLst>
        </xdr:cNvPr>
        <xdr:cNvSpPr txBox="1"/>
      </xdr:nvSpPr>
      <xdr:spPr>
        <a:xfrm>
          <a:off x="14389744" y="1045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160037</xdr:rowOff>
    </xdr:from>
    <xdr:ext cx="405111" cy="259045"/>
    <xdr:sp macro="" textlink="">
      <xdr:nvSpPr>
        <xdr:cNvPr id="557" name="n_3aveValue【学校施設】&#10;有形固定資産減価償却率">
          <a:extLst>
            <a:ext uri="{FF2B5EF4-FFF2-40B4-BE49-F238E27FC236}">
              <a16:creationId xmlns:a16="http://schemas.microsoft.com/office/drawing/2014/main" id="{A85BCB43-6149-42F8-B1B9-CDB18CAFAD4A}"/>
            </a:ext>
          </a:extLst>
        </xdr:cNvPr>
        <xdr:cNvSpPr txBox="1"/>
      </xdr:nvSpPr>
      <xdr:spPr>
        <a:xfrm>
          <a:off x="13500744" y="10447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144797</xdr:rowOff>
    </xdr:from>
    <xdr:ext cx="405111" cy="259045"/>
    <xdr:sp macro="" textlink="">
      <xdr:nvSpPr>
        <xdr:cNvPr id="558" name="n_4aveValue【学校施設】&#10;有形固定資産減価償却率">
          <a:extLst>
            <a:ext uri="{FF2B5EF4-FFF2-40B4-BE49-F238E27FC236}">
              <a16:creationId xmlns:a16="http://schemas.microsoft.com/office/drawing/2014/main" id="{6C6CC5FC-99BE-4315-8005-80BACCCDF60D}"/>
            </a:ext>
          </a:extLst>
        </xdr:cNvPr>
        <xdr:cNvSpPr txBox="1"/>
      </xdr:nvSpPr>
      <xdr:spPr>
        <a:xfrm>
          <a:off x="12611744" y="1043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130192</xdr:rowOff>
    </xdr:from>
    <xdr:ext cx="405111" cy="259045"/>
    <xdr:sp macro="" textlink="">
      <xdr:nvSpPr>
        <xdr:cNvPr id="559" name="n_1mainValue【学校施設】&#10;有形固定資産減価償却率">
          <a:extLst>
            <a:ext uri="{FF2B5EF4-FFF2-40B4-BE49-F238E27FC236}">
              <a16:creationId xmlns:a16="http://schemas.microsoft.com/office/drawing/2014/main" id="{F8F95C8F-440C-43E3-9E23-75613225074A}"/>
            </a:ext>
          </a:extLst>
        </xdr:cNvPr>
        <xdr:cNvSpPr txBox="1"/>
      </xdr:nvSpPr>
      <xdr:spPr>
        <a:xfrm>
          <a:off x="15266044" y="10074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103522</xdr:rowOff>
    </xdr:from>
    <xdr:ext cx="405111" cy="259045"/>
    <xdr:sp macro="" textlink="">
      <xdr:nvSpPr>
        <xdr:cNvPr id="560" name="n_2mainValue【学校施設】&#10;有形固定資産減価償却率">
          <a:extLst>
            <a:ext uri="{FF2B5EF4-FFF2-40B4-BE49-F238E27FC236}">
              <a16:creationId xmlns:a16="http://schemas.microsoft.com/office/drawing/2014/main" id="{CA64C3B9-3FF1-4945-B5F1-9FD4A97E2D68}"/>
            </a:ext>
          </a:extLst>
        </xdr:cNvPr>
        <xdr:cNvSpPr txBox="1"/>
      </xdr:nvSpPr>
      <xdr:spPr>
        <a:xfrm>
          <a:off x="14389744" y="10047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84472</xdr:rowOff>
    </xdr:from>
    <xdr:ext cx="405111" cy="259045"/>
    <xdr:sp macro="" textlink="">
      <xdr:nvSpPr>
        <xdr:cNvPr id="561" name="n_3mainValue【学校施設】&#10;有形固定資産減価償却率">
          <a:extLst>
            <a:ext uri="{FF2B5EF4-FFF2-40B4-BE49-F238E27FC236}">
              <a16:creationId xmlns:a16="http://schemas.microsoft.com/office/drawing/2014/main" id="{C1229BA2-0DCF-49FC-81BB-3D7E8E3B3552}"/>
            </a:ext>
          </a:extLst>
        </xdr:cNvPr>
        <xdr:cNvSpPr txBox="1"/>
      </xdr:nvSpPr>
      <xdr:spPr>
        <a:xfrm>
          <a:off x="13500744" y="10028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114952</xdr:rowOff>
    </xdr:from>
    <xdr:ext cx="405111" cy="259045"/>
    <xdr:sp macro="" textlink="">
      <xdr:nvSpPr>
        <xdr:cNvPr id="562" name="n_4mainValue【学校施設】&#10;有形固定資産減価償却率">
          <a:extLst>
            <a:ext uri="{FF2B5EF4-FFF2-40B4-BE49-F238E27FC236}">
              <a16:creationId xmlns:a16="http://schemas.microsoft.com/office/drawing/2014/main" id="{22505A21-9C4B-407F-8897-920AAF293569}"/>
            </a:ext>
          </a:extLst>
        </xdr:cNvPr>
        <xdr:cNvSpPr txBox="1"/>
      </xdr:nvSpPr>
      <xdr:spPr>
        <a:xfrm>
          <a:off x="12611744" y="1005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3" name="正方形/長方形 562">
          <a:extLst>
            <a:ext uri="{FF2B5EF4-FFF2-40B4-BE49-F238E27FC236}">
              <a16:creationId xmlns:a16="http://schemas.microsoft.com/office/drawing/2014/main" id="{EAFFF379-4F2B-4BCD-85A4-449178A8ABAD}"/>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4" name="正方形/長方形 563">
          <a:extLst>
            <a:ext uri="{FF2B5EF4-FFF2-40B4-BE49-F238E27FC236}">
              <a16:creationId xmlns:a16="http://schemas.microsoft.com/office/drawing/2014/main" id="{66EE9BC2-93C7-4190-B542-4C7FDB926F83}"/>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5" name="正方形/長方形 564">
          <a:extLst>
            <a:ext uri="{FF2B5EF4-FFF2-40B4-BE49-F238E27FC236}">
              <a16:creationId xmlns:a16="http://schemas.microsoft.com/office/drawing/2014/main" id="{48C4616B-0386-416F-833E-4A35F7686804}"/>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6" name="正方形/長方形 565">
          <a:extLst>
            <a:ext uri="{FF2B5EF4-FFF2-40B4-BE49-F238E27FC236}">
              <a16:creationId xmlns:a16="http://schemas.microsoft.com/office/drawing/2014/main" id="{15DC1A34-10D8-4E30-B573-E0EA7DD0689F}"/>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7" name="正方形/長方形 566">
          <a:extLst>
            <a:ext uri="{FF2B5EF4-FFF2-40B4-BE49-F238E27FC236}">
              <a16:creationId xmlns:a16="http://schemas.microsoft.com/office/drawing/2014/main" id="{5A1115A7-F252-436E-BE85-2EEC81429445}"/>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8" name="正方形/長方形 567">
          <a:extLst>
            <a:ext uri="{FF2B5EF4-FFF2-40B4-BE49-F238E27FC236}">
              <a16:creationId xmlns:a16="http://schemas.microsoft.com/office/drawing/2014/main" id="{CF6FA4C5-0B1C-44E0-AC9D-84A598B4FB0D}"/>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9" name="正方形/長方形 568">
          <a:extLst>
            <a:ext uri="{FF2B5EF4-FFF2-40B4-BE49-F238E27FC236}">
              <a16:creationId xmlns:a16="http://schemas.microsoft.com/office/drawing/2014/main" id="{3D1865AE-F71E-45FD-9A3C-53E6ACC68811}"/>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0" name="正方形/長方形 569">
          <a:extLst>
            <a:ext uri="{FF2B5EF4-FFF2-40B4-BE49-F238E27FC236}">
              <a16:creationId xmlns:a16="http://schemas.microsoft.com/office/drawing/2014/main" id="{E1965720-F483-48CB-9117-A90DFA91A612}"/>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1" name="テキスト ボックス 570">
          <a:extLst>
            <a:ext uri="{FF2B5EF4-FFF2-40B4-BE49-F238E27FC236}">
              <a16:creationId xmlns:a16="http://schemas.microsoft.com/office/drawing/2014/main" id="{F3C61A43-2CD2-483E-9E06-519FCAD910FA}"/>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2" name="直線コネクタ 571">
          <a:extLst>
            <a:ext uri="{FF2B5EF4-FFF2-40B4-BE49-F238E27FC236}">
              <a16:creationId xmlns:a16="http://schemas.microsoft.com/office/drawing/2014/main" id="{409100FC-4334-4EB4-920F-2FF462D6F635}"/>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3" name="テキスト ボックス 572">
          <a:extLst>
            <a:ext uri="{FF2B5EF4-FFF2-40B4-BE49-F238E27FC236}">
              <a16:creationId xmlns:a16="http://schemas.microsoft.com/office/drawing/2014/main" id="{08752AB6-A3AD-47E0-A1A6-C6ADE09F7520}"/>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65</xdr:row>
      <xdr:rowOff>0</xdr:rowOff>
    </xdr:from>
    <xdr:to>
      <xdr:col>120</xdr:col>
      <xdr:colOff>114300</xdr:colOff>
      <xdr:row>65</xdr:row>
      <xdr:rowOff>0</xdr:rowOff>
    </xdr:to>
    <xdr:cxnSp macro="">
      <xdr:nvCxnSpPr>
        <xdr:cNvPr id="574" name="直線コネクタ 573">
          <a:extLst>
            <a:ext uri="{FF2B5EF4-FFF2-40B4-BE49-F238E27FC236}">
              <a16:creationId xmlns:a16="http://schemas.microsoft.com/office/drawing/2014/main" id="{A9845402-CF28-4316-979E-48F98189DCC9}"/>
            </a:ext>
          </a:extLst>
        </xdr:cNvPr>
        <xdr:cNvCxnSpPr/>
      </xdr:nvCxnSpPr>
      <xdr:spPr>
        <a:xfrm>
          <a:off x="18288000" y="1114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64</xdr:row>
      <xdr:rowOff>29227</xdr:rowOff>
    </xdr:from>
    <xdr:ext cx="467179" cy="259045"/>
    <xdr:sp macro="" textlink="">
      <xdr:nvSpPr>
        <xdr:cNvPr id="575" name="テキスト ボックス 574">
          <a:extLst>
            <a:ext uri="{FF2B5EF4-FFF2-40B4-BE49-F238E27FC236}">
              <a16:creationId xmlns:a16="http://schemas.microsoft.com/office/drawing/2014/main" id="{9E6EED05-50DB-4ECE-A26D-419237CE9395}"/>
            </a:ext>
          </a:extLst>
        </xdr:cNvPr>
        <xdr:cNvSpPr txBox="1"/>
      </xdr:nvSpPr>
      <xdr:spPr>
        <a:xfrm>
          <a:off x="17820821" y="1100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63</xdr:row>
      <xdr:rowOff>57150</xdr:rowOff>
    </xdr:to>
    <xdr:cxnSp macro="">
      <xdr:nvCxnSpPr>
        <xdr:cNvPr id="576" name="直線コネクタ 575">
          <a:extLst>
            <a:ext uri="{FF2B5EF4-FFF2-40B4-BE49-F238E27FC236}">
              <a16:creationId xmlns:a16="http://schemas.microsoft.com/office/drawing/2014/main" id="{6A543E0F-9985-4DA3-AF9B-244430BDA7FB}"/>
            </a:ext>
          </a:extLst>
        </xdr:cNvPr>
        <xdr:cNvCxnSpPr/>
      </xdr:nvCxnSpPr>
      <xdr:spPr>
        <a:xfrm>
          <a:off x="18288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577" name="テキスト ボックス 576">
          <a:extLst>
            <a:ext uri="{FF2B5EF4-FFF2-40B4-BE49-F238E27FC236}">
              <a16:creationId xmlns:a16="http://schemas.microsoft.com/office/drawing/2014/main" id="{26E1364C-6427-468D-9E98-D64BBD412AB9}"/>
            </a:ext>
          </a:extLst>
        </xdr:cNvPr>
        <xdr:cNvSpPr txBox="1"/>
      </xdr:nvSpPr>
      <xdr:spPr>
        <a:xfrm>
          <a:off x="17820821" y="1071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114300</xdr:rowOff>
    </xdr:from>
    <xdr:to>
      <xdr:col>120</xdr:col>
      <xdr:colOff>114300</xdr:colOff>
      <xdr:row>61</xdr:row>
      <xdr:rowOff>114300</xdr:rowOff>
    </xdr:to>
    <xdr:cxnSp macro="">
      <xdr:nvCxnSpPr>
        <xdr:cNvPr id="578" name="直線コネクタ 577">
          <a:extLst>
            <a:ext uri="{FF2B5EF4-FFF2-40B4-BE49-F238E27FC236}">
              <a16:creationId xmlns:a16="http://schemas.microsoft.com/office/drawing/2014/main" id="{682DFA0F-15C9-43E4-89D3-D463CD5561CD}"/>
            </a:ext>
          </a:extLst>
        </xdr:cNvPr>
        <xdr:cNvCxnSpPr/>
      </xdr:nvCxnSpPr>
      <xdr:spPr>
        <a:xfrm>
          <a:off x="18288000" y="1057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143527</xdr:rowOff>
    </xdr:from>
    <xdr:ext cx="467179" cy="259045"/>
    <xdr:sp macro="" textlink="">
      <xdr:nvSpPr>
        <xdr:cNvPr id="579" name="テキスト ボックス 578">
          <a:extLst>
            <a:ext uri="{FF2B5EF4-FFF2-40B4-BE49-F238E27FC236}">
              <a16:creationId xmlns:a16="http://schemas.microsoft.com/office/drawing/2014/main" id="{505A56A4-3E74-4A89-A3AA-BD5D3EC0427E}"/>
            </a:ext>
          </a:extLst>
        </xdr:cNvPr>
        <xdr:cNvSpPr txBox="1"/>
      </xdr:nvSpPr>
      <xdr:spPr>
        <a:xfrm>
          <a:off x="17820821" y="1043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0" name="直線コネクタ 579">
          <a:extLst>
            <a:ext uri="{FF2B5EF4-FFF2-40B4-BE49-F238E27FC236}">
              <a16:creationId xmlns:a16="http://schemas.microsoft.com/office/drawing/2014/main" id="{D6DB48A5-BA50-42AE-815F-B96156F01D1B}"/>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1" name="テキスト ボックス 580">
          <a:extLst>
            <a:ext uri="{FF2B5EF4-FFF2-40B4-BE49-F238E27FC236}">
              <a16:creationId xmlns:a16="http://schemas.microsoft.com/office/drawing/2014/main" id="{6E40304E-8340-455F-9135-F8F467B3DDAB}"/>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57150</xdr:rowOff>
    </xdr:from>
    <xdr:to>
      <xdr:col>120</xdr:col>
      <xdr:colOff>114300</xdr:colOff>
      <xdr:row>58</xdr:row>
      <xdr:rowOff>57150</xdr:rowOff>
    </xdr:to>
    <xdr:cxnSp macro="">
      <xdr:nvCxnSpPr>
        <xdr:cNvPr id="582" name="直線コネクタ 581">
          <a:extLst>
            <a:ext uri="{FF2B5EF4-FFF2-40B4-BE49-F238E27FC236}">
              <a16:creationId xmlns:a16="http://schemas.microsoft.com/office/drawing/2014/main" id="{C7D5C0FB-1560-4D70-97A9-3C488A0470F3}"/>
            </a:ext>
          </a:extLst>
        </xdr:cNvPr>
        <xdr:cNvCxnSpPr/>
      </xdr:nvCxnSpPr>
      <xdr:spPr>
        <a:xfrm>
          <a:off x="18288000" y="1000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86377</xdr:rowOff>
    </xdr:from>
    <xdr:ext cx="467179" cy="259045"/>
    <xdr:sp macro="" textlink="">
      <xdr:nvSpPr>
        <xdr:cNvPr id="583" name="テキスト ボックス 582">
          <a:extLst>
            <a:ext uri="{FF2B5EF4-FFF2-40B4-BE49-F238E27FC236}">
              <a16:creationId xmlns:a16="http://schemas.microsoft.com/office/drawing/2014/main" id="{4186B335-135E-47C9-BE96-8774B931A5C1}"/>
            </a:ext>
          </a:extLst>
        </xdr:cNvPr>
        <xdr:cNvSpPr txBox="1"/>
      </xdr:nvSpPr>
      <xdr:spPr>
        <a:xfrm>
          <a:off x="17820821" y="985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584" name="直線コネクタ 583">
          <a:extLst>
            <a:ext uri="{FF2B5EF4-FFF2-40B4-BE49-F238E27FC236}">
              <a16:creationId xmlns:a16="http://schemas.microsoft.com/office/drawing/2014/main" id="{AB125A9F-0914-4200-8FC4-46427F3CFB9B}"/>
            </a:ext>
          </a:extLst>
        </xdr:cNvPr>
        <xdr:cNvCxnSpPr/>
      </xdr:nvCxnSpPr>
      <xdr:spPr>
        <a:xfrm>
          <a:off x="18288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585" name="テキスト ボックス 584">
          <a:extLst>
            <a:ext uri="{FF2B5EF4-FFF2-40B4-BE49-F238E27FC236}">
              <a16:creationId xmlns:a16="http://schemas.microsoft.com/office/drawing/2014/main" id="{B739FF56-01E6-41B0-B3F4-9D847649CB0E}"/>
            </a:ext>
          </a:extLst>
        </xdr:cNvPr>
        <xdr:cNvSpPr txBox="1"/>
      </xdr:nvSpPr>
      <xdr:spPr>
        <a:xfrm>
          <a:off x="17820821" y="957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0</xdr:rowOff>
    </xdr:from>
    <xdr:to>
      <xdr:col>120</xdr:col>
      <xdr:colOff>114300</xdr:colOff>
      <xdr:row>55</xdr:row>
      <xdr:rowOff>0</xdr:rowOff>
    </xdr:to>
    <xdr:cxnSp macro="">
      <xdr:nvCxnSpPr>
        <xdr:cNvPr id="586" name="直線コネクタ 585">
          <a:extLst>
            <a:ext uri="{FF2B5EF4-FFF2-40B4-BE49-F238E27FC236}">
              <a16:creationId xmlns:a16="http://schemas.microsoft.com/office/drawing/2014/main" id="{F0952B14-121D-4349-8AA2-4063CA651054}"/>
            </a:ext>
          </a:extLst>
        </xdr:cNvPr>
        <xdr:cNvCxnSpPr/>
      </xdr:nvCxnSpPr>
      <xdr:spPr>
        <a:xfrm>
          <a:off x="18288000" y="942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29227</xdr:rowOff>
    </xdr:from>
    <xdr:ext cx="467179" cy="259045"/>
    <xdr:sp macro="" textlink="">
      <xdr:nvSpPr>
        <xdr:cNvPr id="587" name="テキスト ボックス 586">
          <a:extLst>
            <a:ext uri="{FF2B5EF4-FFF2-40B4-BE49-F238E27FC236}">
              <a16:creationId xmlns:a16="http://schemas.microsoft.com/office/drawing/2014/main" id="{232E5ADB-E2B8-4AAE-9034-6869FBEE40F7}"/>
            </a:ext>
          </a:extLst>
        </xdr:cNvPr>
        <xdr:cNvSpPr txBox="1"/>
      </xdr:nvSpPr>
      <xdr:spPr>
        <a:xfrm>
          <a:off x="17820821" y="928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8" name="直線コネクタ 587">
          <a:extLst>
            <a:ext uri="{FF2B5EF4-FFF2-40B4-BE49-F238E27FC236}">
              <a16:creationId xmlns:a16="http://schemas.microsoft.com/office/drawing/2014/main" id="{A99C3C7E-8C43-4DFE-A432-D47B18538BE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9" name="テキスト ボックス 588">
          <a:extLst>
            <a:ext uri="{FF2B5EF4-FFF2-40B4-BE49-F238E27FC236}">
              <a16:creationId xmlns:a16="http://schemas.microsoft.com/office/drawing/2014/main" id="{84777C8B-3A95-48C6-ACD1-9DA1ABDF3E3B}"/>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0" name="【学校施設】&#10;一人当たり面積グラフ枠">
          <a:extLst>
            <a:ext uri="{FF2B5EF4-FFF2-40B4-BE49-F238E27FC236}">
              <a16:creationId xmlns:a16="http://schemas.microsoft.com/office/drawing/2014/main" id="{F8613014-E9F2-412C-BC5C-A855D4353D66}"/>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4287</xdr:rowOff>
    </xdr:from>
    <xdr:to>
      <xdr:col>116</xdr:col>
      <xdr:colOff>62864</xdr:colOff>
      <xdr:row>63</xdr:row>
      <xdr:rowOff>158591</xdr:rowOff>
    </xdr:to>
    <xdr:cxnSp macro="">
      <xdr:nvCxnSpPr>
        <xdr:cNvPr id="591" name="直線コネクタ 590">
          <a:extLst>
            <a:ext uri="{FF2B5EF4-FFF2-40B4-BE49-F238E27FC236}">
              <a16:creationId xmlns:a16="http://schemas.microsoft.com/office/drawing/2014/main" id="{583C3043-8EA2-4BF1-AE48-7611016F6807}"/>
            </a:ext>
          </a:extLst>
        </xdr:cNvPr>
        <xdr:cNvCxnSpPr/>
      </xdr:nvCxnSpPr>
      <xdr:spPr>
        <a:xfrm flipV="1">
          <a:off x="22160864" y="9605487"/>
          <a:ext cx="0" cy="13544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162418</xdr:rowOff>
    </xdr:from>
    <xdr:ext cx="469744" cy="259045"/>
    <xdr:sp macro="" textlink="">
      <xdr:nvSpPr>
        <xdr:cNvPr id="592" name="【学校施設】&#10;一人当たり面積最小値テキスト">
          <a:extLst>
            <a:ext uri="{FF2B5EF4-FFF2-40B4-BE49-F238E27FC236}">
              <a16:creationId xmlns:a16="http://schemas.microsoft.com/office/drawing/2014/main" id="{2AD81A5A-01FF-4235-AD5E-34889F8709E6}"/>
            </a:ext>
          </a:extLst>
        </xdr:cNvPr>
        <xdr:cNvSpPr txBox="1"/>
      </xdr:nvSpPr>
      <xdr:spPr>
        <a:xfrm>
          <a:off x="22199600" y="10963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158591</xdr:rowOff>
    </xdr:from>
    <xdr:to>
      <xdr:col>116</xdr:col>
      <xdr:colOff>152400</xdr:colOff>
      <xdr:row>63</xdr:row>
      <xdr:rowOff>158591</xdr:rowOff>
    </xdr:to>
    <xdr:cxnSp macro="">
      <xdr:nvCxnSpPr>
        <xdr:cNvPr id="593" name="直線コネクタ 592">
          <a:extLst>
            <a:ext uri="{FF2B5EF4-FFF2-40B4-BE49-F238E27FC236}">
              <a16:creationId xmlns:a16="http://schemas.microsoft.com/office/drawing/2014/main" id="{D4910B9C-DE2D-4AAE-B336-5A9580385588}"/>
            </a:ext>
          </a:extLst>
        </xdr:cNvPr>
        <xdr:cNvCxnSpPr/>
      </xdr:nvCxnSpPr>
      <xdr:spPr>
        <a:xfrm>
          <a:off x="22072600" y="10959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122414</xdr:rowOff>
    </xdr:from>
    <xdr:ext cx="469744" cy="259045"/>
    <xdr:sp macro="" textlink="">
      <xdr:nvSpPr>
        <xdr:cNvPr id="594" name="【学校施設】&#10;一人当たり面積最大値テキスト">
          <a:extLst>
            <a:ext uri="{FF2B5EF4-FFF2-40B4-BE49-F238E27FC236}">
              <a16:creationId xmlns:a16="http://schemas.microsoft.com/office/drawing/2014/main" id="{331F703B-92B0-4400-B231-393108E3DA13}"/>
            </a:ext>
          </a:extLst>
        </xdr:cNvPr>
        <xdr:cNvSpPr txBox="1"/>
      </xdr:nvSpPr>
      <xdr:spPr>
        <a:xfrm>
          <a:off x="22199600" y="9380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4287</xdr:rowOff>
    </xdr:from>
    <xdr:to>
      <xdr:col>116</xdr:col>
      <xdr:colOff>152400</xdr:colOff>
      <xdr:row>56</xdr:row>
      <xdr:rowOff>4287</xdr:rowOff>
    </xdr:to>
    <xdr:cxnSp macro="">
      <xdr:nvCxnSpPr>
        <xdr:cNvPr id="595" name="直線コネクタ 594">
          <a:extLst>
            <a:ext uri="{FF2B5EF4-FFF2-40B4-BE49-F238E27FC236}">
              <a16:creationId xmlns:a16="http://schemas.microsoft.com/office/drawing/2014/main" id="{367B30D5-1943-407C-919B-57CBEA45C013}"/>
            </a:ext>
          </a:extLst>
        </xdr:cNvPr>
        <xdr:cNvCxnSpPr/>
      </xdr:nvCxnSpPr>
      <xdr:spPr>
        <a:xfrm>
          <a:off x="22072600" y="9605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47801</xdr:rowOff>
    </xdr:from>
    <xdr:ext cx="469744" cy="259045"/>
    <xdr:sp macro="" textlink="">
      <xdr:nvSpPr>
        <xdr:cNvPr id="596" name="【学校施設】&#10;一人当たり面積平均値テキスト">
          <a:extLst>
            <a:ext uri="{FF2B5EF4-FFF2-40B4-BE49-F238E27FC236}">
              <a16:creationId xmlns:a16="http://schemas.microsoft.com/office/drawing/2014/main" id="{DFF2F35C-C596-4DA0-ACDA-3617D3293103}"/>
            </a:ext>
          </a:extLst>
        </xdr:cNvPr>
        <xdr:cNvSpPr txBox="1"/>
      </xdr:nvSpPr>
      <xdr:spPr>
        <a:xfrm>
          <a:off x="22199600" y="101633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24924</xdr:rowOff>
    </xdr:from>
    <xdr:to>
      <xdr:col>116</xdr:col>
      <xdr:colOff>114300</xdr:colOff>
      <xdr:row>60</xdr:row>
      <xdr:rowOff>126524</xdr:rowOff>
    </xdr:to>
    <xdr:sp macro="" textlink="">
      <xdr:nvSpPr>
        <xdr:cNvPr id="597" name="フローチャート: 判断 596">
          <a:extLst>
            <a:ext uri="{FF2B5EF4-FFF2-40B4-BE49-F238E27FC236}">
              <a16:creationId xmlns:a16="http://schemas.microsoft.com/office/drawing/2014/main" id="{2C5FD544-F365-43B9-B6C4-11B243E96ADA}"/>
            </a:ext>
          </a:extLst>
        </xdr:cNvPr>
        <xdr:cNvSpPr/>
      </xdr:nvSpPr>
      <xdr:spPr>
        <a:xfrm>
          <a:off x="22110700" y="10311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36354</xdr:rowOff>
    </xdr:from>
    <xdr:to>
      <xdr:col>112</xdr:col>
      <xdr:colOff>38100</xdr:colOff>
      <xdr:row>60</xdr:row>
      <xdr:rowOff>137954</xdr:rowOff>
    </xdr:to>
    <xdr:sp macro="" textlink="">
      <xdr:nvSpPr>
        <xdr:cNvPr id="598" name="フローチャート: 判断 597">
          <a:extLst>
            <a:ext uri="{FF2B5EF4-FFF2-40B4-BE49-F238E27FC236}">
              <a16:creationId xmlns:a16="http://schemas.microsoft.com/office/drawing/2014/main" id="{4AB33FE6-4473-4BA5-96F5-E7F929CE10D8}"/>
            </a:ext>
          </a:extLst>
        </xdr:cNvPr>
        <xdr:cNvSpPr/>
      </xdr:nvSpPr>
      <xdr:spPr>
        <a:xfrm>
          <a:off x="21272500" y="10323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54928</xdr:rowOff>
    </xdr:from>
    <xdr:to>
      <xdr:col>107</xdr:col>
      <xdr:colOff>101600</xdr:colOff>
      <xdr:row>60</xdr:row>
      <xdr:rowOff>156528</xdr:rowOff>
    </xdr:to>
    <xdr:sp macro="" textlink="">
      <xdr:nvSpPr>
        <xdr:cNvPr id="599" name="フローチャート: 判断 598">
          <a:extLst>
            <a:ext uri="{FF2B5EF4-FFF2-40B4-BE49-F238E27FC236}">
              <a16:creationId xmlns:a16="http://schemas.microsoft.com/office/drawing/2014/main" id="{2F91B48F-FFD6-48A4-B55B-9369D38B3B5C}"/>
            </a:ext>
          </a:extLst>
        </xdr:cNvPr>
        <xdr:cNvSpPr/>
      </xdr:nvSpPr>
      <xdr:spPr>
        <a:xfrm>
          <a:off x="20383500" y="10341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67787</xdr:rowOff>
    </xdr:from>
    <xdr:to>
      <xdr:col>102</xdr:col>
      <xdr:colOff>165100</xdr:colOff>
      <xdr:row>60</xdr:row>
      <xdr:rowOff>169387</xdr:rowOff>
    </xdr:to>
    <xdr:sp macro="" textlink="">
      <xdr:nvSpPr>
        <xdr:cNvPr id="600" name="フローチャート: 判断 599">
          <a:extLst>
            <a:ext uri="{FF2B5EF4-FFF2-40B4-BE49-F238E27FC236}">
              <a16:creationId xmlns:a16="http://schemas.microsoft.com/office/drawing/2014/main" id="{1D7C4A25-DFD9-4144-8CBA-B85C843FB782}"/>
            </a:ext>
          </a:extLst>
        </xdr:cNvPr>
        <xdr:cNvSpPr/>
      </xdr:nvSpPr>
      <xdr:spPr>
        <a:xfrm>
          <a:off x="19494500" y="10354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62071</xdr:rowOff>
    </xdr:from>
    <xdr:to>
      <xdr:col>98</xdr:col>
      <xdr:colOff>38100</xdr:colOff>
      <xdr:row>60</xdr:row>
      <xdr:rowOff>163671</xdr:rowOff>
    </xdr:to>
    <xdr:sp macro="" textlink="">
      <xdr:nvSpPr>
        <xdr:cNvPr id="601" name="フローチャート: 判断 600">
          <a:extLst>
            <a:ext uri="{FF2B5EF4-FFF2-40B4-BE49-F238E27FC236}">
              <a16:creationId xmlns:a16="http://schemas.microsoft.com/office/drawing/2014/main" id="{B7FE72AF-5DEB-44B6-9C7F-DF6F6A4C17CD}"/>
            </a:ext>
          </a:extLst>
        </xdr:cNvPr>
        <xdr:cNvSpPr/>
      </xdr:nvSpPr>
      <xdr:spPr>
        <a:xfrm>
          <a:off x="18605500" y="10349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1AEBA3B5-8B04-47C6-A75C-03CD8A8A0FFA}"/>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72257A2B-8C23-477F-829D-AF0DC40BDDAC}"/>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F809C4EE-27A4-4D56-800B-D9D5F50382E7}"/>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2CDC183A-1877-4122-80C8-A55C12464E9D}"/>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11E371E5-4A4C-4034-A7BF-A8AEFC21C70B}"/>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54928</xdr:rowOff>
    </xdr:from>
    <xdr:to>
      <xdr:col>116</xdr:col>
      <xdr:colOff>114300</xdr:colOff>
      <xdr:row>61</xdr:row>
      <xdr:rowOff>156528</xdr:rowOff>
    </xdr:to>
    <xdr:sp macro="" textlink="">
      <xdr:nvSpPr>
        <xdr:cNvPr id="607" name="楕円 606">
          <a:extLst>
            <a:ext uri="{FF2B5EF4-FFF2-40B4-BE49-F238E27FC236}">
              <a16:creationId xmlns:a16="http://schemas.microsoft.com/office/drawing/2014/main" id="{CAA5FFE8-BB9C-4BF6-9228-2B25A4BE7984}"/>
            </a:ext>
          </a:extLst>
        </xdr:cNvPr>
        <xdr:cNvSpPr/>
      </xdr:nvSpPr>
      <xdr:spPr>
        <a:xfrm>
          <a:off x="22110700" y="10513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33355</xdr:rowOff>
    </xdr:from>
    <xdr:ext cx="469744" cy="259045"/>
    <xdr:sp macro="" textlink="">
      <xdr:nvSpPr>
        <xdr:cNvPr id="608" name="【学校施設】&#10;一人当たり面積該当値テキスト">
          <a:extLst>
            <a:ext uri="{FF2B5EF4-FFF2-40B4-BE49-F238E27FC236}">
              <a16:creationId xmlns:a16="http://schemas.microsoft.com/office/drawing/2014/main" id="{69B61A4D-9DCB-45FD-A406-E5A72F5C6528}"/>
            </a:ext>
          </a:extLst>
        </xdr:cNvPr>
        <xdr:cNvSpPr txBox="1"/>
      </xdr:nvSpPr>
      <xdr:spPr>
        <a:xfrm>
          <a:off x="22199600" y="10491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59213</xdr:rowOff>
    </xdr:from>
    <xdr:to>
      <xdr:col>112</xdr:col>
      <xdr:colOff>38100</xdr:colOff>
      <xdr:row>61</xdr:row>
      <xdr:rowOff>160813</xdr:rowOff>
    </xdr:to>
    <xdr:sp macro="" textlink="">
      <xdr:nvSpPr>
        <xdr:cNvPr id="609" name="楕円 608">
          <a:extLst>
            <a:ext uri="{FF2B5EF4-FFF2-40B4-BE49-F238E27FC236}">
              <a16:creationId xmlns:a16="http://schemas.microsoft.com/office/drawing/2014/main" id="{AE58A71F-EFFA-421C-B8B4-E5431DDA3D2C}"/>
            </a:ext>
          </a:extLst>
        </xdr:cNvPr>
        <xdr:cNvSpPr/>
      </xdr:nvSpPr>
      <xdr:spPr>
        <a:xfrm>
          <a:off x="21272500" y="10517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105728</xdr:rowOff>
    </xdr:from>
    <xdr:to>
      <xdr:col>116</xdr:col>
      <xdr:colOff>63500</xdr:colOff>
      <xdr:row>61</xdr:row>
      <xdr:rowOff>110013</xdr:rowOff>
    </xdr:to>
    <xdr:cxnSp macro="">
      <xdr:nvCxnSpPr>
        <xdr:cNvPr id="610" name="直線コネクタ 609">
          <a:extLst>
            <a:ext uri="{FF2B5EF4-FFF2-40B4-BE49-F238E27FC236}">
              <a16:creationId xmlns:a16="http://schemas.microsoft.com/office/drawing/2014/main" id="{D09EAAEC-4447-4B9F-A0B3-A726A272CCF5}"/>
            </a:ext>
          </a:extLst>
        </xdr:cNvPr>
        <xdr:cNvCxnSpPr/>
      </xdr:nvCxnSpPr>
      <xdr:spPr>
        <a:xfrm flipV="1">
          <a:off x="21323300" y="10564178"/>
          <a:ext cx="838200" cy="4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57785</xdr:rowOff>
    </xdr:from>
    <xdr:to>
      <xdr:col>107</xdr:col>
      <xdr:colOff>101600</xdr:colOff>
      <xdr:row>61</xdr:row>
      <xdr:rowOff>159385</xdr:rowOff>
    </xdr:to>
    <xdr:sp macro="" textlink="">
      <xdr:nvSpPr>
        <xdr:cNvPr id="611" name="楕円 610">
          <a:extLst>
            <a:ext uri="{FF2B5EF4-FFF2-40B4-BE49-F238E27FC236}">
              <a16:creationId xmlns:a16="http://schemas.microsoft.com/office/drawing/2014/main" id="{ABBC7A37-B1CB-42EE-BA62-DD42D253CB60}"/>
            </a:ext>
          </a:extLst>
        </xdr:cNvPr>
        <xdr:cNvSpPr/>
      </xdr:nvSpPr>
      <xdr:spPr>
        <a:xfrm>
          <a:off x="20383500" y="10516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108585</xdr:rowOff>
    </xdr:from>
    <xdr:to>
      <xdr:col>111</xdr:col>
      <xdr:colOff>177800</xdr:colOff>
      <xdr:row>61</xdr:row>
      <xdr:rowOff>110013</xdr:rowOff>
    </xdr:to>
    <xdr:cxnSp macro="">
      <xdr:nvCxnSpPr>
        <xdr:cNvPr id="612" name="直線コネクタ 611">
          <a:extLst>
            <a:ext uri="{FF2B5EF4-FFF2-40B4-BE49-F238E27FC236}">
              <a16:creationId xmlns:a16="http://schemas.microsoft.com/office/drawing/2014/main" id="{06D1C029-A21E-4994-9AAA-70F8405A32A2}"/>
            </a:ext>
          </a:extLst>
        </xdr:cNvPr>
        <xdr:cNvCxnSpPr/>
      </xdr:nvCxnSpPr>
      <xdr:spPr>
        <a:xfrm>
          <a:off x="20434300" y="10567035"/>
          <a:ext cx="889000" cy="1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59213</xdr:rowOff>
    </xdr:from>
    <xdr:to>
      <xdr:col>102</xdr:col>
      <xdr:colOff>165100</xdr:colOff>
      <xdr:row>61</xdr:row>
      <xdr:rowOff>160813</xdr:rowOff>
    </xdr:to>
    <xdr:sp macro="" textlink="">
      <xdr:nvSpPr>
        <xdr:cNvPr id="613" name="楕円 612">
          <a:extLst>
            <a:ext uri="{FF2B5EF4-FFF2-40B4-BE49-F238E27FC236}">
              <a16:creationId xmlns:a16="http://schemas.microsoft.com/office/drawing/2014/main" id="{BFEB606B-2AC1-467E-9663-5DE39219C882}"/>
            </a:ext>
          </a:extLst>
        </xdr:cNvPr>
        <xdr:cNvSpPr/>
      </xdr:nvSpPr>
      <xdr:spPr>
        <a:xfrm>
          <a:off x="19494500" y="10517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108585</xdr:rowOff>
    </xdr:from>
    <xdr:to>
      <xdr:col>107</xdr:col>
      <xdr:colOff>50800</xdr:colOff>
      <xdr:row>61</xdr:row>
      <xdr:rowOff>110013</xdr:rowOff>
    </xdr:to>
    <xdr:cxnSp macro="">
      <xdr:nvCxnSpPr>
        <xdr:cNvPr id="614" name="直線コネクタ 613">
          <a:extLst>
            <a:ext uri="{FF2B5EF4-FFF2-40B4-BE49-F238E27FC236}">
              <a16:creationId xmlns:a16="http://schemas.microsoft.com/office/drawing/2014/main" id="{E022D1DB-4CDD-451D-900A-F4C03164D4B1}"/>
            </a:ext>
          </a:extLst>
        </xdr:cNvPr>
        <xdr:cNvCxnSpPr/>
      </xdr:nvCxnSpPr>
      <xdr:spPr>
        <a:xfrm flipV="1">
          <a:off x="19545300" y="10567035"/>
          <a:ext cx="889000" cy="1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90646</xdr:rowOff>
    </xdr:from>
    <xdr:to>
      <xdr:col>98</xdr:col>
      <xdr:colOff>38100</xdr:colOff>
      <xdr:row>62</xdr:row>
      <xdr:rowOff>20796</xdr:rowOff>
    </xdr:to>
    <xdr:sp macro="" textlink="">
      <xdr:nvSpPr>
        <xdr:cNvPr id="615" name="楕円 614">
          <a:extLst>
            <a:ext uri="{FF2B5EF4-FFF2-40B4-BE49-F238E27FC236}">
              <a16:creationId xmlns:a16="http://schemas.microsoft.com/office/drawing/2014/main" id="{C73486A6-CE2D-4F6D-AAE6-1AF17F34B4E7}"/>
            </a:ext>
          </a:extLst>
        </xdr:cNvPr>
        <xdr:cNvSpPr/>
      </xdr:nvSpPr>
      <xdr:spPr>
        <a:xfrm>
          <a:off x="18605500" y="10549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110013</xdr:rowOff>
    </xdr:from>
    <xdr:to>
      <xdr:col>102</xdr:col>
      <xdr:colOff>114300</xdr:colOff>
      <xdr:row>61</xdr:row>
      <xdr:rowOff>141446</xdr:rowOff>
    </xdr:to>
    <xdr:cxnSp macro="">
      <xdr:nvCxnSpPr>
        <xdr:cNvPr id="616" name="直線コネクタ 615">
          <a:extLst>
            <a:ext uri="{FF2B5EF4-FFF2-40B4-BE49-F238E27FC236}">
              <a16:creationId xmlns:a16="http://schemas.microsoft.com/office/drawing/2014/main" id="{AB5FE9A9-5CA7-4643-958C-5FD53B3B2EE8}"/>
            </a:ext>
          </a:extLst>
        </xdr:cNvPr>
        <xdr:cNvCxnSpPr/>
      </xdr:nvCxnSpPr>
      <xdr:spPr>
        <a:xfrm flipV="1">
          <a:off x="18656300" y="10568463"/>
          <a:ext cx="889000" cy="31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154481</xdr:rowOff>
    </xdr:from>
    <xdr:ext cx="469744" cy="259045"/>
    <xdr:sp macro="" textlink="">
      <xdr:nvSpPr>
        <xdr:cNvPr id="617" name="n_1aveValue【学校施設】&#10;一人当たり面積">
          <a:extLst>
            <a:ext uri="{FF2B5EF4-FFF2-40B4-BE49-F238E27FC236}">
              <a16:creationId xmlns:a16="http://schemas.microsoft.com/office/drawing/2014/main" id="{DD320E2C-7502-43D9-B607-553F70B6381F}"/>
            </a:ext>
          </a:extLst>
        </xdr:cNvPr>
        <xdr:cNvSpPr txBox="1"/>
      </xdr:nvSpPr>
      <xdr:spPr>
        <a:xfrm>
          <a:off x="21075727" y="10098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1605</xdr:rowOff>
    </xdr:from>
    <xdr:ext cx="469744" cy="259045"/>
    <xdr:sp macro="" textlink="">
      <xdr:nvSpPr>
        <xdr:cNvPr id="618" name="n_2aveValue【学校施設】&#10;一人当たり面積">
          <a:extLst>
            <a:ext uri="{FF2B5EF4-FFF2-40B4-BE49-F238E27FC236}">
              <a16:creationId xmlns:a16="http://schemas.microsoft.com/office/drawing/2014/main" id="{5F44B9B8-EDB6-4349-A4E4-DA12D943AA16}"/>
            </a:ext>
          </a:extLst>
        </xdr:cNvPr>
        <xdr:cNvSpPr txBox="1"/>
      </xdr:nvSpPr>
      <xdr:spPr>
        <a:xfrm>
          <a:off x="20199427" y="10117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14464</xdr:rowOff>
    </xdr:from>
    <xdr:ext cx="469744" cy="259045"/>
    <xdr:sp macro="" textlink="">
      <xdr:nvSpPr>
        <xdr:cNvPr id="619" name="n_3aveValue【学校施設】&#10;一人当たり面積">
          <a:extLst>
            <a:ext uri="{FF2B5EF4-FFF2-40B4-BE49-F238E27FC236}">
              <a16:creationId xmlns:a16="http://schemas.microsoft.com/office/drawing/2014/main" id="{693F8545-88A9-40E1-8FCD-310F7CDB568F}"/>
            </a:ext>
          </a:extLst>
        </xdr:cNvPr>
        <xdr:cNvSpPr txBox="1"/>
      </xdr:nvSpPr>
      <xdr:spPr>
        <a:xfrm>
          <a:off x="19310427" y="10130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8748</xdr:rowOff>
    </xdr:from>
    <xdr:ext cx="469744" cy="259045"/>
    <xdr:sp macro="" textlink="">
      <xdr:nvSpPr>
        <xdr:cNvPr id="620" name="n_4aveValue【学校施設】&#10;一人当たり面積">
          <a:extLst>
            <a:ext uri="{FF2B5EF4-FFF2-40B4-BE49-F238E27FC236}">
              <a16:creationId xmlns:a16="http://schemas.microsoft.com/office/drawing/2014/main" id="{459C608D-BA43-4C43-AC52-1FA80E4805E7}"/>
            </a:ext>
          </a:extLst>
        </xdr:cNvPr>
        <xdr:cNvSpPr txBox="1"/>
      </xdr:nvSpPr>
      <xdr:spPr>
        <a:xfrm>
          <a:off x="18421427" y="10124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151940</xdr:rowOff>
    </xdr:from>
    <xdr:ext cx="469744" cy="259045"/>
    <xdr:sp macro="" textlink="">
      <xdr:nvSpPr>
        <xdr:cNvPr id="621" name="n_1mainValue【学校施設】&#10;一人当たり面積">
          <a:extLst>
            <a:ext uri="{FF2B5EF4-FFF2-40B4-BE49-F238E27FC236}">
              <a16:creationId xmlns:a16="http://schemas.microsoft.com/office/drawing/2014/main" id="{F1829859-6041-4547-847B-CA1E97B30209}"/>
            </a:ext>
          </a:extLst>
        </xdr:cNvPr>
        <xdr:cNvSpPr txBox="1"/>
      </xdr:nvSpPr>
      <xdr:spPr>
        <a:xfrm>
          <a:off x="21075727" y="10610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150512</xdr:rowOff>
    </xdr:from>
    <xdr:ext cx="469744" cy="259045"/>
    <xdr:sp macro="" textlink="">
      <xdr:nvSpPr>
        <xdr:cNvPr id="622" name="n_2mainValue【学校施設】&#10;一人当たり面積">
          <a:extLst>
            <a:ext uri="{FF2B5EF4-FFF2-40B4-BE49-F238E27FC236}">
              <a16:creationId xmlns:a16="http://schemas.microsoft.com/office/drawing/2014/main" id="{F5D6FA8A-ABA9-4506-8EED-D5822E86A459}"/>
            </a:ext>
          </a:extLst>
        </xdr:cNvPr>
        <xdr:cNvSpPr txBox="1"/>
      </xdr:nvSpPr>
      <xdr:spPr>
        <a:xfrm>
          <a:off x="20199427" y="10608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151940</xdr:rowOff>
    </xdr:from>
    <xdr:ext cx="469744" cy="259045"/>
    <xdr:sp macro="" textlink="">
      <xdr:nvSpPr>
        <xdr:cNvPr id="623" name="n_3mainValue【学校施設】&#10;一人当たり面積">
          <a:extLst>
            <a:ext uri="{FF2B5EF4-FFF2-40B4-BE49-F238E27FC236}">
              <a16:creationId xmlns:a16="http://schemas.microsoft.com/office/drawing/2014/main" id="{E0032F3F-702A-4CA9-8235-F1437373A8D7}"/>
            </a:ext>
          </a:extLst>
        </xdr:cNvPr>
        <xdr:cNvSpPr txBox="1"/>
      </xdr:nvSpPr>
      <xdr:spPr>
        <a:xfrm>
          <a:off x="19310427" y="10610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11923</xdr:rowOff>
    </xdr:from>
    <xdr:ext cx="469744" cy="259045"/>
    <xdr:sp macro="" textlink="">
      <xdr:nvSpPr>
        <xdr:cNvPr id="624" name="n_4mainValue【学校施設】&#10;一人当たり面積">
          <a:extLst>
            <a:ext uri="{FF2B5EF4-FFF2-40B4-BE49-F238E27FC236}">
              <a16:creationId xmlns:a16="http://schemas.microsoft.com/office/drawing/2014/main" id="{146DC095-19B2-460B-82FD-0AAA97B65408}"/>
            </a:ext>
          </a:extLst>
        </xdr:cNvPr>
        <xdr:cNvSpPr txBox="1"/>
      </xdr:nvSpPr>
      <xdr:spPr>
        <a:xfrm>
          <a:off x="18421427" y="10641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5" name="正方形/長方形 624">
          <a:extLst>
            <a:ext uri="{FF2B5EF4-FFF2-40B4-BE49-F238E27FC236}">
              <a16:creationId xmlns:a16="http://schemas.microsoft.com/office/drawing/2014/main" id="{6D6C0FD1-5AA9-411C-830D-D3A15C785C22}"/>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6" name="正方形/長方形 625">
          <a:extLst>
            <a:ext uri="{FF2B5EF4-FFF2-40B4-BE49-F238E27FC236}">
              <a16:creationId xmlns:a16="http://schemas.microsoft.com/office/drawing/2014/main" id="{1E9AE1C2-9A76-419E-A7A5-A9FD70D3B23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7" name="正方形/長方形 626">
          <a:extLst>
            <a:ext uri="{FF2B5EF4-FFF2-40B4-BE49-F238E27FC236}">
              <a16:creationId xmlns:a16="http://schemas.microsoft.com/office/drawing/2014/main" id="{B5D8024F-F7A7-4D8D-A998-FA4B7A1D5AA4}"/>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8" name="正方形/長方形 627">
          <a:extLst>
            <a:ext uri="{FF2B5EF4-FFF2-40B4-BE49-F238E27FC236}">
              <a16:creationId xmlns:a16="http://schemas.microsoft.com/office/drawing/2014/main" id="{CC955439-5E39-4530-9D90-38B3BBA8D8BE}"/>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9" name="正方形/長方形 628">
          <a:extLst>
            <a:ext uri="{FF2B5EF4-FFF2-40B4-BE49-F238E27FC236}">
              <a16:creationId xmlns:a16="http://schemas.microsoft.com/office/drawing/2014/main" id="{6536C45B-FD5C-42D8-B26B-FF1B8EDF9311}"/>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0" name="正方形/長方形 629">
          <a:extLst>
            <a:ext uri="{FF2B5EF4-FFF2-40B4-BE49-F238E27FC236}">
              <a16:creationId xmlns:a16="http://schemas.microsoft.com/office/drawing/2014/main" id="{C7C5F4AC-7D74-4709-A349-2A107E8DE71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1" name="正方形/長方形 630">
          <a:extLst>
            <a:ext uri="{FF2B5EF4-FFF2-40B4-BE49-F238E27FC236}">
              <a16:creationId xmlns:a16="http://schemas.microsoft.com/office/drawing/2014/main" id="{591419BE-F6B0-4751-8490-2FC9998C46E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2" name="正方形/長方形 631">
          <a:extLst>
            <a:ext uri="{FF2B5EF4-FFF2-40B4-BE49-F238E27FC236}">
              <a16:creationId xmlns:a16="http://schemas.microsoft.com/office/drawing/2014/main" id="{2E827714-4E59-40C2-810F-B68110AE99B7}"/>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3" name="テキスト ボックス 632">
          <a:extLst>
            <a:ext uri="{FF2B5EF4-FFF2-40B4-BE49-F238E27FC236}">
              <a16:creationId xmlns:a16="http://schemas.microsoft.com/office/drawing/2014/main" id="{A112948D-9489-482C-85B6-1996F3D7DE3D}"/>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4" name="直線コネクタ 633">
          <a:extLst>
            <a:ext uri="{FF2B5EF4-FFF2-40B4-BE49-F238E27FC236}">
              <a16:creationId xmlns:a16="http://schemas.microsoft.com/office/drawing/2014/main" id="{03D4FEF2-7A9D-4848-A462-8FE70D64F894}"/>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5" name="テキスト ボックス 634">
          <a:extLst>
            <a:ext uri="{FF2B5EF4-FFF2-40B4-BE49-F238E27FC236}">
              <a16:creationId xmlns:a16="http://schemas.microsoft.com/office/drawing/2014/main" id="{667C5096-BD24-424A-B844-05278F0C1D71}"/>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36" name="直線コネクタ 635">
          <a:extLst>
            <a:ext uri="{FF2B5EF4-FFF2-40B4-BE49-F238E27FC236}">
              <a16:creationId xmlns:a16="http://schemas.microsoft.com/office/drawing/2014/main" id="{D08072BB-22E8-4B8C-BCFB-9E70D2887391}"/>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7" name="テキスト ボックス 636">
          <a:extLst>
            <a:ext uri="{FF2B5EF4-FFF2-40B4-BE49-F238E27FC236}">
              <a16:creationId xmlns:a16="http://schemas.microsoft.com/office/drawing/2014/main" id="{DA578837-FC37-4A29-8ED1-3BD5D923774A}"/>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8" name="直線コネクタ 637">
          <a:extLst>
            <a:ext uri="{FF2B5EF4-FFF2-40B4-BE49-F238E27FC236}">
              <a16:creationId xmlns:a16="http://schemas.microsoft.com/office/drawing/2014/main" id="{6F37C15F-C688-4F79-9838-02D9A9335D46}"/>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39" name="テキスト ボックス 638">
          <a:extLst>
            <a:ext uri="{FF2B5EF4-FFF2-40B4-BE49-F238E27FC236}">
              <a16:creationId xmlns:a16="http://schemas.microsoft.com/office/drawing/2014/main" id="{13D0E15C-5EF7-46A7-BEFA-E5233D0CA8EF}"/>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40" name="直線コネクタ 639">
          <a:extLst>
            <a:ext uri="{FF2B5EF4-FFF2-40B4-BE49-F238E27FC236}">
              <a16:creationId xmlns:a16="http://schemas.microsoft.com/office/drawing/2014/main" id="{2CFB02F7-7ED1-4E3A-A018-2169703100E2}"/>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41" name="テキスト ボックス 640">
          <a:extLst>
            <a:ext uri="{FF2B5EF4-FFF2-40B4-BE49-F238E27FC236}">
              <a16:creationId xmlns:a16="http://schemas.microsoft.com/office/drawing/2014/main" id="{5EC581B0-05F1-4A4E-B3B0-B2C8808462EF}"/>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42" name="直線コネクタ 641">
          <a:extLst>
            <a:ext uri="{FF2B5EF4-FFF2-40B4-BE49-F238E27FC236}">
              <a16:creationId xmlns:a16="http://schemas.microsoft.com/office/drawing/2014/main" id="{DF644902-1AAC-412A-9568-DBA98C88526C}"/>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43" name="テキスト ボックス 642">
          <a:extLst>
            <a:ext uri="{FF2B5EF4-FFF2-40B4-BE49-F238E27FC236}">
              <a16:creationId xmlns:a16="http://schemas.microsoft.com/office/drawing/2014/main" id="{16FA4D7D-B750-45F6-8E77-C9B7C9C6C959}"/>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4" name="直線コネクタ 643">
          <a:extLst>
            <a:ext uri="{FF2B5EF4-FFF2-40B4-BE49-F238E27FC236}">
              <a16:creationId xmlns:a16="http://schemas.microsoft.com/office/drawing/2014/main" id="{6293283C-C569-4809-8B91-4F928B3D3014}"/>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5" name="テキスト ボックス 644">
          <a:extLst>
            <a:ext uri="{FF2B5EF4-FFF2-40B4-BE49-F238E27FC236}">
              <a16:creationId xmlns:a16="http://schemas.microsoft.com/office/drawing/2014/main" id="{7944D106-AEDA-47FE-8C58-4A24C492461E}"/>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6" name="直線コネクタ 645">
          <a:extLst>
            <a:ext uri="{FF2B5EF4-FFF2-40B4-BE49-F238E27FC236}">
              <a16:creationId xmlns:a16="http://schemas.microsoft.com/office/drawing/2014/main" id="{27761C81-676D-41A3-9D57-059F989BDD17}"/>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7" name="テキスト ボックス 646">
          <a:extLst>
            <a:ext uri="{FF2B5EF4-FFF2-40B4-BE49-F238E27FC236}">
              <a16:creationId xmlns:a16="http://schemas.microsoft.com/office/drawing/2014/main" id="{C4506017-1968-43F0-9A07-DADE8DB1AF45}"/>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8" name="直線コネクタ 647">
          <a:extLst>
            <a:ext uri="{FF2B5EF4-FFF2-40B4-BE49-F238E27FC236}">
              <a16:creationId xmlns:a16="http://schemas.microsoft.com/office/drawing/2014/main" id="{51E0BD69-35CA-4846-BEE8-C756DF06682C}"/>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9" name="【児童館】&#10;有形固定資産減価償却率グラフ枠">
          <a:extLst>
            <a:ext uri="{FF2B5EF4-FFF2-40B4-BE49-F238E27FC236}">
              <a16:creationId xmlns:a16="http://schemas.microsoft.com/office/drawing/2014/main" id="{3549F7EC-BFAC-493E-8F2B-1A3397F63B8D}"/>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124642</xdr:rowOff>
    </xdr:from>
    <xdr:to>
      <xdr:col>85</xdr:col>
      <xdr:colOff>126364</xdr:colOff>
      <xdr:row>86</xdr:row>
      <xdr:rowOff>168729</xdr:rowOff>
    </xdr:to>
    <xdr:cxnSp macro="">
      <xdr:nvCxnSpPr>
        <xdr:cNvPr id="650" name="直線コネクタ 649">
          <a:extLst>
            <a:ext uri="{FF2B5EF4-FFF2-40B4-BE49-F238E27FC236}">
              <a16:creationId xmlns:a16="http://schemas.microsoft.com/office/drawing/2014/main" id="{2D460854-1EC1-421C-BC4A-2316BD8FD672}"/>
            </a:ext>
          </a:extLst>
        </xdr:cNvPr>
        <xdr:cNvCxnSpPr/>
      </xdr:nvCxnSpPr>
      <xdr:spPr>
        <a:xfrm flipV="1">
          <a:off x="16318864" y="13497742"/>
          <a:ext cx="0" cy="14156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51" name="【児童館】&#10;有形固定資産減価償却率最小値テキスト">
          <a:extLst>
            <a:ext uri="{FF2B5EF4-FFF2-40B4-BE49-F238E27FC236}">
              <a16:creationId xmlns:a16="http://schemas.microsoft.com/office/drawing/2014/main" id="{8F0E0DBA-2F50-487D-AF42-667581704448}"/>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52" name="直線コネクタ 651">
          <a:extLst>
            <a:ext uri="{FF2B5EF4-FFF2-40B4-BE49-F238E27FC236}">
              <a16:creationId xmlns:a16="http://schemas.microsoft.com/office/drawing/2014/main" id="{175E3390-7B82-41C4-B0F0-B0E613555F16}"/>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71319</xdr:rowOff>
    </xdr:from>
    <xdr:ext cx="405111" cy="259045"/>
    <xdr:sp macro="" textlink="">
      <xdr:nvSpPr>
        <xdr:cNvPr id="653" name="【児童館】&#10;有形固定資産減価償却率最大値テキスト">
          <a:extLst>
            <a:ext uri="{FF2B5EF4-FFF2-40B4-BE49-F238E27FC236}">
              <a16:creationId xmlns:a16="http://schemas.microsoft.com/office/drawing/2014/main" id="{C1FFEB94-EFAA-49EF-BDE3-93511E5E63DE}"/>
            </a:ext>
          </a:extLst>
        </xdr:cNvPr>
        <xdr:cNvSpPr txBox="1"/>
      </xdr:nvSpPr>
      <xdr:spPr>
        <a:xfrm>
          <a:off x="16357600" y="132729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124642</xdr:rowOff>
    </xdr:from>
    <xdr:to>
      <xdr:col>86</xdr:col>
      <xdr:colOff>25400</xdr:colOff>
      <xdr:row>78</xdr:row>
      <xdr:rowOff>124642</xdr:rowOff>
    </xdr:to>
    <xdr:cxnSp macro="">
      <xdr:nvCxnSpPr>
        <xdr:cNvPr id="654" name="直線コネクタ 653">
          <a:extLst>
            <a:ext uri="{FF2B5EF4-FFF2-40B4-BE49-F238E27FC236}">
              <a16:creationId xmlns:a16="http://schemas.microsoft.com/office/drawing/2014/main" id="{8C5363EA-FD12-45E1-A8D7-4145B6621FA5}"/>
            </a:ext>
          </a:extLst>
        </xdr:cNvPr>
        <xdr:cNvCxnSpPr/>
      </xdr:nvCxnSpPr>
      <xdr:spPr>
        <a:xfrm>
          <a:off x="16230600" y="13497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8545</xdr:rowOff>
    </xdr:from>
    <xdr:ext cx="405111" cy="259045"/>
    <xdr:sp macro="" textlink="">
      <xdr:nvSpPr>
        <xdr:cNvPr id="655" name="【児童館】&#10;有形固定資産減価償却率平均値テキスト">
          <a:extLst>
            <a:ext uri="{FF2B5EF4-FFF2-40B4-BE49-F238E27FC236}">
              <a16:creationId xmlns:a16="http://schemas.microsoft.com/office/drawing/2014/main" id="{E168E671-F8F3-42D7-9B33-9B666C01BDB1}"/>
            </a:ext>
          </a:extLst>
        </xdr:cNvPr>
        <xdr:cNvSpPr txBox="1"/>
      </xdr:nvSpPr>
      <xdr:spPr>
        <a:xfrm>
          <a:off x="16357600" y="140674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157118</xdr:rowOff>
    </xdr:from>
    <xdr:to>
      <xdr:col>85</xdr:col>
      <xdr:colOff>177800</xdr:colOff>
      <xdr:row>83</xdr:row>
      <xdr:rowOff>87268</xdr:rowOff>
    </xdr:to>
    <xdr:sp macro="" textlink="">
      <xdr:nvSpPr>
        <xdr:cNvPr id="656" name="フローチャート: 判断 655">
          <a:extLst>
            <a:ext uri="{FF2B5EF4-FFF2-40B4-BE49-F238E27FC236}">
              <a16:creationId xmlns:a16="http://schemas.microsoft.com/office/drawing/2014/main" id="{48B94BA0-8E24-4D63-AEF0-80EE34EC93C2}"/>
            </a:ext>
          </a:extLst>
        </xdr:cNvPr>
        <xdr:cNvSpPr/>
      </xdr:nvSpPr>
      <xdr:spPr>
        <a:xfrm>
          <a:off x="16268700" y="14216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145687</xdr:rowOff>
    </xdr:from>
    <xdr:to>
      <xdr:col>81</xdr:col>
      <xdr:colOff>101600</xdr:colOff>
      <xdr:row>83</xdr:row>
      <xdr:rowOff>75837</xdr:rowOff>
    </xdr:to>
    <xdr:sp macro="" textlink="">
      <xdr:nvSpPr>
        <xdr:cNvPr id="657" name="フローチャート: 判断 656">
          <a:extLst>
            <a:ext uri="{FF2B5EF4-FFF2-40B4-BE49-F238E27FC236}">
              <a16:creationId xmlns:a16="http://schemas.microsoft.com/office/drawing/2014/main" id="{DE5872D1-CAF0-41AE-A267-8AD9DD346A5C}"/>
            </a:ext>
          </a:extLst>
        </xdr:cNvPr>
        <xdr:cNvSpPr/>
      </xdr:nvSpPr>
      <xdr:spPr>
        <a:xfrm>
          <a:off x="15430500" y="14204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144055</xdr:rowOff>
    </xdr:from>
    <xdr:to>
      <xdr:col>76</xdr:col>
      <xdr:colOff>165100</xdr:colOff>
      <xdr:row>83</xdr:row>
      <xdr:rowOff>74205</xdr:rowOff>
    </xdr:to>
    <xdr:sp macro="" textlink="">
      <xdr:nvSpPr>
        <xdr:cNvPr id="658" name="フローチャート: 判断 657">
          <a:extLst>
            <a:ext uri="{FF2B5EF4-FFF2-40B4-BE49-F238E27FC236}">
              <a16:creationId xmlns:a16="http://schemas.microsoft.com/office/drawing/2014/main" id="{C0AD1779-EF66-41AC-BAA2-0D0EB5D3ED1F}"/>
            </a:ext>
          </a:extLst>
        </xdr:cNvPr>
        <xdr:cNvSpPr/>
      </xdr:nvSpPr>
      <xdr:spPr>
        <a:xfrm>
          <a:off x="14541500" y="14202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1995</xdr:rowOff>
    </xdr:from>
    <xdr:to>
      <xdr:col>72</xdr:col>
      <xdr:colOff>38100</xdr:colOff>
      <xdr:row>83</xdr:row>
      <xdr:rowOff>103595</xdr:rowOff>
    </xdr:to>
    <xdr:sp macro="" textlink="">
      <xdr:nvSpPr>
        <xdr:cNvPr id="659" name="フローチャート: 判断 658">
          <a:extLst>
            <a:ext uri="{FF2B5EF4-FFF2-40B4-BE49-F238E27FC236}">
              <a16:creationId xmlns:a16="http://schemas.microsoft.com/office/drawing/2014/main" id="{DC573BA6-97B4-4C56-A2E4-38911D776896}"/>
            </a:ext>
          </a:extLst>
        </xdr:cNvPr>
        <xdr:cNvSpPr/>
      </xdr:nvSpPr>
      <xdr:spPr>
        <a:xfrm>
          <a:off x="13652500" y="14232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140788</xdr:rowOff>
    </xdr:from>
    <xdr:to>
      <xdr:col>67</xdr:col>
      <xdr:colOff>101600</xdr:colOff>
      <xdr:row>83</xdr:row>
      <xdr:rowOff>70938</xdr:rowOff>
    </xdr:to>
    <xdr:sp macro="" textlink="">
      <xdr:nvSpPr>
        <xdr:cNvPr id="660" name="フローチャート: 判断 659">
          <a:extLst>
            <a:ext uri="{FF2B5EF4-FFF2-40B4-BE49-F238E27FC236}">
              <a16:creationId xmlns:a16="http://schemas.microsoft.com/office/drawing/2014/main" id="{9EC7436B-247E-466A-90FB-6A657575999C}"/>
            </a:ext>
          </a:extLst>
        </xdr:cNvPr>
        <xdr:cNvSpPr/>
      </xdr:nvSpPr>
      <xdr:spPr>
        <a:xfrm>
          <a:off x="12763500" y="14199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1" name="テキスト ボックス 660">
          <a:extLst>
            <a:ext uri="{FF2B5EF4-FFF2-40B4-BE49-F238E27FC236}">
              <a16:creationId xmlns:a16="http://schemas.microsoft.com/office/drawing/2014/main" id="{74862476-26C0-472A-9E6A-84AA0616F2A2}"/>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F6FF5E2D-91EB-42CA-BB73-DE059B6E1345}"/>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E50E4480-A5E8-4584-83CD-4035D58C01E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F65D3D6D-B2E2-4649-A1DC-42E053E871D9}"/>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B200422E-778B-4A49-8011-8F95CBB27E99}"/>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86</xdr:row>
      <xdr:rowOff>52614</xdr:rowOff>
    </xdr:from>
    <xdr:to>
      <xdr:col>85</xdr:col>
      <xdr:colOff>177800</xdr:colOff>
      <xdr:row>86</xdr:row>
      <xdr:rowOff>154214</xdr:rowOff>
    </xdr:to>
    <xdr:sp macro="" textlink="">
      <xdr:nvSpPr>
        <xdr:cNvPr id="666" name="楕円 665">
          <a:extLst>
            <a:ext uri="{FF2B5EF4-FFF2-40B4-BE49-F238E27FC236}">
              <a16:creationId xmlns:a16="http://schemas.microsoft.com/office/drawing/2014/main" id="{25EF542B-A792-4D1C-9F6A-3FB18C5D7C5D}"/>
            </a:ext>
          </a:extLst>
        </xdr:cNvPr>
        <xdr:cNvSpPr/>
      </xdr:nvSpPr>
      <xdr:spPr>
        <a:xfrm>
          <a:off x="16268700" y="14797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138991</xdr:rowOff>
    </xdr:from>
    <xdr:ext cx="405111" cy="259045"/>
    <xdr:sp macro="" textlink="">
      <xdr:nvSpPr>
        <xdr:cNvPr id="667" name="【児童館】&#10;有形固定資産減価償却率該当値テキスト">
          <a:extLst>
            <a:ext uri="{FF2B5EF4-FFF2-40B4-BE49-F238E27FC236}">
              <a16:creationId xmlns:a16="http://schemas.microsoft.com/office/drawing/2014/main" id="{34D96602-38CB-4C8B-A585-2B7EF9B591A2}"/>
            </a:ext>
          </a:extLst>
        </xdr:cNvPr>
        <xdr:cNvSpPr txBox="1"/>
      </xdr:nvSpPr>
      <xdr:spPr>
        <a:xfrm>
          <a:off x="16357600" y="14712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86</xdr:row>
      <xdr:rowOff>47716</xdr:rowOff>
    </xdr:from>
    <xdr:to>
      <xdr:col>81</xdr:col>
      <xdr:colOff>101600</xdr:colOff>
      <xdr:row>86</xdr:row>
      <xdr:rowOff>149316</xdr:rowOff>
    </xdr:to>
    <xdr:sp macro="" textlink="">
      <xdr:nvSpPr>
        <xdr:cNvPr id="668" name="楕円 667">
          <a:extLst>
            <a:ext uri="{FF2B5EF4-FFF2-40B4-BE49-F238E27FC236}">
              <a16:creationId xmlns:a16="http://schemas.microsoft.com/office/drawing/2014/main" id="{095CDD8C-8B31-4CC2-ACAD-2477255FE251}"/>
            </a:ext>
          </a:extLst>
        </xdr:cNvPr>
        <xdr:cNvSpPr/>
      </xdr:nvSpPr>
      <xdr:spPr>
        <a:xfrm>
          <a:off x="15430500" y="14792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86</xdr:row>
      <xdr:rowOff>98516</xdr:rowOff>
    </xdr:from>
    <xdr:to>
      <xdr:col>85</xdr:col>
      <xdr:colOff>127000</xdr:colOff>
      <xdr:row>86</xdr:row>
      <xdr:rowOff>103414</xdr:rowOff>
    </xdr:to>
    <xdr:cxnSp macro="">
      <xdr:nvCxnSpPr>
        <xdr:cNvPr id="669" name="直線コネクタ 668">
          <a:extLst>
            <a:ext uri="{FF2B5EF4-FFF2-40B4-BE49-F238E27FC236}">
              <a16:creationId xmlns:a16="http://schemas.microsoft.com/office/drawing/2014/main" id="{ECAB29DD-187C-4BC0-ACEE-50948F28BC36}"/>
            </a:ext>
          </a:extLst>
        </xdr:cNvPr>
        <xdr:cNvCxnSpPr/>
      </xdr:nvCxnSpPr>
      <xdr:spPr>
        <a:xfrm>
          <a:off x="15481300" y="14843216"/>
          <a:ext cx="8382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86</xdr:row>
      <xdr:rowOff>55880</xdr:rowOff>
    </xdr:from>
    <xdr:to>
      <xdr:col>76</xdr:col>
      <xdr:colOff>165100</xdr:colOff>
      <xdr:row>86</xdr:row>
      <xdr:rowOff>157480</xdr:rowOff>
    </xdr:to>
    <xdr:sp macro="" textlink="">
      <xdr:nvSpPr>
        <xdr:cNvPr id="670" name="楕円 669">
          <a:extLst>
            <a:ext uri="{FF2B5EF4-FFF2-40B4-BE49-F238E27FC236}">
              <a16:creationId xmlns:a16="http://schemas.microsoft.com/office/drawing/2014/main" id="{DFD169D2-ED86-4B2A-8F64-B79D70E4BDFA}"/>
            </a:ext>
          </a:extLst>
        </xdr:cNvPr>
        <xdr:cNvSpPr/>
      </xdr:nvSpPr>
      <xdr:spPr>
        <a:xfrm>
          <a:off x="14541500" y="14800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86</xdr:row>
      <xdr:rowOff>98516</xdr:rowOff>
    </xdr:from>
    <xdr:to>
      <xdr:col>81</xdr:col>
      <xdr:colOff>50800</xdr:colOff>
      <xdr:row>86</xdr:row>
      <xdr:rowOff>106680</xdr:rowOff>
    </xdr:to>
    <xdr:cxnSp macro="">
      <xdr:nvCxnSpPr>
        <xdr:cNvPr id="671" name="直線コネクタ 670">
          <a:extLst>
            <a:ext uri="{FF2B5EF4-FFF2-40B4-BE49-F238E27FC236}">
              <a16:creationId xmlns:a16="http://schemas.microsoft.com/office/drawing/2014/main" id="{DC167C01-7B17-4E76-BD4D-F159F8AB5052}"/>
            </a:ext>
          </a:extLst>
        </xdr:cNvPr>
        <xdr:cNvCxnSpPr/>
      </xdr:nvCxnSpPr>
      <xdr:spPr>
        <a:xfrm flipV="1">
          <a:off x="14592300" y="14843216"/>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86</xdr:row>
      <xdr:rowOff>46082</xdr:rowOff>
    </xdr:from>
    <xdr:to>
      <xdr:col>72</xdr:col>
      <xdr:colOff>38100</xdr:colOff>
      <xdr:row>86</xdr:row>
      <xdr:rowOff>147682</xdr:rowOff>
    </xdr:to>
    <xdr:sp macro="" textlink="">
      <xdr:nvSpPr>
        <xdr:cNvPr id="672" name="楕円 671">
          <a:extLst>
            <a:ext uri="{FF2B5EF4-FFF2-40B4-BE49-F238E27FC236}">
              <a16:creationId xmlns:a16="http://schemas.microsoft.com/office/drawing/2014/main" id="{A2D19601-3C71-4232-AE69-FBD54ACB48AF}"/>
            </a:ext>
          </a:extLst>
        </xdr:cNvPr>
        <xdr:cNvSpPr/>
      </xdr:nvSpPr>
      <xdr:spPr>
        <a:xfrm>
          <a:off x="13652500" y="14790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86</xdr:row>
      <xdr:rowOff>96882</xdr:rowOff>
    </xdr:from>
    <xdr:to>
      <xdr:col>76</xdr:col>
      <xdr:colOff>114300</xdr:colOff>
      <xdr:row>86</xdr:row>
      <xdr:rowOff>106680</xdr:rowOff>
    </xdr:to>
    <xdr:cxnSp macro="">
      <xdr:nvCxnSpPr>
        <xdr:cNvPr id="673" name="直線コネクタ 672">
          <a:extLst>
            <a:ext uri="{FF2B5EF4-FFF2-40B4-BE49-F238E27FC236}">
              <a16:creationId xmlns:a16="http://schemas.microsoft.com/office/drawing/2014/main" id="{80294D0B-BB5C-4CDC-B7D9-5980E01E8368}"/>
            </a:ext>
          </a:extLst>
        </xdr:cNvPr>
        <xdr:cNvCxnSpPr/>
      </xdr:nvCxnSpPr>
      <xdr:spPr>
        <a:xfrm>
          <a:off x="13703300" y="14841582"/>
          <a:ext cx="8890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86</xdr:row>
      <xdr:rowOff>33020</xdr:rowOff>
    </xdr:from>
    <xdr:to>
      <xdr:col>67</xdr:col>
      <xdr:colOff>101600</xdr:colOff>
      <xdr:row>86</xdr:row>
      <xdr:rowOff>134620</xdr:rowOff>
    </xdr:to>
    <xdr:sp macro="" textlink="">
      <xdr:nvSpPr>
        <xdr:cNvPr id="674" name="楕円 673">
          <a:extLst>
            <a:ext uri="{FF2B5EF4-FFF2-40B4-BE49-F238E27FC236}">
              <a16:creationId xmlns:a16="http://schemas.microsoft.com/office/drawing/2014/main" id="{DEFCD32F-6583-462E-B846-1CF04E528A93}"/>
            </a:ext>
          </a:extLst>
        </xdr:cNvPr>
        <xdr:cNvSpPr/>
      </xdr:nvSpPr>
      <xdr:spPr>
        <a:xfrm>
          <a:off x="12763500" y="14777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86</xdr:row>
      <xdr:rowOff>83820</xdr:rowOff>
    </xdr:from>
    <xdr:to>
      <xdr:col>71</xdr:col>
      <xdr:colOff>177800</xdr:colOff>
      <xdr:row>86</xdr:row>
      <xdr:rowOff>96882</xdr:rowOff>
    </xdr:to>
    <xdr:cxnSp macro="">
      <xdr:nvCxnSpPr>
        <xdr:cNvPr id="675" name="直線コネクタ 674">
          <a:extLst>
            <a:ext uri="{FF2B5EF4-FFF2-40B4-BE49-F238E27FC236}">
              <a16:creationId xmlns:a16="http://schemas.microsoft.com/office/drawing/2014/main" id="{3BDCA39D-8AD8-45F5-91CA-E39AD2E218E6}"/>
            </a:ext>
          </a:extLst>
        </xdr:cNvPr>
        <xdr:cNvCxnSpPr/>
      </xdr:nvCxnSpPr>
      <xdr:spPr>
        <a:xfrm>
          <a:off x="12814300" y="14828520"/>
          <a:ext cx="8890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92364</xdr:rowOff>
    </xdr:from>
    <xdr:ext cx="405111" cy="259045"/>
    <xdr:sp macro="" textlink="">
      <xdr:nvSpPr>
        <xdr:cNvPr id="676" name="n_1aveValue【児童館】&#10;有形固定資産減価償却率">
          <a:extLst>
            <a:ext uri="{FF2B5EF4-FFF2-40B4-BE49-F238E27FC236}">
              <a16:creationId xmlns:a16="http://schemas.microsoft.com/office/drawing/2014/main" id="{52F10F23-7117-4AB0-8980-F0E8EDCD96FB}"/>
            </a:ext>
          </a:extLst>
        </xdr:cNvPr>
        <xdr:cNvSpPr txBox="1"/>
      </xdr:nvSpPr>
      <xdr:spPr>
        <a:xfrm>
          <a:off x="15266044" y="139798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90732</xdr:rowOff>
    </xdr:from>
    <xdr:ext cx="405111" cy="259045"/>
    <xdr:sp macro="" textlink="">
      <xdr:nvSpPr>
        <xdr:cNvPr id="677" name="n_2aveValue【児童館】&#10;有形固定資産減価償却率">
          <a:extLst>
            <a:ext uri="{FF2B5EF4-FFF2-40B4-BE49-F238E27FC236}">
              <a16:creationId xmlns:a16="http://schemas.microsoft.com/office/drawing/2014/main" id="{17DE89F2-7199-46C1-A286-26FD97AE2133}"/>
            </a:ext>
          </a:extLst>
        </xdr:cNvPr>
        <xdr:cNvSpPr txBox="1"/>
      </xdr:nvSpPr>
      <xdr:spPr>
        <a:xfrm>
          <a:off x="14389744" y="13978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120122</xdr:rowOff>
    </xdr:from>
    <xdr:ext cx="405111" cy="259045"/>
    <xdr:sp macro="" textlink="">
      <xdr:nvSpPr>
        <xdr:cNvPr id="678" name="n_3aveValue【児童館】&#10;有形固定資産減価償却率">
          <a:extLst>
            <a:ext uri="{FF2B5EF4-FFF2-40B4-BE49-F238E27FC236}">
              <a16:creationId xmlns:a16="http://schemas.microsoft.com/office/drawing/2014/main" id="{204318B8-FCA4-4F46-90A1-B3D8DDAC0D6F}"/>
            </a:ext>
          </a:extLst>
        </xdr:cNvPr>
        <xdr:cNvSpPr txBox="1"/>
      </xdr:nvSpPr>
      <xdr:spPr>
        <a:xfrm>
          <a:off x="13500744" y="14007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87465</xdr:rowOff>
    </xdr:from>
    <xdr:ext cx="405111" cy="259045"/>
    <xdr:sp macro="" textlink="">
      <xdr:nvSpPr>
        <xdr:cNvPr id="679" name="n_4aveValue【児童館】&#10;有形固定資産減価償却率">
          <a:extLst>
            <a:ext uri="{FF2B5EF4-FFF2-40B4-BE49-F238E27FC236}">
              <a16:creationId xmlns:a16="http://schemas.microsoft.com/office/drawing/2014/main" id="{80F2DA12-D1DA-4C5B-B2D4-042B3958E4FA}"/>
            </a:ext>
          </a:extLst>
        </xdr:cNvPr>
        <xdr:cNvSpPr txBox="1"/>
      </xdr:nvSpPr>
      <xdr:spPr>
        <a:xfrm>
          <a:off x="12611744" y="13974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86</xdr:row>
      <xdr:rowOff>140443</xdr:rowOff>
    </xdr:from>
    <xdr:ext cx="405111" cy="259045"/>
    <xdr:sp macro="" textlink="">
      <xdr:nvSpPr>
        <xdr:cNvPr id="680" name="n_1mainValue【児童館】&#10;有形固定資産減価償却率">
          <a:extLst>
            <a:ext uri="{FF2B5EF4-FFF2-40B4-BE49-F238E27FC236}">
              <a16:creationId xmlns:a16="http://schemas.microsoft.com/office/drawing/2014/main" id="{CD106D35-02EE-481B-952E-366F581065C3}"/>
            </a:ext>
          </a:extLst>
        </xdr:cNvPr>
        <xdr:cNvSpPr txBox="1"/>
      </xdr:nvSpPr>
      <xdr:spPr>
        <a:xfrm>
          <a:off x="15266044" y="148851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86</xdr:row>
      <xdr:rowOff>148607</xdr:rowOff>
    </xdr:from>
    <xdr:ext cx="405111" cy="259045"/>
    <xdr:sp macro="" textlink="">
      <xdr:nvSpPr>
        <xdr:cNvPr id="681" name="n_2mainValue【児童館】&#10;有形固定資産減価償却率">
          <a:extLst>
            <a:ext uri="{FF2B5EF4-FFF2-40B4-BE49-F238E27FC236}">
              <a16:creationId xmlns:a16="http://schemas.microsoft.com/office/drawing/2014/main" id="{FE710073-DF05-4097-B14E-B161369EB0ED}"/>
            </a:ext>
          </a:extLst>
        </xdr:cNvPr>
        <xdr:cNvSpPr txBox="1"/>
      </xdr:nvSpPr>
      <xdr:spPr>
        <a:xfrm>
          <a:off x="14389744" y="1489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86</xdr:row>
      <xdr:rowOff>138809</xdr:rowOff>
    </xdr:from>
    <xdr:ext cx="405111" cy="259045"/>
    <xdr:sp macro="" textlink="">
      <xdr:nvSpPr>
        <xdr:cNvPr id="682" name="n_3mainValue【児童館】&#10;有形固定資産減価償却率">
          <a:extLst>
            <a:ext uri="{FF2B5EF4-FFF2-40B4-BE49-F238E27FC236}">
              <a16:creationId xmlns:a16="http://schemas.microsoft.com/office/drawing/2014/main" id="{D887C4EF-84B8-4C5A-A516-3548440B8A29}"/>
            </a:ext>
          </a:extLst>
        </xdr:cNvPr>
        <xdr:cNvSpPr txBox="1"/>
      </xdr:nvSpPr>
      <xdr:spPr>
        <a:xfrm>
          <a:off x="13500744" y="148835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86</xdr:row>
      <xdr:rowOff>125747</xdr:rowOff>
    </xdr:from>
    <xdr:ext cx="405111" cy="259045"/>
    <xdr:sp macro="" textlink="">
      <xdr:nvSpPr>
        <xdr:cNvPr id="683" name="n_4mainValue【児童館】&#10;有形固定資産減価償却率">
          <a:extLst>
            <a:ext uri="{FF2B5EF4-FFF2-40B4-BE49-F238E27FC236}">
              <a16:creationId xmlns:a16="http://schemas.microsoft.com/office/drawing/2014/main" id="{7A60ECD9-0299-430E-8363-0E854ABC65E0}"/>
            </a:ext>
          </a:extLst>
        </xdr:cNvPr>
        <xdr:cNvSpPr txBox="1"/>
      </xdr:nvSpPr>
      <xdr:spPr>
        <a:xfrm>
          <a:off x="12611744" y="14870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4" name="正方形/長方形 683">
          <a:extLst>
            <a:ext uri="{FF2B5EF4-FFF2-40B4-BE49-F238E27FC236}">
              <a16:creationId xmlns:a16="http://schemas.microsoft.com/office/drawing/2014/main" id="{B221977F-FB55-421F-B48D-95A9678E6A98}"/>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5" name="正方形/長方形 684">
          <a:extLst>
            <a:ext uri="{FF2B5EF4-FFF2-40B4-BE49-F238E27FC236}">
              <a16:creationId xmlns:a16="http://schemas.microsoft.com/office/drawing/2014/main" id="{7CD9D309-BE88-4AB6-89BE-02730486F466}"/>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6" name="正方形/長方形 685">
          <a:extLst>
            <a:ext uri="{FF2B5EF4-FFF2-40B4-BE49-F238E27FC236}">
              <a16:creationId xmlns:a16="http://schemas.microsoft.com/office/drawing/2014/main" id="{A7E15AE8-A7B6-457B-B95E-35647392E843}"/>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7" name="正方形/長方形 686">
          <a:extLst>
            <a:ext uri="{FF2B5EF4-FFF2-40B4-BE49-F238E27FC236}">
              <a16:creationId xmlns:a16="http://schemas.microsoft.com/office/drawing/2014/main" id="{7B3F3D54-DC87-4EBF-9E4C-44E9EA070012}"/>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8" name="正方形/長方形 687">
          <a:extLst>
            <a:ext uri="{FF2B5EF4-FFF2-40B4-BE49-F238E27FC236}">
              <a16:creationId xmlns:a16="http://schemas.microsoft.com/office/drawing/2014/main" id="{102BAA83-5E48-4BCE-80DD-5BCC0D369FF3}"/>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9" name="正方形/長方形 688">
          <a:extLst>
            <a:ext uri="{FF2B5EF4-FFF2-40B4-BE49-F238E27FC236}">
              <a16:creationId xmlns:a16="http://schemas.microsoft.com/office/drawing/2014/main" id="{1EA3B1C4-3264-42AD-BE8A-8B9855DA566F}"/>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0" name="正方形/長方形 689">
          <a:extLst>
            <a:ext uri="{FF2B5EF4-FFF2-40B4-BE49-F238E27FC236}">
              <a16:creationId xmlns:a16="http://schemas.microsoft.com/office/drawing/2014/main" id="{91B212E2-D343-4ADB-9D06-554CC10F9792}"/>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1" name="正方形/長方形 690">
          <a:extLst>
            <a:ext uri="{FF2B5EF4-FFF2-40B4-BE49-F238E27FC236}">
              <a16:creationId xmlns:a16="http://schemas.microsoft.com/office/drawing/2014/main" id="{B7B50504-8849-4818-8A1F-AEDA1CC1603D}"/>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2" name="テキスト ボックス 691">
          <a:extLst>
            <a:ext uri="{FF2B5EF4-FFF2-40B4-BE49-F238E27FC236}">
              <a16:creationId xmlns:a16="http://schemas.microsoft.com/office/drawing/2014/main" id="{8C96C25C-E011-4EDB-A0BD-36AAB9D02019}"/>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3" name="直線コネクタ 692">
          <a:extLst>
            <a:ext uri="{FF2B5EF4-FFF2-40B4-BE49-F238E27FC236}">
              <a16:creationId xmlns:a16="http://schemas.microsoft.com/office/drawing/2014/main" id="{E767659E-65C6-437D-AF6B-0CAB445C5048}"/>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94" name="直線コネクタ 693">
          <a:extLst>
            <a:ext uri="{FF2B5EF4-FFF2-40B4-BE49-F238E27FC236}">
              <a16:creationId xmlns:a16="http://schemas.microsoft.com/office/drawing/2014/main" id="{97854C48-08EB-4A53-8A3E-B3A0AF2CA41E}"/>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95" name="テキスト ボックス 694">
          <a:extLst>
            <a:ext uri="{FF2B5EF4-FFF2-40B4-BE49-F238E27FC236}">
              <a16:creationId xmlns:a16="http://schemas.microsoft.com/office/drawing/2014/main" id="{AC2F3E6A-935B-42CC-897E-4553D1D33C4F}"/>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96" name="直線コネクタ 695">
          <a:extLst>
            <a:ext uri="{FF2B5EF4-FFF2-40B4-BE49-F238E27FC236}">
              <a16:creationId xmlns:a16="http://schemas.microsoft.com/office/drawing/2014/main" id="{D18CB77F-5BAC-4FA5-A8A7-2E50E2D25097}"/>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97" name="テキスト ボックス 696">
          <a:extLst>
            <a:ext uri="{FF2B5EF4-FFF2-40B4-BE49-F238E27FC236}">
              <a16:creationId xmlns:a16="http://schemas.microsoft.com/office/drawing/2014/main" id="{67D026CD-E8EE-4849-922C-31B2ED735A91}"/>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98" name="直線コネクタ 697">
          <a:extLst>
            <a:ext uri="{FF2B5EF4-FFF2-40B4-BE49-F238E27FC236}">
              <a16:creationId xmlns:a16="http://schemas.microsoft.com/office/drawing/2014/main" id="{D08601AF-8288-4D3D-BA65-3FDEFDCDE056}"/>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99" name="テキスト ボックス 698">
          <a:extLst>
            <a:ext uri="{FF2B5EF4-FFF2-40B4-BE49-F238E27FC236}">
              <a16:creationId xmlns:a16="http://schemas.microsoft.com/office/drawing/2014/main" id="{F72CEFBD-5C59-4001-B763-C41365A1F5DD}"/>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00" name="直線コネクタ 699">
          <a:extLst>
            <a:ext uri="{FF2B5EF4-FFF2-40B4-BE49-F238E27FC236}">
              <a16:creationId xmlns:a16="http://schemas.microsoft.com/office/drawing/2014/main" id="{1021AE6E-8A2E-499F-93AA-6DC1060EC444}"/>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01" name="テキスト ボックス 700">
          <a:extLst>
            <a:ext uri="{FF2B5EF4-FFF2-40B4-BE49-F238E27FC236}">
              <a16:creationId xmlns:a16="http://schemas.microsoft.com/office/drawing/2014/main" id="{AFE65746-FD9D-4E71-B75A-D215D4EE75B2}"/>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2" name="直線コネクタ 701">
          <a:extLst>
            <a:ext uri="{FF2B5EF4-FFF2-40B4-BE49-F238E27FC236}">
              <a16:creationId xmlns:a16="http://schemas.microsoft.com/office/drawing/2014/main" id="{AD04FD80-32B7-4D32-87E6-E6B9E3D3F838}"/>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3" name="テキスト ボックス 702">
          <a:extLst>
            <a:ext uri="{FF2B5EF4-FFF2-40B4-BE49-F238E27FC236}">
              <a16:creationId xmlns:a16="http://schemas.microsoft.com/office/drawing/2014/main" id="{4E227F4D-B382-4E91-AE3B-2CFD6662CDBC}"/>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4" name="【児童館】&#10;一人当たり面積グラフ枠">
          <a:extLst>
            <a:ext uri="{FF2B5EF4-FFF2-40B4-BE49-F238E27FC236}">
              <a16:creationId xmlns:a16="http://schemas.microsoft.com/office/drawing/2014/main" id="{585F3330-26BF-48AA-B141-1E65544C3AB8}"/>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163830</xdr:rowOff>
    </xdr:from>
    <xdr:to>
      <xdr:col>116</xdr:col>
      <xdr:colOff>62864</xdr:colOff>
      <xdr:row>86</xdr:row>
      <xdr:rowOff>15239</xdr:rowOff>
    </xdr:to>
    <xdr:cxnSp macro="">
      <xdr:nvCxnSpPr>
        <xdr:cNvPr id="705" name="直線コネクタ 704">
          <a:extLst>
            <a:ext uri="{FF2B5EF4-FFF2-40B4-BE49-F238E27FC236}">
              <a16:creationId xmlns:a16="http://schemas.microsoft.com/office/drawing/2014/main" id="{AA09461D-9867-4937-A83B-1B3D7AB7A9E5}"/>
            </a:ext>
          </a:extLst>
        </xdr:cNvPr>
        <xdr:cNvCxnSpPr/>
      </xdr:nvCxnSpPr>
      <xdr:spPr>
        <a:xfrm flipV="1">
          <a:off x="22160864" y="13365480"/>
          <a:ext cx="0" cy="1394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19066</xdr:rowOff>
    </xdr:from>
    <xdr:ext cx="469744" cy="259045"/>
    <xdr:sp macro="" textlink="">
      <xdr:nvSpPr>
        <xdr:cNvPr id="706" name="【児童館】&#10;一人当たり面積最小値テキスト">
          <a:extLst>
            <a:ext uri="{FF2B5EF4-FFF2-40B4-BE49-F238E27FC236}">
              <a16:creationId xmlns:a16="http://schemas.microsoft.com/office/drawing/2014/main" id="{B3040D41-1FDF-44A8-9D9F-642C6924AF90}"/>
            </a:ext>
          </a:extLst>
        </xdr:cNvPr>
        <xdr:cNvSpPr txBox="1"/>
      </xdr:nvSpPr>
      <xdr:spPr>
        <a:xfrm>
          <a:off x="22199600" y="1476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15239</xdr:rowOff>
    </xdr:from>
    <xdr:to>
      <xdr:col>116</xdr:col>
      <xdr:colOff>152400</xdr:colOff>
      <xdr:row>86</xdr:row>
      <xdr:rowOff>15239</xdr:rowOff>
    </xdr:to>
    <xdr:cxnSp macro="">
      <xdr:nvCxnSpPr>
        <xdr:cNvPr id="707" name="直線コネクタ 706">
          <a:extLst>
            <a:ext uri="{FF2B5EF4-FFF2-40B4-BE49-F238E27FC236}">
              <a16:creationId xmlns:a16="http://schemas.microsoft.com/office/drawing/2014/main" id="{33C03CD0-9787-42F4-B9A9-A9A7F376C6F4}"/>
            </a:ext>
          </a:extLst>
        </xdr:cNvPr>
        <xdr:cNvCxnSpPr/>
      </xdr:nvCxnSpPr>
      <xdr:spPr>
        <a:xfrm>
          <a:off x="22072600" y="1475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110507</xdr:rowOff>
    </xdr:from>
    <xdr:ext cx="469744" cy="259045"/>
    <xdr:sp macro="" textlink="">
      <xdr:nvSpPr>
        <xdr:cNvPr id="708" name="【児童館】&#10;一人当たり面積最大値テキスト">
          <a:extLst>
            <a:ext uri="{FF2B5EF4-FFF2-40B4-BE49-F238E27FC236}">
              <a16:creationId xmlns:a16="http://schemas.microsoft.com/office/drawing/2014/main" id="{7FB47C52-7A42-4B98-900E-CD61004CCD0A}"/>
            </a:ext>
          </a:extLst>
        </xdr:cNvPr>
        <xdr:cNvSpPr txBox="1"/>
      </xdr:nvSpPr>
      <xdr:spPr>
        <a:xfrm>
          <a:off x="22199600" y="13140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163830</xdr:rowOff>
    </xdr:from>
    <xdr:to>
      <xdr:col>116</xdr:col>
      <xdr:colOff>152400</xdr:colOff>
      <xdr:row>77</xdr:row>
      <xdr:rowOff>163830</xdr:rowOff>
    </xdr:to>
    <xdr:cxnSp macro="">
      <xdr:nvCxnSpPr>
        <xdr:cNvPr id="709" name="直線コネクタ 708">
          <a:extLst>
            <a:ext uri="{FF2B5EF4-FFF2-40B4-BE49-F238E27FC236}">
              <a16:creationId xmlns:a16="http://schemas.microsoft.com/office/drawing/2014/main" id="{E2F864D0-13D3-46AA-A776-316F25736645}"/>
            </a:ext>
          </a:extLst>
        </xdr:cNvPr>
        <xdr:cNvCxnSpPr/>
      </xdr:nvCxnSpPr>
      <xdr:spPr>
        <a:xfrm>
          <a:off x="22072600" y="1336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33038</xdr:rowOff>
    </xdr:from>
    <xdr:ext cx="469744" cy="259045"/>
    <xdr:sp macro="" textlink="">
      <xdr:nvSpPr>
        <xdr:cNvPr id="710" name="【児童館】&#10;一人当たり面積平均値テキスト">
          <a:extLst>
            <a:ext uri="{FF2B5EF4-FFF2-40B4-BE49-F238E27FC236}">
              <a16:creationId xmlns:a16="http://schemas.microsoft.com/office/drawing/2014/main" id="{2E241C12-6EAB-4CA4-957E-E369CD6C0C0F}"/>
            </a:ext>
          </a:extLst>
        </xdr:cNvPr>
        <xdr:cNvSpPr txBox="1"/>
      </xdr:nvSpPr>
      <xdr:spPr>
        <a:xfrm>
          <a:off x="22199600" y="14263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10161</xdr:rowOff>
    </xdr:from>
    <xdr:to>
      <xdr:col>116</xdr:col>
      <xdr:colOff>114300</xdr:colOff>
      <xdr:row>84</xdr:row>
      <xdr:rowOff>111761</xdr:rowOff>
    </xdr:to>
    <xdr:sp macro="" textlink="">
      <xdr:nvSpPr>
        <xdr:cNvPr id="711" name="フローチャート: 判断 710">
          <a:extLst>
            <a:ext uri="{FF2B5EF4-FFF2-40B4-BE49-F238E27FC236}">
              <a16:creationId xmlns:a16="http://schemas.microsoft.com/office/drawing/2014/main" id="{A45F3A9B-C99A-471F-8BB0-6838CF2884DA}"/>
            </a:ext>
          </a:extLst>
        </xdr:cNvPr>
        <xdr:cNvSpPr/>
      </xdr:nvSpPr>
      <xdr:spPr>
        <a:xfrm>
          <a:off x="22110700" y="14411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10161</xdr:rowOff>
    </xdr:from>
    <xdr:to>
      <xdr:col>112</xdr:col>
      <xdr:colOff>38100</xdr:colOff>
      <xdr:row>84</xdr:row>
      <xdr:rowOff>111761</xdr:rowOff>
    </xdr:to>
    <xdr:sp macro="" textlink="">
      <xdr:nvSpPr>
        <xdr:cNvPr id="712" name="フローチャート: 判断 711">
          <a:extLst>
            <a:ext uri="{FF2B5EF4-FFF2-40B4-BE49-F238E27FC236}">
              <a16:creationId xmlns:a16="http://schemas.microsoft.com/office/drawing/2014/main" id="{06C6FBE5-CD85-489D-8EB1-20E1E7DB6DC7}"/>
            </a:ext>
          </a:extLst>
        </xdr:cNvPr>
        <xdr:cNvSpPr/>
      </xdr:nvSpPr>
      <xdr:spPr>
        <a:xfrm>
          <a:off x="21272500" y="14411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33020</xdr:rowOff>
    </xdr:from>
    <xdr:to>
      <xdr:col>107</xdr:col>
      <xdr:colOff>101600</xdr:colOff>
      <xdr:row>84</xdr:row>
      <xdr:rowOff>134620</xdr:rowOff>
    </xdr:to>
    <xdr:sp macro="" textlink="">
      <xdr:nvSpPr>
        <xdr:cNvPr id="713" name="フローチャート: 判断 712">
          <a:extLst>
            <a:ext uri="{FF2B5EF4-FFF2-40B4-BE49-F238E27FC236}">
              <a16:creationId xmlns:a16="http://schemas.microsoft.com/office/drawing/2014/main" id="{F6716EA3-64B7-4237-9453-8B5702958622}"/>
            </a:ext>
          </a:extLst>
        </xdr:cNvPr>
        <xdr:cNvSpPr/>
      </xdr:nvSpPr>
      <xdr:spPr>
        <a:xfrm>
          <a:off x="20383500" y="1443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55880</xdr:rowOff>
    </xdr:from>
    <xdr:to>
      <xdr:col>102</xdr:col>
      <xdr:colOff>165100</xdr:colOff>
      <xdr:row>84</xdr:row>
      <xdr:rowOff>157480</xdr:rowOff>
    </xdr:to>
    <xdr:sp macro="" textlink="">
      <xdr:nvSpPr>
        <xdr:cNvPr id="714" name="フローチャート: 判断 713">
          <a:extLst>
            <a:ext uri="{FF2B5EF4-FFF2-40B4-BE49-F238E27FC236}">
              <a16:creationId xmlns:a16="http://schemas.microsoft.com/office/drawing/2014/main" id="{295BE488-962B-426B-B926-E247F919AD7E}"/>
            </a:ext>
          </a:extLst>
        </xdr:cNvPr>
        <xdr:cNvSpPr/>
      </xdr:nvSpPr>
      <xdr:spPr>
        <a:xfrm>
          <a:off x="19494500" y="1445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158750</xdr:rowOff>
    </xdr:from>
    <xdr:to>
      <xdr:col>98</xdr:col>
      <xdr:colOff>38100</xdr:colOff>
      <xdr:row>84</xdr:row>
      <xdr:rowOff>88900</xdr:rowOff>
    </xdr:to>
    <xdr:sp macro="" textlink="">
      <xdr:nvSpPr>
        <xdr:cNvPr id="715" name="フローチャート: 判断 714">
          <a:extLst>
            <a:ext uri="{FF2B5EF4-FFF2-40B4-BE49-F238E27FC236}">
              <a16:creationId xmlns:a16="http://schemas.microsoft.com/office/drawing/2014/main" id="{1FEF05A6-0606-4EFC-86C8-604A1644895F}"/>
            </a:ext>
          </a:extLst>
        </xdr:cNvPr>
        <xdr:cNvSpPr/>
      </xdr:nvSpPr>
      <xdr:spPr>
        <a:xfrm>
          <a:off x="186055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6" name="テキスト ボックス 715">
          <a:extLst>
            <a:ext uri="{FF2B5EF4-FFF2-40B4-BE49-F238E27FC236}">
              <a16:creationId xmlns:a16="http://schemas.microsoft.com/office/drawing/2014/main" id="{CC1F7AC9-6969-4EC9-8666-251E0041A4CA}"/>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7" name="テキスト ボックス 716">
          <a:extLst>
            <a:ext uri="{FF2B5EF4-FFF2-40B4-BE49-F238E27FC236}">
              <a16:creationId xmlns:a16="http://schemas.microsoft.com/office/drawing/2014/main" id="{59ACEA1F-FDB2-434C-BC68-E4731C7E2715}"/>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09F58326-A968-4543-AAEC-C2DBE4D6E068}"/>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id="{A154316E-B784-4093-8DA4-11D16A4D2A32}"/>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C3A2836E-122B-459E-B265-AF135210B1A5}"/>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124461</xdr:rowOff>
    </xdr:from>
    <xdr:to>
      <xdr:col>116</xdr:col>
      <xdr:colOff>114300</xdr:colOff>
      <xdr:row>85</xdr:row>
      <xdr:rowOff>54611</xdr:rowOff>
    </xdr:to>
    <xdr:sp macro="" textlink="">
      <xdr:nvSpPr>
        <xdr:cNvPr id="721" name="楕円 720">
          <a:extLst>
            <a:ext uri="{FF2B5EF4-FFF2-40B4-BE49-F238E27FC236}">
              <a16:creationId xmlns:a16="http://schemas.microsoft.com/office/drawing/2014/main" id="{E53F937B-A903-41F1-9D21-77FAD4648931}"/>
            </a:ext>
          </a:extLst>
        </xdr:cNvPr>
        <xdr:cNvSpPr/>
      </xdr:nvSpPr>
      <xdr:spPr>
        <a:xfrm>
          <a:off x="22110700" y="1452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102888</xdr:rowOff>
    </xdr:from>
    <xdr:ext cx="469744" cy="259045"/>
    <xdr:sp macro="" textlink="">
      <xdr:nvSpPr>
        <xdr:cNvPr id="722" name="【児童館】&#10;一人当たり面積該当値テキスト">
          <a:extLst>
            <a:ext uri="{FF2B5EF4-FFF2-40B4-BE49-F238E27FC236}">
              <a16:creationId xmlns:a16="http://schemas.microsoft.com/office/drawing/2014/main" id="{5ACD2D0F-EB29-48CF-AC9B-E37D50CF2E38}"/>
            </a:ext>
          </a:extLst>
        </xdr:cNvPr>
        <xdr:cNvSpPr txBox="1"/>
      </xdr:nvSpPr>
      <xdr:spPr>
        <a:xfrm>
          <a:off x="22199600" y="14504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124461</xdr:rowOff>
    </xdr:from>
    <xdr:to>
      <xdr:col>112</xdr:col>
      <xdr:colOff>38100</xdr:colOff>
      <xdr:row>85</xdr:row>
      <xdr:rowOff>54611</xdr:rowOff>
    </xdr:to>
    <xdr:sp macro="" textlink="">
      <xdr:nvSpPr>
        <xdr:cNvPr id="723" name="楕円 722">
          <a:extLst>
            <a:ext uri="{FF2B5EF4-FFF2-40B4-BE49-F238E27FC236}">
              <a16:creationId xmlns:a16="http://schemas.microsoft.com/office/drawing/2014/main" id="{8EBA2F65-9449-4733-9024-19340C964506}"/>
            </a:ext>
          </a:extLst>
        </xdr:cNvPr>
        <xdr:cNvSpPr/>
      </xdr:nvSpPr>
      <xdr:spPr>
        <a:xfrm>
          <a:off x="21272500" y="1452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3811</xdr:rowOff>
    </xdr:from>
    <xdr:to>
      <xdr:col>116</xdr:col>
      <xdr:colOff>63500</xdr:colOff>
      <xdr:row>85</xdr:row>
      <xdr:rowOff>3811</xdr:rowOff>
    </xdr:to>
    <xdr:cxnSp macro="">
      <xdr:nvCxnSpPr>
        <xdr:cNvPr id="724" name="直線コネクタ 723">
          <a:extLst>
            <a:ext uri="{FF2B5EF4-FFF2-40B4-BE49-F238E27FC236}">
              <a16:creationId xmlns:a16="http://schemas.microsoft.com/office/drawing/2014/main" id="{9E4A9184-B3AF-486B-8FDA-5614FEF25B0D}"/>
            </a:ext>
          </a:extLst>
        </xdr:cNvPr>
        <xdr:cNvCxnSpPr/>
      </xdr:nvCxnSpPr>
      <xdr:spPr>
        <a:xfrm>
          <a:off x="21323300" y="1457706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124461</xdr:rowOff>
    </xdr:from>
    <xdr:to>
      <xdr:col>107</xdr:col>
      <xdr:colOff>101600</xdr:colOff>
      <xdr:row>85</xdr:row>
      <xdr:rowOff>54611</xdr:rowOff>
    </xdr:to>
    <xdr:sp macro="" textlink="">
      <xdr:nvSpPr>
        <xdr:cNvPr id="725" name="楕円 724">
          <a:extLst>
            <a:ext uri="{FF2B5EF4-FFF2-40B4-BE49-F238E27FC236}">
              <a16:creationId xmlns:a16="http://schemas.microsoft.com/office/drawing/2014/main" id="{57A04D81-33BC-4B3C-AD83-1B78D7892025}"/>
            </a:ext>
          </a:extLst>
        </xdr:cNvPr>
        <xdr:cNvSpPr/>
      </xdr:nvSpPr>
      <xdr:spPr>
        <a:xfrm>
          <a:off x="20383500" y="1452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3811</xdr:rowOff>
    </xdr:from>
    <xdr:to>
      <xdr:col>111</xdr:col>
      <xdr:colOff>177800</xdr:colOff>
      <xdr:row>85</xdr:row>
      <xdr:rowOff>3811</xdr:rowOff>
    </xdr:to>
    <xdr:cxnSp macro="">
      <xdr:nvCxnSpPr>
        <xdr:cNvPr id="726" name="直線コネクタ 725">
          <a:extLst>
            <a:ext uri="{FF2B5EF4-FFF2-40B4-BE49-F238E27FC236}">
              <a16:creationId xmlns:a16="http://schemas.microsoft.com/office/drawing/2014/main" id="{26F57BDA-7FDA-44E5-A1AC-0E451F8BF001}"/>
            </a:ext>
          </a:extLst>
        </xdr:cNvPr>
        <xdr:cNvCxnSpPr/>
      </xdr:nvCxnSpPr>
      <xdr:spPr>
        <a:xfrm>
          <a:off x="20434300" y="145770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124461</xdr:rowOff>
    </xdr:from>
    <xdr:to>
      <xdr:col>102</xdr:col>
      <xdr:colOff>165100</xdr:colOff>
      <xdr:row>85</xdr:row>
      <xdr:rowOff>54611</xdr:rowOff>
    </xdr:to>
    <xdr:sp macro="" textlink="">
      <xdr:nvSpPr>
        <xdr:cNvPr id="727" name="楕円 726">
          <a:extLst>
            <a:ext uri="{FF2B5EF4-FFF2-40B4-BE49-F238E27FC236}">
              <a16:creationId xmlns:a16="http://schemas.microsoft.com/office/drawing/2014/main" id="{CD193DF0-8947-4A66-A13C-2E66F92DBAC4}"/>
            </a:ext>
          </a:extLst>
        </xdr:cNvPr>
        <xdr:cNvSpPr/>
      </xdr:nvSpPr>
      <xdr:spPr>
        <a:xfrm>
          <a:off x="19494500" y="1452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3811</xdr:rowOff>
    </xdr:from>
    <xdr:to>
      <xdr:col>107</xdr:col>
      <xdr:colOff>50800</xdr:colOff>
      <xdr:row>85</xdr:row>
      <xdr:rowOff>3811</xdr:rowOff>
    </xdr:to>
    <xdr:cxnSp macro="">
      <xdr:nvCxnSpPr>
        <xdr:cNvPr id="728" name="直線コネクタ 727">
          <a:extLst>
            <a:ext uri="{FF2B5EF4-FFF2-40B4-BE49-F238E27FC236}">
              <a16:creationId xmlns:a16="http://schemas.microsoft.com/office/drawing/2014/main" id="{F6A2182C-055E-48C2-A242-32E1DC095778}"/>
            </a:ext>
          </a:extLst>
        </xdr:cNvPr>
        <xdr:cNvCxnSpPr/>
      </xdr:nvCxnSpPr>
      <xdr:spPr>
        <a:xfrm>
          <a:off x="19545300" y="145770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124461</xdr:rowOff>
    </xdr:from>
    <xdr:to>
      <xdr:col>98</xdr:col>
      <xdr:colOff>38100</xdr:colOff>
      <xdr:row>85</xdr:row>
      <xdr:rowOff>54611</xdr:rowOff>
    </xdr:to>
    <xdr:sp macro="" textlink="">
      <xdr:nvSpPr>
        <xdr:cNvPr id="729" name="楕円 728">
          <a:extLst>
            <a:ext uri="{FF2B5EF4-FFF2-40B4-BE49-F238E27FC236}">
              <a16:creationId xmlns:a16="http://schemas.microsoft.com/office/drawing/2014/main" id="{7FC80260-5997-4095-A2FF-BEB691D30776}"/>
            </a:ext>
          </a:extLst>
        </xdr:cNvPr>
        <xdr:cNvSpPr/>
      </xdr:nvSpPr>
      <xdr:spPr>
        <a:xfrm>
          <a:off x="18605500" y="1452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3811</xdr:rowOff>
    </xdr:from>
    <xdr:to>
      <xdr:col>102</xdr:col>
      <xdr:colOff>114300</xdr:colOff>
      <xdr:row>85</xdr:row>
      <xdr:rowOff>3811</xdr:rowOff>
    </xdr:to>
    <xdr:cxnSp macro="">
      <xdr:nvCxnSpPr>
        <xdr:cNvPr id="730" name="直線コネクタ 729">
          <a:extLst>
            <a:ext uri="{FF2B5EF4-FFF2-40B4-BE49-F238E27FC236}">
              <a16:creationId xmlns:a16="http://schemas.microsoft.com/office/drawing/2014/main" id="{945BC393-C68B-4B3A-A40E-036304C04FD5}"/>
            </a:ext>
          </a:extLst>
        </xdr:cNvPr>
        <xdr:cNvCxnSpPr/>
      </xdr:nvCxnSpPr>
      <xdr:spPr>
        <a:xfrm>
          <a:off x="18656300" y="145770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128288</xdr:rowOff>
    </xdr:from>
    <xdr:ext cx="469744" cy="259045"/>
    <xdr:sp macro="" textlink="">
      <xdr:nvSpPr>
        <xdr:cNvPr id="731" name="n_1aveValue【児童館】&#10;一人当たり面積">
          <a:extLst>
            <a:ext uri="{FF2B5EF4-FFF2-40B4-BE49-F238E27FC236}">
              <a16:creationId xmlns:a16="http://schemas.microsoft.com/office/drawing/2014/main" id="{D8CB9084-3E89-416D-AA6D-984E8BB5073C}"/>
            </a:ext>
          </a:extLst>
        </xdr:cNvPr>
        <xdr:cNvSpPr txBox="1"/>
      </xdr:nvSpPr>
      <xdr:spPr>
        <a:xfrm>
          <a:off x="21075727" y="14187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151147</xdr:rowOff>
    </xdr:from>
    <xdr:ext cx="469744" cy="259045"/>
    <xdr:sp macro="" textlink="">
      <xdr:nvSpPr>
        <xdr:cNvPr id="732" name="n_2aveValue【児童館】&#10;一人当たり面積">
          <a:extLst>
            <a:ext uri="{FF2B5EF4-FFF2-40B4-BE49-F238E27FC236}">
              <a16:creationId xmlns:a16="http://schemas.microsoft.com/office/drawing/2014/main" id="{292891A8-8396-4B40-81B9-E79B2E957C03}"/>
            </a:ext>
          </a:extLst>
        </xdr:cNvPr>
        <xdr:cNvSpPr txBox="1"/>
      </xdr:nvSpPr>
      <xdr:spPr>
        <a:xfrm>
          <a:off x="20199427" y="1421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2557</xdr:rowOff>
    </xdr:from>
    <xdr:ext cx="469744" cy="259045"/>
    <xdr:sp macro="" textlink="">
      <xdr:nvSpPr>
        <xdr:cNvPr id="733" name="n_3aveValue【児童館】&#10;一人当たり面積">
          <a:extLst>
            <a:ext uri="{FF2B5EF4-FFF2-40B4-BE49-F238E27FC236}">
              <a16:creationId xmlns:a16="http://schemas.microsoft.com/office/drawing/2014/main" id="{254CBBB4-6159-4EA9-8DCD-A3EB51783BD3}"/>
            </a:ext>
          </a:extLst>
        </xdr:cNvPr>
        <xdr:cNvSpPr txBox="1"/>
      </xdr:nvSpPr>
      <xdr:spPr>
        <a:xfrm>
          <a:off x="19310427" y="1423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105427</xdr:rowOff>
    </xdr:from>
    <xdr:ext cx="469744" cy="259045"/>
    <xdr:sp macro="" textlink="">
      <xdr:nvSpPr>
        <xdr:cNvPr id="734" name="n_4aveValue【児童館】&#10;一人当たり面積">
          <a:extLst>
            <a:ext uri="{FF2B5EF4-FFF2-40B4-BE49-F238E27FC236}">
              <a16:creationId xmlns:a16="http://schemas.microsoft.com/office/drawing/2014/main" id="{32B4724C-3BE3-47BA-9BCC-23E6FA177F61}"/>
            </a:ext>
          </a:extLst>
        </xdr:cNvPr>
        <xdr:cNvSpPr txBox="1"/>
      </xdr:nvSpPr>
      <xdr:spPr>
        <a:xfrm>
          <a:off x="18421427" y="1416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45738</xdr:rowOff>
    </xdr:from>
    <xdr:ext cx="469744" cy="259045"/>
    <xdr:sp macro="" textlink="">
      <xdr:nvSpPr>
        <xdr:cNvPr id="735" name="n_1mainValue【児童館】&#10;一人当たり面積">
          <a:extLst>
            <a:ext uri="{FF2B5EF4-FFF2-40B4-BE49-F238E27FC236}">
              <a16:creationId xmlns:a16="http://schemas.microsoft.com/office/drawing/2014/main" id="{FC8D2F80-DCEB-487C-AD49-36F4DB880B10}"/>
            </a:ext>
          </a:extLst>
        </xdr:cNvPr>
        <xdr:cNvSpPr txBox="1"/>
      </xdr:nvSpPr>
      <xdr:spPr>
        <a:xfrm>
          <a:off x="21075727" y="1461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45738</xdr:rowOff>
    </xdr:from>
    <xdr:ext cx="469744" cy="259045"/>
    <xdr:sp macro="" textlink="">
      <xdr:nvSpPr>
        <xdr:cNvPr id="736" name="n_2mainValue【児童館】&#10;一人当たり面積">
          <a:extLst>
            <a:ext uri="{FF2B5EF4-FFF2-40B4-BE49-F238E27FC236}">
              <a16:creationId xmlns:a16="http://schemas.microsoft.com/office/drawing/2014/main" id="{BEEA28EB-DCEE-4D4C-A6F0-0CB3EB44516A}"/>
            </a:ext>
          </a:extLst>
        </xdr:cNvPr>
        <xdr:cNvSpPr txBox="1"/>
      </xdr:nvSpPr>
      <xdr:spPr>
        <a:xfrm>
          <a:off x="20199427" y="1461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45738</xdr:rowOff>
    </xdr:from>
    <xdr:ext cx="469744" cy="259045"/>
    <xdr:sp macro="" textlink="">
      <xdr:nvSpPr>
        <xdr:cNvPr id="737" name="n_3mainValue【児童館】&#10;一人当たり面積">
          <a:extLst>
            <a:ext uri="{FF2B5EF4-FFF2-40B4-BE49-F238E27FC236}">
              <a16:creationId xmlns:a16="http://schemas.microsoft.com/office/drawing/2014/main" id="{DCE66470-C816-47F3-8876-2C77B57A53FA}"/>
            </a:ext>
          </a:extLst>
        </xdr:cNvPr>
        <xdr:cNvSpPr txBox="1"/>
      </xdr:nvSpPr>
      <xdr:spPr>
        <a:xfrm>
          <a:off x="19310427" y="1461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45738</xdr:rowOff>
    </xdr:from>
    <xdr:ext cx="469744" cy="259045"/>
    <xdr:sp macro="" textlink="">
      <xdr:nvSpPr>
        <xdr:cNvPr id="738" name="n_4mainValue【児童館】&#10;一人当たり面積">
          <a:extLst>
            <a:ext uri="{FF2B5EF4-FFF2-40B4-BE49-F238E27FC236}">
              <a16:creationId xmlns:a16="http://schemas.microsoft.com/office/drawing/2014/main" id="{237E2696-95EE-4759-B225-DD8E5F992837}"/>
            </a:ext>
          </a:extLst>
        </xdr:cNvPr>
        <xdr:cNvSpPr txBox="1"/>
      </xdr:nvSpPr>
      <xdr:spPr>
        <a:xfrm>
          <a:off x="18421427" y="1461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9" name="正方形/長方形 738">
          <a:extLst>
            <a:ext uri="{FF2B5EF4-FFF2-40B4-BE49-F238E27FC236}">
              <a16:creationId xmlns:a16="http://schemas.microsoft.com/office/drawing/2014/main" id="{FBE1B154-AFCD-408D-8020-635A6754CE87}"/>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0" name="正方形/長方形 739">
          <a:extLst>
            <a:ext uri="{FF2B5EF4-FFF2-40B4-BE49-F238E27FC236}">
              <a16:creationId xmlns:a16="http://schemas.microsoft.com/office/drawing/2014/main" id="{A5477E66-E4AA-4253-95A6-65975824BA77}"/>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1" name="正方形/長方形 740">
          <a:extLst>
            <a:ext uri="{FF2B5EF4-FFF2-40B4-BE49-F238E27FC236}">
              <a16:creationId xmlns:a16="http://schemas.microsoft.com/office/drawing/2014/main" id="{3B3C01F3-DCFA-4E04-81D4-DEFBD9784F57}"/>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2" name="正方形/長方形 741">
          <a:extLst>
            <a:ext uri="{FF2B5EF4-FFF2-40B4-BE49-F238E27FC236}">
              <a16:creationId xmlns:a16="http://schemas.microsoft.com/office/drawing/2014/main" id="{82792CC5-DCE9-4D06-9D62-7ABAD250C982}"/>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3" name="正方形/長方形 742">
          <a:extLst>
            <a:ext uri="{FF2B5EF4-FFF2-40B4-BE49-F238E27FC236}">
              <a16:creationId xmlns:a16="http://schemas.microsoft.com/office/drawing/2014/main" id="{A9242E62-DBF2-4CCE-A5AA-C089131691C1}"/>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4" name="正方形/長方形 743">
          <a:extLst>
            <a:ext uri="{FF2B5EF4-FFF2-40B4-BE49-F238E27FC236}">
              <a16:creationId xmlns:a16="http://schemas.microsoft.com/office/drawing/2014/main" id="{3152E114-CBFF-4ED7-A6EE-B5603E4AB32B}"/>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5" name="正方形/長方形 744">
          <a:extLst>
            <a:ext uri="{FF2B5EF4-FFF2-40B4-BE49-F238E27FC236}">
              <a16:creationId xmlns:a16="http://schemas.microsoft.com/office/drawing/2014/main" id="{16534510-B8F8-4834-ADBC-1A3DE265E3F5}"/>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6" name="正方形/長方形 745">
          <a:extLst>
            <a:ext uri="{FF2B5EF4-FFF2-40B4-BE49-F238E27FC236}">
              <a16:creationId xmlns:a16="http://schemas.microsoft.com/office/drawing/2014/main" id="{9FC6C496-FDD1-4BED-B598-90C655AED290}"/>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7" name="正方形/長方形 746">
          <a:extLst>
            <a:ext uri="{FF2B5EF4-FFF2-40B4-BE49-F238E27FC236}">
              <a16:creationId xmlns:a16="http://schemas.microsoft.com/office/drawing/2014/main" id="{48423EE2-B371-41B6-8ADB-45F227264197}"/>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48" name="正方形/長方形 747">
          <a:extLst>
            <a:ext uri="{FF2B5EF4-FFF2-40B4-BE49-F238E27FC236}">
              <a16:creationId xmlns:a16="http://schemas.microsoft.com/office/drawing/2014/main" id="{1F6ADE81-D862-4FDF-88B9-FD4BCC7B8EE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49" name="正方形/長方形 748">
          <a:extLst>
            <a:ext uri="{FF2B5EF4-FFF2-40B4-BE49-F238E27FC236}">
              <a16:creationId xmlns:a16="http://schemas.microsoft.com/office/drawing/2014/main" id="{FA36C3F2-ABE8-44AA-A5AE-BC2DC59D09C8}"/>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50" name="正方形/長方形 749">
          <a:extLst>
            <a:ext uri="{FF2B5EF4-FFF2-40B4-BE49-F238E27FC236}">
              <a16:creationId xmlns:a16="http://schemas.microsoft.com/office/drawing/2014/main" id="{9AEAE4FA-1DEF-4370-A32B-ACA453E759F3}"/>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51" name="正方形/長方形 750">
          <a:extLst>
            <a:ext uri="{FF2B5EF4-FFF2-40B4-BE49-F238E27FC236}">
              <a16:creationId xmlns:a16="http://schemas.microsoft.com/office/drawing/2014/main" id="{925DDC2B-D46F-4FEF-B585-05318A7AC898}"/>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52" name="正方形/長方形 751">
          <a:extLst>
            <a:ext uri="{FF2B5EF4-FFF2-40B4-BE49-F238E27FC236}">
              <a16:creationId xmlns:a16="http://schemas.microsoft.com/office/drawing/2014/main" id="{999908A4-7358-4439-A3CC-4A5E7D9F62A1}"/>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53" name="正方形/長方形 752">
          <a:extLst>
            <a:ext uri="{FF2B5EF4-FFF2-40B4-BE49-F238E27FC236}">
              <a16:creationId xmlns:a16="http://schemas.microsoft.com/office/drawing/2014/main" id="{1690DCC4-1E84-4343-86DC-D42E5C6C0F75}"/>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4" name="正方形/長方形 753">
          <a:extLst>
            <a:ext uri="{FF2B5EF4-FFF2-40B4-BE49-F238E27FC236}">
              <a16:creationId xmlns:a16="http://schemas.microsoft.com/office/drawing/2014/main" id="{4400E4DA-7102-4D35-8458-B7AB827DBF81}"/>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55" name="正方形/長方形 754">
          <a:extLst>
            <a:ext uri="{FF2B5EF4-FFF2-40B4-BE49-F238E27FC236}">
              <a16:creationId xmlns:a16="http://schemas.microsoft.com/office/drawing/2014/main" id="{E5936319-9FBE-4C86-B1DB-23E037203CA3}"/>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6" name="正方形/長方形 755">
          <a:extLst>
            <a:ext uri="{FF2B5EF4-FFF2-40B4-BE49-F238E27FC236}">
              <a16:creationId xmlns:a16="http://schemas.microsoft.com/office/drawing/2014/main" id="{E7A93207-7F57-46D1-B017-DDF8FB5CD3EC}"/>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7" name="テキスト ボックス 756">
          <a:extLst>
            <a:ext uri="{FF2B5EF4-FFF2-40B4-BE49-F238E27FC236}">
              <a16:creationId xmlns:a16="http://schemas.microsoft.com/office/drawing/2014/main" id="{13A93EBA-A51E-49FF-A8AF-CE33EAAAD371}"/>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b="1">
              <a:solidFill>
                <a:schemeClr val="dk1"/>
              </a:solidFill>
              <a:effectLst/>
              <a:latin typeface="+mn-lt"/>
              <a:ea typeface="+mn-ea"/>
              <a:cs typeface="+mn-cs"/>
            </a:rPr>
            <a:t>１．有形固定資産減価償却率について</a:t>
          </a:r>
          <a:endParaRPr lang="ja-JP" altLang="ja-JP" sz="1400">
            <a:effectLst/>
          </a:endParaRPr>
        </a:p>
        <a:p>
          <a:r>
            <a:rPr lang="ja-JP" altLang="ja-JP" sz="1100">
              <a:solidFill>
                <a:schemeClr val="dk1"/>
              </a:solidFill>
              <a:effectLst/>
              <a:latin typeface="+mn-lt"/>
              <a:ea typeface="+mn-ea"/>
              <a:cs typeface="+mn-cs"/>
            </a:rPr>
            <a:t>（１）前年度との比較・・・前年度と比較すると</a:t>
          </a:r>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有形固定資産減価償却率は全て増加している。</a:t>
          </a:r>
          <a:endParaRPr lang="ja-JP" altLang="ja-JP" sz="1400">
            <a:effectLst/>
          </a:endParaRPr>
        </a:p>
        <a:p>
          <a:r>
            <a:rPr lang="ja-JP" altLang="ja-JP" sz="1100">
              <a:solidFill>
                <a:schemeClr val="dk1"/>
              </a:solidFill>
              <a:effectLst/>
              <a:latin typeface="+mn-lt"/>
              <a:ea typeface="+mn-ea"/>
              <a:cs typeface="+mn-cs"/>
            </a:rPr>
            <a:t>（２）類似団体との比較・・・類似団体と比較して特に有形固定資産減価償却率が</a:t>
          </a:r>
          <a:r>
            <a:rPr lang="ja-JP" altLang="en-US" sz="1100">
              <a:solidFill>
                <a:schemeClr val="dk1"/>
              </a:solidFill>
              <a:effectLst/>
              <a:latin typeface="+mn-lt"/>
              <a:ea typeface="+mn-ea"/>
              <a:cs typeface="+mn-cs"/>
            </a:rPr>
            <a:t>低くなっている</a:t>
          </a:r>
          <a:r>
            <a:rPr lang="ja-JP" altLang="ja-JP" sz="1100">
              <a:solidFill>
                <a:schemeClr val="dk1"/>
              </a:solidFill>
              <a:effectLst/>
              <a:latin typeface="+mn-lt"/>
              <a:ea typeface="+mn-ea"/>
              <a:cs typeface="+mn-cs"/>
            </a:rPr>
            <a:t>施設は</a:t>
          </a:r>
          <a:r>
            <a:rPr lang="ja-JP" altLang="ja-JP" sz="1100" b="1">
              <a:solidFill>
                <a:schemeClr val="dk1"/>
              </a:solidFill>
              <a:effectLst/>
              <a:latin typeface="+mn-lt"/>
              <a:ea typeface="+mn-ea"/>
              <a:cs typeface="+mn-cs"/>
            </a:rPr>
            <a:t>公営住宅（</a:t>
          </a:r>
          <a:r>
            <a:rPr lang="en-US" altLang="ja-JP" sz="1100" b="1">
              <a:solidFill>
                <a:schemeClr val="dk1"/>
              </a:solidFill>
              <a:effectLst/>
              <a:latin typeface="+mn-lt"/>
              <a:ea typeface="+mn-ea"/>
              <a:cs typeface="+mn-cs"/>
            </a:rPr>
            <a:t>3/62</a:t>
          </a:r>
          <a:r>
            <a:rPr lang="ja-JP" altLang="ja-JP" sz="1100" b="1">
              <a:solidFill>
                <a:schemeClr val="dk1"/>
              </a:solidFill>
              <a:effectLst/>
              <a:latin typeface="+mn-lt"/>
              <a:ea typeface="+mn-ea"/>
              <a:cs typeface="+mn-cs"/>
            </a:rPr>
            <a:t>）</a:t>
          </a:r>
          <a:r>
            <a:rPr lang="ja-JP" altLang="ja-JP" sz="1100">
              <a:solidFill>
                <a:schemeClr val="dk1"/>
              </a:solidFill>
              <a:effectLst/>
              <a:latin typeface="+mn-lt"/>
              <a:ea typeface="+mn-ea"/>
              <a:cs typeface="+mn-cs"/>
            </a:rPr>
            <a:t>であり、</a:t>
          </a:r>
          <a:r>
            <a:rPr lang="en-US" altLang="ja-JP" sz="1100">
              <a:solidFill>
                <a:schemeClr val="dk1"/>
              </a:solidFill>
              <a:effectLst/>
              <a:latin typeface="+mn-lt"/>
              <a:ea typeface="+mn-ea"/>
              <a:cs typeface="+mn-cs"/>
            </a:rPr>
            <a:t>46.7</a:t>
          </a:r>
          <a:r>
            <a:rPr lang="ja-JP" altLang="en-US" sz="1100">
              <a:solidFill>
                <a:schemeClr val="dk1"/>
              </a:solidFill>
              <a:effectLst/>
              <a:latin typeface="+mn-lt"/>
              <a:ea typeface="+mn-ea"/>
              <a:cs typeface="+mn-cs"/>
            </a:rPr>
            <a:t>％となっている。</a:t>
          </a:r>
          <a:r>
            <a:rPr lang="ja-JP" altLang="ja-JP" sz="1100">
              <a:solidFill>
                <a:schemeClr val="dk1"/>
              </a:solidFill>
              <a:effectLst/>
              <a:latin typeface="+mn-lt"/>
              <a:ea typeface="+mn-ea"/>
              <a:cs typeface="+mn-cs"/>
            </a:rPr>
            <a:t>一方で、特に</a:t>
          </a:r>
          <a:r>
            <a:rPr lang="ja-JP" altLang="en-US" sz="1100">
              <a:solidFill>
                <a:schemeClr val="dk1"/>
              </a:solidFill>
              <a:effectLst/>
              <a:latin typeface="+mn-lt"/>
              <a:ea typeface="+mn-ea"/>
              <a:cs typeface="+mn-cs"/>
            </a:rPr>
            <a:t>有形固定資産</a:t>
          </a:r>
          <a:r>
            <a:rPr lang="ja-JP" altLang="ja-JP" sz="1100">
              <a:solidFill>
                <a:schemeClr val="dk1"/>
              </a:solidFill>
              <a:effectLst/>
              <a:latin typeface="+mn-lt"/>
              <a:ea typeface="+mn-ea"/>
              <a:cs typeface="+mn-cs"/>
            </a:rPr>
            <a:t>減価償却率が高い施設は</a:t>
          </a:r>
          <a:r>
            <a:rPr lang="ja-JP" altLang="ja-JP" sz="1100" b="1">
              <a:solidFill>
                <a:schemeClr val="dk1"/>
              </a:solidFill>
              <a:effectLst/>
              <a:latin typeface="+mn-lt"/>
              <a:ea typeface="+mn-ea"/>
              <a:cs typeface="+mn-cs"/>
            </a:rPr>
            <a:t>児童館（</a:t>
          </a:r>
          <a:r>
            <a:rPr lang="en-US" altLang="ja-JP" sz="1100" b="1">
              <a:solidFill>
                <a:schemeClr val="dk1"/>
              </a:solidFill>
              <a:effectLst/>
              <a:latin typeface="+mn-lt"/>
              <a:ea typeface="+mn-ea"/>
              <a:cs typeface="+mn-cs"/>
            </a:rPr>
            <a:t>53/54</a:t>
          </a:r>
          <a:r>
            <a:rPr lang="ja-JP" altLang="ja-JP" sz="1100" b="1">
              <a:solidFill>
                <a:schemeClr val="dk1"/>
              </a:solidFill>
              <a:effectLst/>
              <a:latin typeface="+mn-lt"/>
              <a:ea typeface="+mn-ea"/>
              <a:cs typeface="+mn-cs"/>
            </a:rPr>
            <a:t>）</a:t>
          </a:r>
          <a:r>
            <a:rPr lang="ja-JP" altLang="ja-JP" sz="1100">
              <a:solidFill>
                <a:schemeClr val="dk1"/>
              </a:solidFill>
              <a:effectLst/>
              <a:latin typeface="+mn-lt"/>
              <a:ea typeface="+mn-ea"/>
              <a:cs typeface="+mn-cs"/>
            </a:rPr>
            <a:t>であり、</a:t>
          </a:r>
          <a:r>
            <a:rPr lang="en-US" altLang="ja-JP" sz="1100">
              <a:solidFill>
                <a:schemeClr val="dk1"/>
              </a:solidFill>
              <a:effectLst/>
              <a:latin typeface="+mn-lt"/>
              <a:ea typeface="+mn-ea"/>
              <a:cs typeface="+mn-cs"/>
            </a:rPr>
            <a:t>96.0</a:t>
          </a:r>
          <a:r>
            <a:rPr lang="ja-JP" altLang="ja-JP" sz="1100">
              <a:solidFill>
                <a:schemeClr val="dk1"/>
              </a:solidFill>
              <a:effectLst/>
              <a:latin typeface="+mn-lt"/>
              <a:ea typeface="+mn-ea"/>
              <a:cs typeface="+mn-cs"/>
            </a:rPr>
            <a:t>％となって</a:t>
          </a:r>
          <a:r>
            <a:rPr lang="ja-JP" altLang="en-US" sz="1100">
              <a:solidFill>
                <a:schemeClr val="dk1"/>
              </a:solidFill>
              <a:effectLst/>
              <a:latin typeface="+mn-lt"/>
              <a:ea typeface="+mn-ea"/>
              <a:cs typeface="+mn-cs"/>
            </a:rPr>
            <a:t>おり、類似団体平均を大幅に上回っている</a:t>
          </a:r>
          <a:r>
            <a:rPr lang="ja-JP" altLang="ja-JP" sz="1100">
              <a:solidFill>
                <a:schemeClr val="dk1"/>
              </a:solidFill>
              <a:effectLst/>
              <a:latin typeface="+mn-lt"/>
              <a:ea typeface="+mn-ea"/>
              <a:cs typeface="+mn-cs"/>
            </a:rPr>
            <a:t>。</a:t>
          </a:r>
          <a:endParaRPr lang="ja-JP" altLang="ja-JP" sz="1400">
            <a:effectLst/>
          </a:endParaRPr>
        </a:p>
        <a:p>
          <a:r>
            <a:rPr lang="ja-JP" altLang="ja-JP" sz="1100" b="1">
              <a:solidFill>
                <a:schemeClr val="dk1"/>
              </a:solidFill>
              <a:effectLst/>
              <a:latin typeface="+mn-lt"/>
              <a:ea typeface="+mn-ea"/>
              <a:cs typeface="+mn-cs"/>
            </a:rPr>
            <a:t>２．１人当たり有形固定資産額・面積について</a:t>
          </a:r>
          <a:endParaRPr lang="ja-JP" altLang="ja-JP" sz="1400">
            <a:effectLst/>
          </a:endParaRPr>
        </a:p>
        <a:p>
          <a:r>
            <a:rPr lang="ja-JP" altLang="ja-JP" sz="1100">
              <a:solidFill>
                <a:schemeClr val="dk1"/>
              </a:solidFill>
              <a:effectLst/>
              <a:latin typeface="+mn-lt"/>
              <a:ea typeface="+mn-ea"/>
              <a:cs typeface="+mn-cs"/>
            </a:rPr>
            <a:t>（１）類似団体との比較・・・類似団体と比較して特に１人当たり面積が低くなっている施設は、</a:t>
          </a:r>
          <a:r>
            <a:rPr lang="ja-JP" altLang="en-US" sz="1100" b="1">
              <a:solidFill>
                <a:schemeClr val="dk1"/>
              </a:solidFill>
              <a:effectLst/>
              <a:latin typeface="+mn-lt"/>
              <a:ea typeface="+mn-ea"/>
              <a:cs typeface="+mn-cs"/>
            </a:rPr>
            <a:t>公営住宅</a:t>
          </a:r>
          <a:r>
            <a:rPr lang="ja-JP" altLang="ja-JP" sz="1100" b="1">
              <a:solidFill>
                <a:schemeClr val="dk1"/>
              </a:solidFill>
              <a:effectLst/>
              <a:latin typeface="+mn-lt"/>
              <a:ea typeface="+mn-ea"/>
              <a:cs typeface="+mn-cs"/>
            </a:rPr>
            <a:t>（</a:t>
          </a:r>
          <a:r>
            <a:rPr lang="en-US" altLang="ja-JP" sz="1100" b="1">
              <a:solidFill>
                <a:schemeClr val="dk1"/>
              </a:solidFill>
              <a:effectLst/>
              <a:latin typeface="+mn-lt"/>
              <a:ea typeface="+mn-ea"/>
              <a:cs typeface="+mn-cs"/>
            </a:rPr>
            <a:t>56/62</a:t>
          </a:r>
          <a:r>
            <a:rPr lang="ja-JP" altLang="ja-JP" sz="1100" b="1">
              <a:solidFill>
                <a:schemeClr val="dk1"/>
              </a:solidFill>
              <a:effectLst/>
              <a:latin typeface="+mn-lt"/>
              <a:ea typeface="+mn-ea"/>
              <a:cs typeface="+mn-cs"/>
            </a:rPr>
            <a:t>）</a:t>
          </a:r>
          <a:r>
            <a:rPr lang="ja-JP" altLang="ja-JP" sz="1100" b="0">
              <a:solidFill>
                <a:schemeClr val="dk1"/>
              </a:solidFill>
              <a:effectLst/>
              <a:latin typeface="+mn-lt"/>
              <a:ea typeface="+mn-ea"/>
              <a:cs typeface="+mn-cs"/>
            </a:rPr>
            <a:t>及び</a:t>
          </a:r>
          <a:r>
            <a:rPr lang="ja-JP" altLang="en-US" sz="1100" b="1">
              <a:solidFill>
                <a:schemeClr val="dk1"/>
              </a:solidFill>
              <a:effectLst/>
              <a:latin typeface="+mn-lt"/>
              <a:ea typeface="+mn-ea"/>
              <a:cs typeface="+mn-cs"/>
            </a:rPr>
            <a:t>認定こども園・幼稚園・保育所</a:t>
          </a:r>
          <a:r>
            <a:rPr lang="ja-JP" altLang="ja-JP" sz="1100" b="1">
              <a:solidFill>
                <a:schemeClr val="dk1"/>
              </a:solidFill>
              <a:effectLst/>
              <a:latin typeface="+mn-lt"/>
              <a:ea typeface="+mn-ea"/>
              <a:cs typeface="+mn-cs"/>
            </a:rPr>
            <a:t>（</a:t>
          </a:r>
          <a:r>
            <a:rPr lang="en-US" altLang="ja-JP" sz="1100" b="1">
              <a:solidFill>
                <a:schemeClr val="dk1"/>
              </a:solidFill>
              <a:effectLst/>
              <a:latin typeface="+mn-lt"/>
              <a:ea typeface="+mn-ea"/>
              <a:cs typeface="+mn-cs"/>
            </a:rPr>
            <a:t>55/60</a:t>
          </a:r>
          <a:r>
            <a:rPr lang="ja-JP" altLang="ja-JP" sz="1100" b="1">
              <a:solidFill>
                <a:schemeClr val="dk1"/>
              </a:solidFill>
              <a:effectLst/>
              <a:latin typeface="+mn-lt"/>
              <a:ea typeface="+mn-ea"/>
              <a:cs typeface="+mn-cs"/>
            </a:rPr>
            <a:t>）</a:t>
          </a:r>
          <a:r>
            <a:rPr lang="ja-JP" altLang="ja-JP" sz="1100">
              <a:solidFill>
                <a:schemeClr val="dk1"/>
              </a:solidFill>
              <a:effectLst/>
              <a:latin typeface="+mn-lt"/>
              <a:ea typeface="+mn-ea"/>
              <a:cs typeface="+mn-cs"/>
            </a:rPr>
            <a:t>である。</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58075309-18DF-40FF-90E3-E87AFE5FCF15}"/>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650F19F8-C6EC-47DE-9999-38136A2DCF3F}"/>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D63C3838-A2CE-460B-ABA6-97AAA66F22D8}"/>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942AC52D-901E-42E6-A017-42B66715EF97}"/>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東京都八王子市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89AB8730-F1D1-44EB-90DC-EADABD4E736B}"/>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F24D99EE-13DA-42A6-B240-181C5560AE32}"/>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31A92566-B933-4D5E-8ED2-243103289C32}"/>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F3100B4E-4103-476C-B4D8-CF4440BA5CE8}"/>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F8360E30-D329-4B67-966C-97C79D14503F}"/>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48A73864-3A82-4F37-A7DE-0A37704CB251}"/>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560,692
545,227
186.38
236,422,157
227,864,107
6,620,614
116,180,045
133,642,278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38253E0-0A6C-42B9-9BAE-ED8FCAAD6298}"/>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56B52527-C3EA-4A4C-B72F-EA62EDB17D45}"/>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69797665-3AB4-4FA6-9D84-2DDF734CAD72}"/>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66BD6440-7487-405E-8869-7BB8CB48E802}"/>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5982E2C1-5BAD-4780-9F99-9476A4F7827D}"/>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8C15A03F-2BCD-4FFE-B99A-4E49B2DB584D}"/>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6A1FA927-2037-4336-84B3-AD7FDC8E0427}"/>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367D173E-7DC4-4C63-B9CE-169F0B926D13}"/>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116CB395-BE21-4199-8E5C-814B7067AC18}"/>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EEDEBFD-C553-40F1-A4DB-401D0A65CC67}"/>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385F7FAE-1B81-4172-95C8-CBDA81425B4F}"/>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B717D93C-A91D-4DD6-AD4E-8458A05A2BB8}"/>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A9317613-736E-4EBF-92E7-9B000CE62004}"/>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5CB9172D-2572-44BD-9A24-5CC18F6AA1DB}"/>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EA77904B-1459-40F3-BACA-51F010F2C435}"/>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8BFC979F-B10F-4142-939D-E83F15197933}"/>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45AB422E-3838-4BB3-B01B-B6F1730E654C}"/>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85CBAC6A-3B12-418E-BEB0-E36A0CC84DA6}"/>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440083BB-EAF0-4949-8080-3EE667FD40F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CA57A227-A1DA-4E54-9415-B00751F9A23A}"/>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4A915C56-821B-4A2E-BFDE-C731E3C1CEAB}"/>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ADD6C79A-9215-42AC-A545-D4F5155CEFCC}"/>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698FE680-AB2A-4206-81A2-7C955F363F8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22A7922D-7D2B-4387-ACD5-5C3EE6B8762E}"/>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D344E85B-4D60-4361-9B74-C2DD810D751A}"/>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CF7C4B6A-EF3C-464B-9AB2-1497A18996BD}"/>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4B7329FB-FD22-4080-8259-B6EF77E40CDD}"/>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4E0ECF49-689B-4ADA-BC4F-92E9F7A45B99}"/>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106BEF06-3286-45CE-8EFC-B35D323E2F6A}"/>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15984D98-053B-498F-9A79-9D9AA39A3DFA}"/>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D2EFB672-BAEC-448E-BF70-89C543D0563D}"/>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90C00DB2-AE2A-4530-BCF3-8E96BE410F46}"/>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9D5AF091-5584-4E7E-95AB-C7B013AC10D1}"/>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6BC25C4D-4589-49DB-84DA-455C3351413D}"/>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275F78CB-17DE-409E-804D-25554ECEB3C9}"/>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4E900677-E949-471A-921C-56B02C02C628}"/>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833FC8C6-64FC-43C6-9FB9-6F361415E9A4}"/>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53E6F58F-6878-475A-959C-FC8805A96926}"/>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5DB8E88B-4A34-4884-84EF-79D877731FEA}"/>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9F49202A-6BE5-4458-9835-12468A356DD9}"/>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657A87C0-AA86-4DB1-A8E4-61EB34666F6C}"/>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958BF5D5-3275-443B-8C11-3FD7EB121FCE}"/>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221415F6-BF3F-4706-BC22-F6C08F75C409}"/>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80BC4624-1F53-44DA-BBFF-9E7994EE3B40}"/>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B6C6368D-D8E1-4BC1-BECE-4526FA31D715}"/>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24765</xdr:rowOff>
    </xdr:from>
    <xdr:to>
      <xdr:col>24</xdr:col>
      <xdr:colOff>62865</xdr:colOff>
      <xdr:row>42</xdr:row>
      <xdr:rowOff>20955</xdr:rowOff>
    </xdr:to>
    <xdr:cxnSp macro="">
      <xdr:nvCxnSpPr>
        <xdr:cNvPr id="57" name="直線コネクタ 56">
          <a:extLst>
            <a:ext uri="{FF2B5EF4-FFF2-40B4-BE49-F238E27FC236}">
              <a16:creationId xmlns:a16="http://schemas.microsoft.com/office/drawing/2014/main" id="{6A8668B1-828C-4B6F-B24C-1FC4CD521955}"/>
            </a:ext>
          </a:extLst>
        </xdr:cNvPr>
        <xdr:cNvCxnSpPr/>
      </xdr:nvCxnSpPr>
      <xdr:spPr>
        <a:xfrm flipV="1">
          <a:off x="4634865" y="5682615"/>
          <a:ext cx="0" cy="1539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24782</xdr:rowOff>
    </xdr:from>
    <xdr:ext cx="405111" cy="259045"/>
    <xdr:sp macro="" textlink="">
      <xdr:nvSpPr>
        <xdr:cNvPr id="58" name="【図書館】&#10;有形固定資産減価償却率最小値テキスト">
          <a:extLst>
            <a:ext uri="{FF2B5EF4-FFF2-40B4-BE49-F238E27FC236}">
              <a16:creationId xmlns:a16="http://schemas.microsoft.com/office/drawing/2014/main" id="{79BBE201-2F35-428D-B55E-AC3D6168217D}"/>
            </a:ext>
          </a:extLst>
        </xdr:cNvPr>
        <xdr:cNvSpPr txBox="1"/>
      </xdr:nvSpPr>
      <xdr:spPr>
        <a:xfrm>
          <a:off x="4673600" y="722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20955</xdr:rowOff>
    </xdr:from>
    <xdr:to>
      <xdr:col>24</xdr:col>
      <xdr:colOff>152400</xdr:colOff>
      <xdr:row>42</xdr:row>
      <xdr:rowOff>20955</xdr:rowOff>
    </xdr:to>
    <xdr:cxnSp macro="">
      <xdr:nvCxnSpPr>
        <xdr:cNvPr id="59" name="直線コネクタ 58">
          <a:extLst>
            <a:ext uri="{FF2B5EF4-FFF2-40B4-BE49-F238E27FC236}">
              <a16:creationId xmlns:a16="http://schemas.microsoft.com/office/drawing/2014/main" id="{0A65654F-0A53-4C73-B2BB-5B1989059BB8}"/>
            </a:ext>
          </a:extLst>
        </xdr:cNvPr>
        <xdr:cNvCxnSpPr/>
      </xdr:nvCxnSpPr>
      <xdr:spPr>
        <a:xfrm>
          <a:off x="4546600" y="7221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142892</xdr:rowOff>
    </xdr:from>
    <xdr:ext cx="405111" cy="259045"/>
    <xdr:sp macro="" textlink="">
      <xdr:nvSpPr>
        <xdr:cNvPr id="60" name="【図書館】&#10;有形固定資産減価償却率最大値テキスト">
          <a:extLst>
            <a:ext uri="{FF2B5EF4-FFF2-40B4-BE49-F238E27FC236}">
              <a16:creationId xmlns:a16="http://schemas.microsoft.com/office/drawing/2014/main" id="{A5CB9A1D-1D25-4F12-9BD1-B4A82F19A053}"/>
            </a:ext>
          </a:extLst>
        </xdr:cNvPr>
        <xdr:cNvSpPr txBox="1"/>
      </xdr:nvSpPr>
      <xdr:spPr>
        <a:xfrm>
          <a:off x="4673600" y="5457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24765</xdr:rowOff>
    </xdr:from>
    <xdr:to>
      <xdr:col>24</xdr:col>
      <xdr:colOff>152400</xdr:colOff>
      <xdr:row>33</xdr:row>
      <xdr:rowOff>24765</xdr:rowOff>
    </xdr:to>
    <xdr:cxnSp macro="">
      <xdr:nvCxnSpPr>
        <xdr:cNvPr id="61" name="直線コネクタ 60">
          <a:extLst>
            <a:ext uri="{FF2B5EF4-FFF2-40B4-BE49-F238E27FC236}">
              <a16:creationId xmlns:a16="http://schemas.microsoft.com/office/drawing/2014/main" id="{333C63F2-FA7C-4892-8055-C89FE156724A}"/>
            </a:ext>
          </a:extLst>
        </xdr:cNvPr>
        <xdr:cNvCxnSpPr/>
      </xdr:nvCxnSpPr>
      <xdr:spPr>
        <a:xfrm>
          <a:off x="4546600" y="5682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84472</xdr:rowOff>
    </xdr:from>
    <xdr:ext cx="405111" cy="259045"/>
    <xdr:sp macro="" textlink="">
      <xdr:nvSpPr>
        <xdr:cNvPr id="62" name="【図書館】&#10;有形固定資産減価償却率平均値テキスト">
          <a:extLst>
            <a:ext uri="{FF2B5EF4-FFF2-40B4-BE49-F238E27FC236}">
              <a16:creationId xmlns:a16="http://schemas.microsoft.com/office/drawing/2014/main" id="{30F5C17C-7FAA-4675-8FFE-45F6C5D1331D}"/>
            </a:ext>
          </a:extLst>
        </xdr:cNvPr>
        <xdr:cNvSpPr txBox="1"/>
      </xdr:nvSpPr>
      <xdr:spPr>
        <a:xfrm>
          <a:off x="4673600" y="60852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61595</xdr:rowOff>
    </xdr:from>
    <xdr:to>
      <xdr:col>24</xdr:col>
      <xdr:colOff>114300</xdr:colOff>
      <xdr:row>36</xdr:row>
      <xdr:rowOff>163195</xdr:rowOff>
    </xdr:to>
    <xdr:sp macro="" textlink="">
      <xdr:nvSpPr>
        <xdr:cNvPr id="63" name="フローチャート: 判断 62">
          <a:extLst>
            <a:ext uri="{FF2B5EF4-FFF2-40B4-BE49-F238E27FC236}">
              <a16:creationId xmlns:a16="http://schemas.microsoft.com/office/drawing/2014/main" id="{40A42502-01BF-4A58-AE8D-34C42E236ACD}"/>
            </a:ext>
          </a:extLst>
        </xdr:cNvPr>
        <xdr:cNvSpPr/>
      </xdr:nvSpPr>
      <xdr:spPr>
        <a:xfrm>
          <a:off x="4584700" y="6233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33020</xdr:rowOff>
    </xdr:from>
    <xdr:to>
      <xdr:col>20</xdr:col>
      <xdr:colOff>38100</xdr:colOff>
      <xdr:row>36</xdr:row>
      <xdr:rowOff>134620</xdr:rowOff>
    </xdr:to>
    <xdr:sp macro="" textlink="">
      <xdr:nvSpPr>
        <xdr:cNvPr id="64" name="フローチャート: 判断 63">
          <a:extLst>
            <a:ext uri="{FF2B5EF4-FFF2-40B4-BE49-F238E27FC236}">
              <a16:creationId xmlns:a16="http://schemas.microsoft.com/office/drawing/2014/main" id="{7AADEB08-0D68-41F0-A6E4-39B464845C26}"/>
            </a:ext>
          </a:extLst>
        </xdr:cNvPr>
        <xdr:cNvSpPr/>
      </xdr:nvSpPr>
      <xdr:spPr>
        <a:xfrm>
          <a:off x="3746500" y="6205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2540</xdr:rowOff>
    </xdr:from>
    <xdr:to>
      <xdr:col>15</xdr:col>
      <xdr:colOff>101600</xdr:colOff>
      <xdr:row>36</xdr:row>
      <xdr:rowOff>104140</xdr:rowOff>
    </xdr:to>
    <xdr:sp macro="" textlink="">
      <xdr:nvSpPr>
        <xdr:cNvPr id="65" name="フローチャート: 判断 64">
          <a:extLst>
            <a:ext uri="{FF2B5EF4-FFF2-40B4-BE49-F238E27FC236}">
              <a16:creationId xmlns:a16="http://schemas.microsoft.com/office/drawing/2014/main" id="{88FB37FD-B11A-490A-944E-213E8C79EE03}"/>
            </a:ext>
          </a:extLst>
        </xdr:cNvPr>
        <xdr:cNvSpPr/>
      </xdr:nvSpPr>
      <xdr:spPr>
        <a:xfrm>
          <a:off x="2857500" y="617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35</xdr:row>
      <xdr:rowOff>170180</xdr:rowOff>
    </xdr:from>
    <xdr:to>
      <xdr:col>10</xdr:col>
      <xdr:colOff>165100</xdr:colOff>
      <xdr:row>36</xdr:row>
      <xdr:rowOff>100330</xdr:rowOff>
    </xdr:to>
    <xdr:sp macro="" textlink="">
      <xdr:nvSpPr>
        <xdr:cNvPr id="66" name="フローチャート: 判断 65">
          <a:extLst>
            <a:ext uri="{FF2B5EF4-FFF2-40B4-BE49-F238E27FC236}">
              <a16:creationId xmlns:a16="http://schemas.microsoft.com/office/drawing/2014/main" id="{D9394162-5F5E-44DB-A10B-87138E1172E1}"/>
            </a:ext>
          </a:extLst>
        </xdr:cNvPr>
        <xdr:cNvSpPr/>
      </xdr:nvSpPr>
      <xdr:spPr>
        <a:xfrm>
          <a:off x="1968500" y="617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137795</xdr:rowOff>
    </xdr:from>
    <xdr:to>
      <xdr:col>6</xdr:col>
      <xdr:colOff>38100</xdr:colOff>
      <xdr:row>36</xdr:row>
      <xdr:rowOff>67945</xdr:rowOff>
    </xdr:to>
    <xdr:sp macro="" textlink="">
      <xdr:nvSpPr>
        <xdr:cNvPr id="67" name="フローチャート: 判断 66">
          <a:extLst>
            <a:ext uri="{FF2B5EF4-FFF2-40B4-BE49-F238E27FC236}">
              <a16:creationId xmlns:a16="http://schemas.microsoft.com/office/drawing/2014/main" id="{2F20A670-7818-41D9-A8BB-1A7BC1A3E684}"/>
            </a:ext>
          </a:extLst>
        </xdr:cNvPr>
        <xdr:cNvSpPr/>
      </xdr:nvSpPr>
      <xdr:spPr>
        <a:xfrm>
          <a:off x="1079500" y="613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78EB31A1-F6C2-4B58-A953-A690EF485EC6}"/>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7A8C8437-A358-4BD4-973C-F6DF0E65750D}"/>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5BA80235-D3E0-4B66-866F-69B1182690B7}"/>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2B672B8F-631B-49E7-9C6B-F754EBE5F4CF}"/>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99F3EF33-93B4-4A03-A8B8-4B79B61AC263}"/>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52070</xdr:rowOff>
    </xdr:from>
    <xdr:to>
      <xdr:col>24</xdr:col>
      <xdr:colOff>114300</xdr:colOff>
      <xdr:row>37</xdr:row>
      <xdr:rowOff>153670</xdr:rowOff>
    </xdr:to>
    <xdr:sp macro="" textlink="">
      <xdr:nvSpPr>
        <xdr:cNvPr id="73" name="楕円 72">
          <a:extLst>
            <a:ext uri="{FF2B5EF4-FFF2-40B4-BE49-F238E27FC236}">
              <a16:creationId xmlns:a16="http://schemas.microsoft.com/office/drawing/2014/main" id="{2C79EE00-9938-4D74-813E-06A1F2B4FF63}"/>
            </a:ext>
          </a:extLst>
        </xdr:cNvPr>
        <xdr:cNvSpPr/>
      </xdr:nvSpPr>
      <xdr:spPr>
        <a:xfrm>
          <a:off x="4584700" y="6395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30497</xdr:rowOff>
    </xdr:from>
    <xdr:ext cx="405111" cy="259045"/>
    <xdr:sp macro="" textlink="">
      <xdr:nvSpPr>
        <xdr:cNvPr id="74" name="【図書館】&#10;有形固定資産減価償却率該当値テキスト">
          <a:extLst>
            <a:ext uri="{FF2B5EF4-FFF2-40B4-BE49-F238E27FC236}">
              <a16:creationId xmlns:a16="http://schemas.microsoft.com/office/drawing/2014/main" id="{6A3D83DC-06B1-410E-9991-530172804167}"/>
            </a:ext>
          </a:extLst>
        </xdr:cNvPr>
        <xdr:cNvSpPr txBox="1"/>
      </xdr:nvSpPr>
      <xdr:spPr>
        <a:xfrm>
          <a:off x="4673600" y="6374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52070</xdr:rowOff>
    </xdr:from>
    <xdr:to>
      <xdr:col>20</xdr:col>
      <xdr:colOff>38100</xdr:colOff>
      <xdr:row>37</xdr:row>
      <xdr:rowOff>153670</xdr:rowOff>
    </xdr:to>
    <xdr:sp macro="" textlink="">
      <xdr:nvSpPr>
        <xdr:cNvPr id="75" name="楕円 74">
          <a:extLst>
            <a:ext uri="{FF2B5EF4-FFF2-40B4-BE49-F238E27FC236}">
              <a16:creationId xmlns:a16="http://schemas.microsoft.com/office/drawing/2014/main" id="{B7F34328-B503-4C52-9A6F-19F4530ACFD2}"/>
            </a:ext>
          </a:extLst>
        </xdr:cNvPr>
        <xdr:cNvSpPr/>
      </xdr:nvSpPr>
      <xdr:spPr>
        <a:xfrm>
          <a:off x="3746500" y="6395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102870</xdr:rowOff>
    </xdr:from>
    <xdr:to>
      <xdr:col>24</xdr:col>
      <xdr:colOff>63500</xdr:colOff>
      <xdr:row>37</xdr:row>
      <xdr:rowOff>102870</xdr:rowOff>
    </xdr:to>
    <xdr:cxnSp macro="">
      <xdr:nvCxnSpPr>
        <xdr:cNvPr id="76" name="直線コネクタ 75">
          <a:extLst>
            <a:ext uri="{FF2B5EF4-FFF2-40B4-BE49-F238E27FC236}">
              <a16:creationId xmlns:a16="http://schemas.microsoft.com/office/drawing/2014/main" id="{2BCD6AC8-0424-42FD-9AC3-860D3F6154A5}"/>
            </a:ext>
          </a:extLst>
        </xdr:cNvPr>
        <xdr:cNvCxnSpPr/>
      </xdr:nvCxnSpPr>
      <xdr:spPr>
        <a:xfrm>
          <a:off x="3797300" y="64465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12065</xdr:rowOff>
    </xdr:from>
    <xdr:to>
      <xdr:col>15</xdr:col>
      <xdr:colOff>101600</xdr:colOff>
      <xdr:row>37</xdr:row>
      <xdr:rowOff>113665</xdr:rowOff>
    </xdr:to>
    <xdr:sp macro="" textlink="">
      <xdr:nvSpPr>
        <xdr:cNvPr id="77" name="楕円 76">
          <a:extLst>
            <a:ext uri="{FF2B5EF4-FFF2-40B4-BE49-F238E27FC236}">
              <a16:creationId xmlns:a16="http://schemas.microsoft.com/office/drawing/2014/main" id="{5838C99E-EA8A-46A3-8B60-3C4BB8067FEA}"/>
            </a:ext>
          </a:extLst>
        </xdr:cNvPr>
        <xdr:cNvSpPr/>
      </xdr:nvSpPr>
      <xdr:spPr>
        <a:xfrm>
          <a:off x="2857500" y="6355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62865</xdr:rowOff>
    </xdr:from>
    <xdr:to>
      <xdr:col>19</xdr:col>
      <xdr:colOff>177800</xdr:colOff>
      <xdr:row>37</xdr:row>
      <xdr:rowOff>102870</xdr:rowOff>
    </xdr:to>
    <xdr:cxnSp macro="">
      <xdr:nvCxnSpPr>
        <xdr:cNvPr id="78" name="直線コネクタ 77">
          <a:extLst>
            <a:ext uri="{FF2B5EF4-FFF2-40B4-BE49-F238E27FC236}">
              <a16:creationId xmlns:a16="http://schemas.microsoft.com/office/drawing/2014/main" id="{FD74C452-286B-4D18-A091-BD055036305D}"/>
            </a:ext>
          </a:extLst>
        </xdr:cNvPr>
        <xdr:cNvCxnSpPr/>
      </xdr:nvCxnSpPr>
      <xdr:spPr>
        <a:xfrm>
          <a:off x="2908300" y="640651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147320</xdr:rowOff>
    </xdr:from>
    <xdr:to>
      <xdr:col>10</xdr:col>
      <xdr:colOff>165100</xdr:colOff>
      <xdr:row>37</xdr:row>
      <xdr:rowOff>77470</xdr:rowOff>
    </xdr:to>
    <xdr:sp macro="" textlink="">
      <xdr:nvSpPr>
        <xdr:cNvPr id="79" name="楕円 78">
          <a:extLst>
            <a:ext uri="{FF2B5EF4-FFF2-40B4-BE49-F238E27FC236}">
              <a16:creationId xmlns:a16="http://schemas.microsoft.com/office/drawing/2014/main" id="{4CAA2EFC-1D8F-41DD-8894-1688ACAAFB72}"/>
            </a:ext>
          </a:extLst>
        </xdr:cNvPr>
        <xdr:cNvSpPr/>
      </xdr:nvSpPr>
      <xdr:spPr>
        <a:xfrm>
          <a:off x="1968500" y="6319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26670</xdr:rowOff>
    </xdr:from>
    <xdr:to>
      <xdr:col>15</xdr:col>
      <xdr:colOff>50800</xdr:colOff>
      <xdr:row>37</xdr:row>
      <xdr:rowOff>62865</xdr:rowOff>
    </xdr:to>
    <xdr:cxnSp macro="">
      <xdr:nvCxnSpPr>
        <xdr:cNvPr id="80" name="直線コネクタ 79">
          <a:extLst>
            <a:ext uri="{FF2B5EF4-FFF2-40B4-BE49-F238E27FC236}">
              <a16:creationId xmlns:a16="http://schemas.microsoft.com/office/drawing/2014/main" id="{02E868EE-47DA-40E4-A533-B06F65E5F440}"/>
            </a:ext>
          </a:extLst>
        </xdr:cNvPr>
        <xdr:cNvCxnSpPr/>
      </xdr:nvCxnSpPr>
      <xdr:spPr>
        <a:xfrm>
          <a:off x="2019300" y="637032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109220</xdr:rowOff>
    </xdr:from>
    <xdr:to>
      <xdr:col>6</xdr:col>
      <xdr:colOff>38100</xdr:colOff>
      <xdr:row>37</xdr:row>
      <xdr:rowOff>39370</xdr:rowOff>
    </xdr:to>
    <xdr:sp macro="" textlink="">
      <xdr:nvSpPr>
        <xdr:cNvPr id="81" name="楕円 80">
          <a:extLst>
            <a:ext uri="{FF2B5EF4-FFF2-40B4-BE49-F238E27FC236}">
              <a16:creationId xmlns:a16="http://schemas.microsoft.com/office/drawing/2014/main" id="{A1C7C4D4-6D61-4882-B600-E400E00AC19B}"/>
            </a:ext>
          </a:extLst>
        </xdr:cNvPr>
        <xdr:cNvSpPr/>
      </xdr:nvSpPr>
      <xdr:spPr>
        <a:xfrm>
          <a:off x="1079500" y="6281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160020</xdr:rowOff>
    </xdr:from>
    <xdr:to>
      <xdr:col>10</xdr:col>
      <xdr:colOff>114300</xdr:colOff>
      <xdr:row>37</xdr:row>
      <xdr:rowOff>26670</xdr:rowOff>
    </xdr:to>
    <xdr:cxnSp macro="">
      <xdr:nvCxnSpPr>
        <xdr:cNvPr id="82" name="直線コネクタ 81">
          <a:extLst>
            <a:ext uri="{FF2B5EF4-FFF2-40B4-BE49-F238E27FC236}">
              <a16:creationId xmlns:a16="http://schemas.microsoft.com/office/drawing/2014/main" id="{EC03281E-E16A-4F4C-B983-4DB577A90377}"/>
            </a:ext>
          </a:extLst>
        </xdr:cNvPr>
        <xdr:cNvCxnSpPr/>
      </xdr:nvCxnSpPr>
      <xdr:spPr>
        <a:xfrm>
          <a:off x="1130300" y="63322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34</xdr:row>
      <xdr:rowOff>151147</xdr:rowOff>
    </xdr:from>
    <xdr:ext cx="405111" cy="259045"/>
    <xdr:sp macro="" textlink="">
      <xdr:nvSpPr>
        <xdr:cNvPr id="83" name="n_1aveValue【図書館】&#10;有形固定資産減価償却率">
          <a:extLst>
            <a:ext uri="{FF2B5EF4-FFF2-40B4-BE49-F238E27FC236}">
              <a16:creationId xmlns:a16="http://schemas.microsoft.com/office/drawing/2014/main" id="{70B203B2-E006-4DDE-83BE-C17C022BC9C4}"/>
            </a:ext>
          </a:extLst>
        </xdr:cNvPr>
        <xdr:cNvSpPr txBox="1"/>
      </xdr:nvSpPr>
      <xdr:spPr>
        <a:xfrm>
          <a:off x="3582044" y="5980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120667</xdr:rowOff>
    </xdr:from>
    <xdr:ext cx="405111" cy="259045"/>
    <xdr:sp macro="" textlink="">
      <xdr:nvSpPr>
        <xdr:cNvPr id="84" name="n_2aveValue【図書館】&#10;有形固定資産減価償却率">
          <a:extLst>
            <a:ext uri="{FF2B5EF4-FFF2-40B4-BE49-F238E27FC236}">
              <a16:creationId xmlns:a16="http://schemas.microsoft.com/office/drawing/2014/main" id="{30870A78-0A2C-4053-94BD-58E144803F46}"/>
            </a:ext>
          </a:extLst>
        </xdr:cNvPr>
        <xdr:cNvSpPr txBox="1"/>
      </xdr:nvSpPr>
      <xdr:spPr>
        <a:xfrm>
          <a:off x="2705744" y="594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116857</xdr:rowOff>
    </xdr:from>
    <xdr:ext cx="405111" cy="259045"/>
    <xdr:sp macro="" textlink="">
      <xdr:nvSpPr>
        <xdr:cNvPr id="85" name="n_3aveValue【図書館】&#10;有形固定資産減価償却率">
          <a:extLst>
            <a:ext uri="{FF2B5EF4-FFF2-40B4-BE49-F238E27FC236}">
              <a16:creationId xmlns:a16="http://schemas.microsoft.com/office/drawing/2014/main" id="{DC3CB737-A2D1-4A41-A107-55BAAA4306F6}"/>
            </a:ext>
          </a:extLst>
        </xdr:cNvPr>
        <xdr:cNvSpPr txBox="1"/>
      </xdr:nvSpPr>
      <xdr:spPr>
        <a:xfrm>
          <a:off x="1816744" y="594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84472</xdr:rowOff>
    </xdr:from>
    <xdr:ext cx="405111" cy="259045"/>
    <xdr:sp macro="" textlink="">
      <xdr:nvSpPr>
        <xdr:cNvPr id="86" name="n_4aveValue【図書館】&#10;有形固定資産減価償却率">
          <a:extLst>
            <a:ext uri="{FF2B5EF4-FFF2-40B4-BE49-F238E27FC236}">
              <a16:creationId xmlns:a16="http://schemas.microsoft.com/office/drawing/2014/main" id="{9DB1E713-2FF5-41FA-B474-4935F625A9CD}"/>
            </a:ext>
          </a:extLst>
        </xdr:cNvPr>
        <xdr:cNvSpPr txBox="1"/>
      </xdr:nvSpPr>
      <xdr:spPr>
        <a:xfrm>
          <a:off x="927744" y="5913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144797</xdr:rowOff>
    </xdr:from>
    <xdr:ext cx="405111" cy="259045"/>
    <xdr:sp macro="" textlink="">
      <xdr:nvSpPr>
        <xdr:cNvPr id="87" name="n_1mainValue【図書館】&#10;有形固定資産減価償却率">
          <a:extLst>
            <a:ext uri="{FF2B5EF4-FFF2-40B4-BE49-F238E27FC236}">
              <a16:creationId xmlns:a16="http://schemas.microsoft.com/office/drawing/2014/main" id="{4D81E226-CA1A-49EF-9E12-6D272F2CA7DC}"/>
            </a:ext>
          </a:extLst>
        </xdr:cNvPr>
        <xdr:cNvSpPr txBox="1"/>
      </xdr:nvSpPr>
      <xdr:spPr>
        <a:xfrm>
          <a:off x="3582044" y="6488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104792</xdr:rowOff>
    </xdr:from>
    <xdr:ext cx="405111" cy="259045"/>
    <xdr:sp macro="" textlink="">
      <xdr:nvSpPr>
        <xdr:cNvPr id="88" name="n_2mainValue【図書館】&#10;有形固定資産減価償却率">
          <a:extLst>
            <a:ext uri="{FF2B5EF4-FFF2-40B4-BE49-F238E27FC236}">
              <a16:creationId xmlns:a16="http://schemas.microsoft.com/office/drawing/2014/main" id="{0D27BF43-094C-442D-A8E3-80AF9298ADD7}"/>
            </a:ext>
          </a:extLst>
        </xdr:cNvPr>
        <xdr:cNvSpPr txBox="1"/>
      </xdr:nvSpPr>
      <xdr:spPr>
        <a:xfrm>
          <a:off x="2705744" y="6448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68597</xdr:rowOff>
    </xdr:from>
    <xdr:ext cx="405111" cy="259045"/>
    <xdr:sp macro="" textlink="">
      <xdr:nvSpPr>
        <xdr:cNvPr id="89" name="n_3mainValue【図書館】&#10;有形固定資産減価償却率">
          <a:extLst>
            <a:ext uri="{FF2B5EF4-FFF2-40B4-BE49-F238E27FC236}">
              <a16:creationId xmlns:a16="http://schemas.microsoft.com/office/drawing/2014/main" id="{93C909D6-2E61-4A8C-B844-4A4D32DE3F4B}"/>
            </a:ext>
          </a:extLst>
        </xdr:cNvPr>
        <xdr:cNvSpPr txBox="1"/>
      </xdr:nvSpPr>
      <xdr:spPr>
        <a:xfrm>
          <a:off x="1816744" y="6412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30497</xdr:rowOff>
    </xdr:from>
    <xdr:ext cx="405111" cy="259045"/>
    <xdr:sp macro="" textlink="">
      <xdr:nvSpPr>
        <xdr:cNvPr id="90" name="n_4mainValue【図書館】&#10;有形固定資産減価償却率">
          <a:extLst>
            <a:ext uri="{FF2B5EF4-FFF2-40B4-BE49-F238E27FC236}">
              <a16:creationId xmlns:a16="http://schemas.microsoft.com/office/drawing/2014/main" id="{DF49CF3E-2128-48B7-9211-A504C2AE1FBC}"/>
            </a:ext>
          </a:extLst>
        </xdr:cNvPr>
        <xdr:cNvSpPr txBox="1"/>
      </xdr:nvSpPr>
      <xdr:spPr>
        <a:xfrm>
          <a:off x="927744" y="6374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D52293BA-C967-4A18-87D9-1D16438CFA57}"/>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784689FC-E2CE-4F31-A4E1-E89DBA40A33D}"/>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D6CD9DA7-67B0-4876-B9C6-195342DA00D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32F44B42-6F76-4387-AAE8-11BCC0BA6591}"/>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E3B3761B-11BA-4C92-9453-93A3AC7EED15}"/>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E0F59CD9-328C-4096-B05F-9DE30C107B52}"/>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1326EF36-28F2-4F00-8792-B87316E8D8E8}"/>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8FD141AA-18D9-44B7-BCB0-7B1C6901DDC9}"/>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a:extLst>
            <a:ext uri="{FF2B5EF4-FFF2-40B4-BE49-F238E27FC236}">
              <a16:creationId xmlns:a16="http://schemas.microsoft.com/office/drawing/2014/main" id="{A26F1518-CC58-4C6F-AA52-404940C7775D}"/>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36549003-2374-45D0-AA71-83C9B6EF2EC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1" name="直線コネクタ 100">
          <a:extLst>
            <a:ext uri="{FF2B5EF4-FFF2-40B4-BE49-F238E27FC236}">
              <a16:creationId xmlns:a16="http://schemas.microsoft.com/office/drawing/2014/main" id="{64880116-5313-405C-808B-360535128FB7}"/>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2" name="テキスト ボックス 101">
          <a:extLst>
            <a:ext uri="{FF2B5EF4-FFF2-40B4-BE49-F238E27FC236}">
              <a16:creationId xmlns:a16="http://schemas.microsoft.com/office/drawing/2014/main" id="{70731E84-F23B-48E8-BFCB-F9B14B34DAE1}"/>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3" name="直線コネクタ 102">
          <a:extLst>
            <a:ext uri="{FF2B5EF4-FFF2-40B4-BE49-F238E27FC236}">
              <a16:creationId xmlns:a16="http://schemas.microsoft.com/office/drawing/2014/main" id="{693BA464-FAAD-447B-9D87-8AB42B1FB170}"/>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4" name="テキスト ボックス 103">
          <a:extLst>
            <a:ext uri="{FF2B5EF4-FFF2-40B4-BE49-F238E27FC236}">
              <a16:creationId xmlns:a16="http://schemas.microsoft.com/office/drawing/2014/main" id="{9FD806AB-2C29-4A22-A147-109C93086AE6}"/>
            </a:ext>
          </a:extLst>
        </xdr:cNvPr>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5" name="直線コネクタ 104">
          <a:extLst>
            <a:ext uri="{FF2B5EF4-FFF2-40B4-BE49-F238E27FC236}">
              <a16:creationId xmlns:a16="http://schemas.microsoft.com/office/drawing/2014/main" id="{9C8EE3AA-2DE2-49A3-8989-82EDB1D816D7}"/>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6" name="テキスト ボックス 105">
          <a:extLst>
            <a:ext uri="{FF2B5EF4-FFF2-40B4-BE49-F238E27FC236}">
              <a16:creationId xmlns:a16="http://schemas.microsoft.com/office/drawing/2014/main" id="{9DB8BDEB-0850-4B93-9A8D-C4F47EC9E86C}"/>
            </a:ext>
          </a:extLst>
        </xdr:cNvPr>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7" name="直線コネクタ 106">
          <a:extLst>
            <a:ext uri="{FF2B5EF4-FFF2-40B4-BE49-F238E27FC236}">
              <a16:creationId xmlns:a16="http://schemas.microsoft.com/office/drawing/2014/main" id="{1C30E43D-6DB7-4693-8793-42258A128639}"/>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8" name="テキスト ボックス 107">
          <a:extLst>
            <a:ext uri="{FF2B5EF4-FFF2-40B4-BE49-F238E27FC236}">
              <a16:creationId xmlns:a16="http://schemas.microsoft.com/office/drawing/2014/main" id="{D7309D68-00E7-4B27-B7C0-DBEEEA2F50E1}"/>
            </a:ext>
          </a:extLst>
        </xdr:cNvPr>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BDA47E78-CF10-4F1C-835F-F47D77E859D8}"/>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0" name="テキスト ボックス 109">
          <a:extLst>
            <a:ext uri="{FF2B5EF4-FFF2-40B4-BE49-F238E27FC236}">
              <a16:creationId xmlns:a16="http://schemas.microsoft.com/office/drawing/2014/main" id="{9FDF3186-C92B-46C5-BF4D-C35458A8503D}"/>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図書館】&#10;一人当たり面積グラフ枠">
          <a:extLst>
            <a:ext uri="{FF2B5EF4-FFF2-40B4-BE49-F238E27FC236}">
              <a16:creationId xmlns:a16="http://schemas.microsoft.com/office/drawing/2014/main" id="{2CA7988E-CDC2-406D-8031-B071BD7586A3}"/>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110490</xdr:rowOff>
    </xdr:from>
    <xdr:to>
      <xdr:col>54</xdr:col>
      <xdr:colOff>189865</xdr:colOff>
      <xdr:row>40</xdr:row>
      <xdr:rowOff>167640</xdr:rowOff>
    </xdr:to>
    <xdr:cxnSp macro="">
      <xdr:nvCxnSpPr>
        <xdr:cNvPr id="112" name="直線コネクタ 111">
          <a:extLst>
            <a:ext uri="{FF2B5EF4-FFF2-40B4-BE49-F238E27FC236}">
              <a16:creationId xmlns:a16="http://schemas.microsoft.com/office/drawing/2014/main" id="{FCBEDBF7-5F88-46FF-BB21-EAB541995E6E}"/>
            </a:ext>
          </a:extLst>
        </xdr:cNvPr>
        <xdr:cNvCxnSpPr/>
      </xdr:nvCxnSpPr>
      <xdr:spPr>
        <a:xfrm flipV="1">
          <a:off x="10476865" y="576834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17</xdr:rowOff>
    </xdr:from>
    <xdr:ext cx="469744" cy="259045"/>
    <xdr:sp macro="" textlink="">
      <xdr:nvSpPr>
        <xdr:cNvPr id="113" name="【図書館】&#10;一人当たり面積最小値テキスト">
          <a:extLst>
            <a:ext uri="{FF2B5EF4-FFF2-40B4-BE49-F238E27FC236}">
              <a16:creationId xmlns:a16="http://schemas.microsoft.com/office/drawing/2014/main" id="{B3AFCCF4-EE91-4BA4-B93E-923D2EE6251C}"/>
            </a:ext>
          </a:extLst>
        </xdr:cNvPr>
        <xdr:cNvSpPr txBox="1"/>
      </xdr:nvSpPr>
      <xdr:spPr>
        <a:xfrm>
          <a:off x="10515600" y="7029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167640</xdr:rowOff>
    </xdr:from>
    <xdr:to>
      <xdr:col>55</xdr:col>
      <xdr:colOff>88900</xdr:colOff>
      <xdr:row>40</xdr:row>
      <xdr:rowOff>167640</xdr:rowOff>
    </xdr:to>
    <xdr:cxnSp macro="">
      <xdr:nvCxnSpPr>
        <xdr:cNvPr id="114" name="直線コネクタ 113">
          <a:extLst>
            <a:ext uri="{FF2B5EF4-FFF2-40B4-BE49-F238E27FC236}">
              <a16:creationId xmlns:a16="http://schemas.microsoft.com/office/drawing/2014/main" id="{F48F3788-1ECA-4278-84F6-51F965D3F7D9}"/>
            </a:ext>
          </a:extLst>
        </xdr:cNvPr>
        <xdr:cNvCxnSpPr/>
      </xdr:nvCxnSpPr>
      <xdr:spPr>
        <a:xfrm>
          <a:off x="10388600" y="7025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57167</xdr:rowOff>
    </xdr:from>
    <xdr:ext cx="469744" cy="259045"/>
    <xdr:sp macro="" textlink="">
      <xdr:nvSpPr>
        <xdr:cNvPr id="115" name="【図書館】&#10;一人当たり面積最大値テキスト">
          <a:extLst>
            <a:ext uri="{FF2B5EF4-FFF2-40B4-BE49-F238E27FC236}">
              <a16:creationId xmlns:a16="http://schemas.microsoft.com/office/drawing/2014/main" id="{9E81ECAF-857D-4085-BC78-3AA7019D9B76}"/>
            </a:ext>
          </a:extLst>
        </xdr:cNvPr>
        <xdr:cNvSpPr txBox="1"/>
      </xdr:nvSpPr>
      <xdr:spPr>
        <a:xfrm>
          <a:off x="10515600" y="5543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110490</xdr:rowOff>
    </xdr:from>
    <xdr:to>
      <xdr:col>55</xdr:col>
      <xdr:colOff>88900</xdr:colOff>
      <xdr:row>33</xdr:row>
      <xdr:rowOff>110490</xdr:rowOff>
    </xdr:to>
    <xdr:cxnSp macro="">
      <xdr:nvCxnSpPr>
        <xdr:cNvPr id="116" name="直線コネクタ 115">
          <a:extLst>
            <a:ext uri="{FF2B5EF4-FFF2-40B4-BE49-F238E27FC236}">
              <a16:creationId xmlns:a16="http://schemas.microsoft.com/office/drawing/2014/main" id="{8F1B73C5-D551-4E88-BFE3-B7726411E1FB}"/>
            </a:ext>
          </a:extLst>
        </xdr:cNvPr>
        <xdr:cNvCxnSpPr/>
      </xdr:nvCxnSpPr>
      <xdr:spPr>
        <a:xfrm>
          <a:off x="10388600" y="576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2557</xdr:rowOff>
    </xdr:from>
    <xdr:ext cx="469744" cy="259045"/>
    <xdr:sp macro="" textlink="">
      <xdr:nvSpPr>
        <xdr:cNvPr id="117" name="【図書館】&#10;一人当たり面積平均値テキスト">
          <a:extLst>
            <a:ext uri="{FF2B5EF4-FFF2-40B4-BE49-F238E27FC236}">
              <a16:creationId xmlns:a16="http://schemas.microsoft.com/office/drawing/2014/main" id="{61311BEC-E3DE-4C87-9C5D-4AAFE1B9A6D8}"/>
            </a:ext>
          </a:extLst>
        </xdr:cNvPr>
        <xdr:cNvSpPr txBox="1"/>
      </xdr:nvSpPr>
      <xdr:spPr>
        <a:xfrm>
          <a:off x="10515600" y="63462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151130</xdr:rowOff>
    </xdr:from>
    <xdr:to>
      <xdr:col>55</xdr:col>
      <xdr:colOff>50800</xdr:colOff>
      <xdr:row>38</xdr:row>
      <xdr:rowOff>81280</xdr:rowOff>
    </xdr:to>
    <xdr:sp macro="" textlink="">
      <xdr:nvSpPr>
        <xdr:cNvPr id="118" name="フローチャート: 判断 117">
          <a:extLst>
            <a:ext uri="{FF2B5EF4-FFF2-40B4-BE49-F238E27FC236}">
              <a16:creationId xmlns:a16="http://schemas.microsoft.com/office/drawing/2014/main" id="{CEDB3066-DCB4-4B59-8363-6EB90119CCF6}"/>
            </a:ext>
          </a:extLst>
        </xdr:cNvPr>
        <xdr:cNvSpPr/>
      </xdr:nvSpPr>
      <xdr:spPr>
        <a:xfrm>
          <a:off x="10426700" y="649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2540</xdr:rowOff>
    </xdr:from>
    <xdr:to>
      <xdr:col>50</xdr:col>
      <xdr:colOff>165100</xdr:colOff>
      <xdr:row>38</xdr:row>
      <xdr:rowOff>104140</xdr:rowOff>
    </xdr:to>
    <xdr:sp macro="" textlink="">
      <xdr:nvSpPr>
        <xdr:cNvPr id="119" name="フローチャート: 判断 118">
          <a:extLst>
            <a:ext uri="{FF2B5EF4-FFF2-40B4-BE49-F238E27FC236}">
              <a16:creationId xmlns:a16="http://schemas.microsoft.com/office/drawing/2014/main" id="{E2001EA2-FC2E-49DA-8A8D-E7AFDA18D3DD}"/>
            </a:ext>
          </a:extLst>
        </xdr:cNvPr>
        <xdr:cNvSpPr/>
      </xdr:nvSpPr>
      <xdr:spPr>
        <a:xfrm>
          <a:off x="9588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2540</xdr:rowOff>
    </xdr:from>
    <xdr:to>
      <xdr:col>46</xdr:col>
      <xdr:colOff>38100</xdr:colOff>
      <xdr:row>38</xdr:row>
      <xdr:rowOff>104140</xdr:rowOff>
    </xdr:to>
    <xdr:sp macro="" textlink="">
      <xdr:nvSpPr>
        <xdr:cNvPr id="120" name="フローチャート: 判断 119">
          <a:extLst>
            <a:ext uri="{FF2B5EF4-FFF2-40B4-BE49-F238E27FC236}">
              <a16:creationId xmlns:a16="http://schemas.microsoft.com/office/drawing/2014/main" id="{422E148C-36C8-41D4-A7B3-B80845582335}"/>
            </a:ext>
          </a:extLst>
        </xdr:cNvPr>
        <xdr:cNvSpPr/>
      </xdr:nvSpPr>
      <xdr:spPr>
        <a:xfrm>
          <a:off x="8699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2540</xdr:rowOff>
    </xdr:from>
    <xdr:to>
      <xdr:col>41</xdr:col>
      <xdr:colOff>101600</xdr:colOff>
      <xdr:row>38</xdr:row>
      <xdr:rowOff>104140</xdr:rowOff>
    </xdr:to>
    <xdr:sp macro="" textlink="">
      <xdr:nvSpPr>
        <xdr:cNvPr id="121" name="フローチャート: 判断 120">
          <a:extLst>
            <a:ext uri="{FF2B5EF4-FFF2-40B4-BE49-F238E27FC236}">
              <a16:creationId xmlns:a16="http://schemas.microsoft.com/office/drawing/2014/main" id="{8690A491-8795-47E5-B35F-A381601A44E0}"/>
            </a:ext>
          </a:extLst>
        </xdr:cNvPr>
        <xdr:cNvSpPr/>
      </xdr:nvSpPr>
      <xdr:spPr>
        <a:xfrm>
          <a:off x="7810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25400</xdr:rowOff>
    </xdr:from>
    <xdr:to>
      <xdr:col>36</xdr:col>
      <xdr:colOff>165100</xdr:colOff>
      <xdr:row>38</xdr:row>
      <xdr:rowOff>127000</xdr:rowOff>
    </xdr:to>
    <xdr:sp macro="" textlink="">
      <xdr:nvSpPr>
        <xdr:cNvPr id="122" name="フローチャート: 判断 121">
          <a:extLst>
            <a:ext uri="{FF2B5EF4-FFF2-40B4-BE49-F238E27FC236}">
              <a16:creationId xmlns:a16="http://schemas.microsoft.com/office/drawing/2014/main" id="{21147167-03C9-4D2D-97B0-4125CDCC1726}"/>
            </a:ext>
          </a:extLst>
        </xdr:cNvPr>
        <xdr:cNvSpPr/>
      </xdr:nvSpPr>
      <xdr:spPr>
        <a:xfrm>
          <a:off x="6921500" y="654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B4DBFDB4-85C8-49CA-9F80-F325F7A14B7B}"/>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88C1976A-B820-4F2D-8978-E7CBD6CE015F}"/>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FD736349-C2A1-4270-B518-974872D79F49}"/>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40194A31-2857-481A-8C7C-6F52A7FABE35}"/>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5EB9CEB1-E6F4-454F-9D99-039B78129A9E}"/>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139700</xdr:rowOff>
    </xdr:from>
    <xdr:to>
      <xdr:col>55</xdr:col>
      <xdr:colOff>50800</xdr:colOff>
      <xdr:row>39</xdr:row>
      <xdr:rowOff>69850</xdr:rowOff>
    </xdr:to>
    <xdr:sp macro="" textlink="">
      <xdr:nvSpPr>
        <xdr:cNvPr id="128" name="楕円 127">
          <a:extLst>
            <a:ext uri="{FF2B5EF4-FFF2-40B4-BE49-F238E27FC236}">
              <a16:creationId xmlns:a16="http://schemas.microsoft.com/office/drawing/2014/main" id="{CA15BE66-2144-4778-9BD0-169170B44D56}"/>
            </a:ext>
          </a:extLst>
        </xdr:cNvPr>
        <xdr:cNvSpPr/>
      </xdr:nvSpPr>
      <xdr:spPr>
        <a:xfrm>
          <a:off x="10426700" y="665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118127</xdr:rowOff>
    </xdr:from>
    <xdr:ext cx="469744" cy="259045"/>
    <xdr:sp macro="" textlink="">
      <xdr:nvSpPr>
        <xdr:cNvPr id="129" name="【図書館】&#10;一人当たり面積該当値テキスト">
          <a:extLst>
            <a:ext uri="{FF2B5EF4-FFF2-40B4-BE49-F238E27FC236}">
              <a16:creationId xmlns:a16="http://schemas.microsoft.com/office/drawing/2014/main" id="{6DFD0F81-E346-4556-B050-DFE69B4A8D5A}"/>
            </a:ext>
          </a:extLst>
        </xdr:cNvPr>
        <xdr:cNvSpPr txBox="1"/>
      </xdr:nvSpPr>
      <xdr:spPr>
        <a:xfrm>
          <a:off x="10515600" y="6633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162560</xdr:rowOff>
    </xdr:from>
    <xdr:to>
      <xdr:col>50</xdr:col>
      <xdr:colOff>165100</xdr:colOff>
      <xdr:row>39</xdr:row>
      <xdr:rowOff>92710</xdr:rowOff>
    </xdr:to>
    <xdr:sp macro="" textlink="">
      <xdr:nvSpPr>
        <xdr:cNvPr id="130" name="楕円 129">
          <a:extLst>
            <a:ext uri="{FF2B5EF4-FFF2-40B4-BE49-F238E27FC236}">
              <a16:creationId xmlns:a16="http://schemas.microsoft.com/office/drawing/2014/main" id="{E36023C3-557C-4D10-9B37-97A27715F0A1}"/>
            </a:ext>
          </a:extLst>
        </xdr:cNvPr>
        <xdr:cNvSpPr/>
      </xdr:nvSpPr>
      <xdr:spPr>
        <a:xfrm>
          <a:off x="9588500" y="667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19050</xdr:rowOff>
    </xdr:from>
    <xdr:to>
      <xdr:col>55</xdr:col>
      <xdr:colOff>0</xdr:colOff>
      <xdr:row>39</xdr:row>
      <xdr:rowOff>41910</xdr:rowOff>
    </xdr:to>
    <xdr:cxnSp macro="">
      <xdr:nvCxnSpPr>
        <xdr:cNvPr id="131" name="直線コネクタ 130">
          <a:extLst>
            <a:ext uri="{FF2B5EF4-FFF2-40B4-BE49-F238E27FC236}">
              <a16:creationId xmlns:a16="http://schemas.microsoft.com/office/drawing/2014/main" id="{E72A3CB8-D398-4A07-97E1-E73525BEADB6}"/>
            </a:ext>
          </a:extLst>
        </xdr:cNvPr>
        <xdr:cNvCxnSpPr/>
      </xdr:nvCxnSpPr>
      <xdr:spPr>
        <a:xfrm flipV="1">
          <a:off x="9639300" y="670560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162560</xdr:rowOff>
    </xdr:from>
    <xdr:to>
      <xdr:col>46</xdr:col>
      <xdr:colOff>38100</xdr:colOff>
      <xdr:row>39</xdr:row>
      <xdr:rowOff>92710</xdr:rowOff>
    </xdr:to>
    <xdr:sp macro="" textlink="">
      <xdr:nvSpPr>
        <xdr:cNvPr id="132" name="楕円 131">
          <a:extLst>
            <a:ext uri="{FF2B5EF4-FFF2-40B4-BE49-F238E27FC236}">
              <a16:creationId xmlns:a16="http://schemas.microsoft.com/office/drawing/2014/main" id="{C28C3E5F-3A78-4409-BF6B-7ED55B356029}"/>
            </a:ext>
          </a:extLst>
        </xdr:cNvPr>
        <xdr:cNvSpPr/>
      </xdr:nvSpPr>
      <xdr:spPr>
        <a:xfrm>
          <a:off x="8699500" y="667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41910</xdr:rowOff>
    </xdr:from>
    <xdr:to>
      <xdr:col>50</xdr:col>
      <xdr:colOff>114300</xdr:colOff>
      <xdr:row>39</xdr:row>
      <xdr:rowOff>41910</xdr:rowOff>
    </xdr:to>
    <xdr:cxnSp macro="">
      <xdr:nvCxnSpPr>
        <xdr:cNvPr id="133" name="直線コネクタ 132">
          <a:extLst>
            <a:ext uri="{FF2B5EF4-FFF2-40B4-BE49-F238E27FC236}">
              <a16:creationId xmlns:a16="http://schemas.microsoft.com/office/drawing/2014/main" id="{C928AEA5-F571-405A-A6A2-06BF998281BC}"/>
            </a:ext>
          </a:extLst>
        </xdr:cNvPr>
        <xdr:cNvCxnSpPr/>
      </xdr:nvCxnSpPr>
      <xdr:spPr>
        <a:xfrm>
          <a:off x="8750300" y="67284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162560</xdr:rowOff>
    </xdr:from>
    <xdr:to>
      <xdr:col>41</xdr:col>
      <xdr:colOff>101600</xdr:colOff>
      <xdr:row>39</xdr:row>
      <xdr:rowOff>92710</xdr:rowOff>
    </xdr:to>
    <xdr:sp macro="" textlink="">
      <xdr:nvSpPr>
        <xdr:cNvPr id="134" name="楕円 133">
          <a:extLst>
            <a:ext uri="{FF2B5EF4-FFF2-40B4-BE49-F238E27FC236}">
              <a16:creationId xmlns:a16="http://schemas.microsoft.com/office/drawing/2014/main" id="{5D72573A-3E17-46BE-870B-A2C12CC266EB}"/>
            </a:ext>
          </a:extLst>
        </xdr:cNvPr>
        <xdr:cNvSpPr/>
      </xdr:nvSpPr>
      <xdr:spPr>
        <a:xfrm>
          <a:off x="7810500" y="667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41910</xdr:rowOff>
    </xdr:from>
    <xdr:to>
      <xdr:col>45</xdr:col>
      <xdr:colOff>177800</xdr:colOff>
      <xdr:row>39</xdr:row>
      <xdr:rowOff>41910</xdr:rowOff>
    </xdr:to>
    <xdr:cxnSp macro="">
      <xdr:nvCxnSpPr>
        <xdr:cNvPr id="135" name="直線コネクタ 134">
          <a:extLst>
            <a:ext uri="{FF2B5EF4-FFF2-40B4-BE49-F238E27FC236}">
              <a16:creationId xmlns:a16="http://schemas.microsoft.com/office/drawing/2014/main" id="{5D2D8D63-731E-4C44-BE14-9622AB44F041}"/>
            </a:ext>
          </a:extLst>
        </xdr:cNvPr>
        <xdr:cNvCxnSpPr/>
      </xdr:nvCxnSpPr>
      <xdr:spPr>
        <a:xfrm>
          <a:off x="7861300" y="67284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38</xdr:row>
      <xdr:rowOff>162560</xdr:rowOff>
    </xdr:from>
    <xdr:to>
      <xdr:col>36</xdr:col>
      <xdr:colOff>165100</xdr:colOff>
      <xdr:row>39</xdr:row>
      <xdr:rowOff>92710</xdr:rowOff>
    </xdr:to>
    <xdr:sp macro="" textlink="">
      <xdr:nvSpPr>
        <xdr:cNvPr id="136" name="楕円 135">
          <a:extLst>
            <a:ext uri="{FF2B5EF4-FFF2-40B4-BE49-F238E27FC236}">
              <a16:creationId xmlns:a16="http://schemas.microsoft.com/office/drawing/2014/main" id="{3A993C1F-2870-4EA4-8D2B-21508419EB2D}"/>
            </a:ext>
          </a:extLst>
        </xdr:cNvPr>
        <xdr:cNvSpPr/>
      </xdr:nvSpPr>
      <xdr:spPr>
        <a:xfrm>
          <a:off x="6921500" y="667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41910</xdr:rowOff>
    </xdr:from>
    <xdr:to>
      <xdr:col>41</xdr:col>
      <xdr:colOff>50800</xdr:colOff>
      <xdr:row>39</xdr:row>
      <xdr:rowOff>41910</xdr:rowOff>
    </xdr:to>
    <xdr:cxnSp macro="">
      <xdr:nvCxnSpPr>
        <xdr:cNvPr id="137" name="直線コネクタ 136">
          <a:extLst>
            <a:ext uri="{FF2B5EF4-FFF2-40B4-BE49-F238E27FC236}">
              <a16:creationId xmlns:a16="http://schemas.microsoft.com/office/drawing/2014/main" id="{549EE4AF-298D-4947-8C69-7C3C01DABA61}"/>
            </a:ext>
          </a:extLst>
        </xdr:cNvPr>
        <xdr:cNvCxnSpPr/>
      </xdr:nvCxnSpPr>
      <xdr:spPr>
        <a:xfrm>
          <a:off x="6972300" y="67284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36</xdr:row>
      <xdr:rowOff>120667</xdr:rowOff>
    </xdr:from>
    <xdr:ext cx="469744" cy="259045"/>
    <xdr:sp macro="" textlink="">
      <xdr:nvSpPr>
        <xdr:cNvPr id="138" name="n_1aveValue【図書館】&#10;一人当たり面積">
          <a:extLst>
            <a:ext uri="{FF2B5EF4-FFF2-40B4-BE49-F238E27FC236}">
              <a16:creationId xmlns:a16="http://schemas.microsoft.com/office/drawing/2014/main" id="{232235DB-6916-4CF1-896B-CD386964679D}"/>
            </a:ext>
          </a:extLst>
        </xdr:cNvPr>
        <xdr:cNvSpPr txBox="1"/>
      </xdr:nvSpPr>
      <xdr:spPr>
        <a:xfrm>
          <a:off x="9391727" y="6292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120667</xdr:rowOff>
    </xdr:from>
    <xdr:ext cx="469744" cy="259045"/>
    <xdr:sp macro="" textlink="">
      <xdr:nvSpPr>
        <xdr:cNvPr id="139" name="n_2aveValue【図書館】&#10;一人当たり面積">
          <a:extLst>
            <a:ext uri="{FF2B5EF4-FFF2-40B4-BE49-F238E27FC236}">
              <a16:creationId xmlns:a16="http://schemas.microsoft.com/office/drawing/2014/main" id="{8B2FB255-9FC9-40BC-B17D-E50405B814B5}"/>
            </a:ext>
          </a:extLst>
        </xdr:cNvPr>
        <xdr:cNvSpPr txBox="1"/>
      </xdr:nvSpPr>
      <xdr:spPr>
        <a:xfrm>
          <a:off x="8515427" y="6292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120667</xdr:rowOff>
    </xdr:from>
    <xdr:ext cx="469744" cy="259045"/>
    <xdr:sp macro="" textlink="">
      <xdr:nvSpPr>
        <xdr:cNvPr id="140" name="n_3aveValue【図書館】&#10;一人当たり面積">
          <a:extLst>
            <a:ext uri="{FF2B5EF4-FFF2-40B4-BE49-F238E27FC236}">
              <a16:creationId xmlns:a16="http://schemas.microsoft.com/office/drawing/2014/main" id="{CBE14B1D-F457-466C-B952-F52FD7598BE2}"/>
            </a:ext>
          </a:extLst>
        </xdr:cNvPr>
        <xdr:cNvSpPr txBox="1"/>
      </xdr:nvSpPr>
      <xdr:spPr>
        <a:xfrm>
          <a:off x="7626427" y="6292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143527</xdr:rowOff>
    </xdr:from>
    <xdr:ext cx="469744" cy="259045"/>
    <xdr:sp macro="" textlink="">
      <xdr:nvSpPr>
        <xdr:cNvPr id="141" name="n_4aveValue【図書館】&#10;一人当たり面積">
          <a:extLst>
            <a:ext uri="{FF2B5EF4-FFF2-40B4-BE49-F238E27FC236}">
              <a16:creationId xmlns:a16="http://schemas.microsoft.com/office/drawing/2014/main" id="{62A7CA8B-C300-47B2-8E9F-33383BAA71FF}"/>
            </a:ext>
          </a:extLst>
        </xdr:cNvPr>
        <xdr:cNvSpPr txBox="1"/>
      </xdr:nvSpPr>
      <xdr:spPr>
        <a:xfrm>
          <a:off x="6737427" y="631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39</xdr:row>
      <xdr:rowOff>83837</xdr:rowOff>
    </xdr:from>
    <xdr:ext cx="469744" cy="259045"/>
    <xdr:sp macro="" textlink="">
      <xdr:nvSpPr>
        <xdr:cNvPr id="142" name="n_1mainValue【図書館】&#10;一人当たり面積">
          <a:extLst>
            <a:ext uri="{FF2B5EF4-FFF2-40B4-BE49-F238E27FC236}">
              <a16:creationId xmlns:a16="http://schemas.microsoft.com/office/drawing/2014/main" id="{66FFA4A0-93A3-426B-BBF9-D551AFD95D86}"/>
            </a:ext>
          </a:extLst>
        </xdr:cNvPr>
        <xdr:cNvSpPr txBox="1"/>
      </xdr:nvSpPr>
      <xdr:spPr>
        <a:xfrm>
          <a:off x="9391727" y="677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83837</xdr:rowOff>
    </xdr:from>
    <xdr:ext cx="469744" cy="259045"/>
    <xdr:sp macro="" textlink="">
      <xdr:nvSpPr>
        <xdr:cNvPr id="143" name="n_2mainValue【図書館】&#10;一人当たり面積">
          <a:extLst>
            <a:ext uri="{FF2B5EF4-FFF2-40B4-BE49-F238E27FC236}">
              <a16:creationId xmlns:a16="http://schemas.microsoft.com/office/drawing/2014/main" id="{CBFCFD8C-5D1B-4035-8B6A-3F0AA4EA4DD2}"/>
            </a:ext>
          </a:extLst>
        </xdr:cNvPr>
        <xdr:cNvSpPr txBox="1"/>
      </xdr:nvSpPr>
      <xdr:spPr>
        <a:xfrm>
          <a:off x="8515427" y="677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83837</xdr:rowOff>
    </xdr:from>
    <xdr:ext cx="469744" cy="259045"/>
    <xdr:sp macro="" textlink="">
      <xdr:nvSpPr>
        <xdr:cNvPr id="144" name="n_3mainValue【図書館】&#10;一人当たり面積">
          <a:extLst>
            <a:ext uri="{FF2B5EF4-FFF2-40B4-BE49-F238E27FC236}">
              <a16:creationId xmlns:a16="http://schemas.microsoft.com/office/drawing/2014/main" id="{3872B5D0-A626-4743-8392-2B2E0B395CB1}"/>
            </a:ext>
          </a:extLst>
        </xdr:cNvPr>
        <xdr:cNvSpPr txBox="1"/>
      </xdr:nvSpPr>
      <xdr:spPr>
        <a:xfrm>
          <a:off x="7626427" y="677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83837</xdr:rowOff>
    </xdr:from>
    <xdr:ext cx="469744" cy="259045"/>
    <xdr:sp macro="" textlink="">
      <xdr:nvSpPr>
        <xdr:cNvPr id="145" name="n_4mainValue【図書館】&#10;一人当たり面積">
          <a:extLst>
            <a:ext uri="{FF2B5EF4-FFF2-40B4-BE49-F238E27FC236}">
              <a16:creationId xmlns:a16="http://schemas.microsoft.com/office/drawing/2014/main" id="{C490C5C7-3789-41E4-AFB2-FCA3FDBC812D}"/>
            </a:ext>
          </a:extLst>
        </xdr:cNvPr>
        <xdr:cNvSpPr txBox="1"/>
      </xdr:nvSpPr>
      <xdr:spPr>
        <a:xfrm>
          <a:off x="6737427" y="677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409F696B-2444-40AE-A274-1C63419C85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05658597-F177-424B-8823-9CAC70BF8985}"/>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FF2F4143-9950-45FD-A2E9-D17C55BEA7CE}"/>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F6B6ACBD-DC98-4F89-A104-DD94EE9C417F}"/>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00E270B7-A8BE-439D-8CE7-67FA2CEF1BB1}"/>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9E805184-02E4-42DB-A01E-435B1CE06EC2}"/>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AF77D6D5-300D-4835-A7FC-4CCFBFBA6813}"/>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36757715-A907-4DDC-A458-F0C88FF3C8CD}"/>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9A9B7307-253A-40F4-9A92-9B37D1D955EA}"/>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ABEE549E-3FB8-49FD-B844-C5D375C7B2DE}"/>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95EB2EF3-F7CE-46DB-A7AF-EE28919A254C}"/>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7" name="直線コネクタ 156">
          <a:extLst>
            <a:ext uri="{FF2B5EF4-FFF2-40B4-BE49-F238E27FC236}">
              <a16:creationId xmlns:a16="http://schemas.microsoft.com/office/drawing/2014/main" id="{7C444EE4-8AE4-420B-B5D0-F852A536E009}"/>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8" name="テキスト ボックス 157">
          <a:extLst>
            <a:ext uri="{FF2B5EF4-FFF2-40B4-BE49-F238E27FC236}">
              <a16:creationId xmlns:a16="http://schemas.microsoft.com/office/drawing/2014/main" id="{659BCB09-4FC6-4F18-9D1C-79741C378A00}"/>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9" name="直線コネクタ 158">
          <a:extLst>
            <a:ext uri="{FF2B5EF4-FFF2-40B4-BE49-F238E27FC236}">
              <a16:creationId xmlns:a16="http://schemas.microsoft.com/office/drawing/2014/main" id="{8CE7C17D-E961-428F-96C2-ABC20F952212}"/>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0" name="テキスト ボックス 159">
          <a:extLst>
            <a:ext uri="{FF2B5EF4-FFF2-40B4-BE49-F238E27FC236}">
              <a16:creationId xmlns:a16="http://schemas.microsoft.com/office/drawing/2014/main" id="{0C0A576D-A7B0-4034-B8CB-70EC2738A2FE}"/>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1" name="直線コネクタ 160">
          <a:extLst>
            <a:ext uri="{FF2B5EF4-FFF2-40B4-BE49-F238E27FC236}">
              <a16:creationId xmlns:a16="http://schemas.microsoft.com/office/drawing/2014/main" id="{65109D3D-C6B8-4E88-96C3-1DAE6CC68F6B}"/>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2" name="テキスト ボックス 161">
          <a:extLst>
            <a:ext uri="{FF2B5EF4-FFF2-40B4-BE49-F238E27FC236}">
              <a16:creationId xmlns:a16="http://schemas.microsoft.com/office/drawing/2014/main" id="{EB93B350-14C2-4D97-A878-D8F75928BCF9}"/>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3" name="直線コネクタ 162">
          <a:extLst>
            <a:ext uri="{FF2B5EF4-FFF2-40B4-BE49-F238E27FC236}">
              <a16:creationId xmlns:a16="http://schemas.microsoft.com/office/drawing/2014/main" id="{93B0CFB0-895B-4100-B3D7-12A3238BEE4B}"/>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4" name="テキスト ボックス 163">
          <a:extLst>
            <a:ext uri="{FF2B5EF4-FFF2-40B4-BE49-F238E27FC236}">
              <a16:creationId xmlns:a16="http://schemas.microsoft.com/office/drawing/2014/main" id="{4968FCC5-18AA-4AF1-82FE-413E35269725}"/>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5" name="直線コネクタ 164">
          <a:extLst>
            <a:ext uri="{FF2B5EF4-FFF2-40B4-BE49-F238E27FC236}">
              <a16:creationId xmlns:a16="http://schemas.microsoft.com/office/drawing/2014/main" id="{8D78A6E9-B4D7-439F-B4E6-7CB5F2636255}"/>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6" name="テキスト ボックス 165">
          <a:extLst>
            <a:ext uri="{FF2B5EF4-FFF2-40B4-BE49-F238E27FC236}">
              <a16:creationId xmlns:a16="http://schemas.microsoft.com/office/drawing/2014/main" id="{65818C0F-556A-46A5-B1FB-513EB9251E55}"/>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a:extLst>
            <a:ext uri="{FF2B5EF4-FFF2-40B4-BE49-F238E27FC236}">
              <a16:creationId xmlns:a16="http://schemas.microsoft.com/office/drawing/2014/main" id="{1688DE88-817B-49F6-9F78-CB29659E433F}"/>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8" name="テキスト ボックス 167">
          <a:extLst>
            <a:ext uri="{FF2B5EF4-FFF2-40B4-BE49-F238E27FC236}">
              <a16:creationId xmlns:a16="http://schemas.microsoft.com/office/drawing/2014/main" id="{BF15DA37-02FC-4D59-A93D-8DF2A4DBBEE9}"/>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9" name="【体育館・プール】&#10;有形固定資産減価償却率グラフ枠">
          <a:extLst>
            <a:ext uri="{FF2B5EF4-FFF2-40B4-BE49-F238E27FC236}">
              <a16:creationId xmlns:a16="http://schemas.microsoft.com/office/drawing/2014/main" id="{452E72D3-87A2-47C4-8CDF-F09B623C7D57}"/>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125730</xdr:rowOff>
    </xdr:from>
    <xdr:to>
      <xdr:col>24</xdr:col>
      <xdr:colOff>62865</xdr:colOff>
      <xdr:row>64</xdr:row>
      <xdr:rowOff>76200</xdr:rowOff>
    </xdr:to>
    <xdr:cxnSp macro="">
      <xdr:nvCxnSpPr>
        <xdr:cNvPr id="170" name="直線コネクタ 169">
          <a:extLst>
            <a:ext uri="{FF2B5EF4-FFF2-40B4-BE49-F238E27FC236}">
              <a16:creationId xmlns:a16="http://schemas.microsoft.com/office/drawing/2014/main" id="{5D45F59C-FCD9-4104-8D6E-612D41C696D8}"/>
            </a:ext>
          </a:extLst>
        </xdr:cNvPr>
        <xdr:cNvCxnSpPr/>
      </xdr:nvCxnSpPr>
      <xdr:spPr>
        <a:xfrm flipV="1">
          <a:off x="4634865" y="9726930"/>
          <a:ext cx="0" cy="1322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1" name="【体育館・プール】&#10;有形固定資産減価償却率最小値テキスト">
          <a:extLst>
            <a:ext uri="{FF2B5EF4-FFF2-40B4-BE49-F238E27FC236}">
              <a16:creationId xmlns:a16="http://schemas.microsoft.com/office/drawing/2014/main" id="{D3702386-B410-403C-8950-FC7BF962FE2B}"/>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2" name="直線コネクタ 171">
          <a:extLst>
            <a:ext uri="{FF2B5EF4-FFF2-40B4-BE49-F238E27FC236}">
              <a16:creationId xmlns:a16="http://schemas.microsoft.com/office/drawing/2014/main" id="{4861A8AA-30F9-486B-9999-329C263D67EF}"/>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72407</xdr:rowOff>
    </xdr:from>
    <xdr:ext cx="405111" cy="259045"/>
    <xdr:sp macro="" textlink="">
      <xdr:nvSpPr>
        <xdr:cNvPr id="173" name="【体育館・プール】&#10;有形固定資産減価償却率最大値テキスト">
          <a:extLst>
            <a:ext uri="{FF2B5EF4-FFF2-40B4-BE49-F238E27FC236}">
              <a16:creationId xmlns:a16="http://schemas.microsoft.com/office/drawing/2014/main" id="{91F62E5D-8F80-4BC7-98C0-D32DEF114689}"/>
            </a:ext>
          </a:extLst>
        </xdr:cNvPr>
        <xdr:cNvSpPr txBox="1"/>
      </xdr:nvSpPr>
      <xdr:spPr>
        <a:xfrm>
          <a:off x="4673600" y="9502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125730</xdr:rowOff>
    </xdr:from>
    <xdr:to>
      <xdr:col>24</xdr:col>
      <xdr:colOff>152400</xdr:colOff>
      <xdr:row>56</xdr:row>
      <xdr:rowOff>125730</xdr:rowOff>
    </xdr:to>
    <xdr:cxnSp macro="">
      <xdr:nvCxnSpPr>
        <xdr:cNvPr id="174" name="直線コネクタ 173">
          <a:extLst>
            <a:ext uri="{FF2B5EF4-FFF2-40B4-BE49-F238E27FC236}">
              <a16:creationId xmlns:a16="http://schemas.microsoft.com/office/drawing/2014/main" id="{A8A4ABAD-4AF4-425F-9CB0-B34E19FBFEDE}"/>
            </a:ext>
          </a:extLst>
        </xdr:cNvPr>
        <xdr:cNvCxnSpPr/>
      </xdr:nvCxnSpPr>
      <xdr:spPr>
        <a:xfrm>
          <a:off x="4546600" y="9726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36212</xdr:rowOff>
    </xdr:from>
    <xdr:ext cx="405111" cy="259045"/>
    <xdr:sp macro="" textlink="">
      <xdr:nvSpPr>
        <xdr:cNvPr id="175" name="【体育館・プール】&#10;有形固定資産減価償却率平均値テキスト">
          <a:extLst>
            <a:ext uri="{FF2B5EF4-FFF2-40B4-BE49-F238E27FC236}">
              <a16:creationId xmlns:a16="http://schemas.microsoft.com/office/drawing/2014/main" id="{ACAD0AFC-3A29-47E6-B1B2-D2BA99727C85}"/>
            </a:ext>
          </a:extLst>
        </xdr:cNvPr>
        <xdr:cNvSpPr txBox="1"/>
      </xdr:nvSpPr>
      <xdr:spPr>
        <a:xfrm>
          <a:off x="4673600" y="101517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57785</xdr:rowOff>
    </xdr:from>
    <xdr:to>
      <xdr:col>24</xdr:col>
      <xdr:colOff>114300</xdr:colOff>
      <xdr:row>59</xdr:row>
      <xdr:rowOff>159385</xdr:rowOff>
    </xdr:to>
    <xdr:sp macro="" textlink="">
      <xdr:nvSpPr>
        <xdr:cNvPr id="176" name="フローチャート: 判断 175">
          <a:extLst>
            <a:ext uri="{FF2B5EF4-FFF2-40B4-BE49-F238E27FC236}">
              <a16:creationId xmlns:a16="http://schemas.microsoft.com/office/drawing/2014/main" id="{3E892AEC-D1F3-4E87-BAC1-9D1AD70CE028}"/>
            </a:ext>
          </a:extLst>
        </xdr:cNvPr>
        <xdr:cNvSpPr/>
      </xdr:nvSpPr>
      <xdr:spPr>
        <a:xfrm>
          <a:off x="4584700" y="10173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29210</xdr:rowOff>
    </xdr:from>
    <xdr:to>
      <xdr:col>20</xdr:col>
      <xdr:colOff>38100</xdr:colOff>
      <xdr:row>59</xdr:row>
      <xdr:rowOff>130810</xdr:rowOff>
    </xdr:to>
    <xdr:sp macro="" textlink="">
      <xdr:nvSpPr>
        <xdr:cNvPr id="177" name="フローチャート: 判断 176">
          <a:extLst>
            <a:ext uri="{FF2B5EF4-FFF2-40B4-BE49-F238E27FC236}">
              <a16:creationId xmlns:a16="http://schemas.microsoft.com/office/drawing/2014/main" id="{44333F8B-BA95-4E34-BEC8-87F67E731F68}"/>
            </a:ext>
          </a:extLst>
        </xdr:cNvPr>
        <xdr:cNvSpPr/>
      </xdr:nvSpPr>
      <xdr:spPr>
        <a:xfrm>
          <a:off x="3746500" y="1014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10160</xdr:rowOff>
    </xdr:from>
    <xdr:to>
      <xdr:col>15</xdr:col>
      <xdr:colOff>101600</xdr:colOff>
      <xdr:row>59</xdr:row>
      <xdr:rowOff>111760</xdr:rowOff>
    </xdr:to>
    <xdr:sp macro="" textlink="">
      <xdr:nvSpPr>
        <xdr:cNvPr id="178" name="フローチャート: 判断 177">
          <a:extLst>
            <a:ext uri="{FF2B5EF4-FFF2-40B4-BE49-F238E27FC236}">
              <a16:creationId xmlns:a16="http://schemas.microsoft.com/office/drawing/2014/main" id="{40F4C8A0-C6FB-409D-BD74-B116F0479A86}"/>
            </a:ext>
          </a:extLst>
        </xdr:cNvPr>
        <xdr:cNvSpPr/>
      </xdr:nvSpPr>
      <xdr:spPr>
        <a:xfrm>
          <a:off x="2857500" y="1012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156845</xdr:rowOff>
    </xdr:from>
    <xdr:to>
      <xdr:col>10</xdr:col>
      <xdr:colOff>165100</xdr:colOff>
      <xdr:row>59</xdr:row>
      <xdr:rowOff>86995</xdr:rowOff>
    </xdr:to>
    <xdr:sp macro="" textlink="">
      <xdr:nvSpPr>
        <xdr:cNvPr id="179" name="フローチャート: 判断 178">
          <a:extLst>
            <a:ext uri="{FF2B5EF4-FFF2-40B4-BE49-F238E27FC236}">
              <a16:creationId xmlns:a16="http://schemas.microsoft.com/office/drawing/2014/main" id="{CA349F27-6EAA-456C-9F15-D2B447D15CBA}"/>
            </a:ext>
          </a:extLst>
        </xdr:cNvPr>
        <xdr:cNvSpPr/>
      </xdr:nvSpPr>
      <xdr:spPr>
        <a:xfrm>
          <a:off x="1968500" y="1010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145415</xdr:rowOff>
    </xdr:from>
    <xdr:to>
      <xdr:col>6</xdr:col>
      <xdr:colOff>38100</xdr:colOff>
      <xdr:row>59</xdr:row>
      <xdr:rowOff>75565</xdr:rowOff>
    </xdr:to>
    <xdr:sp macro="" textlink="">
      <xdr:nvSpPr>
        <xdr:cNvPr id="180" name="フローチャート: 判断 179">
          <a:extLst>
            <a:ext uri="{FF2B5EF4-FFF2-40B4-BE49-F238E27FC236}">
              <a16:creationId xmlns:a16="http://schemas.microsoft.com/office/drawing/2014/main" id="{44299587-630F-4F68-98D2-04454A732E6C}"/>
            </a:ext>
          </a:extLst>
        </xdr:cNvPr>
        <xdr:cNvSpPr/>
      </xdr:nvSpPr>
      <xdr:spPr>
        <a:xfrm>
          <a:off x="1079500" y="10089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61F749AA-0BA2-49B2-A9D4-53461B858327}"/>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870CC944-CC64-418A-B0EE-D59CEC5572C5}"/>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3B74D7DD-EA6A-4DFF-B8C0-CCF7971FF1B1}"/>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95C82089-FC86-4786-B9CA-296174A1D10E}"/>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A1A849D5-7045-45D5-B11F-C5E477D9B2B2}"/>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101600</xdr:rowOff>
    </xdr:from>
    <xdr:to>
      <xdr:col>24</xdr:col>
      <xdr:colOff>114300</xdr:colOff>
      <xdr:row>57</xdr:row>
      <xdr:rowOff>31750</xdr:rowOff>
    </xdr:to>
    <xdr:sp macro="" textlink="">
      <xdr:nvSpPr>
        <xdr:cNvPr id="186" name="楕円 185">
          <a:extLst>
            <a:ext uri="{FF2B5EF4-FFF2-40B4-BE49-F238E27FC236}">
              <a16:creationId xmlns:a16="http://schemas.microsoft.com/office/drawing/2014/main" id="{F61D9E7A-69AE-4C40-9BFE-409DE9CC8F47}"/>
            </a:ext>
          </a:extLst>
        </xdr:cNvPr>
        <xdr:cNvSpPr/>
      </xdr:nvSpPr>
      <xdr:spPr>
        <a:xfrm>
          <a:off x="4584700" y="970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27957</xdr:rowOff>
    </xdr:from>
    <xdr:ext cx="405111" cy="259045"/>
    <xdr:sp macro="" textlink="">
      <xdr:nvSpPr>
        <xdr:cNvPr id="187" name="【体育館・プール】&#10;有形固定資産減価償却率該当値テキスト">
          <a:extLst>
            <a:ext uri="{FF2B5EF4-FFF2-40B4-BE49-F238E27FC236}">
              <a16:creationId xmlns:a16="http://schemas.microsoft.com/office/drawing/2014/main" id="{7A26FBE5-F13A-421C-9BB1-A5485543E4CF}"/>
            </a:ext>
          </a:extLst>
        </xdr:cNvPr>
        <xdr:cNvSpPr txBox="1"/>
      </xdr:nvSpPr>
      <xdr:spPr>
        <a:xfrm>
          <a:off x="4673600" y="9629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55880</xdr:rowOff>
    </xdr:from>
    <xdr:to>
      <xdr:col>20</xdr:col>
      <xdr:colOff>38100</xdr:colOff>
      <xdr:row>56</xdr:row>
      <xdr:rowOff>157480</xdr:rowOff>
    </xdr:to>
    <xdr:sp macro="" textlink="">
      <xdr:nvSpPr>
        <xdr:cNvPr id="188" name="楕円 187">
          <a:extLst>
            <a:ext uri="{FF2B5EF4-FFF2-40B4-BE49-F238E27FC236}">
              <a16:creationId xmlns:a16="http://schemas.microsoft.com/office/drawing/2014/main" id="{5BC0F517-05E6-4BEA-BF20-A7619FB20558}"/>
            </a:ext>
          </a:extLst>
        </xdr:cNvPr>
        <xdr:cNvSpPr/>
      </xdr:nvSpPr>
      <xdr:spPr>
        <a:xfrm>
          <a:off x="3746500" y="9657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56</xdr:row>
      <xdr:rowOff>106680</xdr:rowOff>
    </xdr:from>
    <xdr:to>
      <xdr:col>24</xdr:col>
      <xdr:colOff>63500</xdr:colOff>
      <xdr:row>56</xdr:row>
      <xdr:rowOff>152400</xdr:rowOff>
    </xdr:to>
    <xdr:cxnSp macro="">
      <xdr:nvCxnSpPr>
        <xdr:cNvPr id="189" name="直線コネクタ 188">
          <a:extLst>
            <a:ext uri="{FF2B5EF4-FFF2-40B4-BE49-F238E27FC236}">
              <a16:creationId xmlns:a16="http://schemas.microsoft.com/office/drawing/2014/main" id="{688B3AB2-BBE5-4DDB-B453-5912EBECC919}"/>
            </a:ext>
          </a:extLst>
        </xdr:cNvPr>
        <xdr:cNvCxnSpPr/>
      </xdr:nvCxnSpPr>
      <xdr:spPr>
        <a:xfrm>
          <a:off x="3797300" y="970788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61595</xdr:rowOff>
    </xdr:from>
    <xdr:to>
      <xdr:col>15</xdr:col>
      <xdr:colOff>101600</xdr:colOff>
      <xdr:row>56</xdr:row>
      <xdr:rowOff>163195</xdr:rowOff>
    </xdr:to>
    <xdr:sp macro="" textlink="">
      <xdr:nvSpPr>
        <xdr:cNvPr id="190" name="楕円 189">
          <a:extLst>
            <a:ext uri="{FF2B5EF4-FFF2-40B4-BE49-F238E27FC236}">
              <a16:creationId xmlns:a16="http://schemas.microsoft.com/office/drawing/2014/main" id="{9CB8F5B8-7F3B-475B-9B8D-8696259A054A}"/>
            </a:ext>
          </a:extLst>
        </xdr:cNvPr>
        <xdr:cNvSpPr/>
      </xdr:nvSpPr>
      <xdr:spPr>
        <a:xfrm>
          <a:off x="2857500" y="9662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106680</xdr:rowOff>
    </xdr:from>
    <xdr:to>
      <xdr:col>19</xdr:col>
      <xdr:colOff>177800</xdr:colOff>
      <xdr:row>56</xdr:row>
      <xdr:rowOff>112395</xdr:rowOff>
    </xdr:to>
    <xdr:cxnSp macro="">
      <xdr:nvCxnSpPr>
        <xdr:cNvPr id="191" name="直線コネクタ 190">
          <a:extLst>
            <a:ext uri="{FF2B5EF4-FFF2-40B4-BE49-F238E27FC236}">
              <a16:creationId xmlns:a16="http://schemas.microsoft.com/office/drawing/2014/main" id="{50F2EAE8-BBC3-4C66-AC0C-E6BE55B5D0B4}"/>
            </a:ext>
          </a:extLst>
        </xdr:cNvPr>
        <xdr:cNvCxnSpPr/>
      </xdr:nvCxnSpPr>
      <xdr:spPr>
        <a:xfrm flipV="1">
          <a:off x="2908300" y="970788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19685</xdr:rowOff>
    </xdr:from>
    <xdr:to>
      <xdr:col>10</xdr:col>
      <xdr:colOff>165100</xdr:colOff>
      <xdr:row>56</xdr:row>
      <xdr:rowOff>121285</xdr:rowOff>
    </xdr:to>
    <xdr:sp macro="" textlink="">
      <xdr:nvSpPr>
        <xdr:cNvPr id="192" name="楕円 191">
          <a:extLst>
            <a:ext uri="{FF2B5EF4-FFF2-40B4-BE49-F238E27FC236}">
              <a16:creationId xmlns:a16="http://schemas.microsoft.com/office/drawing/2014/main" id="{A6995BFB-95C1-42A5-AECC-FB9DF6055708}"/>
            </a:ext>
          </a:extLst>
        </xdr:cNvPr>
        <xdr:cNvSpPr/>
      </xdr:nvSpPr>
      <xdr:spPr>
        <a:xfrm>
          <a:off x="1968500" y="962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56</xdr:row>
      <xdr:rowOff>70485</xdr:rowOff>
    </xdr:from>
    <xdr:to>
      <xdr:col>15</xdr:col>
      <xdr:colOff>50800</xdr:colOff>
      <xdr:row>56</xdr:row>
      <xdr:rowOff>112395</xdr:rowOff>
    </xdr:to>
    <xdr:cxnSp macro="">
      <xdr:nvCxnSpPr>
        <xdr:cNvPr id="193" name="直線コネクタ 192">
          <a:extLst>
            <a:ext uri="{FF2B5EF4-FFF2-40B4-BE49-F238E27FC236}">
              <a16:creationId xmlns:a16="http://schemas.microsoft.com/office/drawing/2014/main" id="{D15FB848-C1EE-471D-9486-09907E12ADB6}"/>
            </a:ext>
          </a:extLst>
        </xdr:cNvPr>
        <xdr:cNvCxnSpPr/>
      </xdr:nvCxnSpPr>
      <xdr:spPr>
        <a:xfrm>
          <a:off x="2019300" y="967168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55</xdr:row>
      <xdr:rowOff>151130</xdr:rowOff>
    </xdr:from>
    <xdr:to>
      <xdr:col>6</xdr:col>
      <xdr:colOff>38100</xdr:colOff>
      <xdr:row>56</xdr:row>
      <xdr:rowOff>81280</xdr:rowOff>
    </xdr:to>
    <xdr:sp macro="" textlink="">
      <xdr:nvSpPr>
        <xdr:cNvPr id="194" name="楕円 193">
          <a:extLst>
            <a:ext uri="{FF2B5EF4-FFF2-40B4-BE49-F238E27FC236}">
              <a16:creationId xmlns:a16="http://schemas.microsoft.com/office/drawing/2014/main" id="{E8F3DBDC-357B-44B9-A753-A557827CF0CF}"/>
            </a:ext>
          </a:extLst>
        </xdr:cNvPr>
        <xdr:cNvSpPr/>
      </xdr:nvSpPr>
      <xdr:spPr>
        <a:xfrm>
          <a:off x="1079500" y="9580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56</xdr:row>
      <xdr:rowOff>30480</xdr:rowOff>
    </xdr:from>
    <xdr:to>
      <xdr:col>10</xdr:col>
      <xdr:colOff>114300</xdr:colOff>
      <xdr:row>56</xdr:row>
      <xdr:rowOff>70485</xdr:rowOff>
    </xdr:to>
    <xdr:cxnSp macro="">
      <xdr:nvCxnSpPr>
        <xdr:cNvPr id="195" name="直線コネクタ 194">
          <a:extLst>
            <a:ext uri="{FF2B5EF4-FFF2-40B4-BE49-F238E27FC236}">
              <a16:creationId xmlns:a16="http://schemas.microsoft.com/office/drawing/2014/main" id="{9AFF36B9-4DE3-42E8-BD30-CEB08E90DCCE}"/>
            </a:ext>
          </a:extLst>
        </xdr:cNvPr>
        <xdr:cNvCxnSpPr/>
      </xdr:nvCxnSpPr>
      <xdr:spPr>
        <a:xfrm>
          <a:off x="1130300" y="963168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121937</xdr:rowOff>
    </xdr:from>
    <xdr:ext cx="405111" cy="259045"/>
    <xdr:sp macro="" textlink="">
      <xdr:nvSpPr>
        <xdr:cNvPr id="196" name="n_1aveValue【体育館・プール】&#10;有形固定資産減価償却率">
          <a:extLst>
            <a:ext uri="{FF2B5EF4-FFF2-40B4-BE49-F238E27FC236}">
              <a16:creationId xmlns:a16="http://schemas.microsoft.com/office/drawing/2014/main" id="{77654EAD-11DB-46BA-9A70-A728F0E23290}"/>
            </a:ext>
          </a:extLst>
        </xdr:cNvPr>
        <xdr:cNvSpPr txBox="1"/>
      </xdr:nvSpPr>
      <xdr:spPr>
        <a:xfrm>
          <a:off x="3582044" y="10237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102887</xdr:rowOff>
    </xdr:from>
    <xdr:ext cx="405111" cy="259045"/>
    <xdr:sp macro="" textlink="">
      <xdr:nvSpPr>
        <xdr:cNvPr id="197" name="n_2aveValue【体育館・プール】&#10;有形固定資産減価償却率">
          <a:extLst>
            <a:ext uri="{FF2B5EF4-FFF2-40B4-BE49-F238E27FC236}">
              <a16:creationId xmlns:a16="http://schemas.microsoft.com/office/drawing/2014/main" id="{F351CCE0-9E14-40BF-98FA-2EB4BFBFC85C}"/>
            </a:ext>
          </a:extLst>
        </xdr:cNvPr>
        <xdr:cNvSpPr txBox="1"/>
      </xdr:nvSpPr>
      <xdr:spPr>
        <a:xfrm>
          <a:off x="2705744" y="10218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78122</xdr:rowOff>
    </xdr:from>
    <xdr:ext cx="405111" cy="259045"/>
    <xdr:sp macro="" textlink="">
      <xdr:nvSpPr>
        <xdr:cNvPr id="198" name="n_3aveValue【体育館・プール】&#10;有形固定資産減価償却率">
          <a:extLst>
            <a:ext uri="{FF2B5EF4-FFF2-40B4-BE49-F238E27FC236}">
              <a16:creationId xmlns:a16="http://schemas.microsoft.com/office/drawing/2014/main" id="{912A88A9-2005-43C4-B077-EA59CAF04C29}"/>
            </a:ext>
          </a:extLst>
        </xdr:cNvPr>
        <xdr:cNvSpPr txBox="1"/>
      </xdr:nvSpPr>
      <xdr:spPr>
        <a:xfrm>
          <a:off x="1816744" y="10193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66692</xdr:rowOff>
    </xdr:from>
    <xdr:ext cx="405111" cy="259045"/>
    <xdr:sp macro="" textlink="">
      <xdr:nvSpPr>
        <xdr:cNvPr id="199" name="n_4aveValue【体育館・プール】&#10;有形固定資産減価償却率">
          <a:extLst>
            <a:ext uri="{FF2B5EF4-FFF2-40B4-BE49-F238E27FC236}">
              <a16:creationId xmlns:a16="http://schemas.microsoft.com/office/drawing/2014/main" id="{0C7B2C08-3475-4C79-AAEF-0DD48D9A83A2}"/>
            </a:ext>
          </a:extLst>
        </xdr:cNvPr>
        <xdr:cNvSpPr txBox="1"/>
      </xdr:nvSpPr>
      <xdr:spPr>
        <a:xfrm>
          <a:off x="927744" y="10182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55</xdr:row>
      <xdr:rowOff>2557</xdr:rowOff>
    </xdr:from>
    <xdr:ext cx="405111" cy="259045"/>
    <xdr:sp macro="" textlink="">
      <xdr:nvSpPr>
        <xdr:cNvPr id="200" name="n_1mainValue【体育館・プール】&#10;有形固定資産減価償却率">
          <a:extLst>
            <a:ext uri="{FF2B5EF4-FFF2-40B4-BE49-F238E27FC236}">
              <a16:creationId xmlns:a16="http://schemas.microsoft.com/office/drawing/2014/main" id="{E291CD32-CB11-4668-88D9-F5625A233A97}"/>
            </a:ext>
          </a:extLst>
        </xdr:cNvPr>
        <xdr:cNvSpPr txBox="1"/>
      </xdr:nvSpPr>
      <xdr:spPr>
        <a:xfrm>
          <a:off x="3582044" y="9432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55</xdr:row>
      <xdr:rowOff>8272</xdr:rowOff>
    </xdr:from>
    <xdr:ext cx="405111" cy="259045"/>
    <xdr:sp macro="" textlink="">
      <xdr:nvSpPr>
        <xdr:cNvPr id="201" name="n_2mainValue【体育館・プール】&#10;有形固定資産減価償却率">
          <a:extLst>
            <a:ext uri="{FF2B5EF4-FFF2-40B4-BE49-F238E27FC236}">
              <a16:creationId xmlns:a16="http://schemas.microsoft.com/office/drawing/2014/main" id="{E0C7A9AC-8FDC-4FF0-885A-E4123CFDE7AB}"/>
            </a:ext>
          </a:extLst>
        </xdr:cNvPr>
        <xdr:cNvSpPr txBox="1"/>
      </xdr:nvSpPr>
      <xdr:spPr>
        <a:xfrm>
          <a:off x="2705744" y="9438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54</xdr:row>
      <xdr:rowOff>137812</xdr:rowOff>
    </xdr:from>
    <xdr:ext cx="405111" cy="259045"/>
    <xdr:sp macro="" textlink="">
      <xdr:nvSpPr>
        <xdr:cNvPr id="202" name="n_3mainValue【体育館・プール】&#10;有形固定資産減価償却率">
          <a:extLst>
            <a:ext uri="{FF2B5EF4-FFF2-40B4-BE49-F238E27FC236}">
              <a16:creationId xmlns:a16="http://schemas.microsoft.com/office/drawing/2014/main" id="{AEB5B2D4-CB38-4C84-87AB-ABD62A4248DC}"/>
            </a:ext>
          </a:extLst>
        </xdr:cNvPr>
        <xdr:cNvSpPr txBox="1"/>
      </xdr:nvSpPr>
      <xdr:spPr>
        <a:xfrm>
          <a:off x="1816744" y="9396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54</xdr:row>
      <xdr:rowOff>97807</xdr:rowOff>
    </xdr:from>
    <xdr:ext cx="405111" cy="259045"/>
    <xdr:sp macro="" textlink="">
      <xdr:nvSpPr>
        <xdr:cNvPr id="203" name="n_4mainValue【体育館・プール】&#10;有形固定資産減価償却率">
          <a:extLst>
            <a:ext uri="{FF2B5EF4-FFF2-40B4-BE49-F238E27FC236}">
              <a16:creationId xmlns:a16="http://schemas.microsoft.com/office/drawing/2014/main" id="{0AA12C58-B0AD-4233-97C1-E7C2D6DFD626}"/>
            </a:ext>
          </a:extLst>
        </xdr:cNvPr>
        <xdr:cNvSpPr txBox="1"/>
      </xdr:nvSpPr>
      <xdr:spPr>
        <a:xfrm>
          <a:off x="927744" y="935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4" name="正方形/長方形 203">
          <a:extLst>
            <a:ext uri="{FF2B5EF4-FFF2-40B4-BE49-F238E27FC236}">
              <a16:creationId xmlns:a16="http://schemas.microsoft.com/office/drawing/2014/main" id="{C36DFC6A-1AA7-4E59-8443-A58F057A40AA}"/>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5" name="正方形/長方形 204">
          <a:extLst>
            <a:ext uri="{FF2B5EF4-FFF2-40B4-BE49-F238E27FC236}">
              <a16:creationId xmlns:a16="http://schemas.microsoft.com/office/drawing/2014/main" id="{71482C26-EC8A-4BEB-B2C1-AE05DC10E9AA}"/>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6" name="正方形/長方形 205">
          <a:extLst>
            <a:ext uri="{FF2B5EF4-FFF2-40B4-BE49-F238E27FC236}">
              <a16:creationId xmlns:a16="http://schemas.microsoft.com/office/drawing/2014/main" id="{DD1D4072-DB4A-44E2-9F51-B017C17C0BBF}"/>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7" name="正方形/長方形 206">
          <a:extLst>
            <a:ext uri="{FF2B5EF4-FFF2-40B4-BE49-F238E27FC236}">
              <a16:creationId xmlns:a16="http://schemas.microsoft.com/office/drawing/2014/main" id="{E0C29DF8-7AD1-44EB-A9EB-6EE52DCFA696}"/>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8" name="正方形/長方形 207">
          <a:extLst>
            <a:ext uri="{FF2B5EF4-FFF2-40B4-BE49-F238E27FC236}">
              <a16:creationId xmlns:a16="http://schemas.microsoft.com/office/drawing/2014/main" id="{688220C8-5FD0-4D56-9D5F-04F782B75C13}"/>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9" name="正方形/長方形 208">
          <a:extLst>
            <a:ext uri="{FF2B5EF4-FFF2-40B4-BE49-F238E27FC236}">
              <a16:creationId xmlns:a16="http://schemas.microsoft.com/office/drawing/2014/main" id="{22D27617-7EEC-4B62-86F1-641FA98430A2}"/>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0" name="正方形/長方形 209">
          <a:extLst>
            <a:ext uri="{FF2B5EF4-FFF2-40B4-BE49-F238E27FC236}">
              <a16:creationId xmlns:a16="http://schemas.microsoft.com/office/drawing/2014/main" id="{2362F057-5A15-4735-A6CE-D2CE5A4C805E}"/>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1" name="正方形/長方形 210">
          <a:extLst>
            <a:ext uri="{FF2B5EF4-FFF2-40B4-BE49-F238E27FC236}">
              <a16:creationId xmlns:a16="http://schemas.microsoft.com/office/drawing/2014/main" id="{4281E4E2-D913-47D4-A576-38C234EDA983}"/>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2" name="テキスト ボックス 211">
          <a:extLst>
            <a:ext uri="{FF2B5EF4-FFF2-40B4-BE49-F238E27FC236}">
              <a16:creationId xmlns:a16="http://schemas.microsoft.com/office/drawing/2014/main" id="{DEA2BB24-E4D8-4A56-92FD-28DC0CEA2F4E}"/>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3" name="直線コネクタ 212">
          <a:extLst>
            <a:ext uri="{FF2B5EF4-FFF2-40B4-BE49-F238E27FC236}">
              <a16:creationId xmlns:a16="http://schemas.microsoft.com/office/drawing/2014/main" id="{F2044BCB-B9A9-4187-A5D1-0FDAAAD15416}"/>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4" name="直線コネクタ 213">
          <a:extLst>
            <a:ext uri="{FF2B5EF4-FFF2-40B4-BE49-F238E27FC236}">
              <a16:creationId xmlns:a16="http://schemas.microsoft.com/office/drawing/2014/main" id="{26A04212-6014-4F95-BD9A-2C28902B9FD0}"/>
            </a:ext>
          </a:extLst>
        </xdr:cNvPr>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215" name="テキスト ボックス 214">
          <a:extLst>
            <a:ext uri="{FF2B5EF4-FFF2-40B4-BE49-F238E27FC236}">
              <a16:creationId xmlns:a16="http://schemas.microsoft.com/office/drawing/2014/main" id="{59B42BA6-C2F9-4BCC-A8BD-960E54F3F153}"/>
            </a:ext>
          </a:extLst>
        </xdr:cNvPr>
        <xdr:cNvSpPr txBox="1"/>
      </xdr:nvSpPr>
      <xdr:spPr>
        <a:xfrm>
          <a:off x="6136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6" name="直線コネクタ 215">
          <a:extLst>
            <a:ext uri="{FF2B5EF4-FFF2-40B4-BE49-F238E27FC236}">
              <a16:creationId xmlns:a16="http://schemas.microsoft.com/office/drawing/2014/main" id="{4A9ED841-AD87-43BC-AF7F-817B32230098}"/>
            </a:ext>
          </a:extLst>
        </xdr:cNvPr>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217" name="テキスト ボックス 216">
          <a:extLst>
            <a:ext uri="{FF2B5EF4-FFF2-40B4-BE49-F238E27FC236}">
              <a16:creationId xmlns:a16="http://schemas.microsoft.com/office/drawing/2014/main" id="{FE6E63A9-4679-4F0D-87AA-2F80E3302786}"/>
            </a:ext>
          </a:extLst>
        </xdr:cNvPr>
        <xdr:cNvSpPr txBox="1"/>
      </xdr:nvSpPr>
      <xdr:spPr>
        <a:xfrm>
          <a:off x="6136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18" name="直線コネクタ 217">
          <a:extLst>
            <a:ext uri="{FF2B5EF4-FFF2-40B4-BE49-F238E27FC236}">
              <a16:creationId xmlns:a16="http://schemas.microsoft.com/office/drawing/2014/main" id="{5504731A-830D-4B09-B8EA-D34CB5C206BA}"/>
            </a:ext>
          </a:extLst>
        </xdr:cNvPr>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219" name="テキスト ボックス 218">
          <a:extLst>
            <a:ext uri="{FF2B5EF4-FFF2-40B4-BE49-F238E27FC236}">
              <a16:creationId xmlns:a16="http://schemas.microsoft.com/office/drawing/2014/main" id="{5CE20185-D9AF-435D-8DBF-230E2EE39BD3}"/>
            </a:ext>
          </a:extLst>
        </xdr:cNvPr>
        <xdr:cNvSpPr txBox="1"/>
      </xdr:nvSpPr>
      <xdr:spPr>
        <a:xfrm>
          <a:off x="6136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0" name="直線コネクタ 219">
          <a:extLst>
            <a:ext uri="{FF2B5EF4-FFF2-40B4-BE49-F238E27FC236}">
              <a16:creationId xmlns:a16="http://schemas.microsoft.com/office/drawing/2014/main" id="{7BCC40F3-D265-4F21-99C5-FBB3FD6CE3CC}"/>
            </a:ext>
          </a:extLst>
        </xdr:cNvPr>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221" name="テキスト ボックス 220">
          <a:extLst>
            <a:ext uri="{FF2B5EF4-FFF2-40B4-BE49-F238E27FC236}">
              <a16:creationId xmlns:a16="http://schemas.microsoft.com/office/drawing/2014/main" id="{90D1A064-1AF7-4437-A807-3D110F849259}"/>
            </a:ext>
          </a:extLst>
        </xdr:cNvPr>
        <xdr:cNvSpPr txBox="1"/>
      </xdr:nvSpPr>
      <xdr:spPr>
        <a:xfrm>
          <a:off x="6136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0D3C078F-E12C-47A1-8377-E64C518B7D65}"/>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3" name="テキスト ボックス 222">
          <a:extLst>
            <a:ext uri="{FF2B5EF4-FFF2-40B4-BE49-F238E27FC236}">
              <a16:creationId xmlns:a16="http://schemas.microsoft.com/office/drawing/2014/main" id="{F028C394-0C1F-480C-B587-22924DAAE7B9}"/>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体育館・プール】&#10;一人当たり面積グラフ枠">
          <a:extLst>
            <a:ext uri="{FF2B5EF4-FFF2-40B4-BE49-F238E27FC236}">
              <a16:creationId xmlns:a16="http://schemas.microsoft.com/office/drawing/2014/main" id="{185CC382-725E-4E32-94D0-6769E8D09D83}"/>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0</xdr:rowOff>
    </xdr:from>
    <xdr:to>
      <xdr:col>54</xdr:col>
      <xdr:colOff>189865</xdr:colOff>
      <xdr:row>63</xdr:row>
      <xdr:rowOff>157734</xdr:rowOff>
    </xdr:to>
    <xdr:cxnSp macro="">
      <xdr:nvCxnSpPr>
        <xdr:cNvPr id="225" name="直線コネクタ 224">
          <a:extLst>
            <a:ext uri="{FF2B5EF4-FFF2-40B4-BE49-F238E27FC236}">
              <a16:creationId xmlns:a16="http://schemas.microsoft.com/office/drawing/2014/main" id="{EB615170-753A-4AD6-8400-1A0CC62B8EAB}"/>
            </a:ext>
          </a:extLst>
        </xdr:cNvPr>
        <xdr:cNvCxnSpPr/>
      </xdr:nvCxnSpPr>
      <xdr:spPr>
        <a:xfrm flipV="1">
          <a:off x="10476865" y="9601200"/>
          <a:ext cx="0" cy="13578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161561</xdr:rowOff>
    </xdr:from>
    <xdr:ext cx="469744" cy="259045"/>
    <xdr:sp macro="" textlink="">
      <xdr:nvSpPr>
        <xdr:cNvPr id="226" name="【体育館・プール】&#10;一人当たり面積最小値テキスト">
          <a:extLst>
            <a:ext uri="{FF2B5EF4-FFF2-40B4-BE49-F238E27FC236}">
              <a16:creationId xmlns:a16="http://schemas.microsoft.com/office/drawing/2014/main" id="{45CE1A84-5BB3-413F-AA48-9A845B71A37F}"/>
            </a:ext>
          </a:extLst>
        </xdr:cNvPr>
        <xdr:cNvSpPr txBox="1"/>
      </xdr:nvSpPr>
      <xdr:spPr>
        <a:xfrm>
          <a:off x="10515600" y="10962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157734</xdr:rowOff>
    </xdr:from>
    <xdr:to>
      <xdr:col>55</xdr:col>
      <xdr:colOff>88900</xdr:colOff>
      <xdr:row>63</xdr:row>
      <xdr:rowOff>157734</xdr:rowOff>
    </xdr:to>
    <xdr:cxnSp macro="">
      <xdr:nvCxnSpPr>
        <xdr:cNvPr id="227" name="直線コネクタ 226">
          <a:extLst>
            <a:ext uri="{FF2B5EF4-FFF2-40B4-BE49-F238E27FC236}">
              <a16:creationId xmlns:a16="http://schemas.microsoft.com/office/drawing/2014/main" id="{141EC5D4-5BD8-4929-853D-FA6A68B7943F}"/>
            </a:ext>
          </a:extLst>
        </xdr:cNvPr>
        <xdr:cNvCxnSpPr/>
      </xdr:nvCxnSpPr>
      <xdr:spPr>
        <a:xfrm>
          <a:off x="10388600" y="1095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118127</xdr:rowOff>
    </xdr:from>
    <xdr:ext cx="469744" cy="259045"/>
    <xdr:sp macro="" textlink="">
      <xdr:nvSpPr>
        <xdr:cNvPr id="228" name="【体育館・プール】&#10;一人当たり面積最大値テキスト">
          <a:extLst>
            <a:ext uri="{FF2B5EF4-FFF2-40B4-BE49-F238E27FC236}">
              <a16:creationId xmlns:a16="http://schemas.microsoft.com/office/drawing/2014/main" id="{3AE712ED-54D0-4F11-9A00-091A4C8668A0}"/>
            </a:ext>
          </a:extLst>
        </xdr:cNvPr>
        <xdr:cNvSpPr txBox="1"/>
      </xdr:nvSpPr>
      <xdr:spPr>
        <a:xfrm>
          <a:off x="10515600" y="937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0</xdr:rowOff>
    </xdr:from>
    <xdr:to>
      <xdr:col>55</xdr:col>
      <xdr:colOff>88900</xdr:colOff>
      <xdr:row>56</xdr:row>
      <xdr:rowOff>0</xdr:rowOff>
    </xdr:to>
    <xdr:cxnSp macro="">
      <xdr:nvCxnSpPr>
        <xdr:cNvPr id="229" name="直線コネクタ 228">
          <a:extLst>
            <a:ext uri="{FF2B5EF4-FFF2-40B4-BE49-F238E27FC236}">
              <a16:creationId xmlns:a16="http://schemas.microsoft.com/office/drawing/2014/main" id="{3C41CDDC-BE15-4FCB-B6EE-3393251306A9}"/>
            </a:ext>
          </a:extLst>
        </xdr:cNvPr>
        <xdr:cNvCxnSpPr/>
      </xdr:nvCxnSpPr>
      <xdr:spPr>
        <a:xfrm>
          <a:off x="10388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47515</xdr:rowOff>
    </xdr:from>
    <xdr:ext cx="469744" cy="259045"/>
    <xdr:sp macro="" textlink="">
      <xdr:nvSpPr>
        <xdr:cNvPr id="230" name="【体育館・プール】&#10;一人当たり面積平均値テキスト">
          <a:extLst>
            <a:ext uri="{FF2B5EF4-FFF2-40B4-BE49-F238E27FC236}">
              <a16:creationId xmlns:a16="http://schemas.microsoft.com/office/drawing/2014/main" id="{9E428616-1F73-4F87-B9CC-7C02D138D26A}"/>
            </a:ext>
          </a:extLst>
        </xdr:cNvPr>
        <xdr:cNvSpPr txBox="1"/>
      </xdr:nvSpPr>
      <xdr:spPr>
        <a:xfrm>
          <a:off x="10515600" y="105059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24638</xdr:rowOff>
    </xdr:from>
    <xdr:to>
      <xdr:col>55</xdr:col>
      <xdr:colOff>50800</xdr:colOff>
      <xdr:row>62</xdr:row>
      <xdr:rowOff>126238</xdr:rowOff>
    </xdr:to>
    <xdr:sp macro="" textlink="">
      <xdr:nvSpPr>
        <xdr:cNvPr id="231" name="フローチャート: 判断 230">
          <a:extLst>
            <a:ext uri="{FF2B5EF4-FFF2-40B4-BE49-F238E27FC236}">
              <a16:creationId xmlns:a16="http://schemas.microsoft.com/office/drawing/2014/main" id="{0718A249-57A3-4455-B17A-976E0650B800}"/>
            </a:ext>
          </a:extLst>
        </xdr:cNvPr>
        <xdr:cNvSpPr/>
      </xdr:nvSpPr>
      <xdr:spPr>
        <a:xfrm>
          <a:off x="10426700" y="10654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26924</xdr:rowOff>
    </xdr:from>
    <xdr:to>
      <xdr:col>50</xdr:col>
      <xdr:colOff>165100</xdr:colOff>
      <xdr:row>62</xdr:row>
      <xdr:rowOff>128524</xdr:rowOff>
    </xdr:to>
    <xdr:sp macro="" textlink="">
      <xdr:nvSpPr>
        <xdr:cNvPr id="232" name="フローチャート: 判断 231">
          <a:extLst>
            <a:ext uri="{FF2B5EF4-FFF2-40B4-BE49-F238E27FC236}">
              <a16:creationId xmlns:a16="http://schemas.microsoft.com/office/drawing/2014/main" id="{B9E0F8A5-6AB7-4E7D-95D4-4C7DA118502C}"/>
            </a:ext>
          </a:extLst>
        </xdr:cNvPr>
        <xdr:cNvSpPr/>
      </xdr:nvSpPr>
      <xdr:spPr>
        <a:xfrm>
          <a:off x="9588500" y="10656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29210</xdr:rowOff>
    </xdr:from>
    <xdr:to>
      <xdr:col>46</xdr:col>
      <xdr:colOff>38100</xdr:colOff>
      <xdr:row>62</xdr:row>
      <xdr:rowOff>130810</xdr:rowOff>
    </xdr:to>
    <xdr:sp macro="" textlink="">
      <xdr:nvSpPr>
        <xdr:cNvPr id="233" name="フローチャート: 判断 232">
          <a:extLst>
            <a:ext uri="{FF2B5EF4-FFF2-40B4-BE49-F238E27FC236}">
              <a16:creationId xmlns:a16="http://schemas.microsoft.com/office/drawing/2014/main" id="{D2F2EAE5-BB5D-4C64-AC6A-C6C4E557A448}"/>
            </a:ext>
          </a:extLst>
        </xdr:cNvPr>
        <xdr:cNvSpPr/>
      </xdr:nvSpPr>
      <xdr:spPr>
        <a:xfrm>
          <a:off x="8699500" y="10659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33782</xdr:rowOff>
    </xdr:from>
    <xdr:to>
      <xdr:col>41</xdr:col>
      <xdr:colOff>101600</xdr:colOff>
      <xdr:row>62</xdr:row>
      <xdr:rowOff>135382</xdr:rowOff>
    </xdr:to>
    <xdr:sp macro="" textlink="">
      <xdr:nvSpPr>
        <xdr:cNvPr id="234" name="フローチャート: 判断 233">
          <a:extLst>
            <a:ext uri="{FF2B5EF4-FFF2-40B4-BE49-F238E27FC236}">
              <a16:creationId xmlns:a16="http://schemas.microsoft.com/office/drawing/2014/main" id="{1CA3C8CE-E01F-41DF-B92A-41076373B882}"/>
            </a:ext>
          </a:extLst>
        </xdr:cNvPr>
        <xdr:cNvSpPr/>
      </xdr:nvSpPr>
      <xdr:spPr>
        <a:xfrm>
          <a:off x="7810500" y="10663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33782</xdr:rowOff>
    </xdr:from>
    <xdr:to>
      <xdr:col>36</xdr:col>
      <xdr:colOff>165100</xdr:colOff>
      <xdr:row>62</xdr:row>
      <xdr:rowOff>135382</xdr:rowOff>
    </xdr:to>
    <xdr:sp macro="" textlink="">
      <xdr:nvSpPr>
        <xdr:cNvPr id="235" name="フローチャート: 判断 234">
          <a:extLst>
            <a:ext uri="{FF2B5EF4-FFF2-40B4-BE49-F238E27FC236}">
              <a16:creationId xmlns:a16="http://schemas.microsoft.com/office/drawing/2014/main" id="{DC0338EA-8009-4895-8630-01050E133125}"/>
            </a:ext>
          </a:extLst>
        </xdr:cNvPr>
        <xdr:cNvSpPr/>
      </xdr:nvSpPr>
      <xdr:spPr>
        <a:xfrm>
          <a:off x="6921500" y="10663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74ED6069-4144-4798-BC83-02A0479A1CB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EC2E56A9-695C-44CF-B1D6-B660BC29A186}"/>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195E07C5-7095-4A0A-8837-E2AB4E40354E}"/>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13E953C2-F217-4760-8D45-5A898358697F}"/>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7DD9A848-DAB2-4EF0-BCF1-7AD86C6FB966}"/>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143510</xdr:rowOff>
    </xdr:from>
    <xdr:to>
      <xdr:col>55</xdr:col>
      <xdr:colOff>50800</xdr:colOff>
      <xdr:row>63</xdr:row>
      <xdr:rowOff>73660</xdr:rowOff>
    </xdr:to>
    <xdr:sp macro="" textlink="">
      <xdr:nvSpPr>
        <xdr:cNvPr id="241" name="楕円 240">
          <a:extLst>
            <a:ext uri="{FF2B5EF4-FFF2-40B4-BE49-F238E27FC236}">
              <a16:creationId xmlns:a16="http://schemas.microsoft.com/office/drawing/2014/main" id="{4F5424AA-8A13-49D6-AB22-213BB885C6C2}"/>
            </a:ext>
          </a:extLst>
        </xdr:cNvPr>
        <xdr:cNvSpPr/>
      </xdr:nvSpPr>
      <xdr:spPr>
        <a:xfrm>
          <a:off x="10426700" y="10773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121937</xdr:rowOff>
    </xdr:from>
    <xdr:ext cx="469744" cy="259045"/>
    <xdr:sp macro="" textlink="">
      <xdr:nvSpPr>
        <xdr:cNvPr id="242" name="【体育館・プール】&#10;一人当たり面積該当値テキスト">
          <a:extLst>
            <a:ext uri="{FF2B5EF4-FFF2-40B4-BE49-F238E27FC236}">
              <a16:creationId xmlns:a16="http://schemas.microsoft.com/office/drawing/2014/main" id="{0400FD78-C03F-40F4-8F41-EC4DCBAE6149}"/>
            </a:ext>
          </a:extLst>
        </xdr:cNvPr>
        <xdr:cNvSpPr txBox="1"/>
      </xdr:nvSpPr>
      <xdr:spPr>
        <a:xfrm>
          <a:off x="10515600" y="10751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143510</xdr:rowOff>
    </xdr:from>
    <xdr:to>
      <xdr:col>50</xdr:col>
      <xdr:colOff>165100</xdr:colOff>
      <xdr:row>63</xdr:row>
      <xdr:rowOff>73660</xdr:rowOff>
    </xdr:to>
    <xdr:sp macro="" textlink="">
      <xdr:nvSpPr>
        <xdr:cNvPr id="243" name="楕円 242">
          <a:extLst>
            <a:ext uri="{FF2B5EF4-FFF2-40B4-BE49-F238E27FC236}">
              <a16:creationId xmlns:a16="http://schemas.microsoft.com/office/drawing/2014/main" id="{F74321D8-3BA9-445D-B379-C764B303B193}"/>
            </a:ext>
          </a:extLst>
        </xdr:cNvPr>
        <xdr:cNvSpPr/>
      </xdr:nvSpPr>
      <xdr:spPr>
        <a:xfrm>
          <a:off x="9588500" y="10773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22860</xdr:rowOff>
    </xdr:from>
    <xdr:to>
      <xdr:col>55</xdr:col>
      <xdr:colOff>0</xdr:colOff>
      <xdr:row>63</xdr:row>
      <xdr:rowOff>22860</xdr:rowOff>
    </xdr:to>
    <xdr:cxnSp macro="">
      <xdr:nvCxnSpPr>
        <xdr:cNvPr id="244" name="直線コネクタ 243">
          <a:extLst>
            <a:ext uri="{FF2B5EF4-FFF2-40B4-BE49-F238E27FC236}">
              <a16:creationId xmlns:a16="http://schemas.microsoft.com/office/drawing/2014/main" id="{1CFCA20E-F9A7-40FA-96A8-8181E95CCB29}"/>
            </a:ext>
          </a:extLst>
        </xdr:cNvPr>
        <xdr:cNvCxnSpPr/>
      </xdr:nvCxnSpPr>
      <xdr:spPr>
        <a:xfrm>
          <a:off x="9639300" y="1082421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143510</xdr:rowOff>
    </xdr:from>
    <xdr:to>
      <xdr:col>46</xdr:col>
      <xdr:colOff>38100</xdr:colOff>
      <xdr:row>63</xdr:row>
      <xdr:rowOff>73660</xdr:rowOff>
    </xdr:to>
    <xdr:sp macro="" textlink="">
      <xdr:nvSpPr>
        <xdr:cNvPr id="245" name="楕円 244">
          <a:extLst>
            <a:ext uri="{FF2B5EF4-FFF2-40B4-BE49-F238E27FC236}">
              <a16:creationId xmlns:a16="http://schemas.microsoft.com/office/drawing/2014/main" id="{DBEE4DCE-8C26-4F18-98B2-E09CA44BC553}"/>
            </a:ext>
          </a:extLst>
        </xdr:cNvPr>
        <xdr:cNvSpPr/>
      </xdr:nvSpPr>
      <xdr:spPr>
        <a:xfrm>
          <a:off x="8699500" y="10773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22860</xdr:rowOff>
    </xdr:from>
    <xdr:to>
      <xdr:col>50</xdr:col>
      <xdr:colOff>114300</xdr:colOff>
      <xdr:row>63</xdr:row>
      <xdr:rowOff>22860</xdr:rowOff>
    </xdr:to>
    <xdr:cxnSp macro="">
      <xdr:nvCxnSpPr>
        <xdr:cNvPr id="246" name="直線コネクタ 245">
          <a:extLst>
            <a:ext uri="{FF2B5EF4-FFF2-40B4-BE49-F238E27FC236}">
              <a16:creationId xmlns:a16="http://schemas.microsoft.com/office/drawing/2014/main" id="{4B0DE528-C67D-4DF5-9D83-3EABB582FAA9}"/>
            </a:ext>
          </a:extLst>
        </xdr:cNvPr>
        <xdr:cNvCxnSpPr/>
      </xdr:nvCxnSpPr>
      <xdr:spPr>
        <a:xfrm>
          <a:off x="8750300" y="1082421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143510</xdr:rowOff>
    </xdr:from>
    <xdr:to>
      <xdr:col>41</xdr:col>
      <xdr:colOff>101600</xdr:colOff>
      <xdr:row>63</xdr:row>
      <xdr:rowOff>73660</xdr:rowOff>
    </xdr:to>
    <xdr:sp macro="" textlink="">
      <xdr:nvSpPr>
        <xdr:cNvPr id="247" name="楕円 246">
          <a:extLst>
            <a:ext uri="{FF2B5EF4-FFF2-40B4-BE49-F238E27FC236}">
              <a16:creationId xmlns:a16="http://schemas.microsoft.com/office/drawing/2014/main" id="{B775BEAC-0591-4493-825C-CA37582A56FF}"/>
            </a:ext>
          </a:extLst>
        </xdr:cNvPr>
        <xdr:cNvSpPr/>
      </xdr:nvSpPr>
      <xdr:spPr>
        <a:xfrm>
          <a:off x="7810500" y="10773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22860</xdr:rowOff>
    </xdr:from>
    <xdr:to>
      <xdr:col>45</xdr:col>
      <xdr:colOff>177800</xdr:colOff>
      <xdr:row>63</xdr:row>
      <xdr:rowOff>22860</xdr:rowOff>
    </xdr:to>
    <xdr:cxnSp macro="">
      <xdr:nvCxnSpPr>
        <xdr:cNvPr id="248" name="直線コネクタ 247">
          <a:extLst>
            <a:ext uri="{FF2B5EF4-FFF2-40B4-BE49-F238E27FC236}">
              <a16:creationId xmlns:a16="http://schemas.microsoft.com/office/drawing/2014/main" id="{CDA5AAE5-C73E-4205-98A0-F4D09F361429}"/>
            </a:ext>
          </a:extLst>
        </xdr:cNvPr>
        <xdr:cNvCxnSpPr/>
      </xdr:nvCxnSpPr>
      <xdr:spPr>
        <a:xfrm>
          <a:off x="7861300" y="1082421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143510</xdr:rowOff>
    </xdr:from>
    <xdr:to>
      <xdr:col>36</xdr:col>
      <xdr:colOff>165100</xdr:colOff>
      <xdr:row>63</xdr:row>
      <xdr:rowOff>73660</xdr:rowOff>
    </xdr:to>
    <xdr:sp macro="" textlink="">
      <xdr:nvSpPr>
        <xdr:cNvPr id="249" name="楕円 248">
          <a:extLst>
            <a:ext uri="{FF2B5EF4-FFF2-40B4-BE49-F238E27FC236}">
              <a16:creationId xmlns:a16="http://schemas.microsoft.com/office/drawing/2014/main" id="{24789E94-9BB9-49B5-A59B-D919FF9D9C00}"/>
            </a:ext>
          </a:extLst>
        </xdr:cNvPr>
        <xdr:cNvSpPr/>
      </xdr:nvSpPr>
      <xdr:spPr>
        <a:xfrm>
          <a:off x="6921500" y="10773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22860</xdr:rowOff>
    </xdr:from>
    <xdr:to>
      <xdr:col>41</xdr:col>
      <xdr:colOff>50800</xdr:colOff>
      <xdr:row>63</xdr:row>
      <xdr:rowOff>22860</xdr:rowOff>
    </xdr:to>
    <xdr:cxnSp macro="">
      <xdr:nvCxnSpPr>
        <xdr:cNvPr id="250" name="直線コネクタ 249">
          <a:extLst>
            <a:ext uri="{FF2B5EF4-FFF2-40B4-BE49-F238E27FC236}">
              <a16:creationId xmlns:a16="http://schemas.microsoft.com/office/drawing/2014/main" id="{37C12BF5-0190-4CDB-8197-6D16A2E38CC6}"/>
            </a:ext>
          </a:extLst>
        </xdr:cNvPr>
        <xdr:cNvCxnSpPr/>
      </xdr:nvCxnSpPr>
      <xdr:spPr>
        <a:xfrm>
          <a:off x="6972300" y="1082421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145051</xdr:rowOff>
    </xdr:from>
    <xdr:ext cx="469744" cy="259045"/>
    <xdr:sp macro="" textlink="">
      <xdr:nvSpPr>
        <xdr:cNvPr id="251" name="n_1aveValue【体育館・プール】&#10;一人当たり面積">
          <a:extLst>
            <a:ext uri="{FF2B5EF4-FFF2-40B4-BE49-F238E27FC236}">
              <a16:creationId xmlns:a16="http://schemas.microsoft.com/office/drawing/2014/main" id="{9D3C557C-1644-449A-9715-32D9173F2366}"/>
            </a:ext>
          </a:extLst>
        </xdr:cNvPr>
        <xdr:cNvSpPr txBox="1"/>
      </xdr:nvSpPr>
      <xdr:spPr>
        <a:xfrm>
          <a:off x="9391727" y="10432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147337</xdr:rowOff>
    </xdr:from>
    <xdr:ext cx="469744" cy="259045"/>
    <xdr:sp macro="" textlink="">
      <xdr:nvSpPr>
        <xdr:cNvPr id="252" name="n_2aveValue【体育館・プール】&#10;一人当たり面積">
          <a:extLst>
            <a:ext uri="{FF2B5EF4-FFF2-40B4-BE49-F238E27FC236}">
              <a16:creationId xmlns:a16="http://schemas.microsoft.com/office/drawing/2014/main" id="{AA4E0A08-EECF-4ECF-9D82-A6D0CB0E750D}"/>
            </a:ext>
          </a:extLst>
        </xdr:cNvPr>
        <xdr:cNvSpPr txBox="1"/>
      </xdr:nvSpPr>
      <xdr:spPr>
        <a:xfrm>
          <a:off x="8515427" y="10434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151909</xdr:rowOff>
    </xdr:from>
    <xdr:ext cx="469744" cy="259045"/>
    <xdr:sp macro="" textlink="">
      <xdr:nvSpPr>
        <xdr:cNvPr id="253" name="n_3aveValue【体育館・プール】&#10;一人当たり面積">
          <a:extLst>
            <a:ext uri="{FF2B5EF4-FFF2-40B4-BE49-F238E27FC236}">
              <a16:creationId xmlns:a16="http://schemas.microsoft.com/office/drawing/2014/main" id="{53F7AEE1-8230-47E4-B4A7-F6E740D0A176}"/>
            </a:ext>
          </a:extLst>
        </xdr:cNvPr>
        <xdr:cNvSpPr txBox="1"/>
      </xdr:nvSpPr>
      <xdr:spPr>
        <a:xfrm>
          <a:off x="7626427" y="10438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151909</xdr:rowOff>
    </xdr:from>
    <xdr:ext cx="469744" cy="259045"/>
    <xdr:sp macro="" textlink="">
      <xdr:nvSpPr>
        <xdr:cNvPr id="254" name="n_4aveValue【体育館・プール】&#10;一人当たり面積">
          <a:extLst>
            <a:ext uri="{FF2B5EF4-FFF2-40B4-BE49-F238E27FC236}">
              <a16:creationId xmlns:a16="http://schemas.microsoft.com/office/drawing/2014/main" id="{26D1BE62-FC31-4430-BB2A-FE9ECAF65994}"/>
            </a:ext>
          </a:extLst>
        </xdr:cNvPr>
        <xdr:cNvSpPr txBox="1"/>
      </xdr:nvSpPr>
      <xdr:spPr>
        <a:xfrm>
          <a:off x="6737427" y="10438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64787</xdr:rowOff>
    </xdr:from>
    <xdr:ext cx="469744" cy="259045"/>
    <xdr:sp macro="" textlink="">
      <xdr:nvSpPr>
        <xdr:cNvPr id="255" name="n_1mainValue【体育館・プール】&#10;一人当たり面積">
          <a:extLst>
            <a:ext uri="{FF2B5EF4-FFF2-40B4-BE49-F238E27FC236}">
              <a16:creationId xmlns:a16="http://schemas.microsoft.com/office/drawing/2014/main" id="{2092BE79-7633-4048-B546-1CB2B421ED6F}"/>
            </a:ext>
          </a:extLst>
        </xdr:cNvPr>
        <xdr:cNvSpPr txBox="1"/>
      </xdr:nvSpPr>
      <xdr:spPr>
        <a:xfrm>
          <a:off x="9391727" y="10866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64787</xdr:rowOff>
    </xdr:from>
    <xdr:ext cx="469744" cy="259045"/>
    <xdr:sp macro="" textlink="">
      <xdr:nvSpPr>
        <xdr:cNvPr id="256" name="n_2mainValue【体育館・プール】&#10;一人当たり面積">
          <a:extLst>
            <a:ext uri="{FF2B5EF4-FFF2-40B4-BE49-F238E27FC236}">
              <a16:creationId xmlns:a16="http://schemas.microsoft.com/office/drawing/2014/main" id="{66A8E97D-1A7D-4FDD-B117-1B992297ADD2}"/>
            </a:ext>
          </a:extLst>
        </xdr:cNvPr>
        <xdr:cNvSpPr txBox="1"/>
      </xdr:nvSpPr>
      <xdr:spPr>
        <a:xfrm>
          <a:off x="8515427" y="10866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64787</xdr:rowOff>
    </xdr:from>
    <xdr:ext cx="469744" cy="259045"/>
    <xdr:sp macro="" textlink="">
      <xdr:nvSpPr>
        <xdr:cNvPr id="257" name="n_3mainValue【体育館・プール】&#10;一人当たり面積">
          <a:extLst>
            <a:ext uri="{FF2B5EF4-FFF2-40B4-BE49-F238E27FC236}">
              <a16:creationId xmlns:a16="http://schemas.microsoft.com/office/drawing/2014/main" id="{DE8EEFD2-571D-400D-8565-04CB5B7E2A8C}"/>
            </a:ext>
          </a:extLst>
        </xdr:cNvPr>
        <xdr:cNvSpPr txBox="1"/>
      </xdr:nvSpPr>
      <xdr:spPr>
        <a:xfrm>
          <a:off x="7626427" y="10866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64787</xdr:rowOff>
    </xdr:from>
    <xdr:ext cx="469744" cy="259045"/>
    <xdr:sp macro="" textlink="">
      <xdr:nvSpPr>
        <xdr:cNvPr id="258" name="n_4mainValue【体育館・プール】&#10;一人当たり面積">
          <a:extLst>
            <a:ext uri="{FF2B5EF4-FFF2-40B4-BE49-F238E27FC236}">
              <a16:creationId xmlns:a16="http://schemas.microsoft.com/office/drawing/2014/main" id="{88C61193-BCEC-461C-BC4B-C188AEF99F75}"/>
            </a:ext>
          </a:extLst>
        </xdr:cNvPr>
        <xdr:cNvSpPr txBox="1"/>
      </xdr:nvSpPr>
      <xdr:spPr>
        <a:xfrm>
          <a:off x="6737427" y="10866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5A0A5817-309F-4969-A747-A4063E0A17D6}"/>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CAEA3244-2C7C-4927-B4E9-4AF2F0F2D87C}"/>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676DE58D-97D9-4CD1-8F1C-EB6D9DFC7729}"/>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F5A231C1-B986-42EC-A635-101B3988A431}"/>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BCA2CC7A-87BB-466B-B0A1-CB43A8A69242}"/>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97595100-66A7-433F-8796-A09911474A17}"/>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A9BAD8C0-EEA7-4A0F-8EC1-C1CE055E7E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6CDBE4A1-EB06-40C9-AE1E-69DD3C601D4F}"/>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56BC1761-A7B1-47CF-A22B-F03E63A2E22B}"/>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961672AC-1498-4FCF-B649-2DE1E8D6C4C5}"/>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a:extLst>
            <a:ext uri="{FF2B5EF4-FFF2-40B4-BE49-F238E27FC236}">
              <a16:creationId xmlns:a16="http://schemas.microsoft.com/office/drawing/2014/main" id="{7CBB3D2A-E46E-4DC9-81FF-CF3462BD2544}"/>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0" name="直線コネクタ 269">
          <a:extLst>
            <a:ext uri="{FF2B5EF4-FFF2-40B4-BE49-F238E27FC236}">
              <a16:creationId xmlns:a16="http://schemas.microsoft.com/office/drawing/2014/main" id="{B05E29E9-1C03-4378-BE77-64E541572D21}"/>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1" name="テキスト ボックス 270">
          <a:extLst>
            <a:ext uri="{FF2B5EF4-FFF2-40B4-BE49-F238E27FC236}">
              <a16:creationId xmlns:a16="http://schemas.microsoft.com/office/drawing/2014/main" id="{E387701D-80BB-464A-937A-FE8F829C30F7}"/>
            </a:ext>
          </a:extLst>
        </xdr:cNvPr>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2" name="直線コネクタ 271">
          <a:extLst>
            <a:ext uri="{FF2B5EF4-FFF2-40B4-BE49-F238E27FC236}">
              <a16:creationId xmlns:a16="http://schemas.microsoft.com/office/drawing/2014/main" id="{257EC49A-A8D3-4943-A4C8-47A74009282F}"/>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3" name="テキスト ボックス 272">
          <a:extLst>
            <a:ext uri="{FF2B5EF4-FFF2-40B4-BE49-F238E27FC236}">
              <a16:creationId xmlns:a16="http://schemas.microsoft.com/office/drawing/2014/main" id="{78E76F71-21C2-47C6-A1C7-A95E9ECD7FDB}"/>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4" name="直線コネクタ 273">
          <a:extLst>
            <a:ext uri="{FF2B5EF4-FFF2-40B4-BE49-F238E27FC236}">
              <a16:creationId xmlns:a16="http://schemas.microsoft.com/office/drawing/2014/main" id="{49A86E46-44D8-468D-95BF-7A51A4906EB9}"/>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5" name="テキスト ボックス 274">
          <a:extLst>
            <a:ext uri="{FF2B5EF4-FFF2-40B4-BE49-F238E27FC236}">
              <a16:creationId xmlns:a16="http://schemas.microsoft.com/office/drawing/2014/main" id="{8AE4444F-0EFA-4317-A36A-5F40520B20BB}"/>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6" name="直線コネクタ 275">
          <a:extLst>
            <a:ext uri="{FF2B5EF4-FFF2-40B4-BE49-F238E27FC236}">
              <a16:creationId xmlns:a16="http://schemas.microsoft.com/office/drawing/2014/main" id="{6C0E536C-650D-4043-8C82-E02C9C5AE64D}"/>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77" name="テキスト ボックス 276">
          <a:extLst>
            <a:ext uri="{FF2B5EF4-FFF2-40B4-BE49-F238E27FC236}">
              <a16:creationId xmlns:a16="http://schemas.microsoft.com/office/drawing/2014/main" id="{CADA0E74-E501-4AF9-98AD-23CECA14AFF7}"/>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8" name="直線コネクタ 277">
          <a:extLst>
            <a:ext uri="{FF2B5EF4-FFF2-40B4-BE49-F238E27FC236}">
              <a16:creationId xmlns:a16="http://schemas.microsoft.com/office/drawing/2014/main" id="{491DBA12-2E4E-46FD-A92C-02C6ABD52DAA}"/>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9" name="テキスト ボックス 278">
          <a:extLst>
            <a:ext uri="{FF2B5EF4-FFF2-40B4-BE49-F238E27FC236}">
              <a16:creationId xmlns:a16="http://schemas.microsoft.com/office/drawing/2014/main" id="{BC702B28-C30A-4FFA-9E64-2F715FACB41B}"/>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0" name="【福祉施設】&#10;有形固定資産減価償却率グラフ枠">
          <a:extLst>
            <a:ext uri="{FF2B5EF4-FFF2-40B4-BE49-F238E27FC236}">
              <a16:creationId xmlns:a16="http://schemas.microsoft.com/office/drawing/2014/main" id="{DC5A2B9F-970F-4BD2-BC04-A3C59AE7B887}"/>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150113</xdr:rowOff>
    </xdr:from>
    <xdr:to>
      <xdr:col>24</xdr:col>
      <xdr:colOff>62865</xdr:colOff>
      <xdr:row>85</xdr:row>
      <xdr:rowOff>118111</xdr:rowOff>
    </xdr:to>
    <xdr:cxnSp macro="">
      <xdr:nvCxnSpPr>
        <xdr:cNvPr id="281" name="直線コネクタ 280">
          <a:extLst>
            <a:ext uri="{FF2B5EF4-FFF2-40B4-BE49-F238E27FC236}">
              <a16:creationId xmlns:a16="http://schemas.microsoft.com/office/drawing/2014/main" id="{1C812F08-FCBF-4598-AA48-C8176D27EB78}"/>
            </a:ext>
          </a:extLst>
        </xdr:cNvPr>
        <xdr:cNvCxnSpPr/>
      </xdr:nvCxnSpPr>
      <xdr:spPr>
        <a:xfrm flipV="1">
          <a:off x="4634865" y="13351763"/>
          <a:ext cx="0" cy="13395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121938</xdr:rowOff>
    </xdr:from>
    <xdr:ext cx="405111" cy="259045"/>
    <xdr:sp macro="" textlink="">
      <xdr:nvSpPr>
        <xdr:cNvPr id="282" name="【福祉施設】&#10;有形固定資産減価償却率最小値テキスト">
          <a:extLst>
            <a:ext uri="{FF2B5EF4-FFF2-40B4-BE49-F238E27FC236}">
              <a16:creationId xmlns:a16="http://schemas.microsoft.com/office/drawing/2014/main" id="{CE494959-7095-47C6-881E-5691B6EDAB9D}"/>
            </a:ext>
          </a:extLst>
        </xdr:cNvPr>
        <xdr:cNvSpPr txBox="1"/>
      </xdr:nvSpPr>
      <xdr:spPr>
        <a:xfrm>
          <a:off x="4673600" y="14695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118111</xdr:rowOff>
    </xdr:from>
    <xdr:to>
      <xdr:col>24</xdr:col>
      <xdr:colOff>152400</xdr:colOff>
      <xdr:row>85</xdr:row>
      <xdr:rowOff>118111</xdr:rowOff>
    </xdr:to>
    <xdr:cxnSp macro="">
      <xdr:nvCxnSpPr>
        <xdr:cNvPr id="283" name="直線コネクタ 282">
          <a:extLst>
            <a:ext uri="{FF2B5EF4-FFF2-40B4-BE49-F238E27FC236}">
              <a16:creationId xmlns:a16="http://schemas.microsoft.com/office/drawing/2014/main" id="{9259477B-0FC5-4D29-A8B4-722A4EFC8AA4}"/>
            </a:ext>
          </a:extLst>
        </xdr:cNvPr>
        <xdr:cNvCxnSpPr/>
      </xdr:nvCxnSpPr>
      <xdr:spPr>
        <a:xfrm>
          <a:off x="4546600" y="14691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96790</xdr:rowOff>
    </xdr:from>
    <xdr:ext cx="405111" cy="259045"/>
    <xdr:sp macro="" textlink="">
      <xdr:nvSpPr>
        <xdr:cNvPr id="284" name="【福祉施設】&#10;有形固定資産減価償却率最大値テキスト">
          <a:extLst>
            <a:ext uri="{FF2B5EF4-FFF2-40B4-BE49-F238E27FC236}">
              <a16:creationId xmlns:a16="http://schemas.microsoft.com/office/drawing/2014/main" id="{405BE4A5-7F99-4C68-825E-D1B66E65805C}"/>
            </a:ext>
          </a:extLst>
        </xdr:cNvPr>
        <xdr:cNvSpPr txBox="1"/>
      </xdr:nvSpPr>
      <xdr:spPr>
        <a:xfrm>
          <a:off x="4673600" y="13126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150113</xdr:rowOff>
    </xdr:from>
    <xdr:to>
      <xdr:col>24</xdr:col>
      <xdr:colOff>152400</xdr:colOff>
      <xdr:row>77</xdr:row>
      <xdr:rowOff>150113</xdr:rowOff>
    </xdr:to>
    <xdr:cxnSp macro="">
      <xdr:nvCxnSpPr>
        <xdr:cNvPr id="285" name="直線コネクタ 284">
          <a:extLst>
            <a:ext uri="{FF2B5EF4-FFF2-40B4-BE49-F238E27FC236}">
              <a16:creationId xmlns:a16="http://schemas.microsoft.com/office/drawing/2014/main" id="{1413788F-F05C-47D3-B85D-58987FF0F27C}"/>
            </a:ext>
          </a:extLst>
        </xdr:cNvPr>
        <xdr:cNvCxnSpPr/>
      </xdr:nvCxnSpPr>
      <xdr:spPr>
        <a:xfrm>
          <a:off x="4546600" y="13351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54881</xdr:rowOff>
    </xdr:from>
    <xdr:ext cx="405111" cy="259045"/>
    <xdr:sp macro="" textlink="">
      <xdr:nvSpPr>
        <xdr:cNvPr id="286" name="【福祉施設】&#10;有形固定資産減価償却率平均値テキスト">
          <a:extLst>
            <a:ext uri="{FF2B5EF4-FFF2-40B4-BE49-F238E27FC236}">
              <a16:creationId xmlns:a16="http://schemas.microsoft.com/office/drawing/2014/main" id="{184FA46D-1194-4E34-8A98-9010FF9AE0BA}"/>
            </a:ext>
          </a:extLst>
        </xdr:cNvPr>
        <xdr:cNvSpPr txBox="1"/>
      </xdr:nvSpPr>
      <xdr:spPr>
        <a:xfrm>
          <a:off x="4673600" y="1377088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76454</xdr:rowOff>
    </xdr:from>
    <xdr:to>
      <xdr:col>24</xdr:col>
      <xdr:colOff>114300</xdr:colOff>
      <xdr:row>81</xdr:row>
      <xdr:rowOff>6604</xdr:rowOff>
    </xdr:to>
    <xdr:sp macro="" textlink="">
      <xdr:nvSpPr>
        <xdr:cNvPr id="287" name="フローチャート: 判断 286">
          <a:extLst>
            <a:ext uri="{FF2B5EF4-FFF2-40B4-BE49-F238E27FC236}">
              <a16:creationId xmlns:a16="http://schemas.microsoft.com/office/drawing/2014/main" id="{4BF05756-2893-47CC-A08C-BCE575111A57}"/>
            </a:ext>
          </a:extLst>
        </xdr:cNvPr>
        <xdr:cNvSpPr/>
      </xdr:nvSpPr>
      <xdr:spPr>
        <a:xfrm>
          <a:off x="4584700" y="13792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39878</xdr:rowOff>
    </xdr:from>
    <xdr:to>
      <xdr:col>20</xdr:col>
      <xdr:colOff>38100</xdr:colOff>
      <xdr:row>80</xdr:row>
      <xdr:rowOff>141478</xdr:rowOff>
    </xdr:to>
    <xdr:sp macro="" textlink="">
      <xdr:nvSpPr>
        <xdr:cNvPr id="288" name="フローチャート: 判断 287">
          <a:extLst>
            <a:ext uri="{FF2B5EF4-FFF2-40B4-BE49-F238E27FC236}">
              <a16:creationId xmlns:a16="http://schemas.microsoft.com/office/drawing/2014/main" id="{D2C15B84-1F85-465D-A2AE-38D12986C7CE}"/>
            </a:ext>
          </a:extLst>
        </xdr:cNvPr>
        <xdr:cNvSpPr/>
      </xdr:nvSpPr>
      <xdr:spPr>
        <a:xfrm>
          <a:off x="3746500" y="13755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12446</xdr:rowOff>
    </xdr:from>
    <xdr:to>
      <xdr:col>15</xdr:col>
      <xdr:colOff>101600</xdr:colOff>
      <xdr:row>80</xdr:row>
      <xdr:rowOff>114046</xdr:rowOff>
    </xdr:to>
    <xdr:sp macro="" textlink="">
      <xdr:nvSpPr>
        <xdr:cNvPr id="289" name="フローチャート: 判断 288">
          <a:extLst>
            <a:ext uri="{FF2B5EF4-FFF2-40B4-BE49-F238E27FC236}">
              <a16:creationId xmlns:a16="http://schemas.microsoft.com/office/drawing/2014/main" id="{2C525240-6DCF-4D61-821F-23774DA9787F}"/>
            </a:ext>
          </a:extLst>
        </xdr:cNvPr>
        <xdr:cNvSpPr/>
      </xdr:nvSpPr>
      <xdr:spPr>
        <a:xfrm>
          <a:off x="2857500" y="13728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79</xdr:row>
      <xdr:rowOff>147320</xdr:rowOff>
    </xdr:from>
    <xdr:to>
      <xdr:col>10</xdr:col>
      <xdr:colOff>165100</xdr:colOff>
      <xdr:row>80</xdr:row>
      <xdr:rowOff>77470</xdr:rowOff>
    </xdr:to>
    <xdr:sp macro="" textlink="">
      <xdr:nvSpPr>
        <xdr:cNvPr id="290" name="フローチャート: 判断 289">
          <a:extLst>
            <a:ext uri="{FF2B5EF4-FFF2-40B4-BE49-F238E27FC236}">
              <a16:creationId xmlns:a16="http://schemas.microsoft.com/office/drawing/2014/main" id="{C700D475-AB47-4F75-B2D6-12412E537B69}"/>
            </a:ext>
          </a:extLst>
        </xdr:cNvPr>
        <xdr:cNvSpPr/>
      </xdr:nvSpPr>
      <xdr:spPr>
        <a:xfrm>
          <a:off x="1968500" y="13691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110744</xdr:rowOff>
    </xdr:from>
    <xdr:to>
      <xdr:col>6</xdr:col>
      <xdr:colOff>38100</xdr:colOff>
      <xdr:row>80</xdr:row>
      <xdr:rowOff>40894</xdr:rowOff>
    </xdr:to>
    <xdr:sp macro="" textlink="">
      <xdr:nvSpPr>
        <xdr:cNvPr id="291" name="フローチャート: 判断 290">
          <a:extLst>
            <a:ext uri="{FF2B5EF4-FFF2-40B4-BE49-F238E27FC236}">
              <a16:creationId xmlns:a16="http://schemas.microsoft.com/office/drawing/2014/main" id="{9C083AE3-D228-4D48-BAF7-0C51AC23C671}"/>
            </a:ext>
          </a:extLst>
        </xdr:cNvPr>
        <xdr:cNvSpPr/>
      </xdr:nvSpPr>
      <xdr:spPr>
        <a:xfrm>
          <a:off x="1079500" y="13655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2" name="テキスト ボックス 291">
          <a:extLst>
            <a:ext uri="{FF2B5EF4-FFF2-40B4-BE49-F238E27FC236}">
              <a16:creationId xmlns:a16="http://schemas.microsoft.com/office/drawing/2014/main" id="{43BE30C5-ADC3-40FB-AE04-E32DD0500AF5}"/>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3" name="テキスト ボックス 292">
          <a:extLst>
            <a:ext uri="{FF2B5EF4-FFF2-40B4-BE49-F238E27FC236}">
              <a16:creationId xmlns:a16="http://schemas.microsoft.com/office/drawing/2014/main" id="{832A818C-36F2-4F8A-8B24-DE6532B866BA}"/>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74240289-9732-43D4-BE97-B585933EDB1C}"/>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A0706F5C-A11B-42CC-A26B-74BD635300C9}"/>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253EF5D3-8E46-47DF-BCFC-5E6B307A724C}"/>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69596</xdr:rowOff>
    </xdr:from>
    <xdr:to>
      <xdr:col>24</xdr:col>
      <xdr:colOff>114300</xdr:colOff>
      <xdr:row>80</xdr:row>
      <xdr:rowOff>171196</xdr:rowOff>
    </xdr:to>
    <xdr:sp macro="" textlink="">
      <xdr:nvSpPr>
        <xdr:cNvPr id="297" name="楕円 296">
          <a:extLst>
            <a:ext uri="{FF2B5EF4-FFF2-40B4-BE49-F238E27FC236}">
              <a16:creationId xmlns:a16="http://schemas.microsoft.com/office/drawing/2014/main" id="{7ADA7607-65DD-4E77-AA90-3C43DE96C58B}"/>
            </a:ext>
          </a:extLst>
        </xdr:cNvPr>
        <xdr:cNvSpPr/>
      </xdr:nvSpPr>
      <xdr:spPr>
        <a:xfrm>
          <a:off x="4584700" y="13785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92473</xdr:rowOff>
    </xdr:from>
    <xdr:ext cx="405111" cy="259045"/>
    <xdr:sp macro="" textlink="">
      <xdr:nvSpPr>
        <xdr:cNvPr id="298" name="【福祉施設】&#10;有形固定資産減価償却率該当値テキスト">
          <a:extLst>
            <a:ext uri="{FF2B5EF4-FFF2-40B4-BE49-F238E27FC236}">
              <a16:creationId xmlns:a16="http://schemas.microsoft.com/office/drawing/2014/main" id="{53D5FEA0-237B-43DE-93BB-305D70EB1BFC}"/>
            </a:ext>
          </a:extLst>
        </xdr:cNvPr>
        <xdr:cNvSpPr txBox="1"/>
      </xdr:nvSpPr>
      <xdr:spPr>
        <a:xfrm>
          <a:off x="4673600" y="136370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19304</xdr:rowOff>
    </xdr:from>
    <xdr:to>
      <xdr:col>20</xdr:col>
      <xdr:colOff>38100</xdr:colOff>
      <xdr:row>80</xdr:row>
      <xdr:rowOff>120904</xdr:rowOff>
    </xdr:to>
    <xdr:sp macro="" textlink="">
      <xdr:nvSpPr>
        <xdr:cNvPr id="299" name="楕円 298">
          <a:extLst>
            <a:ext uri="{FF2B5EF4-FFF2-40B4-BE49-F238E27FC236}">
              <a16:creationId xmlns:a16="http://schemas.microsoft.com/office/drawing/2014/main" id="{33E9BA83-EBD9-4CD2-BD6F-6BEB93F826DC}"/>
            </a:ext>
          </a:extLst>
        </xdr:cNvPr>
        <xdr:cNvSpPr/>
      </xdr:nvSpPr>
      <xdr:spPr>
        <a:xfrm>
          <a:off x="3746500" y="13735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70104</xdr:rowOff>
    </xdr:from>
    <xdr:to>
      <xdr:col>24</xdr:col>
      <xdr:colOff>63500</xdr:colOff>
      <xdr:row>80</xdr:row>
      <xdr:rowOff>120396</xdr:rowOff>
    </xdr:to>
    <xdr:cxnSp macro="">
      <xdr:nvCxnSpPr>
        <xdr:cNvPr id="300" name="直線コネクタ 299">
          <a:extLst>
            <a:ext uri="{FF2B5EF4-FFF2-40B4-BE49-F238E27FC236}">
              <a16:creationId xmlns:a16="http://schemas.microsoft.com/office/drawing/2014/main" id="{26EB91F5-7759-4C7F-A4D2-31E80DD0D266}"/>
            </a:ext>
          </a:extLst>
        </xdr:cNvPr>
        <xdr:cNvCxnSpPr/>
      </xdr:nvCxnSpPr>
      <xdr:spPr>
        <a:xfrm>
          <a:off x="3797300" y="13786104"/>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138176</xdr:rowOff>
    </xdr:from>
    <xdr:to>
      <xdr:col>15</xdr:col>
      <xdr:colOff>101600</xdr:colOff>
      <xdr:row>80</xdr:row>
      <xdr:rowOff>68326</xdr:rowOff>
    </xdr:to>
    <xdr:sp macro="" textlink="">
      <xdr:nvSpPr>
        <xdr:cNvPr id="301" name="楕円 300">
          <a:extLst>
            <a:ext uri="{FF2B5EF4-FFF2-40B4-BE49-F238E27FC236}">
              <a16:creationId xmlns:a16="http://schemas.microsoft.com/office/drawing/2014/main" id="{6DBC83B3-253E-4AA9-B47A-D0F535B4CB2E}"/>
            </a:ext>
          </a:extLst>
        </xdr:cNvPr>
        <xdr:cNvSpPr/>
      </xdr:nvSpPr>
      <xdr:spPr>
        <a:xfrm>
          <a:off x="2857500" y="13682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17526</xdr:rowOff>
    </xdr:from>
    <xdr:to>
      <xdr:col>19</xdr:col>
      <xdr:colOff>177800</xdr:colOff>
      <xdr:row>80</xdr:row>
      <xdr:rowOff>70104</xdr:rowOff>
    </xdr:to>
    <xdr:cxnSp macro="">
      <xdr:nvCxnSpPr>
        <xdr:cNvPr id="302" name="直線コネクタ 301">
          <a:extLst>
            <a:ext uri="{FF2B5EF4-FFF2-40B4-BE49-F238E27FC236}">
              <a16:creationId xmlns:a16="http://schemas.microsoft.com/office/drawing/2014/main" id="{53F51A0F-9105-40D6-8ED5-29A1B860FD0F}"/>
            </a:ext>
          </a:extLst>
        </xdr:cNvPr>
        <xdr:cNvCxnSpPr/>
      </xdr:nvCxnSpPr>
      <xdr:spPr>
        <a:xfrm>
          <a:off x="2908300" y="13733526"/>
          <a:ext cx="8890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85598</xdr:rowOff>
    </xdr:from>
    <xdr:to>
      <xdr:col>10</xdr:col>
      <xdr:colOff>165100</xdr:colOff>
      <xdr:row>80</xdr:row>
      <xdr:rowOff>15748</xdr:rowOff>
    </xdr:to>
    <xdr:sp macro="" textlink="">
      <xdr:nvSpPr>
        <xdr:cNvPr id="303" name="楕円 302">
          <a:extLst>
            <a:ext uri="{FF2B5EF4-FFF2-40B4-BE49-F238E27FC236}">
              <a16:creationId xmlns:a16="http://schemas.microsoft.com/office/drawing/2014/main" id="{873A17B4-322D-482E-8CDD-F194FFC2CE0C}"/>
            </a:ext>
          </a:extLst>
        </xdr:cNvPr>
        <xdr:cNvSpPr/>
      </xdr:nvSpPr>
      <xdr:spPr>
        <a:xfrm>
          <a:off x="1968500" y="13630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136398</xdr:rowOff>
    </xdr:from>
    <xdr:to>
      <xdr:col>15</xdr:col>
      <xdr:colOff>50800</xdr:colOff>
      <xdr:row>80</xdr:row>
      <xdr:rowOff>17526</xdr:rowOff>
    </xdr:to>
    <xdr:cxnSp macro="">
      <xdr:nvCxnSpPr>
        <xdr:cNvPr id="304" name="直線コネクタ 303">
          <a:extLst>
            <a:ext uri="{FF2B5EF4-FFF2-40B4-BE49-F238E27FC236}">
              <a16:creationId xmlns:a16="http://schemas.microsoft.com/office/drawing/2014/main" id="{08032001-FD0A-486D-8685-140EF122707C}"/>
            </a:ext>
          </a:extLst>
        </xdr:cNvPr>
        <xdr:cNvCxnSpPr/>
      </xdr:nvCxnSpPr>
      <xdr:spPr>
        <a:xfrm>
          <a:off x="2019300" y="13680948"/>
          <a:ext cx="8890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33020</xdr:rowOff>
    </xdr:from>
    <xdr:to>
      <xdr:col>6</xdr:col>
      <xdr:colOff>38100</xdr:colOff>
      <xdr:row>79</xdr:row>
      <xdr:rowOff>134620</xdr:rowOff>
    </xdr:to>
    <xdr:sp macro="" textlink="">
      <xdr:nvSpPr>
        <xdr:cNvPr id="305" name="楕円 304">
          <a:extLst>
            <a:ext uri="{FF2B5EF4-FFF2-40B4-BE49-F238E27FC236}">
              <a16:creationId xmlns:a16="http://schemas.microsoft.com/office/drawing/2014/main" id="{53B7C6D0-E857-4A74-AA7F-F120F51519E1}"/>
            </a:ext>
          </a:extLst>
        </xdr:cNvPr>
        <xdr:cNvSpPr/>
      </xdr:nvSpPr>
      <xdr:spPr>
        <a:xfrm>
          <a:off x="1079500" y="13577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83820</xdr:rowOff>
    </xdr:from>
    <xdr:to>
      <xdr:col>10</xdr:col>
      <xdr:colOff>114300</xdr:colOff>
      <xdr:row>79</xdr:row>
      <xdr:rowOff>136398</xdr:rowOff>
    </xdr:to>
    <xdr:cxnSp macro="">
      <xdr:nvCxnSpPr>
        <xdr:cNvPr id="306" name="直線コネクタ 305">
          <a:extLst>
            <a:ext uri="{FF2B5EF4-FFF2-40B4-BE49-F238E27FC236}">
              <a16:creationId xmlns:a16="http://schemas.microsoft.com/office/drawing/2014/main" id="{F4639D97-268F-4314-8678-47D18B4DE64F}"/>
            </a:ext>
          </a:extLst>
        </xdr:cNvPr>
        <xdr:cNvCxnSpPr/>
      </xdr:nvCxnSpPr>
      <xdr:spPr>
        <a:xfrm>
          <a:off x="1130300" y="13628370"/>
          <a:ext cx="8890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132605</xdr:rowOff>
    </xdr:from>
    <xdr:ext cx="405111" cy="259045"/>
    <xdr:sp macro="" textlink="">
      <xdr:nvSpPr>
        <xdr:cNvPr id="307" name="n_1aveValue【福祉施設】&#10;有形固定資産減価償却率">
          <a:extLst>
            <a:ext uri="{FF2B5EF4-FFF2-40B4-BE49-F238E27FC236}">
              <a16:creationId xmlns:a16="http://schemas.microsoft.com/office/drawing/2014/main" id="{31DDD902-A901-477A-AA70-4914145BC271}"/>
            </a:ext>
          </a:extLst>
        </xdr:cNvPr>
        <xdr:cNvSpPr txBox="1"/>
      </xdr:nvSpPr>
      <xdr:spPr>
        <a:xfrm>
          <a:off x="3582044" y="138486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105173</xdr:rowOff>
    </xdr:from>
    <xdr:ext cx="405111" cy="259045"/>
    <xdr:sp macro="" textlink="">
      <xdr:nvSpPr>
        <xdr:cNvPr id="308" name="n_2aveValue【福祉施設】&#10;有形固定資産減価償却率">
          <a:extLst>
            <a:ext uri="{FF2B5EF4-FFF2-40B4-BE49-F238E27FC236}">
              <a16:creationId xmlns:a16="http://schemas.microsoft.com/office/drawing/2014/main" id="{F0639119-A800-44A5-951D-D946A71089A6}"/>
            </a:ext>
          </a:extLst>
        </xdr:cNvPr>
        <xdr:cNvSpPr txBox="1"/>
      </xdr:nvSpPr>
      <xdr:spPr>
        <a:xfrm>
          <a:off x="2705744" y="138211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68597</xdr:rowOff>
    </xdr:from>
    <xdr:ext cx="405111" cy="259045"/>
    <xdr:sp macro="" textlink="">
      <xdr:nvSpPr>
        <xdr:cNvPr id="309" name="n_3aveValue【福祉施設】&#10;有形固定資産減価償却率">
          <a:extLst>
            <a:ext uri="{FF2B5EF4-FFF2-40B4-BE49-F238E27FC236}">
              <a16:creationId xmlns:a16="http://schemas.microsoft.com/office/drawing/2014/main" id="{3EE63E91-A3D2-4116-91DE-B2079BD5078B}"/>
            </a:ext>
          </a:extLst>
        </xdr:cNvPr>
        <xdr:cNvSpPr txBox="1"/>
      </xdr:nvSpPr>
      <xdr:spPr>
        <a:xfrm>
          <a:off x="1816744" y="13784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32021</xdr:rowOff>
    </xdr:from>
    <xdr:ext cx="405111" cy="259045"/>
    <xdr:sp macro="" textlink="">
      <xdr:nvSpPr>
        <xdr:cNvPr id="310" name="n_4aveValue【福祉施設】&#10;有形固定資産減価償却率">
          <a:extLst>
            <a:ext uri="{FF2B5EF4-FFF2-40B4-BE49-F238E27FC236}">
              <a16:creationId xmlns:a16="http://schemas.microsoft.com/office/drawing/2014/main" id="{7FDCE011-0031-4567-8728-FABB8396BA0E}"/>
            </a:ext>
          </a:extLst>
        </xdr:cNvPr>
        <xdr:cNvSpPr txBox="1"/>
      </xdr:nvSpPr>
      <xdr:spPr>
        <a:xfrm>
          <a:off x="927744" y="13748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137431</xdr:rowOff>
    </xdr:from>
    <xdr:ext cx="405111" cy="259045"/>
    <xdr:sp macro="" textlink="">
      <xdr:nvSpPr>
        <xdr:cNvPr id="311" name="n_1mainValue【福祉施設】&#10;有形固定資産減価償却率">
          <a:extLst>
            <a:ext uri="{FF2B5EF4-FFF2-40B4-BE49-F238E27FC236}">
              <a16:creationId xmlns:a16="http://schemas.microsoft.com/office/drawing/2014/main" id="{D62830D6-F412-49ED-959A-C4CF698FD884}"/>
            </a:ext>
          </a:extLst>
        </xdr:cNvPr>
        <xdr:cNvSpPr txBox="1"/>
      </xdr:nvSpPr>
      <xdr:spPr>
        <a:xfrm>
          <a:off x="3582044" y="135105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84853</xdr:rowOff>
    </xdr:from>
    <xdr:ext cx="405111" cy="259045"/>
    <xdr:sp macro="" textlink="">
      <xdr:nvSpPr>
        <xdr:cNvPr id="312" name="n_2mainValue【福祉施設】&#10;有形固定資産減価償却率">
          <a:extLst>
            <a:ext uri="{FF2B5EF4-FFF2-40B4-BE49-F238E27FC236}">
              <a16:creationId xmlns:a16="http://schemas.microsoft.com/office/drawing/2014/main" id="{F83AAA1C-A23F-45FE-81CA-DD4B5080668F}"/>
            </a:ext>
          </a:extLst>
        </xdr:cNvPr>
        <xdr:cNvSpPr txBox="1"/>
      </xdr:nvSpPr>
      <xdr:spPr>
        <a:xfrm>
          <a:off x="2705744" y="13457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32275</xdr:rowOff>
    </xdr:from>
    <xdr:ext cx="405111" cy="259045"/>
    <xdr:sp macro="" textlink="">
      <xdr:nvSpPr>
        <xdr:cNvPr id="313" name="n_3mainValue【福祉施設】&#10;有形固定資産減価償却率">
          <a:extLst>
            <a:ext uri="{FF2B5EF4-FFF2-40B4-BE49-F238E27FC236}">
              <a16:creationId xmlns:a16="http://schemas.microsoft.com/office/drawing/2014/main" id="{26327982-8BB9-453F-AB26-674F5F1C171A}"/>
            </a:ext>
          </a:extLst>
        </xdr:cNvPr>
        <xdr:cNvSpPr txBox="1"/>
      </xdr:nvSpPr>
      <xdr:spPr>
        <a:xfrm>
          <a:off x="1816744" y="13405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151147</xdr:rowOff>
    </xdr:from>
    <xdr:ext cx="405111" cy="259045"/>
    <xdr:sp macro="" textlink="">
      <xdr:nvSpPr>
        <xdr:cNvPr id="314" name="n_4mainValue【福祉施設】&#10;有形固定資産減価償却率">
          <a:extLst>
            <a:ext uri="{FF2B5EF4-FFF2-40B4-BE49-F238E27FC236}">
              <a16:creationId xmlns:a16="http://schemas.microsoft.com/office/drawing/2014/main" id="{65F1B471-0600-451A-A817-CFA2D1183431}"/>
            </a:ext>
          </a:extLst>
        </xdr:cNvPr>
        <xdr:cNvSpPr txBox="1"/>
      </xdr:nvSpPr>
      <xdr:spPr>
        <a:xfrm>
          <a:off x="927744" y="13352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5" name="正方形/長方形 314">
          <a:extLst>
            <a:ext uri="{FF2B5EF4-FFF2-40B4-BE49-F238E27FC236}">
              <a16:creationId xmlns:a16="http://schemas.microsoft.com/office/drawing/2014/main" id="{3B9AFDF4-AFCF-4E78-9CB9-E943BD575418}"/>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6" name="正方形/長方形 315">
          <a:extLst>
            <a:ext uri="{FF2B5EF4-FFF2-40B4-BE49-F238E27FC236}">
              <a16:creationId xmlns:a16="http://schemas.microsoft.com/office/drawing/2014/main" id="{CC77899C-9065-48BD-B5A3-030529127193}"/>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7" name="正方形/長方形 316">
          <a:extLst>
            <a:ext uri="{FF2B5EF4-FFF2-40B4-BE49-F238E27FC236}">
              <a16:creationId xmlns:a16="http://schemas.microsoft.com/office/drawing/2014/main" id="{9DD61526-0C0B-4D0A-BD86-52ACB7919906}"/>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8" name="正方形/長方形 317">
          <a:extLst>
            <a:ext uri="{FF2B5EF4-FFF2-40B4-BE49-F238E27FC236}">
              <a16:creationId xmlns:a16="http://schemas.microsoft.com/office/drawing/2014/main" id="{2170B04A-2643-4AC0-B1B4-A48B67E5FD73}"/>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9" name="正方形/長方形 318">
          <a:extLst>
            <a:ext uri="{FF2B5EF4-FFF2-40B4-BE49-F238E27FC236}">
              <a16:creationId xmlns:a16="http://schemas.microsoft.com/office/drawing/2014/main" id="{CFFDA148-B5DD-417B-8EF4-6C4AD530B0E2}"/>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0" name="正方形/長方形 319">
          <a:extLst>
            <a:ext uri="{FF2B5EF4-FFF2-40B4-BE49-F238E27FC236}">
              <a16:creationId xmlns:a16="http://schemas.microsoft.com/office/drawing/2014/main" id="{F3F65E27-FE73-4102-8870-A7C000FCE7C6}"/>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1" name="正方形/長方形 320">
          <a:extLst>
            <a:ext uri="{FF2B5EF4-FFF2-40B4-BE49-F238E27FC236}">
              <a16:creationId xmlns:a16="http://schemas.microsoft.com/office/drawing/2014/main" id="{6188D703-0508-44A8-AA64-09CEDB0034EE}"/>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2" name="正方形/長方形 321">
          <a:extLst>
            <a:ext uri="{FF2B5EF4-FFF2-40B4-BE49-F238E27FC236}">
              <a16:creationId xmlns:a16="http://schemas.microsoft.com/office/drawing/2014/main" id="{78FA5D6E-A6A4-48C3-985D-E6AB56E56333}"/>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3" name="テキスト ボックス 322">
          <a:extLst>
            <a:ext uri="{FF2B5EF4-FFF2-40B4-BE49-F238E27FC236}">
              <a16:creationId xmlns:a16="http://schemas.microsoft.com/office/drawing/2014/main" id="{1ED210CC-C252-49A8-B600-00225D127509}"/>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4" name="直線コネクタ 323">
          <a:extLst>
            <a:ext uri="{FF2B5EF4-FFF2-40B4-BE49-F238E27FC236}">
              <a16:creationId xmlns:a16="http://schemas.microsoft.com/office/drawing/2014/main" id="{DD5F587A-B0B6-4E53-8777-EA48AED2CD4D}"/>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25" name="直線コネクタ 324">
          <a:extLst>
            <a:ext uri="{FF2B5EF4-FFF2-40B4-BE49-F238E27FC236}">
              <a16:creationId xmlns:a16="http://schemas.microsoft.com/office/drawing/2014/main" id="{FECB7C1A-6329-4ECB-A311-1A8F4E3B2CA5}"/>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26" name="テキスト ボックス 325">
          <a:extLst>
            <a:ext uri="{FF2B5EF4-FFF2-40B4-BE49-F238E27FC236}">
              <a16:creationId xmlns:a16="http://schemas.microsoft.com/office/drawing/2014/main" id="{A8A0D6FF-2E9C-489A-AB6A-8E7072084A57}"/>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27" name="直線コネクタ 326">
          <a:extLst>
            <a:ext uri="{FF2B5EF4-FFF2-40B4-BE49-F238E27FC236}">
              <a16:creationId xmlns:a16="http://schemas.microsoft.com/office/drawing/2014/main" id="{E44830C2-2D5B-48C2-8111-09F175016BE2}"/>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28" name="テキスト ボックス 327">
          <a:extLst>
            <a:ext uri="{FF2B5EF4-FFF2-40B4-BE49-F238E27FC236}">
              <a16:creationId xmlns:a16="http://schemas.microsoft.com/office/drawing/2014/main" id="{F10477C1-70B8-4E9A-95C2-962B434D0AE8}"/>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29" name="直線コネクタ 328">
          <a:extLst>
            <a:ext uri="{FF2B5EF4-FFF2-40B4-BE49-F238E27FC236}">
              <a16:creationId xmlns:a16="http://schemas.microsoft.com/office/drawing/2014/main" id="{28265AA5-71E5-4F26-8230-CA9C5AECB343}"/>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0" name="テキスト ボックス 329">
          <a:extLst>
            <a:ext uri="{FF2B5EF4-FFF2-40B4-BE49-F238E27FC236}">
              <a16:creationId xmlns:a16="http://schemas.microsoft.com/office/drawing/2014/main" id="{724B8EF8-8C7D-4960-BCC6-8E2D777D8F30}"/>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1" name="直線コネクタ 330">
          <a:extLst>
            <a:ext uri="{FF2B5EF4-FFF2-40B4-BE49-F238E27FC236}">
              <a16:creationId xmlns:a16="http://schemas.microsoft.com/office/drawing/2014/main" id="{BC178732-693B-4D16-A4F9-EFB5BB13E888}"/>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2" name="テキスト ボックス 331">
          <a:extLst>
            <a:ext uri="{FF2B5EF4-FFF2-40B4-BE49-F238E27FC236}">
              <a16:creationId xmlns:a16="http://schemas.microsoft.com/office/drawing/2014/main" id="{B2BB6604-40AE-4383-B403-73D728817691}"/>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3" name="直線コネクタ 332">
          <a:extLst>
            <a:ext uri="{FF2B5EF4-FFF2-40B4-BE49-F238E27FC236}">
              <a16:creationId xmlns:a16="http://schemas.microsoft.com/office/drawing/2014/main" id="{8B3AA9DF-8B37-49B9-8283-94BC9A247523}"/>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4" name="テキスト ボックス 333">
          <a:extLst>
            <a:ext uri="{FF2B5EF4-FFF2-40B4-BE49-F238E27FC236}">
              <a16:creationId xmlns:a16="http://schemas.microsoft.com/office/drawing/2014/main" id="{B1BCE036-7B16-4593-90A5-638356DA43EB}"/>
            </a:ext>
          </a:extLst>
        </xdr:cNvPr>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35" name="直線コネクタ 334">
          <a:extLst>
            <a:ext uri="{FF2B5EF4-FFF2-40B4-BE49-F238E27FC236}">
              <a16:creationId xmlns:a16="http://schemas.microsoft.com/office/drawing/2014/main" id="{26A9691B-FF6B-4E10-9F22-D9E254339AFF}"/>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36" name="テキスト ボックス 335">
          <a:extLst>
            <a:ext uri="{FF2B5EF4-FFF2-40B4-BE49-F238E27FC236}">
              <a16:creationId xmlns:a16="http://schemas.microsoft.com/office/drawing/2014/main" id="{AD862B71-7DFA-48F5-8C03-B06466F6D8A6}"/>
            </a:ext>
          </a:extLst>
        </xdr:cNvPr>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a:extLst>
            <a:ext uri="{FF2B5EF4-FFF2-40B4-BE49-F238E27FC236}">
              <a16:creationId xmlns:a16="http://schemas.microsoft.com/office/drawing/2014/main" id="{0DC54CEA-9731-4B16-83A0-2C3E97343A18}"/>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a:extLst>
            <a:ext uri="{FF2B5EF4-FFF2-40B4-BE49-F238E27FC236}">
              <a16:creationId xmlns:a16="http://schemas.microsoft.com/office/drawing/2014/main" id="{788D5B23-26C2-4C98-B316-13CB24D5CD9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福祉施設】&#10;一人当たり面積グラフ枠">
          <a:extLst>
            <a:ext uri="{FF2B5EF4-FFF2-40B4-BE49-F238E27FC236}">
              <a16:creationId xmlns:a16="http://schemas.microsoft.com/office/drawing/2014/main" id="{3F9432DF-009B-4CFC-AC77-9624E76D2487}"/>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78921</xdr:rowOff>
    </xdr:from>
    <xdr:to>
      <xdr:col>54</xdr:col>
      <xdr:colOff>189865</xdr:colOff>
      <xdr:row>86</xdr:row>
      <xdr:rowOff>81643</xdr:rowOff>
    </xdr:to>
    <xdr:cxnSp macro="">
      <xdr:nvCxnSpPr>
        <xdr:cNvPr id="340" name="直線コネクタ 339">
          <a:extLst>
            <a:ext uri="{FF2B5EF4-FFF2-40B4-BE49-F238E27FC236}">
              <a16:creationId xmlns:a16="http://schemas.microsoft.com/office/drawing/2014/main" id="{6B0FF3C1-AD84-4321-BAE4-FDBCC475BD70}"/>
            </a:ext>
          </a:extLst>
        </xdr:cNvPr>
        <xdr:cNvCxnSpPr/>
      </xdr:nvCxnSpPr>
      <xdr:spPr>
        <a:xfrm flipV="1">
          <a:off x="10476865" y="13280571"/>
          <a:ext cx="0" cy="15457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85470</xdr:rowOff>
    </xdr:from>
    <xdr:ext cx="469744" cy="259045"/>
    <xdr:sp macro="" textlink="">
      <xdr:nvSpPr>
        <xdr:cNvPr id="341" name="【福祉施設】&#10;一人当たり面積最小値テキスト">
          <a:extLst>
            <a:ext uri="{FF2B5EF4-FFF2-40B4-BE49-F238E27FC236}">
              <a16:creationId xmlns:a16="http://schemas.microsoft.com/office/drawing/2014/main" id="{B44B1523-C806-400D-91BD-186C95CB5032}"/>
            </a:ext>
          </a:extLst>
        </xdr:cNvPr>
        <xdr:cNvSpPr txBox="1"/>
      </xdr:nvSpPr>
      <xdr:spPr>
        <a:xfrm>
          <a:off x="10515600" y="14830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81643</xdr:rowOff>
    </xdr:from>
    <xdr:to>
      <xdr:col>55</xdr:col>
      <xdr:colOff>88900</xdr:colOff>
      <xdr:row>86</xdr:row>
      <xdr:rowOff>81643</xdr:rowOff>
    </xdr:to>
    <xdr:cxnSp macro="">
      <xdr:nvCxnSpPr>
        <xdr:cNvPr id="342" name="直線コネクタ 341">
          <a:extLst>
            <a:ext uri="{FF2B5EF4-FFF2-40B4-BE49-F238E27FC236}">
              <a16:creationId xmlns:a16="http://schemas.microsoft.com/office/drawing/2014/main" id="{C9C92612-C760-4AA9-96EF-E6304921D882}"/>
            </a:ext>
          </a:extLst>
        </xdr:cNvPr>
        <xdr:cNvCxnSpPr/>
      </xdr:nvCxnSpPr>
      <xdr:spPr>
        <a:xfrm>
          <a:off x="10388600" y="14826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25598</xdr:rowOff>
    </xdr:from>
    <xdr:ext cx="469744" cy="259045"/>
    <xdr:sp macro="" textlink="">
      <xdr:nvSpPr>
        <xdr:cNvPr id="343" name="【福祉施設】&#10;一人当たり面積最大値テキスト">
          <a:extLst>
            <a:ext uri="{FF2B5EF4-FFF2-40B4-BE49-F238E27FC236}">
              <a16:creationId xmlns:a16="http://schemas.microsoft.com/office/drawing/2014/main" id="{8E1A3A72-CE70-4B84-A2F6-8FDF04CD87CA}"/>
            </a:ext>
          </a:extLst>
        </xdr:cNvPr>
        <xdr:cNvSpPr txBox="1"/>
      </xdr:nvSpPr>
      <xdr:spPr>
        <a:xfrm>
          <a:off x="10515600" y="1305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78921</xdr:rowOff>
    </xdr:from>
    <xdr:to>
      <xdr:col>55</xdr:col>
      <xdr:colOff>88900</xdr:colOff>
      <xdr:row>77</xdr:row>
      <xdr:rowOff>78921</xdr:rowOff>
    </xdr:to>
    <xdr:cxnSp macro="">
      <xdr:nvCxnSpPr>
        <xdr:cNvPr id="344" name="直線コネクタ 343">
          <a:extLst>
            <a:ext uri="{FF2B5EF4-FFF2-40B4-BE49-F238E27FC236}">
              <a16:creationId xmlns:a16="http://schemas.microsoft.com/office/drawing/2014/main" id="{2C53CAA4-5FBB-463E-BBCF-CEBBD56D31F1}"/>
            </a:ext>
          </a:extLst>
        </xdr:cNvPr>
        <xdr:cNvCxnSpPr/>
      </xdr:nvCxnSpPr>
      <xdr:spPr>
        <a:xfrm>
          <a:off x="10388600" y="1328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89098</xdr:rowOff>
    </xdr:from>
    <xdr:ext cx="469744" cy="259045"/>
    <xdr:sp macro="" textlink="">
      <xdr:nvSpPr>
        <xdr:cNvPr id="345" name="【福祉施設】&#10;一人当たり面積平均値テキスト">
          <a:extLst>
            <a:ext uri="{FF2B5EF4-FFF2-40B4-BE49-F238E27FC236}">
              <a16:creationId xmlns:a16="http://schemas.microsoft.com/office/drawing/2014/main" id="{95236488-45D8-4ADF-A352-B31CD37793BB}"/>
            </a:ext>
          </a:extLst>
        </xdr:cNvPr>
        <xdr:cNvSpPr txBox="1"/>
      </xdr:nvSpPr>
      <xdr:spPr>
        <a:xfrm>
          <a:off x="10515600" y="141479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66221</xdr:rowOff>
    </xdr:from>
    <xdr:to>
      <xdr:col>55</xdr:col>
      <xdr:colOff>50800</xdr:colOff>
      <xdr:row>83</xdr:row>
      <xdr:rowOff>167821</xdr:rowOff>
    </xdr:to>
    <xdr:sp macro="" textlink="">
      <xdr:nvSpPr>
        <xdr:cNvPr id="346" name="フローチャート: 判断 345">
          <a:extLst>
            <a:ext uri="{FF2B5EF4-FFF2-40B4-BE49-F238E27FC236}">
              <a16:creationId xmlns:a16="http://schemas.microsoft.com/office/drawing/2014/main" id="{FBCFB224-1708-4D4C-AF75-B2A23A5B9F2D}"/>
            </a:ext>
          </a:extLst>
        </xdr:cNvPr>
        <xdr:cNvSpPr/>
      </xdr:nvSpPr>
      <xdr:spPr>
        <a:xfrm>
          <a:off x="10426700" y="14296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66221</xdr:rowOff>
    </xdr:from>
    <xdr:to>
      <xdr:col>50</xdr:col>
      <xdr:colOff>165100</xdr:colOff>
      <xdr:row>83</xdr:row>
      <xdr:rowOff>167821</xdr:rowOff>
    </xdr:to>
    <xdr:sp macro="" textlink="">
      <xdr:nvSpPr>
        <xdr:cNvPr id="347" name="フローチャート: 判断 346">
          <a:extLst>
            <a:ext uri="{FF2B5EF4-FFF2-40B4-BE49-F238E27FC236}">
              <a16:creationId xmlns:a16="http://schemas.microsoft.com/office/drawing/2014/main" id="{DAB39E36-EB6F-40A1-824E-299DA9354A50}"/>
            </a:ext>
          </a:extLst>
        </xdr:cNvPr>
        <xdr:cNvSpPr/>
      </xdr:nvSpPr>
      <xdr:spPr>
        <a:xfrm>
          <a:off x="9588500" y="14296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66221</xdr:rowOff>
    </xdr:from>
    <xdr:to>
      <xdr:col>46</xdr:col>
      <xdr:colOff>38100</xdr:colOff>
      <xdr:row>83</xdr:row>
      <xdr:rowOff>167821</xdr:rowOff>
    </xdr:to>
    <xdr:sp macro="" textlink="">
      <xdr:nvSpPr>
        <xdr:cNvPr id="348" name="フローチャート: 判断 347">
          <a:extLst>
            <a:ext uri="{FF2B5EF4-FFF2-40B4-BE49-F238E27FC236}">
              <a16:creationId xmlns:a16="http://schemas.microsoft.com/office/drawing/2014/main" id="{8A2EE329-B11D-4C8E-8C2B-C5989D3F9D33}"/>
            </a:ext>
          </a:extLst>
        </xdr:cNvPr>
        <xdr:cNvSpPr/>
      </xdr:nvSpPr>
      <xdr:spPr>
        <a:xfrm>
          <a:off x="8699500" y="14296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77107</xdr:rowOff>
    </xdr:from>
    <xdr:to>
      <xdr:col>41</xdr:col>
      <xdr:colOff>101600</xdr:colOff>
      <xdr:row>84</xdr:row>
      <xdr:rowOff>7257</xdr:rowOff>
    </xdr:to>
    <xdr:sp macro="" textlink="">
      <xdr:nvSpPr>
        <xdr:cNvPr id="349" name="フローチャート: 判断 348">
          <a:extLst>
            <a:ext uri="{FF2B5EF4-FFF2-40B4-BE49-F238E27FC236}">
              <a16:creationId xmlns:a16="http://schemas.microsoft.com/office/drawing/2014/main" id="{7CF120C7-DC5B-490E-8AA2-D46A2908B248}"/>
            </a:ext>
          </a:extLst>
        </xdr:cNvPr>
        <xdr:cNvSpPr/>
      </xdr:nvSpPr>
      <xdr:spPr>
        <a:xfrm>
          <a:off x="7810500" y="1430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77107</xdr:rowOff>
    </xdr:from>
    <xdr:to>
      <xdr:col>36</xdr:col>
      <xdr:colOff>165100</xdr:colOff>
      <xdr:row>84</xdr:row>
      <xdr:rowOff>7257</xdr:rowOff>
    </xdr:to>
    <xdr:sp macro="" textlink="">
      <xdr:nvSpPr>
        <xdr:cNvPr id="350" name="フローチャート: 判断 349">
          <a:extLst>
            <a:ext uri="{FF2B5EF4-FFF2-40B4-BE49-F238E27FC236}">
              <a16:creationId xmlns:a16="http://schemas.microsoft.com/office/drawing/2014/main" id="{74EA1723-7C7C-4C46-862B-244308FA14C8}"/>
            </a:ext>
          </a:extLst>
        </xdr:cNvPr>
        <xdr:cNvSpPr/>
      </xdr:nvSpPr>
      <xdr:spPr>
        <a:xfrm>
          <a:off x="6921500" y="1430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21C10769-B59C-4D36-929B-8F5EAAAF22AF}"/>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3FB7AA8C-7F62-49C2-B096-6072BB5E2949}"/>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83C7381D-6ABB-4812-BAA6-6C07CD35EBF7}"/>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A5EB5A1E-8518-4761-A84B-004CBB996FA1}"/>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A68AC24F-44B4-49FC-AF3B-D91D7B7D5D0C}"/>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19957</xdr:rowOff>
    </xdr:from>
    <xdr:to>
      <xdr:col>55</xdr:col>
      <xdr:colOff>50800</xdr:colOff>
      <xdr:row>86</xdr:row>
      <xdr:rowOff>121557</xdr:rowOff>
    </xdr:to>
    <xdr:sp macro="" textlink="">
      <xdr:nvSpPr>
        <xdr:cNvPr id="356" name="楕円 355">
          <a:extLst>
            <a:ext uri="{FF2B5EF4-FFF2-40B4-BE49-F238E27FC236}">
              <a16:creationId xmlns:a16="http://schemas.microsoft.com/office/drawing/2014/main" id="{82432F36-838A-413D-8549-284CB1FE8300}"/>
            </a:ext>
          </a:extLst>
        </xdr:cNvPr>
        <xdr:cNvSpPr/>
      </xdr:nvSpPr>
      <xdr:spPr>
        <a:xfrm>
          <a:off x="10426700" y="1476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106334</xdr:rowOff>
    </xdr:from>
    <xdr:ext cx="469744" cy="259045"/>
    <xdr:sp macro="" textlink="">
      <xdr:nvSpPr>
        <xdr:cNvPr id="357" name="【福祉施設】&#10;一人当たり面積該当値テキスト">
          <a:extLst>
            <a:ext uri="{FF2B5EF4-FFF2-40B4-BE49-F238E27FC236}">
              <a16:creationId xmlns:a16="http://schemas.microsoft.com/office/drawing/2014/main" id="{52346C88-86CA-423F-88FA-CCEF01691FC5}"/>
            </a:ext>
          </a:extLst>
        </xdr:cNvPr>
        <xdr:cNvSpPr txBox="1"/>
      </xdr:nvSpPr>
      <xdr:spPr>
        <a:xfrm>
          <a:off x="10515600" y="14679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19957</xdr:rowOff>
    </xdr:from>
    <xdr:to>
      <xdr:col>50</xdr:col>
      <xdr:colOff>165100</xdr:colOff>
      <xdr:row>86</xdr:row>
      <xdr:rowOff>121557</xdr:rowOff>
    </xdr:to>
    <xdr:sp macro="" textlink="">
      <xdr:nvSpPr>
        <xdr:cNvPr id="358" name="楕円 357">
          <a:extLst>
            <a:ext uri="{FF2B5EF4-FFF2-40B4-BE49-F238E27FC236}">
              <a16:creationId xmlns:a16="http://schemas.microsoft.com/office/drawing/2014/main" id="{5D42981D-FF76-4742-BBEE-BD8DDAF51FF8}"/>
            </a:ext>
          </a:extLst>
        </xdr:cNvPr>
        <xdr:cNvSpPr/>
      </xdr:nvSpPr>
      <xdr:spPr>
        <a:xfrm>
          <a:off x="9588500" y="1476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70757</xdr:rowOff>
    </xdr:from>
    <xdr:to>
      <xdr:col>55</xdr:col>
      <xdr:colOff>0</xdr:colOff>
      <xdr:row>86</xdr:row>
      <xdr:rowOff>70757</xdr:rowOff>
    </xdr:to>
    <xdr:cxnSp macro="">
      <xdr:nvCxnSpPr>
        <xdr:cNvPr id="359" name="直線コネクタ 358">
          <a:extLst>
            <a:ext uri="{FF2B5EF4-FFF2-40B4-BE49-F238E27FC236}">
              <a16:creationId xmlns:a16="http://schemas.microsoft.com/office/drawing/2014/main" id="{245FA2D5-CE5E-4489-B115-7DCB50C46429}"/>
            </a:ext>
          </a:extLst>
        </xdr:cNvPr>
        <xdr:cNvCxnSpPr/>
      </xdr:nvCxnSpPr>
      <xdr:spPr>
        <a:xfrm>
          <a:off x="9639300" y="148154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19957</xdr:rowOff>
    </xdr:from>
    <xdr:to>
      <xdr:col>46</xdr:col>
      <xdr:colOff>38100</xdr:colOff>
      <xdr:row>86</xdr:row>
      <xdr:rowOff>121557</xdr:rowOff>
    </xdr:to>
    <xdr:sp macro="" textlink="">
      <xdr:nvSpPr>
        <xdr:cNvPr id="360" name="楕円 359">
          <a:extLst>
            <a:ext uri="{FF2B5EF4-FFF2-40B4-BE49-F238E27FC236}">
              <a16:creationId xmlns:a16="http://schemas.microsoft.com/office/drawing/2014/main" id="{C285F658-5BBE-48F0-8C01-D032B45B41BC}"/>
            </a:ext>
          </a:extLst>
        </xdr:cNvPr>
        <xdr:cNvSpPr/>
      </xdr:nvSpPr>
      <xdr:spPr>
        <a:xfrm>
          <a:off x="8699500" y="1476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70757</xdr:rowOff>
    </xdr:from>
    <xdr:to>
      <xdr:col>50</xdr:col>
      <xdr:colOff>114300</xdr:colOff>
      <xdr:row>86</xdr:row>
      <xdr:rowOff>70757</xdr:rowOff>
    </xdr:to>
    <xdr:cxnSp macro="">
      <xdr:nvCxnSpPr>
        <xdr:cNvPr id="361" name="直線コネクタ 360">
          <a:extLst>
            <a:ext uri="{FF2B5EF4-FFF2-40B4-BE49-F238E27FC236}">
              <a16:creationId xmlns:a16="http://schemas.microsoft.com/office/drawing/2014/main" id="{A059A0E7-AD03-4285-941B-1C893DE3C86F}"/>
            </a:ext>
          </a:extLst>
        </xdr:cNvPr>
        <xdr:cNvCxnSpPr/>
      </xdr:nvCxnSpPr>
      <xdr:spPr>
        <a:xfrm>
          <a:off x="8750300" y="148154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19957</xdr:rowOff>
    </xdr:from>
    <xdr:to>
      <xdr:col>41</xdr:col>
      <xdr:colOff>101600</xdr:colOff>
      <xdr:row>86</xdr:row>
      <xdr:rowOff>121557</xdr:rowOff>
    </xdr:to>
    <xdr:sp macro="" textlink="">
      <xdr:nvSpPr>
        <xdr:cNvPr id="362" name="楕円 361">
          <a:extLst>
            <a:ext uri="{FF2B5EF4-FFF2-40B4-BE49-F238E27FC236}">
              <a16:creationId xmlns:a16="http://schemas.microsoft.com/office/drawing/2014/main" id="{CD67B92E-E76F-4854-BA61-E2754ADCC144}"/>
            </a:ext>
          </a:extLst>
        </xdr:cNvPr>
        <xdr:cNvSpPr/>
      </xdr:nvSpPr>
      <xdr:spPr>
        <a:xfrm>
          <a:off x="7810500" y="1476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70757</xdr:rowOff>
    </xdr:from>
    <xdr:to>
      <xdr:col>45</xdr:col>
      <xdr:colOff>177800</xdr:colOff>
      <xdr:row>86</xdr:row>
      <xdr:rowOff>70757</xdr:rowOff>
    </xdr:to>
    <xdr:cxnSp macro="">
      <xdr:nvCxnSpPr>
        <xdr:cNvPr id="363" name="直線コネクタ 362">
          <a:extLst>
            <a:ext uri="{FF2B5EF4-FFF2-40B4-BE49-F238E27FC236}">
              <a16:creationId xmlns:a16="http://schemas.microsoft.com/office/drawing/2014/main" id="{84C6C61B-7658-428F-A8B2-F3003E599EE0}"/>
            </a:ext>
          </a:extLst>
        </xdr:cNvPr>
        <xdr:cNvCxnSpPr/>
      </xdr:nvCxnSpPr>
      <xdr:spPr>
        <a:xfrm>
          <a:off x="7861300" y="148154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19957</xdr:rowOff>
    </xdr:from>
    <xdr:to>
      <xdr:col>36</xdr:col>
      <xdr:colOff>165100</xdr:colOff>
      <xdr:row>86</xdr:row>
      <xdr:rowOff>121557</xdr:rowOff>
    </xdr:to>
    <xdr:sp macro="" textlink="">
      <xdr:nvSpPr>
        <xdr:cNvPr id="364" name="楕円 363">
          <a:extLst>
            <a:ext uri="{FF2B5EF4-FFF2-40B4-BE49-F238E27FC236}">
              <a16:creationId xmlns:a16="http://schemas.microsoft.com/office/drawing/2014/main" id="{FCA576A8-B39D-4D5C-BFF6-19BD340B2B3D}"/>
            </a:ext>
          </a:extLst>
        </xdr:cNvPr>
        <xdr:cNvSpPr/>
      </xdr:nvSpPr>
      <xdr:spPr>
        <a:xfrm>
          <a:off x="6921500" y="1476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70757</xdr:rowOff>
    </xdr:from>
    <xdr:to>
      <xdr:col>41</xdr:col>
      <xdr:colOff>50800</xdr:colOff>
      <xdr:row>86</xdr:row>
      <xdr:rowOff>70757</xdr:rowOff>
    </xdr:to>
    <xdr:cxnSp macro="">
      <xdr:nvCxnSpPr>
        <xdr:cNvPr id="365" name="直線コネクタ 364">
          <a:extLst>
            <a:ext uri="{FF2B5EF4-FFF2-40B4-BE49-F238E27FC236}">
              <a16:creationId xmlns:a16="http://schemas.microsoft.com/office/drawing/2014/main" id="{148F623F-2D0C-4BBD-AD98-D4058755AE70}"/>
            </a:ext>
          </a:extLst>
        </xdr:cNvPr>
        <xdr:cNvCxnSpPr/>
      </xdr:nvCxnSpPr>
      <xdr:spPr>
        <a:xfrm>
          <a:off x="6972300" y="148154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12898</xdr:rowOff>
    </xdr:from>
    <xdr:ext cx="469744" cy="259045"/>
    <xdr:sp macro="" textlink="">
      <xdr:nvSpPr>
        <xdr:cNvPr id="366" name="n_1aveValue【福祉施設】&#10;一人当たり面積">
          <a:extLst>
            <a:ext uri="{FF2B5EF4-FFF2-40B4-BE49-F238E27FC236}">
              <a16:creationId xmlns:a16="http://schemas.microsoft.com/office/drawing/2014/main" id="{AC55D7C1-379A-4862-B647-0A0773BF8D27}"/>
            </a:ext>
          </a:extLst>
        </xdr:cNvPr>
        <xdr:cNvSpPr txBox="1"/>
      </xdr:nvSpPr>
      <xdr:spPr>
        <a:xfrm>
          <a:off x="9391727" y="14071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12898</xdr:rowOff>
    </xdr:from>
    <xdr:ext cx="469744" cy="259045"/>
    <xdr:sp macro="" textlink="">
      <xdr:nvSpPr>
        <xdr:cNvPr id="367" name="n_2aveValue【福祉施設】&#10;一人当たり面積">
          <a:extLst>
            <a:ext uri="{FF2B5EF4-FFF2-40B4-BE49-F238E27FC236}">
              <a16:creationId xmlns:a16="http://schemas.microsoft.com/office/drawing/2014/main" id="{85FD873E-0139-4528-A97A-C3F98C6E2188}"/>
            </a:ext>
          </a:extLst>
        </xdr:cNvPr>
        <xdr:cNvSpPr txBox="1"/>
      </xdr:nvSpPr>
      <xdr:spPr>
        <a:xfrm>
          <a:off x="8515427" y="14071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23784</xdr:rowOff>
    </xdr:from>
    <xdr:ext cx="469744" cy="259045"/>
    <xdr:sp macro="" textlink="">
      <xdr:nvSpPr>
        <xdr:cNvPr id="368" name="n_3aveValue【福祉施設】&#10;一人当たり面積">
          <a:extLst>
            <a:ext uri="{FF2B5EF4-FFF2-40B4-BE49-F238E27FC236}">
              <a16:creationId xmlns:a16="http://schemas.microsoft.com/office/drawing/2014/main" id="{E59CEC1B-82BE-4FC6-AC5F-337AC753CD45}"/>
            </a:ext>
          </a:extLst>
        </xdr:cNvPr>
        <xdr:cNvSpPr txBox="1"/>
      </xdr:nvSpPr>
      <xdr:spPr>
        <a:xfrm>
          <a:off x="7626427" y="14082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23784</xdr:rowOff>
    </xdr:from>
    <xdr:ext cx="469744" cy="259045"/>
    <xdr:sp macro="" textlink="">
      <xdr:nvSpPr>
        <xdr:cNvPr id="369" name="n_4aveValue【福祉施設】&#10;一人当たり面積">
          <a:extLst>
            <a:ext uri="{FF2B5EF4-FFF2-40B4-BE49-F238E27FC236}">
              <a16:creationId xmlns:a16="http://schemas.microsoft.com/office/drawing/2014/main" id="{E7ECDB47-F552-4DED-B8BC-E0EFB51DFEB8}"/>
            </a:ext>
          </a:extLst>
        </xdr:cNvPr>
        <xdr:cNvSpPr txBox="1"/>
      </xdr:nvSpPr>
      <xdr:spPr>
        <a:xfrm>
          <a:off x="6737427" y="14082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112684</xdr:rowOff>
    </xdr:from>
    <xdr:ext cx="469744" cy="259045"/>
    <xdr:sp macro="" textlink="">
      <xdr:nvSpPr>
        <xdr:cNvPr id="370" name="n_1mainValue【福祉施設】&#10;一人当たり面積">
          <a:extLst>
            <a:ext uri="{FF2B5EF4-FFF2-40B4-BE49-F238E27FC236}">
              <a16:creationId xmlns:a16="http://schemas.microsoft.com/office/drawing/2014/main" id="{6AAC3D26-F7BB-4718-9329-77E395D04A9E}"/>
            </a:ext>
          </a:extLst>
        </xdr:cNvPr>
        <xdr:cNvSpPr txBox="1"/>
      </xdr:nvSpPr>
      <xdr:spPr>
        <a:xfrm>
          <a:off x="9391727" y="1485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112684</xdr:rowOff>
    </xdr:from>
    <xdr:ext cx="469744" cy="259045"/>
    <xdr:sp macro="" textlink="">
      <xdr:nvSpPr>
        <xdr:cNvPr id="371" name="n_2mainValue【福祉施設】&#10;一人当たり面積">
          <a:extLst>
            <a:ext uri="{FF2B5EF4-FFF2-40B4-BE49-F238E27FC236}">
              <a16:creationId xmlns:a16="http://schemas.microsoft.com/office/drawing/2014/main" id="{F259FF11-3C64-4566-A3D7-C9E7574A9263}"/>
            </a:ext>
          </a:extLst>
        </xdr:cNvPr>
        <xdr:cNvSpPr txBox="1"/>
      </xdr:nvSpPr>
      <xdr:spPr>
        <a:xfrm>
          <a:off x="8515427" y="1485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112684</xdr:rowOff>
    </xdr:from>
    <xdr:ext cx="469744" cy="259045"/>
    <xdr:sp macro="" textlink="">
      <xdr:nvSpPr>
        <xdr:cNvPr id="372" name="n_3mainValue【福祉施設】&#10;一人当たり面積">
          <a:extLst>
            <a:ext uri="{FF2B5EF4-FFF2-40B4-BE49-F238E27FC236}">
              <a16:creationId xmlns:a16="http://schemas.microsoft.com/office/drawing/2014/main" id="{98B97CFC-9153-4868-9FA4-87CE6BFDC505}"/>
            </a:ext>
          </a:extLst>
        </xdr:cNvPr>
        <xdr:cNvSpPr txBox="1"/>
      </xdr:nvSpPr>
      <xdr:spPr>
        <a:xfrm>
          <a:off x="7626427" y="1485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112684</xdr:rowOff>
    </xdr:from>
    <xdr:ext cx="469744" cy="259045"/>
    <xdr:sp macro="" textlink="">
      <xdr:nvSpPr>
        <xdr:cNvPr id="373" name="n_4mainValue【福祉施設】&#10;一人当たり面積">
          <a:extLst>
            <a:ext uri="{FF2B5EF4-FFF2-40B4-BE49-F238E27FC236}">
              <a16:creationId xmlns:a16="http://schemas.microsoft.com/office/drawing/2014/main" id="{D9F4B0CE-EAE1-4CFC-97A0-3999E8C9F257}"/>
            </a:ext>
          </a:extLst>
        </xdr:cNvPr>
        <xdr:cNvSpPr txBox="1"/>
      </xdr:nvSpPr>
      <xdr:spPr>
        <a:xfrm>
          <a:off x="6737427" y="1485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a:extLst>
            <a:ext uri="{FF2B5EF4-FFF2-40B4-BE49-F238E27FC236}">
              <a16:creationId xmlns:a16="http://schemas.microsoft.com/office/drawing/2014/main" id="{3CA844A7-E27D-43AF-AA62-A18834C0F31B}"/>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a:extLst>
            <a:ext uri="{FF2B5EF4-FFF2-40B4-BE49-F238E27FC236}">
              <a16:creationId xmlns:a16="http://schemas.microsoft.com/office/drawing/2014/main" id="{5C297071-BADB-47EE-8F30-006DDC1CE4CE}"/>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a:extLst>
            <a:ext uri="{FF2B5EF4-FFF2-40B4-BE49-F238E27FC236}">
              <a16:creationId xmlns:a16="http://schemas.microsoft.com/office/drawing/2014/main" id="{5D86E18F-AD69-44F3-BFF7-93690B66B73E}"/>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a:extLst>
            <a:ext uri="{FF2B5EF4-FFF2-40B4-BE49-F238E27FC236}">
              <a16:creationId xmlns:a16="http://schemas.microsoft.com/office/drawing/2014/main" id="{E6CB6092-485F-4E6E-BAE5-462E37776D7F}"/>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a:extLst>
            <a:ext uri="{FF2B5EF4-FFF2-40B4-BE49-F238E27FC236}">
              <a16:creationId xmlns:a16="http://schemas.microsoft.com/office/drawing/2014/main" id="{F24018A6-AF95-4800-A860-3E9376779186}"/>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a:extLst>
            <a:ext uri="{FF2B5EF4-FFF2-40B4-BE49-F238E27FC236}">
              <a16:creationId xmlns:a16="http://schemas.microsoft.com/office/drawing/2014/main" id="{4B4C2C05-3A6A-4EA2-90DE-0A6CEC664363}"/>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a:extLst>
            <a:ext uri="{FF2B5EF4-FFF2-40B4-BE49-F238E27FC236}">
              <a16:creationId xmlns:a16="http://schemas.microsoft.com/office/drawing/2014/main" id="{C6D33372-332A-4483-A690-CAA64102069B}"/>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a:extLst>
            <a:ext uri="{FF2B5EF4-FFF2-40B4-BE49-F238E27FC236}">
              <a16:creationId xmlns:a16="http://schemas.microsoft.com/office/drawing/2014/main" id="{F544157A-538D-4DA2-9676-7E9CC96EDAD4}"/>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2" name="テキスト ボックス 381">
          <a:extLst>
            <a:ext uri="{FF2B5EF4-FFF2-40B4-BE49-F238E27FC236}">
              <a16:creationId xmlns:a16="http://schemas.microsoft.com/office/drawing/2014/main" id="{17FDC430-10C3-4FE1-ACD4-016B0EA3F139}"/>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3" name="直線コネクタ 382">
          <a:extLst>
            <a:ext uri="{FF2B5EF4-FFF2-40B4-BE49-F238E27FC236}">
              <a16:creationId xmlns:a16="http://schemas.microsoft.com/office/drawing/2014/main" id="{765D3FAE-640D-43C0-A1BC-C19E9168DB82}"/>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4" name="テキスト ボックス 383">
          <a:extLst>
            <a:ext uri="{FF2B5EF4-FFF2-40B4-BE49-F238E27FC236}">
              <a16:creationId xmlns:a16="http://schemas.microsoft.com/office/drawing/2014/main" id="{25F33AF7-0C20-4408-BD42-78BC7741F637}"/>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5" name="直線コネクタ 384">
          <a:extLst>
            <a:ext uri="{FF2B5EF4-FFF2-40B4-BE49-F238E27FC236}">
              <a16:creationId xmlns:a16="http://schemas.microsoft.com/office/drawing/2014/main" id="{18C8CE69-9547-47DC-804E-B2C45AD5E9E0}"/>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6" name="テキスト ボックス 385">
          <a:extLst>
            <a:ext uri="{FF2B5EF4-FFF2-40B4-BE49-F238E27FC236}">
              <a16:creationId xmlns:a16="http://schemas.microsoft.com/office/drawing/2014/main" id="{275CB9EF-D80B-4114-9B1A-45A2D9EBE3C1}"/>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87" name="直線コネクタ 386">
          <a:extLst>
            <a:ext uri="{FF2B5EF4-FFF2-40B4-BE49-F238E27FC236}">
              <a16:creationId xmlns:a16="http://schemas.microsoft.com/office/drawing/2014/main" id="{1E5562AF-F174-4D21-B409-98FC415425F3}"/>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88" name="テキスト ボックス 387">
          <a:extLst>
            <a:ext uri="{FF2B5EF4-FFF2-40B4-BE49-F238E27FC236}">
              <a16:creationId xmlns:a16="http://schemas.microsoft.com/office/drawing/2014/main" id="{58EE28E3-CDAF-46A9-88CD-C7545DA7DC8B}"/>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89" name="直線コネクタ 388">
          <a:extLst>
            <a:ext uri="{FF2B5EF4-FFF2-40B4-BE49-F238E27FC236}">
              <a16:creationId xmlns:a16="http://schemas.microsoft.com/office/drawing/2014/main" id="{627C0BAB-766B-40D4-9504-494F8BB43199}"/>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0" name="テキスト ボックス 389">
          <a:extLst>
            <a:ext uri="{FF2B5EF4-FFF2-40B4-BE49-F238E27FC236}">
              <a16:creationId xmlns:a16="http://schemas.microsoft.com/office/drawing/2014/main" id="{095F0BA0-5A37-4B8E-976E-C5337499C903}"/>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1" name="直線コネクタ 390">
          <a:extLst>
            <a:ext uri="{FF2B5EF4-FFF2-40B4-BE49-F238E27FC236}">
              <a16:creationId xmlns:a16="http://schemas.microsoft.com/office/drawing/2014/main" id="{1170A55B-486A-4CB9-B569-9099F3684A03}"/>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2" name="テキスト ボックス 391">
          <a:extLst>
            <a:ext uri="{FF2B5EF4-FFF2-40B4-BE49-F238E27FC236}">
              <a16:creationId xmlns:a16="http://schemas.microsoft.com/office/drawing/2014/main" id="{C0DDEFFB-BAB4-48EE-9FE2-208EC8A0B90E}"/>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3" name="直線コネクタ 392">
          <a:extLst>
            <a:ext uri="{FF2B5EF4-FFF2-40B4-BE49-F238E27FC236}">
              <a16:creationId xmlns:a16="http://schemas.microsoft.com/office/drawing/2014/main" id="{E338FB0E-9E25-40DB-B23A-4CA37EC89D24}"/>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4" name="テキスト ボックス 393">
          <a:extLst>
            <a:ext uri="{FF2B5EF4-FFF2-40B4-BE49-F238E27FC236}">
              <a16:creationId xmlns:a16="http://schemas.microsoft.com/office/drawing/2014/main" id="{2017ECAB-0183-491A-8155-CFDBB34435D6}"/>
            </a:ext>
          </a:extLst>
        </xdr:cNvPr>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5" name="直線コネクタ 394">
          <a:extLst>
            <a:ext uri="{FF2B5EF4-FFF2-40B4-BE49-F238E27FC236}">
              <a16:creationId xmlns:a16="http://schemas.microsoft.com/office/drawing/2014/main" id="{310785BC-88B2-4F85-8B33-EBD74F5ABBA9}"/>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96" name="テキスト ボックス 395">
          <a:extLst>
            <a:ext uri="{FF2B5EF4-FFF2-40B4-BE49-F238E27FC236}">
              <a16:creationId xmlns:a16="http://schemas.microsoft.com/office/drawing/2014/main" id="{3C2CC914-AC95-4DB1-8988-190CB31E809C}"/>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97" name="【市民会館】&#10;有形固定資産減価償却率グラフ枠">
          <a:extLst>
            <a:ext uri="{FF2B5EF4-FFF2-40B4-BE49-F238E27FC236}">
              <a16:creationId xmlns:a16="http://schemas.microsoft.com/office/drawing/2014/main" id="{730EB4B5-3028-4675-9E53-67DB0939660C}"/>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137161</xdr:rowOff>
    </xdr:from>
    <xdr:to>
      <xdr:col>24</xdr:col>
      <xdr:colOff>62865</xdr:colOff>
      <xdr:row>108</xdr:row>
      <xdr:rowOff>152400</xdr:rowOff>
    </xdr:to>
    <xdr:cxnSp macro="">
      <xdr:nvCxnSpPr>
        <xdr:cNvPr id="398" name="直線コネクタ 397">
          <a:extLst>
            <a:ext uri="{FF2B5EF4-FFF2-40B4-BE49-F238E27FC236}">
              <a16:creationId xmlns:a16="http://schemas.microsoft.com/office/drawing/2014/main" id="{1F246169-E79F-454D-B161-87205B88DFBD}"/>
            </a:ext>
          </a:extLst>
        </xdr:cNvPr>
        <xdr:cNvCxnSpPr/>
      </xdr:nvCxnSpPr>
      <xdr:spPr>
        <a:xfrm flipV="1">
          <a:off x="4634865" y="17110711"/>
          <a:ext cx="0" cy="15582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156227</xdr:rowOff>
    </xdr:from>
    <xdr:ext cx="469744" cy="259045"/>
    <xdr:sp macro="" textlink="">
      <xdr:nvSpPr>
        <xdr:cNvPr id="399" name="【市民会館】&#10;有形固定資産減価償却率最小値テキスト">
          <a:extLst>
            <a:ext uri="{FF2B5EF4-FFF2-40B4-BE49-F238E27FC236}">
              <a16:creationId xmlns:a16="http://schemas.microsoft.com/office/drawing/2014/main" id="{5A046BA1-167A-44B2-9923-AFB14EAEF01E}"/>
            </a:ext>
          </a:extLst>
        </xdr:cNvPr>
        <xdr:cNvSpPr txBox="1"/>
      </xdr:nvSpPr>
      <xdr:spPr>
        <a:xfrm>
          <a:off x="4673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152400</xdr:rowOff>
    </xdr:from>
    <xdr:to>
      <xdr:col>24</xdr:col>
      <xdr:colOff>152400</xdr:colOff>
      <xdr:row>108</xdr:row>
      <xdr:rowOff>152400</xdr:rowOff>
    </xdr:to>
    <xdr:cxnSp macro="">
      <xdr:nvCxnSpPr>
        <xdr:cNvPr id="400" name="直線コネクタ 399">
          <a:extLst>
            <a:ext uri="{FF2B5EF4-FFF2-40B4-BE49-F238E27FC236}">
              <a16:creationId xmlns:a16="http://schemas.microsoft.com/office/drawing/2014/main" id="{CF7F14F9-A5F4-4634-BD2D-5B5226A7312E}"/>
            </a:ext>
          </a:extLst>
        </xdr:cNvPr>
        <xdr:cNvCxnSpPr/>
      </xdr:nvCxnSpPr>
      <xdr:spPr>
        <a:xfrm>
          <a:off x="4546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83838</xdr:rowOff>
    </xdr:from>
    <xdr:ext cx="405111" cy="259045"/>
    <xdr:sp macro="" textlink="">
      <xdr:nvSpPr>
        <xdr:cNvPr id="401" name="【市民会館】&#10;有形固定資産減価償却率最大値テキスト">
          <a:extLst>
            <a:ext uri="{FF2B5EF4-FFF2-40B4-BE49-F238E27FC236}">
              <a16:creationId xmlns:a16="http://schemas.microsoft.com/office/drawing/2014/main" id="{54F94B13-609D-4BF4-A811-58BF5E0D53C4}"/>
            </a:ext>
          </a:extLst>
        </xdr:cNvPr>
        <xdr:cNvSpPr txBox="1"/>
      </xdr:nvSpPr>
      <xdr:spPr>
        <a:xfrm>
          <a:off x="4673600" y="16885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137161</xdr:rowOff>
    </xdr:from>
    <xdr:to>
      <xdr:col>24</xdr:col>
      <xdr:colOff>152400</xdr:colOff>
      <xdr:row>99</xdr:row>
      <xdr:rowOff>137161</xdr:rowOff>
    </xdr:to>
    <xdr:cxnSp macro="">
      <xdr:nvCxnSpPr>
        <xdr:cNvPr id="402" name="直線コネクタ 401">
          <a:extLst>
            <a:ext uri="{FF2B5EF4-FFF2-40B4-BE49-F238E27FC236}">
              <a16:creationId xmlns:a16="http://schemas.microsoft.com/office/drawing/2014/main" id="{D3A2217E-F35F-481E-BF71-A51B66481273}"/>
            </a:ext>
          </a:extLst>
        </xdr:cNvPr>
        <xdr:cNvCxnSpPr/>
      </xdr:nvCxnSpPr>
      <xdr:spPr>
        <a:xfrm>
          <a:off x="4546600" y="17110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32402</xdr:rowOff>
    </xdr:from>
    <xdr:ext cx="405111" cy="259045"/>
    <xdr:sp macro="" textlink="">
      <xdr:nvSpPr>
        <xdr:cNvPr id="403" name="【市民会館】&#10;有形固定資産減価償却率平均値テキスト">
          <a:extLst>
            <a:ext uri="{FF2B5EF4-FFF2-40B4-BE49-F238E27FC236}">
              <a16:creationId xmlns:a16="http://schemas.microsoft.com/office/drawing/2014/main" id="{A9185580-1B98-49C5-98D9-F31A2F1D831B}"/>
            </a:ext>
          </a:extLst>
        </xdr:cNvPr>
        <xdr:cNvSpPr txBox="1"/>
      </xdr:nvSpPr>
      <xdr:spPr>
        <a:xfrm>
          <a:off x="4673600" y="176917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53975</xdr:rowOff>
    </xdr:from>
    <xdr:to>
      <xdr:col>24</xdr:col>
      <xdr:colOff>114300</xdr:colOff>
      <xdr:row>103</xdr:row>
      <xdr:rowOff>155575</xdr:rowOff>
    </xdr:to>
    <xdr:sp macro="" textlink="">
      <xdr:nvSpPr>
        <xdr:cNvPr id="404" name="フローチャート: 判断 403">
          <a:extLst>
            <a:ext uri="{FF2B5EF4-FFF2-40B4-BE49-F238E27FC236}">
              <a16:creationId xmlns:a16="http://schemas.microsoft.com/office/drawing/2014/main" id="{0879B3AD-E543-4123-AB8F-080D8C19222B}"/>
            </a:ext>
          </a:extLst>
        </xdr:cNvPr>
        <xdr:cNvSpPr/>
      </xdr:nvSpPr>
      <xdr:spPr>
        <a:xfrm>
          <a:off x="4584700" y="17713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17780</xdr:rowOff>
    </xdr:from>
    <xdr:to>
      <xdr:col>20</xdr:col>
      <xdr:colOff>38100</xdr:colOff>
      <xdr:row>103</xdr:row>
      <xdr:rowOff>119380</xdr:rowOff>
    </xdr:to>
    <xdr:sp macro="" textlink="">
      <xdr:nvSpPr>
        <xdr:cNvPr id="405" name="フローチャート: 判断 404">
          <a:extLst>
            <a:ext uri="{FF2B5EF4-FFF2-40B4-BE49-F238E27FC236}">
              <a16:creationId xmlns:a16="http://schemas.microsoft.com/office/drawing/2014/main" id="{11AB17A8-8F54-40F9-9C5F-892F6F283F7D}"/>
            </a:ext>
          </a:extLst>
        </xdr:cNvPr>
        <xdr:cNvSpPr/>
      </xdr:nvSpPr>
      <xdr:spPr>
        <a:xfrm>
          <a:off x="3746500" y="17677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27305</xdr:rowOff>
    </xdr:from>
    <xdr:to>
      <xdr:col>15</xdr:col>
      <xdr:colOff>101600</xdr:colOff>
      <xdr:row>103</xdr:row>
      <xdr:rowOff>128905</xdr:rowOff>
    </xdr:to>
    <xdr:sp macro="" textlink="">
      <xdr:nvSpPr>
        <xdr:cNvPr id="406" name="フローチャート: 判断 405">
          <a:extLst>
            <a:ext uri="{FF2B5EF4-FFF2-40B4-BE49-F238E27FC236}">
              <a16:creationId xmlns:a16="http://schemas.microsoft.com/office/drawing/2014/main" id="{56C49490-6D57-42D0-8D06-28D90203F6CA}"/>
            </a:ext>
          </a:extLst>
        </xdr:cNvPr>
        <xdr:cNvSpPr/>
      </xdr:nvSpPr>
      <xdr:spPr>
        <a:xfrm>
          <a:off x="2857500" y="17686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25400</xdr:rowOff>
    </xdr:from>
    <xdr:to>
      <xdr:col>10</xdr:col>
      <xdr:colOff>165100</xdr:colOff>
      <xdr:row>103</xdr:row>
      <xdr:rowOff>127000</xdr:rowOff>
    </xdr:to>
    <xdr:sp macro="" textlink="">
      <xdr:nvSpPr>
        <xdr:cNvPr id="407" name="フローチャート: 判断 406">
          <a:extLst>
            <a:ext uri="{FF2B5EF4-FFF2-40B4-BE49-F238E27FC236}">
              <a16:creationId xmlns:a16="http://schemas.microsoft.com/office/drawing/2014/main" id="{ED0DBD83-0A64-49D7-96D4-123C863687E2}"/>
            </a:ext>
          </a:extLst>
        </xdr:cNvPr>
        <xdr:cNvSpPr/>
      </xdr:nvSpPr>
      <xdr:spPr>
        <a:xfrm>
          <a:off x="1968500" y="17684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2539</xdr:rowOff>
    </xdr:from>
    <xdr:to>
      <xdr:col>6</xdr:col>
      <xdr:colOff>38100</xdr:colOff>
      <xdr:row>103</xdr:row>
      <xdr:rowOff>104139</xdr:rowOff>
    </xdr:to>
    <xdr:sp macro="" textlink="">
      <xdr:nvSpPr>
        <xdr:cNvPr id="408" name="フローチャート: 判断 407">
          <a:extLst>
            <a:ext uri="{FF2B5EF4-FFF2-40B4-BE49-F238E27FC236}">
              <a16:creationId xmlns:a16="http://schemas.microsoft.com/office/drawing/2014/main" id="{BA85DC25-41DB-4664-B020-DD9D49DB659C}"/>
            </a:ext>
          </a:extLst>
        </xdr:cNvPr>
        <xdr:cNvSpPr/>
      </xdr:nvSpPr>
      <xdr:spPr>
        <a:xfrm>
          <a:off x="1079500" y="17661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09" name="テキスト ボックス 408">
          <a:extLst>
            <a:ext uri="{FF2B5EF4-FFF2-40B4-BE49-F238E27FC236}">
              <a16:creationId xmlns:a16="http://schemas.microsoft.com/office/drawing/2014/main" id="{332C930D-84CF-42A8-9BC3-27E18C1F5CEA}"/>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50DF8CE6-7F3D-4D35-8912-B534BCB481F5}"/>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9E5A5F64-0842-46EE-B510-7FBAFAC42409}"/>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AE1F9B3B-4CCA-420C-AEF9-31ADC5CEE54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DD4AAC64-4D5A-43BC-ABB6-CD501789F078}"/>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102</xdr:row>
      <xdr:rowOff>80645</xdr:rowOff>
    </xdr:from>
    <xdr:to>
      <xdr:col>24</xdr:col>
      <xdr:colOff>114300</xdr:colOff>
      <xdr:row>103</xdr:row>
      <xdr:rowOff>10795</xdr:rowOff>
    </xdr:to>
    <xdr:sp macro="" textlink="">
      <xdr:nvSpPr>
        <xdr:cNvPr id="414" name="楕円 413">
          <a:extLst>
            <a:ext uri="{FF2B5EF4-FFF2-40B4-BE49-F238E27FC236}">
              <a16:creationId xmlns:a16="http://schemas.microsoft.com/office/drawing/2014/main" id="{D819878B-1BE9-4274-AF11-4D34A1F07E95}"/>
            </a:ext>
          </a:extLst>
        </xdr:cNvPr>
        <xdr:cNvSpPr/>
      </xdr:nvSpPr>
      <xdr:spPr>
        <a:xfrm>
          <a:off x="4584700" y="17568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101</xdr:row>
      <xdr:rowOff>103522</xdr:rowOff>
    </xdr:from>
    <xdr:ext cx="405111" cy="259045"/>
    <xdr:sp macro="" textlink="">
      <xdr:nvSpPr>
        <xdr:cNvPr id="415" name="【市民会館】&#10;有形固定資産減価償却率該当値テキスト">
          <a:extLst>
            <a:ext uri="{FF2B5EF4-FFF2-40B4-BE49-F238E27FC236}">
              <a16:creationId xmlns:a16="http://schemas.microsoft.com/office/drawing/2014/main" id="{30DC4A32-1242-4633-A493-7C7B0FB791B8}"/>
            </a:ext>
          </a:extLst>
        </xdr:cNvPr>
        <xdr:cNvSpPr txBox="1"/>
      </xdr:nvSpPr>
      <xdr:spPr>
        <a:xfrm>
          <a:off x="4673600" y="17419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102</xdr:row>
      <xdr:rowOff>42545</xdr:rowOff>
    </xdr:from>
    <xdr:to>
      <xdr:col>20</xdr:col>
      <xdr:colOff>38100</xdr:colOff>
      <xdr:row>102</xdr:row>
      <xdr:rowOff>144145</xdr:rowOff>
    </xdr:to>
    <xdr:sp macro="" textlink="">
      <xdr:nvSpPr>
        <xdr:cNvPr id="416" name="楕円 415">
          <a:extLst>
            <a:ext uri="{FF2B5EF4-FFF2-40B4-BE49-F238E27FC236}">
              <a16:creationId xmlns:a16="http://schemas.microsoft.com/office/drawing/2014/main" id="{083F1DBA-5E78-4D2D-8CCE-F6A36052ED54}"/>
            </a:ext>
          </a:extLst>
        </xdr:cNvPr>
        <xdr:cNvSpPr/>
      </xdr:nvSpPr>
      <xdr:spPr>
        <a:xfrm>
          <a:off x="3746500" y="17530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102</xdr:row>
      <xdr:rowOff>93345</xdr:rowOff>
    </xdr:from>
    <xdr:to>
      <xdr:col>24</xdr:col>
      <xdr:colOff>63500</xdr:colOff>
      <xdr:row>102</xdr:row>
      <xdr:rowOff>131445</xdr:rowOff>
    </xdr:to>
    <xdr:cxnSp macro="">
      <xdr:nvCxnSpPr>
        <xdr:cNvPr id="417" name="直線コネクタ 416">
          <a:extLst>
            <a:ext uri="{FF2B5EF4-FFF2-40B4-BE49-F238E27FC236}">
              <a16:creationId xmlns:a16="http://schemas.microsoft.com/office/drawing/2014/main" id="{4FC2F975-A8BF-4299-8D40-FB444F6E66F8}"/>
            </a:ext>
          </a:extLst>
        </xdr:cNvPr>
        <xdr:cNvCxnSpPr/>
      </xdr:nvCxnSpPr>
      <xdr:spPr>
        <a:xfrm>
          <a:off x="3797300" y="17581245"/>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102</xdr:row>
      <xdr:rowOff>2539</xdr:rowOff>
    </xdr:from>
    <xdr:to>
      <xdr:col>15</xdr:col>
      <xdr:colOff>101600</xdr:colOff>
      <xdr:row>102</xdr:row>
      <xdr:rowOff>104139</xdr:rowOff>
    </xdr:to>
    <xdr:sp macro="" textlink="">
      <xdr:nvSpPr>
        <xdr:cNvPr id="418" name="楕円 417">
          <a:extLst>
            <a:ext uri="{FF2B5EF4-FFF2-40B4-BE49-F238E27FC236}">
              <a16:creationId xmlns:a16="http://schemas.microsoft.com/office/drawing/2014/main" id="{BB679A89-8D20-46C4-B0F5-BC4B95B10DD6}"/>
            </a:ext>
          </a:extLst>
        </xdr:cNvPr>
        <xdr:cNvSpPr/>
      </xdr:nvSpPr>
      <xdr:spPr>
        <a:xfrm>
          <a:off x="2857500" y="17490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102</xdr:row>
      <xdr:rowOff>53339</xdr:rowOff>
    </xdr:from>
    <xdr:to>
      <xdr:col>19</xdr:col>
      <xdr:colOff>177800</xdr:colOff>
      <xdr:row>102</xdr:row>
      <xdr:rowOff>93345</xdr:rowOff>
    </xdr:to>
    <xdr:cxnSp macro="">
      <xdr:nvCxnSpPr>
        <xdr:cNvPr id="419" name="直線コネクタ 418">
          <a:extLst>
            <a:ext uri="{FF2B5EF4-FFF2-40B4-BE49-F238E27FC236}">
              <a16:creationId xmlns:a16="http://schemas.microsoft.com/office/drawing/2014/main" id="{968AFAD9-78C4-48A9-A44A-0BDEC423EC6F}"/>
            </a:ext>
          </a:extLst>
        </xdr:cNvPr>
        <xdr:cNvCxnSpPr/>
      </xdr:nvCxnSpPr>
      <xdr:spPr>
        <a:xfrm>
          <a:off x="2908300" y="17541239"/>
          <a:ext cx="8890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101</xdr:row>
      <xdr:rowOff>135889</xdr:rowOff>
    </xdr:from>
    <xdr:to>
      <xdr:col>10</xdr:col>
      <xdr:colOff>165100</xdr:colOff>
      <xdr:row>102</xdr:row>
      <xdr:rowOff>66039</xdr:rowOff>
    </xdr:to>
    <xdr:sp macro="" textlink="">
      <xdr:nvSpPr>
        <xdr:cNvPr id="420" name="楕円 419">
          <a:extLst>
            <a:ext uri="{FF2B5EF4-FFF2-40B4-BE49-F238E27FC236}">
              <a16:creationId xmlns:a16="http://schemas.microsoft.com/office/drawing/2014/main" id="{D1BD171D-D97B-4FAA-A7B5-AA84DA317A31}"/>
            </a:ext>
          </a:extLst>
        </xdr:cNvPr>
        <xdr:cNvSpPr/>
      </xdr:nvSpPr>
      <xdr:spPr>
        <a:xfrm>
          <a:off x="1968500" y="17452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102</xdr:row>
      <xdr:rowOff>15239</xdr:rowOff>
    </xdr:from>
    <xdr:to>
      <xdr:col>15</xdr:col>
      <xdr:colOff>50800</xdr:colOff>
      <xdr:row>102</xdr:row>
      <xdr:rowOff>53339</xdr:rowOff>
    </xdr:to>
    <xdr:cxnSp macro="">
      <xdr:nvCxnSpPr>
        <xdr:cNvPr id="421" name="直線コネクタ 420">
          <a:extLst>
            <a:ext uri="{FF2B5EF4-FFF2-40B4-BE49-F238E27FC236}">
              <a16:creationId xmlns:a16="http://schemas.microsoft.com/office/drawing/2014/main" id="{D40FD6F8-E6B2-42F6-A700-10FF0A4B643E}"/>
            </a:ext>
          </a:extLst>
        </xdr:cNvPr>
        <xdr:cNvCxnSpPr/>
      </xdr:nvCxnSpPr>
      <xdr:spPr>
        <a:xfrm>
          <a:off x="2019300" y="17503139"/>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101</xdr:row>
      <xdr:rowOff>99695</xdr:rowOff>
    </xdr:from>
    <xdr:to>
      <xdr:col>6</xdr:col>
      <xdr:colOff>38100</xdr:colOff>
      <xdr:row>102</xdr:row>
      <xdr:rowOff>29845</xdr:rowOff>
    </xdr:to>
    <xdr:sp macro="" textlink="">
      <xdr:nvSpPr>
        <xdr:cNvPr id="422" name="楕円 421">
          <a:extLst>
            <a:ext uri="{FF2B5EF4-FFF2-40B4-BE49-F238E27FC236}">
              <a16:creationId xmlns:a16="http://schemas.microsoft.com/office/drawing/2014/main" id="{ABBAF562-D2F5-4621-BCD4-27CE28D88D3C}"/>
            </a:ext>
          </a:extLst>
        </xdr:cNvPr>
        <xdr:cNvSpPr/>
      </xdr:nvSpPr>
      <xdr:spPr>
        <a:xfrm>
          <a:off x="1079500" y="17416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101</xdr:row>
      <xdr:rowOff>150495</xdr:rowOff>
    </xdr:from>
    <xdr:to>
      <xdr:col>10</xdr:col>
      <xdr:colOff>114300</xdr:colOff>
      <xdr:row>102</xdr:row>
      <xdr:rowOff>15239</xdr:rowOff>
    </xdr:to>
    <xdr:cxnSp macro="">
      <xdr:nvCxnSpPr>
        <xdr:cNvPr id="423" name="直線コネクタ 422">
          <a:extLst>
            <a:ext uri="{FF2B5EF4-FFF2-40B4-BE49-F238E27FC236}">
              <a16:creationId xmlns:a16="http://schemas.microsoft.com/office/drawing/2014/main" id="{680B04CA-D6B2-4936-A41B-05DFA8051DC4}"/>
            </a:ext>
          </a:extLst>
        </xdr:cNvPr>
        <xdr:cNvCxnSpPr/>
      </xdr:nvCxnSpPr>
      <xdr:spPr>
        <a:xfrm>
          <a:off x="1130300" y="17466945"/>
          <a:ext cx="8890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110507</xdr:rowOff>
    </xdr:from>
    <xdr:ext cx="405111" cy="259045"/>
    <xdr:sp macro="" textlink="">
      <xdr:nvSpPr>
        <xdr:cNvPr id="424" name="n_1aveValue【市民会館】&#10;有形固定資産減価償却率">
          <a:extLst>
            <a:ext uri="{FF2B5EF4-FFF2-40B4-BE49-F238E27FC236}">
              <a16:creationId xmlns:a16="http://schemas.microsoft.com/office/drawing/2014/main" id="{AA551995-66F4-4FC5-A84B-DC813300CE11}"/>
            </a:ext>
          </a:extLst>
        </xdr:cNvPr>
        <xdr:cNvSpPr txBox="1"/>
      </xdr:nvSpPr>
      <xdr:spPr>
        <a:xfrm>
          <a:off x="3582044" y="17769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120032</xdr:rowOff>
    </xdr:from>
    <xdr:ext cx="405111" cy="259045"/>
    <xdr:sp macro="" textlink="">
      <xdr:nvSpPr>
        <xdr:cNvPr id="425" name="n_2aveValue【市民会館】&#10;有形固定資産減価償却率">
          <a:extLst>
            <a:ext uri="{FF2B5EF4-FFF2-40B4-BE49-F238E27FC236}">
              <a16:creationId xmlns:a16="http://schemas.microsoft.com/office/drawing/2014/main" id="{19ACF3EA-05DE-45F9-9E4C-7C2CAD2EA1B6}"/>
            </a:ext>
          </a:extLst>
        </xdr:cNvPr>
        <xdr:cNvSpPr txBox="1"/>
      </xdr:nvSpPr>
      <xdr:spPr>
        <a:xfrm>
          <a:off x="2705744" y="17779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118127</xdr:rowOff>
    </xdr:from>
    <xdr:ext cx="405111" cy="259045"/>
    <xdr:sp macro="" textlink="">
      <xdr:nvSpPr>
        <xdr:cNvPr id="426" name="n_3aveValue【市民会館】&#10;有形固定資産減価償却率">
          <a:extLst>
            <a:ext uri="{FF2B5EF4-FFF2-40B4-BE49-F238E27FC236}">
              <a16:creationId xmlns:a16="http://schemas.microsoft.com/office/drawing/2014/main" id="{8BDC475E-A097-4C9E-8D57-DBBFC74CF565}"/>
            </a:ext>
          </a:extLst>
        </xdr:cNvPr>
        <xdr:cNvSpPr txBox="1"/>
      </xdr:nvSpPr>
      <xdr:spPr>
        <a:xfrm>
          <a:off x="1816744" y="17777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95266</xdr:rowOff>
    </xdr:from>
    <xdr:ext cx="405111" cy="259045"/>
    <xdr:sp macro="" textlink="">
      <xdr:nvSpPr>
        <xdr:cNvPr id="427" name="n_4aveValue【市民会館】&#10;有形固定資産減価償却率">
          <a:extLst>
            <a:ext uri="{FF2B5EF4-FFF2-40B4-BE49-F238E27FC236}">
              <a16:creationId xmlns:a16="http://schemas.microsoft.com/office/drawing/2014/main" id="{EBBEF0B7-212B-491E-B5F4-E909EF6ECE8E}"/>
            </a:ext>
          </a:extLst>
        </xdr:cNvPr>
        <xdr:cNvSpPr txBox="1"/>
      </xdr:nvSpPr>
      <xdr:spPr>
        <a:xfrm>
          <a:off x="927744" y="17754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100</xdr:row>
      <xdr:rowOff>160672</xdr:rowOff>
    </xdr:from>
    <xdr:ext cx="405111" cy="259045"/>
    <xdr:sp macro="" textlink="">
      <xdr:nvSpPr>
        <xdr:cNvPr id="428" name="n_1mainValue【市民会館】&#10;有形固定資産減価償却率">
          <a:extLst>
            <a:ext uri="{FF2B5EF4-FFF2-40B4-BE49-F238E27FC236}">
              <a16:creationId xmlns:a16="http://schemas.microsoft.com/office/drawing/2014/main" id="{ACD4560A-A938-4CFC-BF13-D584F6F8E6E8}"/>
            </a:ext>
          </a:extLst>
        </xdr:cNvPr>
        <xdr:cNvSpPr txBox="1"/>
      </xdr:nvSpPr>
      <xdr:spPr>
        <a:xfrm>
          <a:off x="3582044" y="17305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100</xdr:row>
      <xdr:rowOff>120666</xdr:rowOff>
    </xdr:from>
    <xdr:ext cx="405111" cy="259045"/>
    <xdr:sp macro="" textlink="">
      <xdr:nvSpPr>
        <xdr:cNvPr id="429" name="n_2mainValue【市民会館】&#10;有形固定資産減価償却率">
          <a:extLst>
            <a:ext uri="{FF2B5EF4-FFF2-40B4-BE49-F238E27FC236}">
              <a16:creationId xmlns:a16="http://schemas.microsoft.com/office/drawing/2014/main" id="{A1F90564-C6CD-4DA3-BDC5-6B9B42120024}"/>
            </a:ext>
          </a:extLst>
        </xdr:cNvPr>
        <xdr:cNvSpPr txBox="1"/>
      </xdr:nvSpPr>
      <xdr:spPr>
        <a:xfrm>
          <a:off x="2705744" y="17265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100</xdr:row>
      <xdr:rowOff>82566</xdr:rowOff>
    </xdr:from>
    <xdr:ext cx="405111" cy="259045"/>
    <xdr:sp macro="" textlink="">
      <xdr:nvSpPr>
        <xdr:cNvPr id="430" name="n_3mainValue【市民会館】&#10;有形固定資産減価償却率">
          <a:extLst>
            <a:ext uri="{FF2B5EF4-FFF2-40B4-BE49-F238E27FC236}">
              <a16:creationId xmlns:a16="http://schemas.microsoft.com/office/drawing/2014/main" id="{63255615-5AD1-428A-88C0-DE60F923C50E}"/>
            </a:ext>
          </a:extLst>
        </xdr:cNvPr>
        <xdr:cNvSpPr txBox="1"/>
      </xdr:nvSpPr>
      <xdr:spPr>
        <a:xfrm>
          <a:off x="1816744" y="17227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100</xdr:row>
      <xdr:rowOff>46372</xdr:rowOff>
    </xdr:from>
    <xdr:ext cx="405111" cy="259045"/>
    <xdr:sp macro="" textlink="">
      <xdr:nvSpPr>
        <xdr:cNvPr id="431" name="n_4mainValue【市民会館】&#10;有形固定資産減価償却率">
          <a:extLst>
            <a:ext uri="{FF2B5EF4-FFF2-40B4-BE49-F238E27FC236}">
              <a16:creationId xmlns:a16="http://schemas.microsoft.com/office/drawing/2014/main" id="{24717A2B-70EF-473E-8B5F-8BDF83923904}"/>
            </a:ext>
          </a:extLst>
        </xdr:cNvPr>
        <xdr:cNvSpPr txBox="1"/>
      </xdr:nvSpPr>
      <xdr:spPr>
        <a:xfrm>
          <a:off x="927744" y="17191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2" name="正方形/長方形 431">
          <a:extLst>
            <a:ext uri="{FF2B5EF4-FFF2-40B4-BE49-F238E27FC236}">
              <a16:creationId xmlns:a16="http://schemas.microsoft.com/office/drawing/2014/main" id="{4424CE05-6E2E-459E-B0CA-3EC2D5C58048}"/>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3" name="正方形/長方形 432">
          <a:extLst>
            <a:ext uri="{FF2B5EF4-FFF2-40B4-BE49-F238E27FC236}">
              <a16:creationId xmlns:a16="http://schemas.microsoft.com/office/drawing/2014/main" id="{10D9C049-DD0A-4E0C-BC0A-53DD17DA6D5D}"/>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4" name="正方形/長方形 433">
          <a:extLst>
            <a:ext uri="{FF2B5EF4-FFF2-40B4-BE49-F238E27FC236}">
              <a16:creationId xmlns:a16="http://schemas.microsoft.com/office/drawing/2014/main" id="{25455CAC-90F1-4930-B2C8-398007B2DA7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5" name="正方形/長方形 434">
          <a:extLst>
            <a:ext uri="{FF2B5EF4-FFF2-40B4-BE49-F238E27FC236}">
              <a16:creationId xmlns:a16="http://schemas.microsoft.com/office/drawing/2014/main" id="{2CBC0862-DEB7-4C80-8BE2-03A156243CAA}"/>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6" name="正方形/長方形 435">
          <a:extLst>
            <a:ext uri="{FF2B5EF4-FFF2-40B4-BE49-F238E27FC236}">
              <a16:creationId xmlns:a16="http://schemas.microsoft.com/office/drawing/2014/main" id="{C1C570BA-5D50-4F1D-A002-7D2217E25325}"/>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7" name="正方形/長方形 436">
          <a:extLst>
            <a:ext uri="{FF2B5EF4-FFF2-40B4-BE49-F238E27FC236}">
              <a16:creationId xmlns:a16="http://schemas.microsoft.com/office/drawing/2014/main" id="{7BC4E661-FE47-4C44-9A0B-7AE2343D44B4}"/>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8" name="正方形/長方形 437">
          <a:extLst>
            <a:ext uri="{FF2B5EF4-FFF2-40B4-BE49-F238E27FC236}">
              <a16:creationId xmlns:a16="http://schemas.microsoft.com/office/drawing/2014/main" id="{53607AFF-0EDE-44E2-866B-250D99624F07}"/>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9" name="正方形/長方形 438">
          <a:extLst>
            <a:ext uri="{FF2B5EF4-FFF2-40B4-BE49-F238E27FC236}">
              <a16:creationId xmlns:a16="http://schemas.microsoft.com/office/drawing/2014/main" id="{30EF067E-E62C-4824-89B6-ABD576BBBA08}"/>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0" name="テキスト ボックス 439">
          <a:extLst>
            <a:ext uri="{FF2B5EF4-FFF2-40B4-BE49-F238E27FC236}">
              <a16:creationId xmlns:a16="http://schemas.microsoft.com/office/drawing/2014/main" id="{0806EB59-44F2-4D06-A049-DFFA4655D504}"/>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1" name="直線コネクタ 440">
          <a:extLst>
            <a:ext uri="{FF2B5EF4-FFF2-40B4-BE49-F238E27FC236}">
              <a16:creationId xmlns:a16="http://schemas.microsoft.com/office/drawing/2014/main" id="{AC98211A-49B5-47D8-9854-414969844A1B}"/>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107</xdr:row>
      <xdr:rowOff>133350</xdr:rowOff>
    </xdr:from>
    <xdr:to>
      <xdr:col>59</xdr:col>
      <xdr:colOff>50800</xdr:colOff>
      <xdr:row>107</xdr:row>
      <xdr:rowOff>133350</xdr:rowOff>
    </xdr:to>
    <xdr:cxnSp macro="">
      <xdr:nvCxnSpPr>
        <xdr:cNvPr id="442" name="直線コネクタ 441">
          <a:extLst>
            <a:ext uri="{FF2B5EF4-FFF2-40B4-BE49-F238E27FC236}">
              <a16:creationId xmlns:a16="http://schemas.microsoft.com/office/drawing/2014/main" id="{F3F621FB-C52A-441F-A3B9-B5FC5497ED2B}"/>
            </a:ext>
          </a:extLst>
        </xdr:cNvPr>
        <xdr:cNvCxnSpPr/>
      </xdr:nvCxnSpPr>
      <xdr:spPr>
        <a:xfrm>
          <a:off x="6604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162577</xdr:rowOff>
    </xdr:from>
    <xdr:ext cx="467179" cy="259045"/>
    <xdr:sp macro="" textlink="">
      <xdr:nvSpPr>
        <xdr:cNvPr id="443" name="テキスト ボックス 442">
          <a:extLst>
            <a:ext uri="{FF2B5EF4-FFF2-40B4-BE49-F238E27FC236}">
              <a16:creationId xmlns:a16="http://schemas.microsoft.com/office/drawing/2014/main" id="{4FAC6EA4-F1CF-498A-A933-BC689402FBEC}"/>
            </a:ext>
          </a:extLst>
        </xdr:cNvPr>
        <xdr:cNvSpPr txBox="1"/>
      </xdr:nvSpPr>
      <xdr:spPr>
        <a:xfrm>
          <a:off x="61368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4" name="直線コネクタ 443">
          <a:extLst>
            <a:ext uri="{FF2B5EF4-FFF2-40B4-BE49-F238E27FC236}">
              <a16:creationId xmlns:a16="http://schemas.microsoft.com/office/drawing/2014/main" id="{E514EC5E-19FC-4D35-906D-0DF140EAB3ED}"/>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45" name="テキスト ボックス 444">
          <a:extLst>
            <a:ext uri="{FF2B5EF4-FFF2-40B4-BE49-F238E27FC236}">
              <a16:creationId xmlns:a16="http://schemas.microsoft.com/office/drawing/2014/main" id="{8311E982-5C55-41BF-8A5D-B317EC35241C}"/>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19050</xdr:rowOff>
    </xdr:from>
    <xdr:to>
      <xdr:col>59</xdr:col>
      <xdr:colOff>50800</xdr:colOff>
      <xdr:row>101</xdr:row>
      <xdr:rowOff>19050</xdr:rowOff>
    </xdr:to>
    <xdr:cxnSp macro="">
      <xdr:nvCxnSpPr>
        <xdr:cNvPr id="446" name="直線コネクタ 445">
          <a:extLst>
            <a:ext uri="{FF2B5EF4-FFF2-40B4-BE49-F238E27FC236}">
              <a16:creationId xmlns:a16="http://schemas.microsoft.com/office/drawing/2014/main" id="{3FFCE410-7A56-4869-BAC3-722CE9755405}"/>
            </a:ext>
          </a:extLst>
        </xdr:cNvPr>
        <xdr:cNvCxnSpPr/>
      </xdr:nvCxnSpPr>
      <xdr:spPr>
        <a:xfrm>
          <a:off x="6604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48277</xdr:rowOff>
    </xdr:from>
    <xdr:ext cx="467179" cy="259045"/>
    <xdr:sp macro="" textlink="">
      <xdr:nvSpPr>
        <xdr:cNvPr id="447" name="テキスト ボックス 446">
          <a:extLst>
            <a:ext uri="{FF2B5EF4-FFF2-40B4-BE49-F238E27FC236}">
              <a16:creationId xmlns:a16="http://schemas.microsoft.com/office/drawing/2014/main" id="{0EF1A517-6D85-4096-8877-21B40941BF6B}"/>
            </a:ext>
          </a:extLst>
        </xdr:cNvPr>
        <xdr:cNvSpPr txBox="1"/>
      </xdr:nvSpPr>
      <xdr:spPr>
        <a:xfrm>
          <a:off x="61368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48" name="直線コネクタ 447">
          <a:extLst>
            <a:ext uri="{FF2B5EF4-FFF2-40B4-BE49-F238E27FC236}">
              <a16:creationId xmlns:a16="http://schemas.microsoft.com/office/drawing/2014/main" id="{1E606E52-D302-4873-9EA0-0489111D7855}"/>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49" name="テキスト ボックス 448">
          <a:extLst>
            <a:ext uri="{FF2B5EF4-FFF2-40B4-BE49-F238E27FC236}">
              <a16:creationId xmlns:a16="http://schemas.microsoft.com/office/drawing/2014/main" id="{58494FFD-36F6-43BE-9F3D-D95433640D0F}"/>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0" name="【市民会館】&#10;一人当たり面積グラフ枠">
          <a:extLst>
            <a:ext uri="{FF2B5EF4-FFF2-40B4-BE49-F238E27FC236}">
              <a16:creationId xmlns:a16="http://schemas.microsoft.com/office/drawing/2014/main" id="{D07E4EE8-2575-4080-A417-B450E4083B21}"/>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93345</xdr:rowOff>
    </xdr:from>
    <xdr:to>
      <xdr:col>54</xdr:col>
      <xdr:colOff>189865</xdr:colOff>
      <xdr:row>107</xdr:row>
      <xdr:rowOff>104775</xdr:rowOff>
    </xdr:to>
    <xdr:cxnSp macro="">
      <xdr:nvCxnSpPr>
        <xdr:cNvPr id="451" name="直線コネクタ 450">
          <a:extLst>
            <a:ext uri="{FF2B5EF4-FFF2-40B4-BE49-F238E27FC236}">
              <a16:creationId xmlns:a16="http://schemas.microsoft.com/office/drawing/2014/main" id="{A41301B4-F355-4291-8214-DCADDE3BE1ED}"/>
            </a:ext>
          </a:extLst>
        </xdr:cNvPr>
        <xdr:cNvCxnSpPr/>
      </xdr:nvCxnSpPr>
      <xdr:spPr>
        <a:xfrm flipV="1">
          <a:off x="10476865" y="17238345"/>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108602</xdr:rowOff>
    </xdr:from>
    <xdr:ext cx="469744" cy="259045"/>
    <xdr:sp macro="" textlink="">
      <xdr:nvSpPr>
        <xdr:cNvPr id="452" name="【市民会館】&#10;一人当たり面積最小値テキスト">
          <a:extLst>
            <a:ext uri="{FF2B5EF4-FFF2-40B4-BE49-F238E27FC236}">
              <a16:creationId xmlns:a16="http://schemas.microsoft.com/office/drawing/2014/main" id="{B272A371-6241-4FFF-A89C-9678A6450780}"/>
            </a:ext>
          </a:extLst>
        </xdr:cNvPr>
        <xdr:cNvSpPr txBox="1"/>
      </xdr:nvSpPr>
      <xdr:spPr>
        <a:xfrm>
          <a:off x="10515600" y="18453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104775</xdr:rowOff>
    </xdr:from>
    <xdr:to>
      <xdr:col>55</xdr:col>
      <xdr:colOff>88900</xdr:colOff>
      <xdr:row>107</xdr:row>
      <xdr:rowOff>104775</xdr:rowOff>
    </xdr:to>
    <xdr:cxnSp macro="">
      <xdr:nvCxnSpPr>
        <xdr:cNvPr id="453" name="直線コネクタ 452">
          <a:extLst>
            <a:ext uri="{FF2B5EF4-FFF2-40B4-BE49-F238E27FC236}">
              <a16:creationId xmlns:a16="http://schemas.microsoft.com/office/drawing/2014/main" id="{263FC3BA-0F24-45E9-960A-F43CAE40024D}"/>
            </a:ext>
          </a:extLst>
        </xdr:cNvPr>
        <xdr:cNvCxnSpPr/>
      </xdr:nvCxnSpPr>
      <xdr:spPr>
        <a:xfrm>
          <a:off x="10388600" y="18449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40022</xdr:rowOff>
    </xdr:from>
    <xdr:ext cx="469744" cy="259045"/>
    <xdr:sp macro="" textlink="">
      <xdr:nvSpPr>
        <xdr:cNvPr id="454" name="【市民会館】&#10;一人当たり面積最大値テキスト">
          <a:extLst>
            <a:ext uri="{FF2B5EF4-FFF2-40B4-BE49-F238E27FC236}">
              <a16:creationId xmlns:a16="http://schemas.microsoft.com/office/drawing/2014/main" id="{5726D59D-7F78-4AD8-B9EA-E57A44E82FAE}"/>
            </a:ext>
          </a:extLst>
        </xdr:cNvPr>
        <xdr:cNvSpPr txBox="1"/>
      </xdr:nvSpPr>
      <xdr:spPr>
        <a:xfrm>
          <a:off x="10515600" y="17013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93345</xdr:rowOff>
    </xdr:from>
    <xdr:to>
      <xdr:col>55</xdr:col>
      <xdr:colOff>88900</xdr:colOff>
      <xdr:row>100</xdr:row>
      <xdr:rowOff>93345</xdr:rowOff>
    </xdr:to>
    <xdr:cxnSp macro="">
      <xdr:nvCxnSpPr>
        <xdr:cNvPr id="455" name="直線コネクタ 454">
          <a:extLst>
            <a:ext uri="{FF2B5EF4-FFF2-40B4-BE49-F238E27FC236}">
              <a16:creationId xmlns:a16="http://schemas.microsoft.com/office/drawing/2014/main" id="{7CCAC914-0A83-4FEF-9AD4-D0488EBF056F}"/>
            </a:ext>
          </a:extLst>
        </xdr:cNvPr>
        <xdr:cNvCxnSpPr/>
      </xdr:nvCxnSpPr>
      <xdr:spPr>
        <a:xfrm>
          <a:off x="10388600" y="17238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103</xdr:row>
      <xdr:rowOff>168291</xdr:rowOff>
    </xdr:from>
    <xdr:ext cx="469744" cy="259045"/>
    <xdr:sp macro="" textlink="">
      <xdr:nvSpPr>
        <xdr:cNvPr id="456" name="【市民会館】&#10;一人当たり面積平均値テキスト">
          <a:extLst>
            <a:ext uri="{FF2B5EF4-FFF2-40B4-BE49-F238E27FC236}">
              <a16:creationId xmlns:a16="http://schemas.microsoft.com/office/drawing/2014/main" id="{AC8DB3F2-BBA8-487F-8809-6019EBC3F5AD}"/>
            </a:ext>
          </a:extLst>
        </xdr:cNvPr>
        <xdr:cNvSpPr txBox="1"/>
      </xdr:nvSpPr>
      <xdr:spPr>
        <a:xfrm>
          <a:off x="10515600" y="178276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145414</xdr:rowOff>
    </xdr:from>
    <xdr:to>
      <xdr:col>55</xdr:col>
      <xdr:colOff>50800</xdr:colOff>
      <xdr:row>105</xdr:row>
      <xdr:rowOff>75564</xdr:rowOff>
    </xdr:to>
    <xdr:sp macro="" textlink="">
      <xdr:nvSpPr>
        <xdr:cNvPr id="457" name="フローチャート: 判断 456">
          <a:extLst>
            <a:ext uri="{FF2B5EF4-FFF2-40B4-BE49-F238E27FC236}">
              <a16:creationId xmlns:a16="http://schemas.microsoft.com/office/drawing/2014/main" id="{7D70B857-AE4B-47AC-9DFF-34953BDDAAEC}"/>
            </a:ext>
          </a:extLst>
        </xdr:cNvPr>
        <xdr:cNvSpPr/>
      </xdr:nvSpPr>
      <xdr:spPr>
        <a:xfrm>
          <a:off x="10426700" y="17976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104</xdr:row>
      <xdr:rowOff>162561</xdr:rowOff>
    </xdr:from>
    <xdr:to>
      <xdr:col>50</xdr:col>
      <xdr:colOff>165100</xdr:colOff>
      <xdr:row>105</xdr:row>
      <xdr:rowOff>92711</xdr:rowOff>
    </xdr:to>
    <xdr:sp macro="" textlink="">
      <xdr:nvSpPr>
        <xdr:cNvPr id="458" name="フローチャート: 判断 457">
          <a:extLst>
            <a:ext uri="{FF2B5EF4-FFF2-40B4-BE49-F238E27FC236}">
              <a16:creationId xmlns:a16="http://schemas.microsoft.com/office/drawing/2014/main" id="{265D86E1-A7EA-4F08-BB74-8344B7F428F8}"/>
            </a:ext>
          </a:extLst>
        </xdr:cNvPr>
        <xdr:cNvSpPr/>
      </xdr:nvSpPr>
      <xdr:spPr>
        <a:xfrm>
          <a:off x="95885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104</xdr:row>
      <xdr:rowOff>162561</xdr:rowOff>
    </xdr:from>
    <xdr:to>
      <xdr:col>46</xdr:col>
      <xdr:colOff>38100</xdr:colOff>
      <xdr:row>105</xdr:row>
      <xdr:rowOff>92711</xdr:rowOff>
    </xdr:to>
    <xdr:sp macro="" textlink="">
      <xdr:nvSpPr>
        <xdr:cNvPr id="459" name="フローチャート: 判断 458">
          <a:extLst>
            <a:ext uri="{FF2B5EF4-FFF2-40B4-BE49-F238E27FC236}">
              <a16:creationId xmlns:a16="http://schemas.microsoft.com/office/drawing/2014/main" id="{536A372B-409C-45C0-9449-77F2F09D19A9}"/>
            </a:ext>
          </a:extLst>
        </xdr:cNvPr>
        <xdr:cNvSpPr/>
      </xdr:nvSpPr>
      <xdr:spPr>
        <a:xfrm>
          <a:off x="86995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13970</xdr:rowOff>
    </xdr:from>
    <xdr:to>
      <xdr:col>41</xdr:col>
      <xdr:colOff>101600</xdr:colOff>
      <xdr:row>105</xdr:row>
      <xdr:rowOff>115570</xdr:rowOff>
    </xdr:to>
    <xdr:sp macro="" textlink="">
      <xdr:nvSpPr>
        <xdr:cNvPr id="460" name="フローチャート: 判断 459">
          <a:extLst>
            <a:ext uri="{FF2B5EF4-FFF2-40B4-BE49-F238E27FC236}">
              <a16:creationId xmlns:a16="http://schemas.microsoft.com/office/drawing/2014/main" id="{E7B3D3F0-93C4-43A7-9BFC-6EB30084EACC}"/>
            </a:ext>
          </a:extLst>
        </xdr:cNvPr>
        <xdr:cNvSpPr/>
      </xdr:nvSpPr>
      <xdr:spPr>
        <a:xfrm>
          <a:off x="7810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13970</xdr:rowOff>
    </xdr:from>
    <xdr:to>
      <xdr:col>36</xdr:col>
      <xdr:colOff>165100</xdr:colOff>
      <xdr:row>105</xdr:row>
      <xdr:rowOff>115570</xdr:rowOff>
    </xdr:to>
    <xdr:sp macro="" textlink="">
      <xdr:nvSpPr>
        <xdr:cNvPr id="461" name="フローチャート: 判断 460">
          <a:extLst>
            <a:ext uri="{FF2B5EF4-FFF2-40B4-BE49-F238E27FC236}">
              <a16:creationId xmlns:a16="http://schemas.microsoft.com/office/drawing/2014/main" id="{4B681966-5D32-42C0-82C4-AC3156CCBD8F}"/>
            </a:ext>
          </a:extLst>
        </xdr:cNvPr>
        <xdr:cNvSpPr/>
      </xdr:nvSpPr>
      <xdr:spPr>
        <a:xfrm>
          <a:off x="6921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2" name="テキスト ボックス 461">
          <a:extLst>
            <a:ext uri="{FF2B5EF4-FFF2-40B4-BE49-F238E27FC236}">
              <a16:creationId xmlns:a16="http://schemas.microsoft.com/office/drawing/2014/main" id="{93005AA5-D9A1-4529-8309-BE87FD59B2AD}"/>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3" name="テキスト ボックス 462">
          <a:extLst>
            <a:ext uri="{FF2B5EF4-FFF2-40B4-BE49-F238E27FC236}">
              <a16:creationId xmlns:a16="http://schemas.microsoft.com/office/drawing/2014/main" id="{B770A36D-6004-443A-9A2F-29FB3856F808}"/>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4" name="テキスト ボックス 463">
          <a:extLst>
            <a:ext uri="{FF2B5EF4-FFF2-40B4-BE49-F238E27FC236}">
              <a16:creationId xmlns:a16="http://schemas.microsoft.com/office/drawing/2014/main" id="{358B4C93-58B6-4263-AAA0-CDEA9B5B4475}"/>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5" name="テキスト ボックス 464">
          <a:extLst>
            <a:ext uri="{FF2B5EF4-FFF2-40B4-BE49-F238E27FC236}">
              <a16:creationId xmlns:a16="http://schemas.microsoft.com/office/drawing/2014/main" id="{C960BD43-7575-4315-A541-33324D8B0E22}"/>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BAEDA5A4-076A-4DAE-8385-2A63AAD4D0E8}"/>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133986</xdr:rowOff>
    </xdr:from>
    <xdr:to>
      <xdr:col>55</xdr:col>
      <xdr:colOff>50800</xdr:colOff>
      <xdr:row>106</xdr:row>
      <xdr:rowOff>64136</xdr:rowOff>
    </xdr:to>
    <xdr:sp macro="" textlink="">
      <xdr:nvSpPr>
        <xdr:cNvPr id="467" name="楕円 466">
          <a:extLst>
            <a:ext uri="{FF2B5EF4-FFF2-40B4-BE49-F238E27FC236}">
              <a16:creationId xmlns:a16="http://schemas.microsoft.com/office/drawing/2014/main" id="{09566A95-F106-46E3-B526-27A51A1B07EE}"/>
            </a:ext>
          </a:extLst>
        </xdr:cNvPr>
        <xdr:cNvSpPr/>
      </xdr:nvSpPr>
      <xdr:spPr>
        <a:xfrm>
          <a:off x="10426700" y="18136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112413</xdr:rowOff>
    </xdr:from>
    <xdr:ext cx="469744" cy="259045"/>
    <xdr:sp macro="" textlink="">
      <xdr:nvSpPr>
        <xdr:cNvPr id="468" name="【市民会館】&#10;一人当たり面積該当値テキスト">
          <a:extLst>
            <a:ext uri="{FF2B5EF4-FFF2-40B4-BE49-F238E27FC236}">
              <a16:creationId xmlns:a16="http://schemas.microsoft.com/office/drawing/2014/main" id="{235AA7AF-B9BD-4AD2-8EF0-B3850EA607A2}"/>
            </a:ext>
          </a:extLst>
        </xdr:cNvPr>
        <xdr:cNvSpPr txBox="1"/>
      </xdr:nvSpPr>
      <xdr:spPr>
        <a:xfrm>
          <a:off x="10515600" y="18114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139700</xdr:rowOff>
    </xdr:from>
    <xdr:to>
      <xdr:col>50</xdr:col>
      <xdr:colOff>165100</xdr:colOff>
      <xdr:row>106</xdr:row>
      <xdr:rowOff>69850</xdr:rowOff>
    </xdr:to>
    <xdr:sp macro="" textlink="">
      <xdr:nvSpPr>
        <xdr:cNvPr id="469" name="楕円 468">
          <a:extLst>
            <a:ext uri="{FF2B5EF4-FFF2-40B4-BE49-F238E27FC236}">
              <a16:creationId xmlns:a16="http://schemas.microsoft.com/office/drawing/2014/main" id="{832874BB-ED64-48EB-A2BA-5424EA2D4F71}"/>
            </a:ext>
          </a:extLst>
        </xdr:cNvPr>
        <xdr:cNvSpPr/>
      </xdr:nvSpPr>
      <xdr:spPr>
        <a:xfrm>
          <a:off x="9588500" y="1814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13336</xdr:rowOff>
    </xdr:from>
    <xdr:to>
      <xdr:col>55</xdr:col>
      <xdr:colOff>0</xdr:colOff>
      <xdr:row>106</xdr:row>
      <xdr:rowOff>19050</xdr:rowOff>
    </xdr:to>
    <xdr:cxnSp macro="">
      <xdr:nvCxnSpPr>
        <xdr:cNvPr id="470" name="直線コネクタ 469">
          <a:extLst>
            <a:ext uri="{FF2B5EF4-FFF2-40B4-BE49-F238E27FC236}">
              <a16:creationId xmlns:a16="http://schemas.microsoft.com/office/drawing/2014/main" id="{B561F67C-EF89-4334-AF1A-0A0764957378}"/>
            </a:ext>
          </a:extLst>
        </xdr:cNvPr>
        <xdr:cNvCxnSpPr/>
      </xdr:nvCxnSpPr>
      <xdr:spPr>
        <a:xfrm flipV="1">
          <a:off x="9639300" y="18187036"/>
          <a:ext cx="8382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139700</xdr:rowOff>
    </xdr:from>
    <xdr:to>
      <xdr:col>46</xdr:col>
      <xdr:colOff>38100</xdr:colOff>
      <xdr:row>106</xdr:row>
      <xdr:rowOff>69850</xdr:rowOff>
    </xdr:to>
    <xdr:sp macro="" textlink="">
      <xdr:nvSpPr>
        <xdr:cNvPr id="471" name="楕円 470">
          <a:extLst>
            <a:ext uri="{FF2B5EF4-FFF2-40B4-BE49-F238E27FC236}">
              <a16:creationId xmlns:a16="http://schemas.microsoft.com/office/drawing/2014/main" id="{EE8F7721-3AFC-42D0-BBC8-616785F90D16}"/>
            </a:ext>
          </a:extLst>
        </xdr:cNvPr>
        <xdr:cNvSpPr/>
      </xdr:nvSpPr>
      <xdr:spPr>
        <a:xfrm>
          <a:off x="8699500" y="1814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19050</xdr:rowOff>
    </xdr:from>
    <xdr:to>
      <xdr:col>50</xdr:col>
      <xdr:colOff>114300</xdr:colOff>
      <xdr:row>106</xdr:row>
      <xdr:rowOff>19050</xdr:rowOff>
    </xdr:to>
    <xdr:cxnSp macro="">
      <xdr:nvCxnSpPr>
        <xdr:cNvPr id="472" name="直線コネクタ 471">
          <a:extLst>
            <a:ext uri="{FF2B5EF4-FFF2-40B4-BE49-F238E27FC236}">
              <a16:creationId xmlns:a16="http://schemas.microsoft.com/office/drawing/2014/main" id="{A577777D-DC72-475F-8828-576C80A55EEA}"/>
            </a:ext>
          </a:extLst>
        </xdr:cNvPr>
        <xdr:cNvCxnSpPr/>
      </xdr:nvCxnSpPr>
      <xdr:spPr>
        <a:xfrm>
          <a:off x="8750300" y="181927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139700</xdr:rowOff>
    </xdr:from>
    <xdr:to>
      <xdr:col>41</xdr:col>
      <xdr:colOff>101600</xdr:colOff>
      <xdr:row>106</xdr:row>
      <xdr:rowOff>69850</xdr:rowOff>
    </xdr:to>
    <xdr:sp macro="" textlink="">
      <xdr:nvSpPr>
        <xdr:cNvPr id="473" name="楕円 472">
          <a:extLst>
            <a:ext uri="{FF2B5EF4-FFF2-40B4-BE49-F238E27FC236}">
              <a16:creationId xmlns:a16="http://schemas.microsoft.com/office/drawing/2014/main" id="{0289FF44-7B92-4EEE-9613-58C768D70CAB}"/>
            </a:ext>
          </a:extLst>
        </xdr:cNvPr>
        <xdr:cNvSpPr/>
      </xdr:nvSpPr>
      <xdr:spPr>
        <a:xfrm>
          <a:off x="7810500" y="1814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19050</xdr:rowOff>
    </xdr:from>
    <xdr:to>
      <xdr:col>45</xdr:col>
      <xdr:colOff>177800</xdr:colOff>
      <xdr:row>106</xdr:row>
      <xdr:rowOff>19050</xdr:rowOff>
    </xdr:to>
    <xdr:cxnSp macro="">
      <xdr:nvCxnSpPr>
        <xdr:cNvPr id="474" name="直線コネクタ 473">
          <a:extLst>
            <a:ext uri="{FF2B5EF4-FFF2-40B4-BE49-F238E27FC236}">
              <a16:creationId xmlns:a16="http://schemas.microsoft.com/office/drawing/2014/main" id="{15B93E5B-599C-4E26-B79B-06CDAFEBC1D3}"/>
            </a:ext>
          </a:extLst>
        </xdr:cNvPr>
        <xdr:cNvCxnSpPr/>
      </xdr:nvCxnSpPr>
      <xdr:spPr>
        <a:xfrm>
          <a:off x="7861300" y="181927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139700</xdr:rowOff>
    </xdr:from>
    <xdr:to>
      <xdr:col>36</xdr:col>
      <xdr:colOff>165100</xdr:colOff>
      <xdr:row>106</xdr:row>
      <xdr:rowOff>69850</xdr:rowOff>
    </xdr:to>
    <xdr:sp macro="" textlink="">
      <xdr:nvSpPr>
        <xdr:cNvPr id="475" name="楕円 474">
          <a:extLst>
            <a:ext uri="{FF2B5EF4-FFF2-40B4-BE49-F238E27FC236}">
              <a16:creationId xmlns:a16="http://schemas.microsoft.com/office/drawing/2014/main" id="{DA13C577-023E-46F0-96B3-308F0B4FD136}"/>
            </a:ext>
          </a:extLst>
        </xdr:cNvPr>
        <xdr:cNvSpPr/>
      </xdr:nvSpPr>
      <xdr:spPr>
        <a:xfrm>
          <a:off x="6921500" y="1814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19050</xdr:rowOff>
    </xdr:from>
    <xdr:to>
      <xdr:col>41</xdr:col>
      <xdr:colOff>50800</xdr:colOff>
      <xdr:row>106</xdr:row>
      <xdr:rowOff>19050</xdr:rowOff>
    </xdr:to>
    <xdr:cxnSp macro="">
      <xdr:nvCxnSpPr>
        <xdr:cNvPr id="476" name="直線コネクタ 475">
          <a:extLst>
            <a:ext uri="{FF2B5EF4-FFF2-40B4-BE49-F238E27FC236}">
              <a16:creationId xmlns:a16="http://schemas.microsoft.com/office/drawing/2014/main" id="{5458EDAB-D2FD-47F4-87AF-F3F992723DBA}"/>
            </a:ext>
          </a:extLst>
        </xdr:cNvPr>
        <xdr:cNvCxnSpPr/>
      </xdr:nvCxnSpPr>
      <xdr:spPr>
        <a:xfrm>
          <a:off x="6972300" y="181927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109238</xdr:rowOff>
    </xdr:from>
    <xdr:ext cx="469744" cy="259045"/>
    <xdr:sp macro="" textlink="">
      <xdr:nvSpPr>
        <xdr:cNvPr id="477" name="n_1aveValue【市民会館】&#10;一人当たり面積">
          <a:extLst>
            <a:ext uri="{FF2B5EF4-FFF2-40B4-BE49-F238E27FC236}">
              <a16:creationId xmlns:a16="http://schemas.microsoft.com/office/drawing/2014/main" id="{464A2E52-5874-4055-A5CD-11FC50D332A9}"/>
            </a:ext>
          </a:extLst>
        </xdr:cNvPr>
        <xdr:cNvSpPr txBox="1"/>
      </xdr:nvSpPr>
      <xdr:spPr>
        <a:xfrm>
          <a:off x="9391727" y="17768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109238</xdr:rowOff>
    </xdr:from>
    <xdr:ext cx="469744" cy="259045"/>
    <xdr:sp macro="" textlink="">
      <xdr:nvSpPr>
        <xdr:cNvPr id="478" name="n_2aveValue【市民会館】&#10;一人当たり面積">
          <a:extLst>
            <a:ext uri="{FF2B5EF4-FFF2-40B4-BE49-F238E27FC236}">
              <a16:creationId xmlns:a16="http://schemas.microsoft.com/office/drawing/2014/main" id="{BDF6CDE7-0915-4844-9530-6FFC1619F98D}"/>
            </a:ext>
          </a:extLst>
        </xdr:cNvPr>
        <xdr:cNvSpPr txBox="1"/>
      </xdr:nvSpPr>
      <xdr:spPr>
        <a:xfrm>
          <a:off x="8515427" y="17768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132097</xdr:rowOff>
    </xdr:from>
    <xdr:ext cx="469744" cy="259045"/>
    <xdr:sp macro="" textlink="">
      <xdr:nvSpPr>
        <xdr:cNvPr id="479" name="n_3aveValue【市民会館】&#10;一人当たり面積">
          <a:extLst>
            <a:ext uri="{FF2B5EF4-FFF2-40B4-BE49-F238E27FC236}">
              <a16:creationId xmlns:a16="http://schemas.microsoft.com/office/drawing/2014/main" id="{F882CD40-5666-49B6-8077-56F25EE96DC5}"/>
            </a:ext>
          </a:extLst>
        </xdr:cNvPr>
        <xdr:cNvSpPr txBox="1"/>
      </xdr:nvSpPr>
      <xdr:spPr>
        <a:xfrm>
          <a:off x="7626427" y="1779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132097</xdr:rowOff>
    </xdr:from>
    <xdr:ext cx="469744" cy="259045"/>
    <xdr:sp macro="" textlink="">
      <xdr:nvSpPr>
        <xdr:cNvPr id="480" name="n_4aveValue【市民会館】&#10;一人当たり面積">
          <a:extLst>
            <a:ext uri="{FF2B5EF4-FFF2-40B4-BE49-F238E27FC236}">
              <a16:creationId xmlns:a16="http://schemas.microsoft.com/office/drawing/2014/main" id="{7996E101-CA6C-4C6D-90EE-52EFF217E8D4}"/>
            </a:ext>
          </a:extLst>
        </xdr:cNvPr>
        <xdr:cNvSpPr txBox="1"/>
      </xdr:nvSpPr>
      <xdr:spPr>
        <a:xfrm>
          <a:off x="6737427" y="1779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60977</xdr:rowOff>
    </xdr:from>
    <xdr:ext cx="469744" cy="259045"/>
    <xdr:sp macro="" textlink="">
      <xdr:nvSpPr>
        <xdr:cNvPr id="481" name="n_1mainValue【市民会館】&#10;一人当たり面積">
          <a:extLst>
            <a:ext uri="{FF2B5EF4-FFF2-40B4-BE49-F238E27FC236}">
              <a16:creationId xmlns:a16="http://schemas.microsoft.com/office/drawing/2014/main" id="{3057EB9E-DD43-4FE2-87C4-EE09835F6A00}"/>
            </a:ext>
          </a:extLst>
        </xdr:cNvPr>
        <xdr:cNvSpPr txBox="1"/>
      </xdr:nvSpPr>
      <xdr:spPr>
        <a:xfrm>
          <a:off x="9391727" y="1823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60977</xdr:rowOff>
    </xdr:from>
    <xdr:ext cx="469744" cy="259045"/>
    <xdr:sp macro="" textlink="">
      <xdr:nvSpPr>
        <xdr:cNvPr id="482" name="n_2mainValue【市民会館】&#10;一人当たり面積">
          <a:extLst>
            <a:ext uri="{FF2B5EF4-FFF2-40B4-BE49-F238E27FC236}">
              <a16:creationId xmlns:a16="http://schemas.microsoft.com/office/drawing/2014/main" id="{BB6BD6FB-7625-422A-AFD1-39271056A6CE}"/>
            </a:ext>
          </a:extLst>
        </xdr:cNvPr>
        <xdr:cNvSpPr txBox="1"/>
      </xdr:nvSpPr>
      <xdr:spPr>
        <a:xfrm>
          <a:off x="8515427" y="1823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60977</xdr:rowOff>
    </xdr:from>
    <xdr:ext cx="469744" cy="259045"/>
    <xdr:sp macro="" textlink="">
      <xdr:nvSpPr>
        <xdr:cNvPr id="483" name="n_3mainValue【市民会館】&#10;一人当たり面積">
          <a:extLst>
            <a:ext uri="{FF2B5EF4-FFF2-40B4-BE49-F238E27FC236}">
              <a16:creationId xmlns:a16="http://schemas.microsoft.com/office/drawing/2014/main" id="{740F2F07-55A0-402D-AA94-B026A5D590B8}"/>
            </a:ext>
          </a:extLst>
        </xdr:cNvPr>
        <xdr:cNvSpPr txBox="1"/>
      </xdr:nvSpPr>
      <xdr:spPr>
        <a:xfrm>
          <a:off x="7626427" y="1823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60977</xdr:rowOff>
    </xdr:from>
    <xdr:ext cx="469744" cy="259045"/>
    <xdr:sp macro="" textlink="">
      <xdr:nvSpPr>
        <xdr:cNvPr id="484" name="n_4mainValue【市民会館】&#10;一人当たり面積">
          <a:extLst>
            <a:ext uri="{FF2B5EF4-FFF2-40B4-BE49-F238E27FC236}">
              <a16:creationId xmlns:a16="http://schemas.microsoft.com/office/drawing/2014/main" id="{19EB9920-F813-4A13-9BF5-EDB0F49722D6}"/>
            </a:ext>
          </a:extLst>
        </xdr:cNvPr>
        <xdr:cNvSpPr txBox="1"/>
      </xdr:nvSpPr>
      <xdr:spPr>
        <a:xfrm>
          <a:off x="6737427" y="1823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5" name="正方形/長方形 484">
          <a:extLst>
            <a:ext uri="{FF2B5EF4-FFF2-40B4-BE49-F238E27FC236}">
              <a16:creationId xmlns:a16="http://schemas.microsoft.com/office/drawing/2014/main" id="{76FCD1A5-499E-4B31-914D-4B902089D2B8}"/>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6" name="正方形/長方形 485">
          <a:extLst>
            <a:ext uri="{FF2B5EF4-FFF2-40B4-BE49-F238E27FC236}">
              <a16:creationId xmlns:a16="http://schemas.microsoft.com/office/drawing/2014/main" id="{78BCB458-62DA-4D74-A79A-C111702C6582}"/>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87" name="正方形/長方形 486">
          <a:extLst>
            <a:ext uri="{FF2B5EF4-FFF2-40B4-BE49-F238E27FC236}">
              <a16:creationId xmlns:a16="http://schemas.microsoft.com/office/drawing/2014/main" id="{A202CC45-91F3-4480-A265-C3D4A19A2DBE}"/>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88" name="正方形/長方形 487">
          <a:extLst>
            <a:ext uri="{FF2B5EF4-FFF2-40B4-BE49-F238E27FC236}">
              <a16:creationId xmlns:a16="http://schemas.microsoft.com/office/drawing/2014/main" id="{5BEA7DE4-646E-4749-AD2C-558F6365BFA9}"/>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89" name="正方形/長方形 488">
          <a:extLst>
            <a:ext uri="{FF2B5EF4-FFF2-40B4-BE49-F238E27FC236}">
              <a16:creationId xmlns:a16="http://schemas.microsoft.com/office/drawing/2014/main" id="{5E6361F1-34E5-49C4-AACF-06E29DF66F3B}"/>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0" name="正方形/長方形 489">
          <a:extLst>
            <a:ext uri="{FF2B5EF4-FFF2-40B4-BE49-F238E27FC236}">
              <a16:creationId xmlns:a16="http://schemas.microsoft.com/office/drawing/2014/main" id="{37B8F4E2-378F-41E8-95D4-C371AB64554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1" name="正方形/長方形 490">
          <a:extLst>
            <a:ext uri="{FF2B5EF4-FFF2-40B4-BE49-F238E27FC236}">
              <a16:creationId xmlns:a16="http://schemas.microsoft.com/office/drawing/2014/main" id="{043CDB43-E9D7-4644-971E-837E1840A747}"/>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2" name="正方形/長方形 491">
          <a:extLst>
            <a:ext uri="{FF2B5EF4-FFF2-40B4-BE49-F238E27FC236}">
              <a16:creationId xmlns:a16="http://schemas.microsoft.com/office/drawing/2014/main" id="{1FC82ADF-F70F-48A2-9507-01972AE61F5E}"/>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3" name="テキスト ボックス 492">
          <a:extLst>
            <a:ext uri="{FF2B5EF4-FFF2-40B4-BE49-F238E27FC236}">
              <a16:creationId xmlns:a16="http://schemas.microsoft.com/office/drawing/2014/main" id="{4CB90C8B-F0F6-4E7F-B51D-7C75C4147CB7}"/>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4" name="直線コネクタ 493">
          <a:extLst>
            <a:ext uri="{FF2B5EF4-FFF2-40B4-BE49-F238E27FC236}">
              <a16:creationId xmlns:a16="http://schemas.microsoft.com/office/drawing/2014/main" id="{00A2320F-11B9-4D5B-9679-59C757677979}"/>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5" name="テキスト ボックス 494">
          <a:extLst>
            <a:ext uri="{FF2B5EF4-FFF2-40B4-BE49-F238E27FC236}">
              <a16:creationId xmlns:a16="http://schemas.microsoft.com/office/drawing/2014/main" id="{52218142-D872-47DD-8139-CFDE6A3F27ED}"/>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96" name="直線コネクタ 495">
          <a:extLst>
            <a:ext uri="{FF2B5EF4-FFF2-40B4-BE49-F238E27FC236}">
              <a16:creationId xmlns:a16="http://schemas.microsoft.com/office/drawing/2014/main" id="{41E38BF5-304E-4120-B726-9E01399D6ED3}"/>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97" name="テキスト ボックス 496">
          <a:extLst>
            <a:ext uri="{FF2B5EF4-FFF2-40B4-BE49-F238E27FC236}">
              <a16:creationId xmlns:a16="http://schemas.microsoft.com/office/drawing/2014/main" id="{91AA6542-E92B-4330-9DD8-33EB101E356A}"/>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98" name="直線コネクタ 497">
          <a:extLst>
            <a:ext uri="{FF2B5EF4-FFF2-40B4-BE49-F238E27FC236}">
              <a16:creationId xmlns:a16="http://schemas.microsoft.com/office/drawing/2014/main" id="{57EDA0C9-48F9-412E-9FD5-09015D9A45E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99" name="テキスト ボックス 498">
          <a:extLst>
            <a:ext uri="{FF2B5EF4-FFF2-40B4-BE49-F238E27FC236}">
              <a16:creationId xmlns:a16="http://schemas.microsoft.com/office/drawing/2014/main" id="{913A5D75-04E4-4F58-BFC5-3BA730A63C9B}"/>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0" name="直線コネクタ 499">
          <a:extLst>
            <a:ext uri="{FF2B5EF4-FFF2-40B4-BE49-F238E27FC236}">
              <a16:creationId xmlns:a16="http://schemas.microsoft.com/office/drawing/2014/main" id="{4E2B1B73-E225-4078-A0AE-424584431276}"/>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1" name="テキスト ボックス 500">
          <a:extLst>
            <a:ext uri="{FF2B5EF4-FFF2-40B4-BE49-F238E27FC236}">
              <a16:creationId xmlns:a16="http://schemas.microsoft.com/office/drawing/2014/main" id="{51953E92-B84E-459C-B63A-B90A7FE12BA5}"/>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2" name="直線コネクタ 501">
          <a:extLst>
            <a:ext uri="{FF2B5EF4-FFF2-40B4-BE49-F238E27FC236}">
              <a16:creationId xmlns:a16="http://schemas.microsoft.com/office/drawing/2014/main" id="{57BE4605-A1C1-44B2-A98F-59A94DEBE4AD}"/>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3" name="テキスト ボックス 502">
          <a:extLst>
            <a:ext uri="{FF2B5EF4-FFF2-40B4-BE49-F238E27FC236}">
              <a16:creationId xmlns:a16="http://schemas.microsoft.com/office/drawing/2014/main" id="{114DF9D0-14E4-49F5-BC0F-A989B8A3C777}"/>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4" name="直線コネクタ 503">
          <a:extLst>
            <a:ext uri="{FF2B5EF4-FFF2-40B4-BE49-F238E27FC236}">
              <a16:creationId xmlns:a16="http://schemas.microsoft.com/office/drawing/2014/main" id="{65DEB772-CA19-41D2-8527-36F301AA21BC}"/>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05" name="テキスト ボックス 504">
          <a:extLst>
            <a:ext uri="{FF2B5EF4-FFF2-40B4-BE49-F238E27FC236}">
              <a16:creationId xmlns:a16="http://schemas.microsoft.com/office/drawing/2014/main" id="{559FEC65-F364-43FF-A153-9051626D9CED}"/>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6" name="直線コネクタ 505">
          <a:extLst>
            <a:ext uri="{FF2B5EF4-FFF2-40B4-BE49-F238E27FC236}">
              <a16:creationId xmlns:a16="http://schemas.microsoft.com/office/drawing/2014/main" id="{F41CE0CE-7146-4328-A161-57CFED041704}"/>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07" name="テキスト ボックス 506">
          <a:extLst>
            <a:ext uri="{FF2B5EF4-FFF2-40B4-BE49-F238E27FC236}">
              <a16:creationId xmlns:a16="http://schemas.microsoft.com/office/drawing/2014/main" id="{7EB40E2F-6F9A-4E14-9847-A0654F9D399F}"/>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08" name="【一般廃棄物処理施設】&#10;有形固定資産減価償却率グラフ枠">
          <a:extLst>
            <a:ext uri="{FF2B5EF4-FFF2-40B4-BE49-F238E27FC236}">
              <a16:creationId xmlns:a16="http://schemas.microsoft.com/office/drawing/2014/main" id="{3023F197-1B27-49D1-A89E-4B4C508AF9B7}"/>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41</xdr:row>
      <xdr:rowOff>76200</xdr:rowOff>
    </xdr:to>
    <xdr:cxnSp macro="">
      <xdr:nvCxnSpPr>
        <xdr:cNvPr id="509" name="直線コネクタ 508">
          <a:extLst>
            <a:ext uri="{FF2B5EF4-FFF2-40B4-BE49-F238E27FC236}">
              <a16:creationId xmlns:a16="http://schemas.microsoft.com/office/drawing/2014/main" id="{95637017-A759-4E4D-B19A-28033F134AE7}"/>
            </a:ext>
          </a:extLst>
        </xdr:cNvPr>
        <xdr:cNvCxnSpPr/>
      </xdr:nvCxnSpPr>
      <xdr:spPr>
        <a:xfrm flipV="1">
          <a:off x="16318864" y="5715000"/>
          <a:ext cx="0" cy="1390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80027</xdr:rowOff>
    </xdr:from>
    <xdr:ext cx="405111" cy="259045"/>
    <xdr:sp macro="" textlink="">
      <xdr:nvSpPr>
        <xdr:cNvPr id="510" name="【一般廃棄物処理施設】&#10;有形固定資産減価償却率最小値テキスト">
          <a:extLst>
            <a:ext uri="{FF2B5EF4-FFF2-40B4-BE49-F238E27FC236}">
              <a16:creationId xmlns:a16="http://schemas.microsoft.com/office/drawing/2014/main" id="{078D39ED-2247-4A78-A16B-952C5A11964F}"/>
            </a:ext>
          </a:extLst>
        </xdr:cNvPr>
        <xdr:cNvSpPr txBox="1"/>
      </xdr:nvSpPr>
      <xdr:spPr>
        <a:xfrm>
          <a:off x="16357600" y="7109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76200</xdr:rowOff>
    </xdr:from>
    <xdr:to>
      <xdr:col>86</xdr:col>
      <xdr:colOff>25400</xdr:colOff>
      <xdr:row>41</xdr:row>
      <xdr:rowOff>76200</xdr:rowOff>
    </xdr:to>
    <xdr:cxnSp macro="">
      <xdr:nvCxnSpPr>
        <xdr:cNvPr id="511" name="直線コネクタ 510">
          <a:extLst>
            <a:ext uri="{FF2B5EF4-FFF2-40B4-BE49-F238E27FC236}">
              <a16:creationId xmlns:a16="http://schemas.microsoft.com/office/drawing/2014/main" id="{35781168-97BB-454A-939D-8C24B60D3824}"/>
            </a:ext>
          </a:extLst>
        </xdr:cNvPr>
        <xdr:cNvCxnSpPr/>
      </xdr:nvCxnSpPr>
      <xdr:spPr>
        <a:xfrm>
          <a:off x="16230600" y="7105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405111" cy="259045"/>
    <xdr:sp macro="" textlink="">
      <xdr:nvSpPr>
        <xdr:cNvPr id="512" name="【一般廃棄物処理施設】&#10;有形固定資産減価償却率最大値テキスト">
          <a:extLst>
            <a:ext uri="{FF2B5EF4-FFF2-40B4-BE49-F238E27FC236}">
              <a16:creationId xmlns:a16="http://schemas.microsoft.com/office/drawing/2014/main" id="{F896F9D5-A3BA-4A34-98EB-55D7A07530FA}"/>
            </a:ext>
          </a:extLst>
        </xdr:cNvPr>
        <xdr:cNvSpPr txBox="1"/>
      </xdr:nvSpPr>
      <xdr:spPr>
        <a:xfrm>
          <a:off x="16357600" y="5490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513" name="直線コネクタ 512">
          <a:extLst>
            <a:ext uri="{FF2B5EF4-FFF2-40B4-BE49-F238E27FC236}">
              <a16:creationId xmlns:a16="http://schemas.microsoft.com/office/drawing/2014/main" id="{81964EE2-BDDD-4E62-A216-2C162EE1960E}"/>
            </a:ext>
          </a:extLst>
        </xdr:cNvPr>
        <xdr:cNvCxnSpPr/>
      </xdr:nvCxnSpPr>
      <xdr:spPr>
        <a:xfrm>
          <a:off x="16230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99077</xdr:rowOff>
    </xdr:from>
    <xdr:ext cx="405111" cy="259045"/>
    <xdr:sp macro="" textlink="">
      <xdr:nvSpPr>
        <xdr:cNvPr id="514" name="【一般廃棄物処理施設】&#10;有形固定資産減価償却率平均値テキスト">
          <a:extLst>
            <a:ext uri="{FF2B5EF4-FFF2-40B4-BE49-F238E27FC236}">
              <a16:creationId xmlns:a16="http://schemas.microsoft.com/office/drawing/2014/main" id="{55B935DB-0605-4F53-8BD3-4F4C893612F4}"/>
            </a:ext>
          </a:extLst>
        </xdr:cNvPr>
        <xdr:cNvSpPr txBox="1"/>
      </xdr:nvSpPr>
      <xdr:spPr>
        <a:xfrm>
          <a:off x="16357600" y="64427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120650</xdr:rowOff>
    </xdr:from>
    <xdr:to>
      <xdr:col>85</xdr:col>
      <xdr:colOff>177800</xdr:colOff>
      <xdr:row>38</xdr:row>
      <xdr:rowOff>50800</xdr:rowOff>
    </xdr:to>
    <xdr:sp macro="" textlink="">
      <xdr:nvSpPr>
        <xdr:cNvPr id="515" name="フローチャート: 判断 514">
          <a:extLst>
            <a:ext uri="{FF2B5EF4-FFF2-40B4-BE49-F238E27FC236}">
              <a16:creationId xmlns:a16="http://schemas.microsoft.com/office/drawing/2014/main" id="{C8731010-AF5C-4992-86B9-3DA7EBBE3E81}"/>
            </a:ext>
          </a:extLst>
        </xdr:cNvPr>
        <xdr:cNvSpPr/>
      </xdr:nvSpPr>
      <xdr:spPr>
        <a:xfrm>
          <a:off x="162687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84455</xdr:rowOff>
    </xdr:from>
    <xdr:to>
      <xdr:col>81</xdr:col>
      <xdr:colOff>101600</xdr:colOff>
      <xdr:row>38</xdr:row>
      <xdr:rowOff>14605</xdr:rowOff>
    </xdr:to>
    <xdr:sp macro="" textlink="">
      <xdr:nvSpPr>
        <xdr:cNvPr id="516" name="フローチャート: 判断 515">
          <a:extLst>
            <a:ext uri="{FF2B5EF4-FFF2-40B4-BE49-F238E27FC236}">
              <a16:creationId xmlns:a16="http://schemas.microsoft.com/office/drawing/2014/main" id="{F89E4859-6739-4C2A-A915-ADFF9908DE3A}"/>
            </a:ext>
          </a:extLst>
        </xdr:cNvPr>
        <xdr:cNvSpPr/>
      </xdr:nvSpPr>
      <xdr:spPr>
        <a:xfrm>
          <a:off x="15430500" y="642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59690</xdr:rowOff>
    </xdr:from>
    <xdr:to>
      <xdr:col>76</xdr:col>
      <xdr:colOff>165100</xdr:colOff>
      <xdr:row>37</xdr:row>
      <xdr:rowOff>161290</xdr:rowOff>
    </xdr:to>
    <xdr:sp macro="" textlink="">
      <xdr:nvSpPr>
        <xdr:cNvPr id="517" name="フローチャート: 判断 516">
          <a:extLst>
            <a:ext uri="{FF2B5EF4-FFF2-40B4-BE49-F238E27FC236}">
              <a16:creationId xmlns:a16="http://schemas.microsoft.com/office/drawing/2014/main" id="{C712FE98-0B2D-4BF9-B78F-D2CF08CA0C19}"/>
            </a:ext>
          </a:extLst>
        </xdr:cNvPr>
        <xdr:cNvSpPr/>
      </xdr:nvSpPr>
      <xdr:spPr>
        <a:xfrm>
          <a:off x="14541500" y="640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46355</xdr:rowOff>
    </xdr:from>
    <xdr:to>
      <xdr:col>72</xdr:col>
      <xdr:colOff>38100</xdr:colOff>
      <xdr:row>37</xdr:row>
      <xdr:rowOff>147955</xdr:rowOff>
    </xdr:to>
    <xdr:sp macro="" textlink="">
      <xdr:nvSpPr>
        <xdr:cNvPr id="518" name="フローチャート: 判断 517">
          <a:extLst>
            <a:ext uri="{FF2B5EF4-FFF2-40B4-BE49-F238E27FC236}">
              <a16:creationId xmlns:a16="http://schemas.microsoft.com/office/drawing/2014/main" id="{8DD53A76-7106-44D0-919E-7EBAF5268A52}"/>
            </a:ext>
          </a:extLst>
        </xdr:cNvPr>
        <xdr:cNvSpPr/>
      </xdr:nvSpPr>
      <xdr:spPr>
        <a:xfrm>
          <a:off x="13652500" y="639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33020</xdr:rowOff>
    </xdr:from>
    <xdr:to>
      <xdr:col>67</xdr:col>
      <xdr:colOff>101600</xdr:colOff>
      <xdr:row>37</xdr:row>
      <xdr:rowOff>134620</xdr:rowOff>
    </xdr:to>
    <xdr:sp macro="" textlink="">
      <xdr:nvSpPr>
        <xdr:cNvPr id="519" name="フローチャート: 判断 518">
          <a:extLst>
            <a:ext uri="{FF2B5EF4-FFF2-40B4-BE49-F238E27FC236}">
              <a16:creationId xmlns:a16="http://schemas.microsoft.com/office/drawing/2014/main" id="{DC8DB6C4-50EB-4F6A-BCBE-8A24CF7E9FE7}"/>
            </a:ext>
          </a:extLst>
        </xdr:cNvPr>
        <xdr:cNvSpPr/>
      </xdr:nvSpPr>
      <xdr:spPr>
        <a:xfrm>
          <a:off x="12763500" y="637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0" name="テキスト ボックス 519">
          <a:extLst>
            <a:ext uri="{FF2B5EF4-FFF2-40B4-BE49-F238E27FC236}">
              <a16:creationId xmlns:a16="http://schemas.microsoft.com/office/drawing/2014/main" id="{00250CBC-18C5-4E09-BF44-50AF9E9E5F4E}"/>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1" name="テキスト ボックス 520">
          <a:extLst>
            <a:ext uri="{FF2B5EF4-FFF2-40B4-BE49-F238E27FC236}">
              <a16:creationId xmlns:a16="http://schemas.microsoft.com/office/drawing/2014/main" id="{6BE3AC8A-C069-4953-BB59-E14FB11090D5}"/>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2" name="テキスト ボックス 521">
          <a:extLst>
            <a:ext uri="{FF2B5EF4-FFF2-40B4-BE49-F238E27FC236}">
              <a16:creationId xmlns:a16="http://schemas.microsoft.com/office/drawing/2014/main" id="{C731DBB2-8F89-42C2-B18D-FD26710F67AC}"/>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3" name="テキスト ボックス 522">
          <a:extLst>
            <a:ext uri="{FF2B5EF4-FFF2-40B4-BE49-F238E27FC236}">
              <a16:creationId xmlns:a16="http://schemas.microsoft.com/office/drawing/2014/main" id="{22D129EE-FB80-447B-AAB0-790DD58698BB}"/>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4" name="テキスト ボックス 523">
          <a:extLst>
            <a:ext uri="{FF2B5EF4-FFF2-40B4-BE49-F238E27FC236}">
              <a16:creationId xmlns:a16="http://schemas.microsoft.com/office/drawing/2014/main" id="{A18C2BA8-4C51-4017-AC5D-BB9DD2C902CF}"/>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19685</xdr:rowOff>
    </xdr:from>
    <xdr:to>
      <xdr:col>85</xdr:col>
      <xdr:colOff>177800</xdr:colOff>
      <xdr:row>37</xdr:row>
      <xdr:rowOff>121285</xdr:rowOff>
    </xdr:to>
    <xdr:sp macro="" textlink="">
      <xdr:nvSpPr>
        <xdr:cNvPr id="525" name="楕円 524">
          <a:extLst>
            <a:ext uri="{FF2B5EF4-FFF2-40B4-BE49-F238E27FC236}">
              <a16:creationId xmlns:a16="http://schemas.microsoft.com/office/drawing/2014/main" id="{30A8218A-6384-4869-B61E-8CDAAE94ADC1}"/>
            </a:ext>
          </a:extLst>
        </xdr:cNvPr>
        <xdr:cNvSpPr/>
      </xdr:nvSpPr>
      <xdr:spPr>
        <a:xfrm>
          <a:off x="16268700" y="6363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42562</xdr:rowOff>
    </xdr:from>
    <xdr:ext cx="405111" cy="259045"/>
    <xdr:sp macro="" textlink="">
      <xdr:nvSpPr>
        <xdr:cNvPr id="526" name="【一般廃棄物処理施設】&#10;有形固定資産減価償却率該当値テキスト">
          <a:extLst>
            <a:ext uri="{FF2B5EF4-FFF2-40B4-BE49-F238E27FC236}">
              <a16:creationId xmlns:a16="http://schemas.microsoft.com/office/drawing/2014/main" id="{040B955E-F1AF-4009-9708-3819CC6A80C2}"/>
            </a:ext>
          </a:extLst>
        </xdr:cNvPr>
        <xdr:cNvSpPr txBox="1"/>
      </xdr:nvSpPr>
      <xdr:spPr>
        <a:xfrm>
          <a:off x="16357600" y="6214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12065</xdr:rowOff>
    </xdr:from>
    <xdr:to>
      <xdr:col>81</xdr:col>
      <xdr:colOff>101600</xdr:colOff>
      <xdr:row>37</xdr:row>
      <xdr:rowOff>113665</xdr:rowOff>
    </xdr:to>
    <xdr:sp macro="" textlink="">
      <xdr:nvSpPr>
        <xdr:cNvPr id="527" name="楕円 526">
          <a:extLst>
            <a:ext uri="{FF2B5EF4-FFF2-40B4-BE49-F238E27FC236}">
              <a16:creationId xmlns:a16="http://schemas.microsoft.com/office/drawing/2014/main" id="{8DBEC7AD-DA86-4D43-8904-340F90156E7A}"/>
            </a:ext>
          </a:extLst>
        </xdr:cNvPr>
        <xdr:cNvSpPr/>
      </xdr:nvSpPr>
      <xdr:spPr>
        <a:xfrm>
          <a:off x="15430500" y="6355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62865</xdr:rowOff>
    </xdr:from>
    <xdr:to>
      <xdr:col>85</xdr:col>
      <xdr:colOff>127000</xdr:colOff>
      <xdr:row>37</xdr:row>
      <xdr:rowOff>70485</xdr:rowOff>
    </xdr:to>
    <xdr:cxnSp macro="">
      <xdr:nvCxnSpPr>
        <xdr:cNvPr id="528" name="直線コネクタ 527">
          <a:extLst>
            <a:ext uri="{FF2B5EF4-FFF2-40B4-BE49-F238E27FC236}">
              <a16:creationId xmlns:a16="http://schemas.microsoft.com/office/drawing/2014/main" id="{61FC8608-8054-4E0D-AD74-A20829498E13}"/>
            </a:ext>
          </a:extLst>
        </xdr:cNvPr>
        <xdr:cNvCxnSpPr/>
      </xdr:nvCxnSpPr>
      <xdr:spPr>
        <a:xfrm>
          <a:off x="15481300" y="6406515"/>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61595</xdr:rowOff>
    </xdr:from>
    <xdr:to>
      <xdr:col>76</xdr:col>
      <xdr:colOff>165100</xdr:colOff>
      <xdr:row>38</xdr:row>
      <xdr:rowOff>163195</xdr:rowOff>
    </xdr:to>
    <xdr:sp macro="" textlink="">
      <xdr:nvSpPr>
        <xdr:cNvPr id="529" name="楕円 528">
          <a:extLst>
            <a:ext uri="{FF2B5EF4-FFF2-40B4-BE49-F238E27FC236}">
              <a16:creationId xmlns:a16="http://schemas.microsoft.com/office/drawing/2014/main" id="{7443A6B2-29C2-4497-A119-DCA66322087D}"/>
            </a:ext>
          </a:extLst>
        </xdr:cNvPr>
        <xdr:cNvSpPr/>
      </xdr:nvSpPr>
      <xdr:spPr>
        <a:xfrm>
          <a:off x="14541500" y="657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62865</xdr:rowOff>
    </xdr:from>
    <xdr:to>
      <xdr:col>81</xdr:col>
      <xdr:colOff>50800</xdr:colOff>
      <xdr:row>38</xdr:row>
      <xdr:rowOff>112395</xdr:rowOff>
    </xdr:to>
    <xdr:cxnSp macro="">
      <xdr:nvCxnSpPr>
        <xdr:cNvPr id="530" name="直線コネクタ 529">
          <a:extLst>
            <a:ext uri="{FF2B5EF4-FFF2-40B4-BE49-F238E27FC236}">
              <a16:creationId xmlns:a16="http://schemas.microsoft.com/office/drawing/2014/main" id="{045377F4-C98B-46E2-92D6-B3728D8524BA}"/>
            </a:ext>
          </a:extLst>
        </xdr:cNvPr>
        <xdr:cNvCxnSpPr/>
      </xdr:nvCxnSpPr>
      <xdr:spPr>
        <a:xfrm flipV="1">
          <a:off x="14592300" y="6406515"/>
          <a:ext cx="889000" cy="220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10160</xdr:rowOff>
    </xdr:from>
    <xdr:to>
      <xdr:col>72</xdr:col>
      <xdr:colOff>38100</xdr:colOff>
      <xdr:row>38</xdr:row>
      <xdr:rowOff>111760</xdr:rowOff>
    </xdr:to>
    <xdr:sp macro="" textlink="">
      <xdr:nvSpPr>
        <xdr:cNvPr id="531" name="楕円 530">
          <a:extLst>
            <a:ext uri="{FF2B5EF4-FFF2-40B4-BE49-F238E27FC236}">
              <a16:creationId xmlns:a16="http://schemas.microsoft.com/office/drawing/2014/main" id="{398BA02B-CFCA-42A3-B82A-E248C0AA1C6A}"/>
            </a:ext>
          </a:extLst>
        </xdr:cNvPr>
        <xdr:cNvSpPr/>
      </xdr:nvSpPr>
      <xdr:spPr>
        <a:xfrm>
          <a:off x="13652500" y="6525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60960</xdr:rowOff>
    </xdr:from>
    <xdr:to>
      <xdr:col>76</xdr:col>
      <xdr:colOff>114300</xdr:colOff>
      <xdr:row>38</xdr:row>
      <xdr:rowOff>112395</xdr:rowOff>
    </xdr:to>
    <xdr:cxnSp macro="">
      <xdr:nvCxnSpPr>
        <xdr:cNvPr id="532" name="直線コネクタ 531">
          <a:extLst>
            <a:ext uri="{FF2B5EF4-FFF2-40B4-BE49-F238E27FC236}">
              <a16:creationId xmlns:a16="http://schemas.microsoft.com/office/drawing/2014/main" id="{CF9AD2ED-994B-45B0-A0C5-72AECC97789A}"/>
            </a:ext>
          </a:extLst>
        </xdr:cNvPr>
        <xdr:cNvCxnSpPr/>
      </xdr:nvCxnSpPr>
      <xdr:spPr>
        <a:xfrm>
          <a:off x="13703300" y="6576060"/>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130175</xdr:rowOff>
    </xdr:from>
    <xdr:to>
      <xdr:col>67</xdr:col>
      <xdr:colOff>101600</xdr:colOff>
      <xdr:row>38</xdr:row>
      <xdr:rowOff>60325</xdr:rowOff>
    </xdr:to>
    <xdr:sp macro="" textlink="">
      <xdr:nvSpPr>
        <xdr:cNvPr id="533" name="楕円 532">
          <a:extLst>
            <a:ext uri="{FF2B5EF4-FFF2-40B4-BE49-F238E27FC236}">
              <a16:creationId xmlns:a16="http://schemas.microsoft.com/office/drawing/2014/main" id="{85562B3E-FA98-4CF9-9A97-2D68B4317A5E}"/>
            </a:ext>
          </a:extLst>
        </xdr:cNvPr>
        <xdr:cNvSpPr/>
      </xdr:nvSpPr>
      <xdr:spPr>
        <a:xfrm>
          <a:off x="12763500" y="6473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9525</xdr:rowOff>
    </xdr:from>
    <xdr:to>
      <xdr:col>71</xdr:col>
      <xdr:colOff>177800</xdr:colOff>
      <xdr:row>38</xdr:row>
      <xdr:rowOff>60960</xdr:rowOff>
    </xdr:to>
    <xdr:cxnSp macro="">
      <xdr:nvCxnSpPr>
        <xdr:cNvPr id="534" name="直線コネクタ 533">
          <a:extLst>
            <a:ext uri="{FF2B5EF4-FFF2-40B4-BE49-F238E27FC236}">
              <a16:creationId xmlns:a16="http://schemas.microsoft.com/office/drawing/2014/main" id="{34FBC3A9-1F07-433D-A30F-512E5CACE544}"/>
            </a:ext>
          </a:extLst>
        </xdr:cNvPr>
        <xdr:cNvCxnSpPr/>
      </xdr:nvCxnSpPr>
      <xdr:spPr>
        <a:xfrm>
          <a:off x="12814300" y="6524625"/>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5732</xdr:rowOff>
    </xdr:from>
    <xdr:ext cx="405111" cy="259045"/>
    <xdr:sp macro="" textlink="">
      <xdr:nvSpPr>
        <xdr:cNvPr id="535" name="n_1aveValue【一般廃棄物処理施設】&#10;有形固定資産減価償却率">
          <a:extLst>
            <a:ext uri="{FF2B5EF4-FFF2-40B4-BE49-F238E27FC236}">
              <a16:creationId xmlns:a16="http://schemas.microsoft.com/office/drawing/2014/main" id="{7A822A6B-D076-4175-B63C-D4A0BBA6F825}"/>
            </a:ext>
          </a:extLst>
        </xdr:cNvPr>
        <xdr:cNvSpPr txBox="1"/>
      </xdr:nvSpPr>
      <xdr:spPr>
        <a:xfrm>
          <a:off x="15266044" y="652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6367</xdr:rowOff>
    </xdr:from>
    <xdr:ext cx="405111" cy="259045"/>
    <xdr:sp macro="" textlink="">
      <xdr:nvSpPr>
        <xdr:cNvPr id="536" name="n_2aveValue【一般廃棄物処理施設】&#10;有形固定資産減価償却率">
          <a:extLst>
            <a:ext uri="{FF2B5EF4-FFF2-40B4-BE49-F238E27FC236}">
              <a16:creationId xmlns:a16="http://schemas.microsoft.com/office/drawing/2014/main" id="{05B7BF56-4FA8-44EE-AFF1-D454B9AD9691}"/>
            </a:ext>
          </a:extLst>
        </xdr:cNvPr>
        <xdr:cNvSpPr txBox="1"/>
      </xdr:nvSpPr>
      <xdr:spPr>
        <a:xfrm>
          <a:off x="14389744" y="6178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164482</xdr:rowOff>
    </xdr:from>
    <xdr:ext cx="405111" cy="259045"/>
    <xdr:sp macro="" textlink="">
      <xdr:nvSpPr>
        <xdr:cNvPr id="537" name="n_3aveValue【一般廃棄物処理施設】&#10;有形固定資産減価償却率">
          <a:extLst>
            <a:ext uri="{FF2B5EF4-FFF2-40B4-BE49-F238E27FC236}">
              <a16:creationId xmlns:a16="http://schemas.microsoft.com/office/drawing/2014/main" id="{31DECAA8-D8D3-49D6-9D70-C20BF8A71831}"/>
            </a:ext>
          </a:extLst>
        </xdr:cNvPr>
        <xdr:cNvSpPr txBox="1"/>
      </xdr:nvSpPr>
      <xdr:spPr>
        <a:xfrm>
          <a:off x="13500744" y="6165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151147</xdr:rowOff>
    </xdr:from>
    <xdr:ext cx="405111" cy="259045"/>
    <xdr:sp macro="" textlink="">
      <xdr:nvSpPr>
        <xdr:cNvPr id="538" name="n_4aveValue【一般廃棄物処理施設】&#10;有形固定資産減価償却率">
          <a:extLst>
            <a:ext uri="{FF2B5EF4-FFF2-40B4-BE49-F238E27FC236}">
              <a16:creationId xmlns:a16="http://schemas.microsoft.com/office/drawing/2014/main" id="{6C2EC44E-C8EF-4887-AC64-5FE2C7C03195}"/>
            </a:ext>
          </a:extLst>
        </xdr:cNvPr>
        <xdr:cNvSpPr txBox="1"/>
      </xdr:nvSpPr>
      <xdr:spPr>
        <a:xfrm>
          <a:off x="12611744" y="6151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130192</xdr:rowOff>
    </xdr:from>
    <xdr:ext cx="405111" cy="259045"/>
    <xdr:sp macro="" textlink="">
      <xdr:nvSpPr>
        <xdr:cNvPr id="539" name="n_1mainValue【一般廃棄物処理施設】&#10;有形固定資産減価償却率">
          <a:extLst>
            <a:ext uri="{FF2B5EF4-FFF2-40B4-BE49-F238E27FC236}">
              <a16:creationId xmlns:a16="http://schemas.microsoft.com/office/drawing/2014/main" id="{A5A11160-FC1D-470B-ADBF-9F16ACFF8BBB}"/>
            </a:ext>
          </a:extLst>
        </xdr:cNvPr>
        <xdr:cNvSpPr txBox="1"/>
      </xdr:nvSpPr>
      <xdr:spPr>
        <a:xfrm>
          <a:off x="15266044" y="6130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154322</xdr:rowOff>
    </xdr:from>
    <xdr:ext cx="405111" cy="259045"/>
    <xdr:sp macro="" textlink="">
      <xdr:nvSpPr>
        <xdr:cNvPr id="540" name="n_2mainValue【一般廃棄物処理施設】&#10;有形固定資産減価償却率">
          <a:extLst>
            <a:ext uri="{FF2B5EF4-FFF2-40B4-BE49-F238E27FC236}">
              <a16:creationId xmlns:a16="http://schemas.microsoft.com/office/drawing/2014/main" id="{20C95B0B-F794-4C97-AD1F-16AF4D0F43A9}"/>
            </a:ext>
          </a:extLst>
        </xdr:cNvPr>
        <xdr:cNvSpPr txBox="1"/>
      </xdr:nvSpPr>
      <xdr:spPr>
        <a:xfrm>
          <a:off x="14389744" y="666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102887</xdr:rowOff>
    </xdr:from>
    <xdr:ext cx="405111" cy="259045"/>
    <xdr:sp macro="" textlink="">
      <xdr:nvSpPr>
        <xdr:cNvPr id="541" name="n_3mainValue【一般廃棄物処理施設】&#10;有形固定資産減価償却率">
          <a:extLst>
            <a:ext uri="{FF2B5EF4-FFF2-40B4-BE49-F238E27FC236}">
              <a16:creationId xmlns:a16="http://schemas.microsoft.com/office/drawing/2014/main" id="{84872424-C67A-40E3-A0C5-B2F7CFDC35C5}"/>
            </a:ext>
          </a:extLst>
        </xdr:cNvPr>
        <xdr:cNvSpPr txBox="1"/>
      </xdr:nvSpPr>
      <xdr:spPr>
        <a:xfrm>
          <a:off x="13500744" y="6617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51452</xdr:rowOff>
    </xdr:from>
    <xdr:ext cx="405111" cy="259045"/>
    <xdr:sp macro="" textlink="">
      <xdr:nvSpPr>
        <xdr:cNvPr id="542" name="n_4mainValue【一般廃棄物処理施設】&#10;有形固定資産減価償却率">
          <a:extLst>
            <a:ext uri="{FF2B5EF4-FFF2-40B4-BE49-F238E27FC236}">
              <a16:creationId xmlns:a16="http://schemas.microsoft.com/office/drawing/2014/main" id="{3C3A9F37-39F2-4382-97A6-3592414C4BF7}"/>
            </a:ext>
          </a:extLst>
        </xdr:cNvPr>
        <xdr:cNvSpPr txBox="1"/>
      </xdr:nvSpPr>
      <xdr:spPr>
        <a:xfrm>
          <a:off x="12611744" y="6566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3" name="正方形/長方形 542">
          <a:extLst>
            <a:ext uri="{FF2B5EF4-FFF2-40B4-BE49-F238E27FC236}">
              <a16:creationId xmlns:a16="http://schemas.microsoft.com/office/drawing/2014/main" id="{5A169938-755F-4553-AE2E-6A7EAB86A661}"/>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4" name="正方形/長方形 543">
          <a:extLst>
            <a:ext uri="{FF2B5EF4-FFF2-40B4-BE49-F238E27FC236}">
              <a16:creationId xmlns:a16="http://schemas.microsoft.com/office/drawing/2014/main" id="{8A5D3266-D862-4531-A18D-DF1506789704}"/>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5" name="正方形/長方形 544">
          <a:extLst>
            <a:ext uri="{FF2B5EF4-FFF2-40B4-BE49-F238E27FC236}">
              <a16:creationId xmlns:a16="http://schemas.microsoft.com/office/drawing/2014/main" id="{FE6BAB7B-F086-422A-AC6C-D605F146983C}"/>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6" name="正方形/長方形 545">
          <a:extLst>
            <a:ext uri="{FF2B5EF4-FFF2-40B4-BE49-F238E27FC236}">
              <a16:creationId xmlns:a16="http://schemas.microsoft.com/office/drawing/2014/main" id="{38F6EAA0-05EA-4F04-95BE-BAC59CDF86C1}"/>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47" name="正方形/長方形 546">
          <a:extLst>
            <a:ext uri="{FF2B5EF4-FFF2-40B4-BE49-F238E27FC236}">
              <a16:creationId xmlns:a16="http://schemas.microsoft.com/office/drawing/2014/main" id="{7FADCA97-726A-4F8D-822E-9A42953A255C}"/>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48" name="正方形/長方形 547">
          <a:extLst>
            <a:ext uri="{FF2B5EF4-FFF2-40B4-BE49-F238E27FC236}">
              <a16:creationId xmlns:a16="http://schemas.microsoft.com/office/drawing/2014/main" id="{39FB0035-D49B-4D92-A04E-4390ED2A0CB6}"/>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49" name="正方形/長方形 548">
          <a:extLst>
            <a:ext uri="{FF2B5EF4-FFF2-40B4-BE49-F238E27FC236}">
              <a16:creationId xmlns:a16="http://schemas.microsoft.com/office/drawing/2014/main" id="{35185FD5-611D-4038-A019-175E573F6411}"/>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0" name="正方形/長方形 549">
          <a:extLst>
            <a:ext uri="{FF2B5EF4-FFF2-40B4-BE49-F238E27FC236}">
              <a16:creationId xmlns:a16="http://schemas.microsoft.com/office/drawing/2014/main" id="{1D7CD3C5-2B9B-4922-943F-AB39F761F9C6}"/>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1" name="テキスト ボックス 550">
          <a:extLst>
            <a:ext uri="{FF2B5EF4-FFF2-40B4-BE49-F238E27FC236}">
              <a16:creationId xmlns:a16="http://schemas.microsoft.com/office/drawing/2014/main" id="{BB058A64-F99A-4662-8FB7-114EDC7F6554}"/>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2" name="直線コネクタ 551">
          <a:extLst>
            <a:ext uri="{FF2B5EF4-FFF2-40B4-BE49-F238E27FC236}">
              <a16:creationId xmlns:a16="http://schemas.microsoft.com/office/drawing/2014/main" id="{9F9402C8-ED40-4D29-B64E-8A0C880B15E3}"/>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3" name="直線コネクタ 552">
          <a:extLst>
            <a:ext uri="{FF2B5EF4-FFF2-40B4-BE49-F238E27FC236}">
              <a16:creationId xmlns:a16="http://schemas.microsoft.com/office/drawing/2014/main" id="{AD48DDAB-3233-4972-8ED2-8269F987560D}"/>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54" name="テキスト ボックス 553">
          <a:extLst>
            <a:ext uri="{FF2B5EF4-FFF2-40B4-BE49-F238E27FC236}">
              <a16:creationId xmlns:a16="http://schemas.microsoft.com/office/drawing/2014/main" id="{561E1C28-79A0-4C68-8A52-E4A5397414F4}"/>
            </a:ext>
          </a:extLst>
        </xdr:cNvPr>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55" name="直線コネクタ 554">
          <a:extLst>
            <a:ext uri="{FF2B5EF4-FFF2-40B4-BE49-F238E27FC236}">
              <a16:creationId xmlns:a16="http://schemas.microsoft.com/office/drawing/2014/main" id="{6B19CF64-9F53-4B9D-8643-20A64B82BD6B}"/>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556" name="テキスト ボックス 555">
          <a:extLst>
            <a:ext uri="{FF2B5EF4-FFF2-40B4-BE49-F238E27FC236}">
              <a16:creationId xmlns:a16="http://schemas.microsoft.com/office/drawing/2014/main" id="{7B190B02-BAEF-4310-8D8E-2896B630F694}"/>
            </a:ext>
          </a:extLst>
        </xdr:cNvPr>
        <xdr:cNvSpPr txBox="1"/>
      </xdr:nvSpPr>
      <xdr:spPr>
        <a:xfrm>
          <a:off x="17756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57" name="直線コネクタ 556">
          <a:extLst>
            <a:ext uri="{FF2B5EF4-FFF2-40B4-BE49-F238E27FC236}">
              <a16:creationId xmlns:a16="http://schemas.microsoft.com/office/drawing/2014/main" id="{D5E772C4-2CCF-42A5-81E5-6DCF35DCF093}"/>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58" name="テキスト ボックス 557">
          <a:extLst>
            <a:ext uri="{FF2B5EF4-FFF2-40B4-BE49-F238E27FC236}">
              <a16:creationId xmlns:a16="http://schemas.microsoft.com/office/drawing/2014/main" id="{4E82DCC6-529B-43F2-AA39-F5F4EBE237D0}"/>
            </a:ext>
          </a:extLst>
        </xdr:cNvPr>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59" name="直線コネクタ 558">
          <a:extLst>
            <a:ext uri="{FF2B5EF4-FFF2-40B4-BE49-F238E27FC236}">
              <a16:creationId xmlns:a16="http://schemas.microsoft.com/office/drawing/2014/main" id="{C2F98D77-5E03-4CD2-96C4-EB940728ED25}"/>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0" name="テキスト ボックス 559">
          <a:extLst>
            <a:ext uri="{FF2B5EF4-FFF2-40B4-BE49-F238E27FC236}">
              <a16:creationId xmlns:a16="http://schemas.microsoft.com/office/drawing/2014/main" id="{9134998D-2D01-448E-BAF8-276F47D4923D}"/>
            </a:ext>
          </a:extLst>
        </xdr:cNvPr>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1" name="直線コネクタ 560">
          <a:extLst>
            <a:ext uri="{FF2B5EF4-FFF2-40B4-BE49-F238E27FC236}">
              <a16:creationId xmlns:a16="http://schemas.microsoft.com/office/drawing/2014/main" id="{3A0CA754-F92C-4E2E-9DF6-D66D8BB1E12F}"/>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2" name="テキスト ボックス 561">
          <a:extLst>
            <a:ext uri="{FF2B5EF4-FFF2-40B4-BE49-F238E27FC236}">
              <a16:creationId xmlns:a16="http://schemas.microsoft.com/office/drawing/2014/main" id="{1031C445-608C-4251-A941-FEC8BF3195C8}"/>
            </a:ext>
          </a:extLst>
        </xdr:cNvPr>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3" name="直線コネクタ 562">
          <a:extLst>
            <a:ext uri="{FF2B5EF4-FFF2-40B4-BE49-F238E27FC236}">
              <a16:creationId xmlns:a16="http://schemas.microsoft.com/office/drawing/2014/main" id="{D1BA9472-E5F3-4A6F-A30F-43DB01007564}"/>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64" name="テキスト ボックス 563">
          <a:extLst>
            <a:ext uri="{FF2B5EF4-FFF2-40B4-BE49-F238E27FC236}">
              <a16:creationId xmlns:a16="http://schemas.microsoft.com/office/drawing/2014/main" id="{D75704C8-9518-4B18-BDBB-B3DFA3DC6967}"/>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5" name="【一般廃棄物処理施設】&#10;一人当たり有形固定資産（償却資産）額グラフ枠">
          <a:extLst>
            <a:ext uri="{FF2B5EF4-FFF2-40B4-BE49-F238E27FC236}">
              <a16:creationId xmlns:a16="http://schemas.microsoft.com/office/drawing/2014/main" id="{6EEEF8AE-D8BD-451D-B99B-21C4D85624BB}"/>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44188</xdr:rowOff>
    </xdr:from>
    <xdr:to>
      <xdr:col>116</xdr:col>
      <xdr:colOff>62864</xdr:colOff>
      <xdr:row>42</xdr:row>
      <xdr:rowOff>17290</xdr:rowOff>
    </xdr:to>
    <xdr:cxnSp macro="">
      <xdr:nvCxnSpPr>
        <xdr:cNvPr id="566" name="直線コネクタ 565">
          <a:extLst>
            <a:ext uri="{FF2B5EF4-FFF2-40B4-BE49-F238E27FC236}">
              <a16:creationId xmlns:a16="http://schemas.microsoft.com/office/drawing/2014/main" id="{37481E8D-82B6-4A9E-8DD8-BBFD39C31C05}"/>
            </a:ext>
          </a:extLst>
        </xdr:cNvPr>
        <xdr:cNvCxnSpPr/>
      </xdr:nvCxnSpPr>
      <xdr:spPr>
        <a:xfrm flipV="1">
          <a:off x="22160864" y="5702038"/>
          <a:ext cx="0" cy="1516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21117</xdr:rowOff>
    </xdr:from>
    <xdr:ext cx="469744" cy="259045"/>
    <xdr:sp macro="" textlink="">
      <xdr:nvSpPr>
        <xdr:cNvPr id="567" name="【一般廃棄物処理施設】&#10;一人当たり有形固定資産（償却資産）額最小値テキスト">
          <a:extLst>
            <a:ext uri="{FF2B5EF4-FFF2-40B4-BE49-F238E27FC236}">
              <a16:creationId xmlns:a16="http://schemas.microsoft.com/office/drawing/2014/main" id="{72FD8AE5-CFE6-4EA1-8A86-D372E0DE0077}"/>
            </a:ext>
          </a:extLst>
        </xdr:cNvPr>
        <xdr:cNvSpPr txBox="1"/>
      </xdr:nvSpPr>
      <xdr:spPr>
        <a:xfrm>
          <a:off x="22199600" y="7222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17290</xdr:rowOff>
    </xdr:from>
    <xdr:to>
      <xdr:col>116</xdr:col>
      <xdr:colOff>152400</xdr:colOff>
      <xdr:row>42</xdr:row>
      <xdr:rowOff>17290</xdr:rowOff>
    </xdr:to>
    <xdr:cxnSp macro="">
      <xdr:nvCxnSpPr>
        <xdr:cNvPr id="568" name="直線コネクタ 567">
          <a:extLst>
            <a:ext uri="{FF2B5EF4-FFF2-40B4-BE49-F238E27FC236}">
              <a16:creationId xmlns:a16="http://schemas.microsoft.com/office/drawing/2014/main" id="{CE1F2E96-2F1D-4619-90E9-6BB84838877F}"/>
            </a:ext>
          </a:extLst>
        </xdr:cNvPr>
        <xdr:cNvCxnSpPr/>
      </xdr:nvCxnSpPr>
      <xdr:spPr>
        <a:xfrm>
          <a:off x="22072600" y="7218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162315</xdr:rowOff>
    </xdr:from>
    <xdr:ext cx="599010" cy="259045"/>
    <xdr:sp macro="" textlink="">
      <xdr:nvSpPr>
        <xdr:cNvPr id="569" name="【一般廃棄物処理施設】&#10;一人当たり有形固定資産（償却資産）額最大値テキスト">
          <a:extLst>
            <a:ext uri="{FF2B5EF4-FFF2-40B4-BE49-F238E27FC236}">
              <a16:creationId xmlns:a16="http://schemas.microsoft.com/office/drawing/2014/main" id="{E2586C99-B232-4B6D-9E03-52D002E2E9EE}"/>
            </a:ext>
          </a:extLst>
        </xdr:cNvPr>
        <xdr:cNvSpPr txBox="1"/>
      </xdr:nvSpPr>
      <xdr:spPr>
        <a:xfrm>
          <a:off x="22199600" y="5477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44188</xdr:rowOff>
    </xdr:from>
    <xdr:to>
      <xdr:col>116</xdr:col>
      <xdr:colOff>152400</xdr:colOff>
      <xdr:row>33</xdr:row>
      <xdr:rowOff>44188</xdr:rowOff>
    </xdr:to>
    <xdr:cxnSp macro="">
      <xdr:nvCxnSpPr>
        <xdr:cNvPr id="570" name="直線コネクタ 569">
          <a:extLst>
            <a:ext uri="{FF2B5EF4-FFF2-40B4-BE49-F238E27FC236}">
              <a16:creationId xmlns:a16="http://schemas.microsoft.com/office/drawing/2014/main" id="{D1DDEFB0-DCFB-4798-8DD3-9748251FE9DE}"/>
            </a:ext>
          </a:extLst>
        </xdr:cNvPr>
        <xdr:cNvCxnSpPr/>
      </xdr:nvCxnSpPr>
      <xdr:spPr>
        <a:xfrm>
          <a:off x="22072600" y="57020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62334</xdr:rowOff>
    </xdr:from>
    <xdr:ext cx="534377" cy="259045"/>
    <xdr:sp macro="" textlink="">
      <xdr:nvSpPr>
        <xdr:cNvPr id="571" name="【一般廃棄物処理施設】&#10;一人当たり有形固定資産（償却資産）額平均値テキスト">
          <a:extLst>
            <a:ext uri="{FF2B5EF4-FFF2-40B4-BE49-F238E27FC236}">
              <a16:creationId xmlns:a16="http://schemas.microsoft.com/office/drawing/2014/main" id="{6AE5C47B-4DF0-4C7D-B857-8A3C2AD7F05C}"/>
            </a:ext>
          </a:extLst>
        </xdr:cNvPr>
        <xdr:cNvSpPr txBox="1"/>
      </xdr:nvSpPr>
      <xdr:spPr>
        <a:xfrm>
          <a:off x="22199600" y="65774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83907</xdr:rowOff>
    </xdr:from>
    <xdr:to>
      <xdr:col>116</xdr:col>
      <xdr:colOff>114300</xdr:colOff>
      <xdr:row>39</xdr:row>
      <xdr:rowOff>14057</xdr:rowOff>
    </xdr:to>
    <xdr:sp macro="" textlink="">
      <xdr:nvSpPr>
        <xdr:cNvPr id="572" name="フローチャート: 判断 571">
          <a:extLst>
            <a:ext uri="{FF2B5EF4-FFF2-40B4-BE49-F238E27FC236}">
              <a16:creationId xmlns:a16="http://schemas.microsoft.com/office/drawing/2014/main" id="{77590A49-30B9-4592-A9EB-EF827B6165ED}"/>
            </a:ext>
          </a:extLst>
        </xdr:cNvPr>
        <xdr:cNvSpPr/>
      </xdr:nvSpPr>
      <xdr:spPr>
        <a:xfrm>
          <a:off x="22110700" y="6599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96220</xdr:rowOff>
    </xdr:from>
    <xdr:to>
      <xdr:col>112</xdr:col>
      <xdr:colOff>38100</xdr:colOff>
      <xdr:row>39</xdr:row>
      <xdr:rowOff>26370</xdr:rowOff>
    </xdr:to>
    <xdr:sp macro="" textlink="">
      <xdr:nvSpPr>
        <xdr:cNvPr id="573" name="フローチャート: 判断 572">
          <a:extLst>
            <a:ext uri="{FF2B5EF4-FFF2-40B4-BE49-F238E27FC236}">
              <a16:creationId xmlns:a16="http://schemas.microsoft.com/office/drawing/2014/main" id="{0BE3303B-B73E-42D8-A2B4-ED15E91EC650}"/>
            </a:ext>
          </a:extLst>
        </xdr:cNvPr>
        <xdr:cNvSpPr/>
      </xdr:nvSpPr>
      <xdr:spPr>
        <a:xfrm>
          <a:off x="21272500" y="6611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110599</xdr:rowOff>
    </xdr:from>
    <xdr:to>
      <xdr:col>107</xdr:col>
      <xdr:colOff>101600</xdr:colOff>
      <xdr:row>39</xdr:row>
      <xdr:rowOff>40749</xdr:rowOff>
    </xdr:to>
    <xdr:sp macro="" textlink="">
      <xdr:nvSpPr>
        <xdr:cNvPr id="574" name="フローチャート: 判断 573">
          <a:extLst>
            <a:ext uri="{FF2B5EF4-FFF2-40B4-BE49-F238E27FC236}">
              <a16:creationId xmlns:a16="http://schemas.microsoft.com/office/drawing/2014/main" id="{39630B37-BE86-4891-912C-A2C3AA58A52F}"/>
            </a:ext>
          </a:extLst>
        </xdr:cNvPr>
        <xdr:cNvSpPr/>
      </xdr:nvSpPr>
      <xdr:spPr>
        <a:xfrm>
          <a:off x="20383500" y="6625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129801</xdr:rowOff>
    </xdr:from>
    <xdr:to>
      <xdr:col>102</xdr:col>
      <xdr:colOff>165100</xdr:colOff>
      <xdr:row>39</xdr:row>
      <xdr:rowOff>59951</xdr:rowOff>
    </xdr:to>
    <xdr:sp macro="" textlink="">
      <xdr:nvSpPr>
        <xdr:cNvPr id="575" name="フローチャート: 判断 574">
          <a:extLst>
            <a:ext uri="{FF2B5EF4-FFF2-40B4-BE49-F238E27FC236}">
              <a16:creationId xmlns:a16="http://schemas.microsoft.com/office/drawing/2014/main" id="{F3FA290D-229B-4B74-A5A6-67600AA06AD2}"/>
            </a:ext>
          </a:extLst>
        </xdr:cNvPr>
        <xdr:cNvSpPr/>
      </xdr:nvSpPr>
      <xdr:spPr>
        <a:xfrm>
          <a:off x="19494500" y="6644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143404</xdr:rowOff>
    </xdr:from>
    <xdr:to>
      <xdr:col>98</xdr:col>
      <xdr:colOff>38100</xdr:colOff>
      <xdr:row>39</xdr:row>
      <xdr:rowOff>73554</xdr:rowOff>
    </xdr:to>
    <xdr:sp macro="" textlink="">
      <xdr:nvSpPr>
        <xdr:cNvPr id="576" name="フローチャート: 判断 575">
          <a:extLst>
            <a:ext uri="{FF2B5EF4-FFF2-40B4-BE49-F238E27FC236}">
              <a16:creationId xmlns:a16="http://schemas.microsoft.com/office/drawing/2014/main" id="{8C61FDB5-5E84-4658-927A-5A6C460FAD48}"/>
            </a:ext>
          </a:extLst>
        </xdr:cNvPr>
        <xdr:cNvSpPr/>
      </xdr:nvSpPr>
      <xdr:spPr>
        <a:xfrm>
          <a:off x="18605500" y="6658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7" name="テキスト ボックス 576">
          <a:extLst>
            <a:ext uri="{FF2B5EF4-FFF2-40B4-BE49-F238E27FC236}">
              <a16:creationId xmlns:a16="http://schemas.microsoft.com/office/drawing/2014/main" id="{BD20359F-8266-4D9E-B667-B3DCBB353EC5}"/>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78" name="テキスト ボックス 577">
          <a:extLst>
            <a:ext uri="{FF2B5EF4-FFF2-40B4-BE49-F238E27FC236}">
              <a16:creationId xmlns:a16="http://schemas.microsoft.com/office/drawing/2014/main" id="{813E0E99-1FD8-4DB0-9720-3085A431A904}"/>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79" name="テキスト ボックス 578">
          <a:extLst>
            <a:ext uri="{FF2B5EF4-FFF2-40B4-BE49-F238E27FC236}">
              <a16:creationId xmlns:a16="http://schemas.microsoft.com/office/drawing/2014/main" id="{7C4E886A-6859-4C6E-B9B2-41D7B971BC08}"/>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0" name="テキスト ボックス 579">
          <a:extLst>
            <a:ext uri="{FF2B5EF4-FFF2-40B4-BE49-F238E27FC236}">
              <a16:creationId xmlns:a16="http://schemas.microsoft.com/office/drawing/2014/main" id="{8697896B-CF3F-47D9-BC1D-6590E5296D06}"/>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1" name="テキスト ボックス 580">
          <a:extLst>
            <a:ext uri="{FF2B5EF4-FFF2-40B4-BE49-F238E27FC236}">
              <a16:creationId xmlns:a16="http://schemas.microsoft.com/office/drawing/2014/main" id="{772A9839-2714-494C-BE9C-1CE1C55069DD}"/>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92204</xdr:rowOff>
    </xdr:from>
    <xdr:to>
      <xdr:col>116</xdr:col>
      <xdr:colOff>114300</xdr:colOff>
      <xdr:row>36</xdr:row>
      <xdr:rowOff>22354</xdr:rowOff>
    </xdr:to>
    <xdr:sp macro="" textlink="">
      <xdr:nvSpPr>
        <xdr:cNvPr id="582" name="楕円 581">
          <a:extLst>
            <a:ext uri="{FF2B5EF4-FFF2-40B4-BE49-F238E27FC236}">
              <a16:creationId xmlns:a16="http://schemas.microsoft.com/office/drawing/2014/main" id="{7AA96DD2-BAD1-4CB1-9060-4C03A4A3CA2C}"/>
            </a:ext>
          </a:extLst>
        </xdr:cNvPr>
        <xdr:cNvSpPr/>
      </xdr:nvSpPr>
      <xdr:spPr>
        <a:xfrm>
          <a:off x="22110700" y="6092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34</xdr:row>
      <xdr:rowOff>115081</xdr:rowOff>
    </xdr:from>
    <xdr:ext cx="599010" cy="259045"/>
    <xdr:sp macro="" textlink="">
      <xdr:nvSpPr>
        <xdr:cNvPr id="583" name="【一般廃棄物処理施設】&#10;一人当たり有形固定資産（償却資産）額該当値テキスト">
          <a:extLst>
            <a:ext uri="{FF2B5EF4-FFF2-40B4-BE49-F238E27FC236}">
              <a16:creationId xmlns:a16="http://schemas.microsoft.com/office/drawing/2014/main" id="{29CFA070-C41A-480D-803E-13862E0A86E7}"/>
            </a:ext>
          </a:extLst>
        </xdr:cNvPr>
        <xdr:cNvSpPr txBox="1"/>
      </xdr:nvSpPr>
      <xdr:spPr>
        <a:xfrm>
          <a:off x="22199600" y="5944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97104</xdr:rowOff>
    </xdr:from>
    <xdr:to>
      <xdr:col>112</xdr:col>
      <xdr:colOff>38100</xdr:colOff>
      <xdr:row>36</xdr:row>
      <xdr:rowOff>27254</xdr:rowOff>
    </xdr:to>
    <xdr:sp macro="" textlink="">
      <xdr:nvSpPr>
        <xdr:cNvPr id="584" name="楕円 583">
          <a:extLst>
            <a:ext uri="{FF2B5EF4-FFF2-40B4-BE49-F238E27FC236}">
              <a16:creationId xmlns:a16="http://schemas.microsoft.com/office/drawing/2014/main" id="{4E35BA98-6C99-4BCD-84CA-DB162E9A2532}"/>
            </a:ext>
          </a:extLst>
        </xdr:cNvPr>
        <xdr:cNvSpPr/>
      </xdr:nvSpPr>
      <xdr:spPr>
        <a:xfrm>
          <a:off x="21272500" y="6097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35</xdr:row>
      <xdr:rowOff>143004</xdr:rowOff>
    </xdr:from>
    <xdr:to>
      <xdr:col>116</xdr:col>
      <xdr:colOff>63500</xdr:colOff>
      <xdr:row>35</xdr:row>
      <xdr:rowOff>147904</xdr:rowOff>
    </xdr:to>
    <xdr:cxnSp macro="">
      <xdr:nvCxnSpPr>
        <xdr:cNvPr id="585" name="直線コネクタ 584">
          <a:extLst>
            <a:ext uri="{FF2B5EF4-FFF2-40B4-BE49-F238E27FC236}">
              <a16:creationId xmlns:a16="http://schemas.microsoft.com/office/drawing/2014/main" id="{07C8FDED-2B4B-4392-BEB1-425647FA608C}"/>
            </a:ext>
          </a:extLst>
        </xdr:cNvPr>
        <xdr:cNvCxnSpPr/>
      </xdr:nvCxnSpPr>
      <xdr:spPr>
        <a:xfrm flipV="1">
          <a:off x="21323300" y="6143754"/>
          <a:ext cx="838200" cy="4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168808</xdr:rowOff>
    </xdr:from>
    <xdr:to>
      <xdr:col>107</xdr:col>
      <xdr:colOff>101600</xdr:colOff>
      <xdr:row>37</xdr:row>
      <xdr:rowOff>98958</xdr:rowOff>
    </xdr:to>
    <xdr:sp macro="" textlink="">
      <xdr:nvSpPr>
        <xdr:cNvPr id="586" name="楕円 585">
          <a:extLst>
            <a:ext uri="{FF2B5EF4-FFF2-40B4-BE49-F238E27FC236}">
              <a16:creationId xmlns:a16="http://schemas.microsoft.com/office/drawing/2014/main" id="{7A02DF45-158F-4C59-B790-110AA381B187}"/>
            </a:ext>
          </a:extLst>
        </xdr:cNvPr>
        <xdr:cNvSpPr/>
      </xdr:nvSpPr>
      <xdr:spPr>
        <a:xfrm>
          <a:off x="20383500" y="6341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147904</xdr:rowOff>
    </xdr:from>
    <xdr:to>
      <xdr:col>111</xdr:col>
      <xdr:colOff>177800</xdr:colOff>
      <xdr:row>37</xdr:row>
      <xdr:rowOff>48158</xdr:rowOff>
    </xdr:to>
    <xdr:cxnSp macro="">
      <xdr:nvCxnSpPr>
        <xdr:cNvPr id="587" name="直線コネクタ 586">
          <a:extLst>
            <a:ext uri="{FF2B5EF4-FFF2-40B4-BE49-F238E27FC236}">
              <a16:creationId xmlns:a16="http://schemas.microsoft.com/office/drawing/2014/main" id="{17B28C40-A653-4AD1-9FEB-9D46780B9456}"/>
            </a:ext>
          </a:extLst>
        </xdr:cNvPr>
        <xdr:cNvCxnSpPr/>
      </xdr:nvCxnSpPr>
      <xdr:spPr>
        <a:xfrm flipV="1">
          <a:off x="20434300" y="6148654"/>
          <a:ext cx="889000" cy="243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168702</xdr:rowOff>
    </xdr:from>
    <xdr:to>
      <xdr:col>102</xdr:col>
      <xdr:colOff>165100</xdr:colOff>
      <xdr:row>37</xdr:row>
      <xdr:rowOff>98852</xdr:rowOff>
    </xdr:to>
    <xdr:sp macro="" textlink="">
      <xdr:nvSpPr>
        <xdr:cNvPr id="588" name="楕円 587">
          <a:extLst>
            <a:ext uri="{FF2B5EF4-FFF2-40B4-BE49-F238E27FC236}">
              <a16:creationId xmlns:a16="http://schemas.microsoft.com/office/drawing/2014/main" id="{DEF6E91A-016B-4403-B2D2-BD8077E8E476}"/>
            </a:ext>
          </a:extLst>
        </xdr:cNvPr>
        <xdr:cNvSpPr/>
      </xdr:nvSpPr>
      <xdr:spPr>
        <a:xfrm>
          <a:off x="19494500" y="6340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48052</xdr:rowOff>
    </xdr:from>
    <xdr:to>
      <xdr:col>107</xdr:col>
      <xdr:colOff>50800</xdr:colOff>
      <xdr:row>37</xdr:row>
      <xdr:rowOff>48158</xdr:rowOff>
    </xdr:to>
    <xdr:cxnSp macro="">
      <xdr:nvCxnSpPr>
        <xdr:cNvPr id="589" name="直線コネクタ 588">
          <a:extLst>
            <a:ext uri="{FF2B5EF4-FFF2-40B4-BE49-F238E27FC236}">
              <a16:creationId xmlns:a16="http://schemas.microsoft.com/office/drawing/2014/main" id="{F71C5835-973E-40C3-ADBE-105204210F10}"/>
            </a:ext>
          </a:extLst>
        </xdr:cNvPr>
        <xdr:cNvCxnSpPr/>
      </xdr:nvCxnSpPr>
      <xdr:spPr>
        <a:xfrm>
          <a:off x="19545300" y="6391702"/>
          <a:ext cx="889000" cy="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36</xdr:row>
      <xdr:rowOff>168831</xdr:rowOff>
    </xdr:from>
    <xdr:to>
      <xdr:col>98</xdr:col>
      <xdr:colOff>38100</xdr:colOff>
      <xdr:row>37</xdr:row>
      <xdr:rowOff>98981</xdr:rowOff>
    </xdr:to>
    <xdr:sp macro="" textlink="">
      <xdr:nvSpPr>
        <xdr:cNvPr id="590" name="楕円 589">
          <a:extLst>
            <a:ext uri="{FF2B5EF4-FFF2-40B4-BE49-F238E27FC236}">
              <a16:creationId xmlns:a16="http://schemas.microsoft.com/office/drawing/2014/main" id="{108BF1BC-5725-4C27-98F9-40DDE1162F15}"/>
            </a:ext>
          </a:extLst>
        </xdr:cNvPr>
        <xdr:cNvSpPr/>
      </xdr:nvSpPr>
      <xdr:spPr>
        <a:xfrm>
          <a:off x="18605500" y="6341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48052</xdr:rowOff>
    </xdr:from>
    <xdr:to>
      <xdr:col>102</xdr:col>
      <xdr:colOff>114300</xdr:colOff>
      <xdr:row>37</xdr:row>
      <xdr:rowOff>48181</xdr:rowOff>
    </xdr:to>
    <xdr:cxnSp macro="">
      <xdr:nvCxnSpPr>
        <xdr:cNvPr id="591" name="直線コネクタ 590">
          <a:extLst>
            <a:ext uri="{FF2B5EF4-FFF2-40B4-BE49-F238E27FC236}">
              <a16:creationId xmlns:a16="http://schemas.microsoft.com/office/drawing/2014/main" id="{99401787-77A2-481D-BE3B-68833EA284FB}"/>
            </a:ext>
          </a:extLst>
        </xdr:cNvPr>
        <xdr:cNvCxnSpPr/>
      </xdr:nvCxnSpPr>
      <xdr:spPr>
        <a:xfrm flipV="1">
          <a:off x="18656300" y="6391702"/>
          <a:ext cx="889000" cy="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17497</xdr:rowOff>
    </xdr:from>
    <xdr:ext cx="534377" cy="259045"/>
    <xdr:sp macro="" textlink="">
      <xdr:nvSpPr>
        <xdr:cNvPr id="592" name="n_1aveValue【一般廃棄物処理施設】&#10;一人当たり有形固定資産（償却資産）額">
          <a:extLst>
            <a:ext uri="{FF2B5EF4-FFF2-40B4-BE49-F238E27FC236}">
              <a16:creationId xmlns:a16="http://schemas.microsoft.com/office/drawing/2014/main" id="{B182D990-2B52-478B-8F64-1D7F2BD81A66}"/>
            </a:ext>
          </a:extLst>
        </xdr:cNvPr>
        <xdr:cNvSpPr txBox="1"/>
      </xdr:nvSpPr>
      <xdr:spPr>
        <a:xfrm>
          <a:off x="21043411" y="6704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31876</xdr:rowOff>
    </xdr:from>
    <xdr:ext cx="534377" cy="259045"/>
    <xdr:sp macro="" textlink="">
      <xdr:nvSpPr>
        <xdr:cNvPr id="593" name="n_2aveValue【一般廃棄物処理施設】&#10;一人当たり有形固定資産（償却資産）額">
          <a:extLst>
            <a:ext uri="{FF2B5EF4-FFF2-40B4-BE49-F238E27FC236}">
              <a16:creationId xmlns:a16="http://schemas.microsoft.com/office/drawing/2014/main" id="{36F14E6C-8FCE-4744-81A9-604CC653B2F7}"/>
            </a:ext>
          </a:extLst>
        </xdr:cNvPr>
        <xdr:cNvSpPr txBox="1"/>
      </xdr:nvSpPr>
      <xdr:spPr>
        <a:xfrm>
          <a:off x="20167111" y="6718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51078</xdr:rowOff>
    </xdr:from>
    <xdr:ext cx="534377" cy="259045"/>
    <xdr:sp macro="" textlink="">
      <xdr:nvSpPr>
        <xdr:cNvPr id="594" name="n_3aveValue【一般廃棄物処理施設】&#10;一人当たり有形固定資産（償却資産）額">
          <a:extLst>
            <a:ext uri="{FF2B5EF4-FFF2-40B4-BE49-F238E27FC236}">
              <a16:creationId xmlns:a16="http://schemas.microsoft.com/office/drawing/2014/main" id="{A73FCA1E-9B8D-4961-868E-E1CAD335DB4E}"/>
            </a:ext>
          </a:extLst>
        </xdr:cNvPr>
        <xdr:cNvSpPr txBox="1"/>
      </xdr:nvSpPr>
      <xdr:spPr>
        <a:xfrm>
          <a:off x="19278111" y="6737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64681</xdr:rowOff>
    </xdr:from>
    <xdr:ext cx="534377" cy="259045"/>
    <xdr:sp macro="" textlink="">
      <xdr:nvSpPr>
        <xdr:cNvPr id="595" name="n_4aveValue【一般廃棄物処理施設】&#10;一人当たり有形固定資産（償却資産）額">
          <a:extLst>
            <a:ext uri="{FF2B5EF4-FFF2-40B4-BE49-F238E27FC236}">
              <a16:creationId xmlns:a16="http://schemas.microsoft.com/office/drawing/2014/main" id="{7536D011-C547-4934-B704-B6C90532C884}"/>
            </a:ext>
          </a:extLst>
        </xdr:cNvPr>
        <xdr:cNvSpPr txBox="1"/>
      </xdr:nvSpPr>
      <xdr:spPr>
        <a:xfrm>
          <a:off x="18389111" y="6751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34</xdr:row>
      <xdr:rowOff>43781</xdr:rowOff>
    </xdr:from>
    <xdr:ext cx="599010" cy="259045"/>
    <xdr:sp macro="" textlink="">
      <xdr:nvSpPr>
        <xdr:cNvPr id="596" name="n_1mainValue【一般廃棄物処理施設】&#10;一人当たり有形固定資産（償却資産）額">
          <a:extLst>
            <a:ext uri="{FF2B5EF4-FFF2-40B4-BE49-F238E27FC236}">
              <a16:creationId xmlns:a16="http://schemas.microsoft.com/office/drawing/2014/main" id="{32C2011D-2453-4CFC-9ADA-23C3C62064B9}"/>
            </a:ext>
          </a:extLst>
        </xdr:cNvPr>
        <xdr:cNvSpPr txBox="1"/>
      </xdr:nvSpPr>
      <xdr:spPr>
        <a:xfrm>
          <a:off x="21011095" y="58730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35</xdr:row>
      <xdr:rowOff>115485</xdr:rowOff>
    </xdr:from>
    <xdr:ext cx="599010" cy="259045"/>
    <xdr:sp macro="" textlink="">
      <xdr:nvSpPr>
        <xdr:cNvPr id="597" name="n_2mainValue【一般廃棄物処理施設】&#10;一人当たり有形固定資産（償却資産）額">
          <a:extLst>
            <a:ext uri="{FF2B5EF4-FFF2-40B4-BE49-F238E27FC236}">
              <a16:creationId xmlns:a16="http://schemas.microsoft.com/office/drawing/2014/main" id="{28DA4C04-623F-4964-B9B6-41DBDBDA69E8}"/>
            </a:ext>
          </a:extLst>
        </xdr:cNvPr>
        <xdr:cNvSpPr txBox="1"/>
      </xdr:nvSpPr>
      <xdr:spPr>
        <a:xfrm>
          <a:off x="20134795" y="61162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35</xdr:row>
      <xdr:rowOff>115379</xdr:rowOff>
    </xdr:from>
    <xdr:ext cx="599010" cy="259045"/>
    <xdr:sp macro="" textlink="">
      <xdr:nvSpPr>
        <xdr:cNvPr id="598" name="n_3mainValue【一般廃棄物処理施設】&#10;一人当たり有形固定資産（償却資産）額">
          <a:extLst>
            <a:ext uri="{FF2B5EF4-FFF2-40B4-BE49-F238E27FC236}">
              <a16:creationId xmlns:a16="http://schemas.microsoft.com/office/drawing/2014/main" id="{982BF73C-8A8E-41AE-BC15-59D29CE4E29D}"/>
            </a:ext>
          </a:extLst>
        </xdr:cNvPr>
        <xdr:cNvSpPr txBox="1"/>
      </xdr:nvSpPr>
      <xdr:spPr>
        <a:xfrm>
          <a:off x="19245795" y="61161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35</xdr:row>
      <xdr:rowOff>115508</xdr:rowOff>
    </xdr:from>
    <xdr:ext cx="599010" cy="259045"/>
    <xdr:sp macro="" textlink="">
      <xdr:nvSpPr>
        <xdr:cNvPr id="599" name="n_4mainValue【一般廃棄物処理施設】&#10;一人当たり有形固定資産（償却資産）額">
          <a:extLst>
            <a:ext uri="{FF2B5EF4-FFF2-40B4-BE49-F238E27FC236}">
              <a16:creationId xmlns:a16="http://schemas.microsoft.com/office/drawing/2014/main" id="{3ADE9A01-E9A7-40B0-B4ED-57C665B11279}"/>
            </a:ext>
          </a:extLst>
        </xdr:cNvPr>
        <xdr:cNvSpPr txBox="1"/>
      </xdr:nvSpPr>
      <xdr:spPr>
        <a:xfrm>
          <a:off x="18356795" y="6116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0" name="正方形/長方形 599">
          <a:extLst>
            <a:ext uri="{FF2B5EF4-FFF2-40B4-BE49-F238E27FC236}">
              <a16:creationId xmlns:a16="http://schemas.microsoft.com/office/drawing/2014/main" id="{ADA8D33B-BD61-4550-9D9E-E4B6DD486082}"/>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1" name="正方形/長方形 600">
          <a:extLst>
            <a:ext uri="{FF2B5EF4-FFF2-40B4-BE49-F238E27FC236}">
              <a16:creationId xmlns:a16="http://schemas.microsoft.com/office/drawing/2014/main" id="{0E846725-FDDB-4462-8E1D-9DF64EEE35F3}"/>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2" name="正方形/長方形 601">
          <a:extLst>
            <a:ext uri="{FF2B5EF4-FFF2-40B4-BE49-F238E27FC236}">
              <a16:creationId xmlns:a16="http://schemas.microsoft.com/office/drawing/2014/main" id="{DD5B7A84-E8B0-40AB-82C2-F75CA5699AF3}"/>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3" name="正方形/長方形 602">
          <a:extLst>
            <a:ext uri="{FF2B5EF4-FFF2-40B4-BE49-F238E27FC236}">
              <a16:creationId xmlns:a16="http://schemas.microsoft.com/office/drawing/2014/main" id="{1E013AEF-44BE-4189-B6E6-0280343584EB}"/>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4" name="正方形/長方形 603">
          <a:extLst>
            <a:ext uri="{FF2B5EF4-FFF2-40B4-BE49-F238E27FC236}">
              <a16:creationId xmlns:a16="http://schemas.microsoft.com/office/drawing/2014/main" id="{3053FCE9-9986-4FD5-947D-EBEBB6A5688C}"/>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5" name="正方形/長方形 604">
          <a:extLst>
            <a:ext uri="{FF2B5EF4-FFF2-40B4-BE49-F238E27FC236}">
              <a16:creationId xmlns:a16="http://schemas.microsoft.com/office/drawing/2014/main" id="{964033EE-E3E9-45CD-A2DC-0584A1636993}"/>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6" name="正方形/長方形 605">
          <a:extLst>
            <a:ext uri="{FF2B5EF4-FFF2-40B4-BE49-F238E27FC236}">
              <a16:creationId xmlns:a16="http://schemas.microsoft.com/office/drawing/2014/main" id="{75F8A744-A181-4693-93AB-229126B2B34B}"/>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7" name="正方形/長方形 606">
          <a:extLst>
            <a:ext uri="{FF2B5EF4-FFF2-40B4-BE49-F238E27FC236}">
              <a16:creationId xmlns:a16="http://schemas.microsoft.com/office/drawing/2014/main" id="{30F81E8F-7848-4115-BC38-D189AE0061BE}"/>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08" name="テキスト ボックス 607">
          <a:extLst>
            <a:ext uri="{FF2B5EF4-FFF2-40B4-BE49-F238E27FC236}">
              <a16:creationId xmlns:a16="http://schemas.microsoft.com/office/drawing/2014/main" id="{401C298F-0751-4CB7-BCC2-8C5AB326440A}"/>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09" name="直線コネクタ 608">
          <a:extLst>
            <a:ext uri="{FF2B5EF4-FFF2-40B4-BE49-F238E27FC236}">
              <a16:creationId xmlns:a16="http://schemas.microsoft.com/office/drawing/2014/main" id="{68CEB410-38A6-4519-8136-A63E7440EF86}"/>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0" name="テキスト ボックス 609">
          <a:extLst>
            <a:ext uri="{FF2B5EF4-FFF2-40B4-BE49-F238E27FC236}">
              <a16:creationId xmlns:a16="http://schemas.microsoft.com/office/drawing/2014/main" id="{ABE58A39-F730-443C-922A-113959570809}"/>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611" name="直線コネクタ 610">
          <a:extLst>
            <a:ext uri="{FF2B5EF4-FFF2-40B4-BE49-F238E27FC236}">
              <a16:creationId xmlns:a16="http://schemas.microsoft.com/office/drawing/2014/main" id="{7294FA60-4F8F-4541-AE5A-17E613A55283}"/>
            </a:ext>
          </a:extLst>
        </xdr:cNvPr>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612" name="テキスト ボックス 611">
          <a:extLst>
            <a:ext uri="{FF2B5EF4-FFF2-40B4-BE49-F238E27FC236}">
              <a16:creationId xmlns:a16="http://schemas.microsoft.com/office/drawing/2014/main" id="{98AC35B8-6CF8-4414-912C-BD1FC3756327}"/>
            </a:ext>
          </a:extLst>
        </xdr:cNvPr>
        <xdr:cNvSpPr txBox="1"/>
      </xdr:nvSpPr>
      <xdr:spPr>
        <a:xfrm>
          <a:off x="12042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613" name="直線コネクタ 612">
          <a:extLst>
            <a:ext uri="{FF2B5EF4-FFF2-40B4-BE49-F238E27FC236}">
              <a16:creationId xmlns:a16="http://schemas.microsoft.com/office/drawing/2014/main" id="{BC96F51E-9730-4FA0-B28D-9F68B6823018}"/>
            </a:ext>
          </a:extLst>
        </xdr:cNvPr>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614" name="テキスト ボックス 613">
          <a:extLst>
            <a:ext uri="{FF2B5EF4-FFF2-40B4-BE49-F238E27FC236}">
              <a16:creationId xmlns:a16="http://schemas.microsoft.com/office/drawing/2014/main" id="{06401CCC-8B19-46C1-ABB8-E76A8FC1E276}"/>
            </a:ext>
          </a:extLst>
        </xdr:cNvPr>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615" name="直線コネクタ 614">
          <a:extLst>
            <a:ext uri="{FF2B5EF4-FFF2-40B4-BE49-F238E27FC236}">
              <a16:creationId xmlns:a16="http://schemas.microsoft.com/office/drawing/2014/main" id="{4D51E56E-64A3-4EBF-B628-AFC48C7E5F52}"/>
            </a:ext>
          </a:extLst>
        </xdr:cNvPr>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616" name="テキスト ボックス 615">
          <a:extLst>
            <a:ext uri="{FF2B5EF4-FFF2-40B4-BE49-F238E27FC236}">
              <a16:creationId xmlns:a16="http://schemas.microsoft.com/office/drawing/2014/main" id="{D1CDA405-027B-4BB5-924B-A85EC337B6D2}"/>
            </a:ext>
          </a:extLst>
        </xdr:cNvPr>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617" name="直線コネクタ 616">
          <a:extLst>
            <a:ext uri="{FF2B5EF4-FFF2-40B4-BE49-F238E27FC236}">
              <a16:creationId xmlns:a16="http://schemas.microsoft.com/office/drawing/2014/main" id="{8A11570C-B323-4470-96BE-D2341CBDE968}"/>
            </a:ext>
          </a:extLst>
        </xdr:cNvPr>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618" name="テキスト ボックス 617">
          <a:extLst>
            <a:ext uri="{FF2B5EF4-FFF2-40B4-BE49-F238E27FC236}">
              <a16:creationId xmlns:a16="http://schemas.microsoft.com/office/drawing/2014/main" id="{A9AC90E6-038D-401B-9278-D919A669B6E3}"/>
            </a:ext>
          </a:extLst>
        </xdr:cNvPr>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19" name="直線コネクタ 618">
          <a:extLst>
            <a:ext uri="{FF2B5EF4-FFF2-40B4-BE49-F238E27FC236}">
              <a16:creationId xmlns:a16="http://schemas.microsoft.com/office/drawing/2014/main" id="{377FA306-7487-4068-AB74-870D5E6976A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20" name="テキスト ボックス 619">
          <a:extLst>
            <a:ext uri="{FF2B5EF4-FFF2-40B4-BE49-F238E27FC236}">
              <a16:creationId xmlns:a16="http://schemas.microsoft.com/office/drawing/2014/main" id="{42375FF8-070D-4E8E-8508-7CA5AC723A46}"/>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1" name="【保健センター・保健所】&#10;有形固定資産減価償却率グラフ枠">
          <a:extLst>
            <a:ext uri="{FF2B5EF4-FFF2-40B4-BE49-F238E27FC236}">
              <a16:creationId xmlns:a16="http://schemas.microsoft.com/office/drawing/2014/main" id="{0E21F647-4014-44B0-8B8C-0B125187CAB8}"/>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34290</xdr:rowOff>
    </xdr:from>
    <xdr:to>
      <xdr:col>85</xdr:col>
      <xdr:colOff>126364</xdr:colOff>
      <xdr:row>62</xdr:row>
      <xdr:rowOff>148590</xdr:rowOff>
    </xdr:to>
    <xdr:cxnSp macro="">
      <xdr:nvCxnSpPr>
        <xdr:cNvPr id="622" name="直線コネクタ 621">
          <a:extLst>
            <a:ext uri="{FF2B5EF4-FFF2-40B4-BE49-F238E27FC236}">
              <a16:creationId xmlns:a16="http://schemas.microsoft.com/office/drawing/2014/main" id="{68DA02CE-62B2-47F7-BE7E-08D56A50B4B1}"/>
            </a:ext>
          </a:extLst>
        </xdr:cNvPr>
        <xdr:cNvCxnSpPr/>
      </xdr:nvCxnSpPr>
      <xdr:spPr>
        <a:xfrm flipV="1">
          <a:off x="16318864" y="946404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152417</xdr:rowOff>
    </xdr:from>
    <xdr:ext cx="405111" cy="259045"/>
    <xdr:sp macro="" textlink="">
      <xdr:nvSpPr>
        <xdr:cNvPr id="623" name="【保健センター・保健所】&#10;有形固定資産減価償却率最小値テキスト">
          <a:extLst>
            <a:ext uri="{FF2B5EF4-FFF2-40B4-BE49-F238E27FC236}">
              <a16:creationId xmlns:a16="http://schemas.microsoft.com/office/drawing/2014/main" id="{269B8111-7FE9-4362-8F05-3E2EEB883EBB}"/>
            </a:ext>
          </a:extLst>
        </xdr:cNvPr>
        <xdr:cNvSpPr txBox="1"/>
      </xdr:nvSpPr>
      <xdr:spPr>
        <a:xfrm>
          <a:off x="16357600" y="10782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148590</xdr:rowOff>
    </xdr:from>
    <xdr:to>
      <xdr:col>86</xdr:col>
      <xdr:colOff>25400</xdr:colOff>
      <xdr:row>62</xdr:row>
      <xdr:rowOff>148590</xdr:rowOff>
    </xdr:to>
    <xdr:cxnSp macro="">
      <xdr:nvCxnSpPr>
        <xdr:cNvPr id="624" name="直線コネクタ 623">
          <a:extLst>
            <a:ext uri="{FF2B5EF4-FFF2-40B4-BE49-F238E27FC236}">
              <a16:creationId xmlns:a16="http://schemas.microsoft.com/office/drawing/2014/main" id="{9C8DDC00-6053-4BCD-AAF0-43E4E940147F}"/>
            </a:ext>
          </a:extLst>
        </xdr:cNvPr>
        <xdr:cNvCxnSpPr/>
      </xdr:nvCxnSpPr>
      <xdr:spPr>
        <a:xfrm>
          <a:off x="16230600" y="10778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152417</xdr:rowOff>
    </xdr:from>
    <xdr:ext cx="405111" cy="259045"/>
    <xdr:sp macro="" textlink="">
      <xdr:nvSpPr>
        <xdr:cNvPr id="625" name="【保健センター・保健所】&#10;有形固定資産減価償却率最大値テキスト">
          <a:extLst>
            <a:ext uri="{FF2B5EF4-FFF2-40B4-BE49-F238E27FC236}">
              <a16:creationId xmlns:a16="http://schemas.microsoft.com/office/drawing/2014/main" id="{1B3CD7CF-B83A-42CF-90BE-ED03C06E1CD6}"/>
            </a:ext>
          </a:extLst>
        </xdr:cNvPr>
        <xdr:cNvSpPr txBox="1"/>
      </xdr:nvSpPr>
      <xdr:spPr>
        <a:xfrm>
          <a:off x="16357600" y="9239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34290</xdr:rowOff>
    </xdr:from>
    <xdr:to>
      <xdr:col>86</xdr:col>
      <xdr:colOff>25400</xdr:colOff>
      <xdr:row>55</xdr:row>
      <xdr:rowOff>34290</xdr:rowOff>
    </xdr:to>
    <xdr:cxnSp macro="">
      <xdr:nvCxnSpPr>
        <xdr:cNvPr id="626" name="直線コネクタ 625">
          <a:extLst>
            <a:ext uri="{FF2B5EF4-FFF2-40B4-BE49-F238E27FC236}">
              <a16:creationId xmlns:a16="http://schemas.microsoft.com/office/drawing/2014/main" id="{EBECA48C-2511-4DF1-B2FF-8601F251F55C}"/>
            </a:ext>
          </a:extLst>
        </xdr:cNvPr>
        <xdr:cNvCxnSpPr/>
      </xdr:nvCxnSpPr>
      <xdr:spPr>
        <a:xfrm>
          <a:off x="16230600" y="9464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14495</xdr:rowOff>
    </xdr:from>
    <xdr:ext cx="405111" cy="259045"/>
    <xdr:sp macro="" textlink="">
      <xdr:nvSpPr>
        <xdr:cNvPr id="627" name="【保健センター・保健所】&#10;有形固定資産減価償却率平均値テキスト">
          <a:extLst>
            <a:ext uri="{FF2B5EF4-FFF2-40B4-BE49-F238E27FC236}">
              <a16:creationId xmlns:a16="http://schemas.microsoft.com/office/drawing/2014/main" id="{2F97B11E-AF31-4467-A947-17AED9402550}"/>
            </a:ext>
          </a:extLst>
        </xdr:cNvPr>
        <xdr:cNvSpPr txBox="1"/>
      </xdr:nvSpPr>
      <xdr:spPr>
        <a:xfrm>
          <a:off x="16357600" y="101300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36068</xdr:rowOff>
    </xdr:from>
    <xdr:to>
      <xdr:col>85</xdr:col>
      <xdr:colOff>177800</xdr:colOff>
      <xdr:row>59</xdr:row>
      <xdr:rowOff>137668</xdr:rowOff>
    </xdr:to>
    <xdr:sp macro="" textlink="">
      <xdr:nvSpPr>
        <xdr:cNvPr id="628" name="フローチャート: 判断 627">
          <a:extLst>
            <a:ext uri="{FF2B5EF4-FFF2-40B4-BE49-F238E27FC236}">
              <a16:creationId xmlns:a16="http://schemas.microsoft.com/office/drawing/2014/main" id="{1FD6B3D8-2534-4CB7-8CA9-4F8BCB209FF2}"/>
            </a:ext>
          </a:extLst>
        </xdr:cNvPr>
        <xdr:cNvSpPr/>
      </xdr:nvSpPr>
      <xdr:spPr>
        <a:xfrm>
          <a:off x="16268700" y="10151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161798</xdr:rowOff>
    </xdr:from>
    <xdr:to>
      <xdr:col>81</xdr:col>
      <xdr:colOff>101600</xdr:colOff>
      <xdr:row>59</xdr:row>
      <xdr:rowOff>91948</xdr:rowOff>
    </xdr:to>
    <xdr:sp macro="" textlink="">
      <xdr:nvSpPr>
        <xdr:cNvPr id="629" name="フローチャート: 判断 628">
          <a:extLst>
            <a:ext uri="{FF2B5EF4-FFF2-40B4-BE49-F238E27FC236}">
              <a16:creationId xmlns:a16="http://schemas.microsoft.com/office/drawing/2014/main" id="{1CFE2F8B-B300-4836-BB24-E36E4F26F2EE}"/>
            </a:ext>
          </a:extLst>
        </xdr:cNvPr>
        <xdr:cNvSpPr/>
      </xdr:nvSpPr>
      <xdr:spPr>
        <a:xfrm>
          <a:off x="15430500" y="10105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157226</xdr:rowOff>
    </xdr:from>
    <xdr:to>
      <xdr:col>76</xdr:col>
      <xdr:colOff>165100</xdr:colOff>
      <xdr:row>59</xdr:row>
      <xdr:rowOff>87376</xdr:rowOff>
    </xdr:to>
    <xdr:sp macro="" textlink="">
      <xdr:nvSpPr>
        <xdr:cNvPr id="630" name="フローチャート: 判断 629">
          <a:extLst>
            <a:ext uri="{FF2B5EF4-FFF2-40B4-BE49-F238E27FC236}">
              <a16:creationId xmlns:a16="http://schemas.microsoft.com/office/drawing/2014/main" id="{5423698E-C42F-4FA9-9B17-DE52BD12D589}"/>
            </a:ext>
          </a:extLst>
        </xdr:cNvPr>
        <xdr:cNvSpPr/>
      </xdr:nvSpPr>
      <xdr:spPr>
        <a:xfrm>
          <a:off x="14541500" y="10101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84074</xdr:rowOff>
    </xdr:from>
    <xdr:to>
      <xdr:col>72</xdr:col>
      <xdr:colOff>38100</xdr:colOff>
      <xdr:row>59</xdr:row>
      <xdr:rowOff>14224</xdr:rowOff>
    </xdr:to>
    <xdr:sp macro="" textlink="">
      <xdr:nvSpPr>
        <xdr:cNvPr id="631" name="フローチャート: 判断 630">
          <a:extLst>
            <a:ext uri="{FF2B5EF4-FFF2-40B4-BE49-F238E27FC236}">
              <a16:creationId xmlns:a16="http://schemas.microsoft.com/office/drawing/2014/main" id="{9F7AE209-0313-4491-812F-89563416DDC5}"/>
            </a:ext>
          </a:extLst>
        </xdr:cNvPr>
        <xdr:cNvSpPr/>
      </xdr:nvSpPr>
      <xdr:spPr>
        <a:xfrm>
          <a:off x="13652500" y="10028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84074</xdr:rowOff>
    </xdr:from>
    <xdr:to>
      <xdr:col>67</xdr:col>
      <xdr:colOff>101600</xdr:colOff>
      <xdr:row>59</xdr:row>
      <xdr:rowOff>14224</xdr:rowOff>
    </xdr:to>
    <xdr:sp macro="" textlink="">
      <xdr:nvSpPr>
        <xdr:cNvPr id="632" name="フローチャート: 判断 631">
          <a:extLst>
            <a:ext uri="{FF2B5EF4-FFF2-40B4-BE49-F238E27FC236}">
              <a16:creationId xmlns:a16="http://schemas.microsoft.com/office/drawing/2014/main" id="{AD11838D-0906-479B-9757-CAD5661C197C}"/>
            </a:ext>
          </a:extLst>
        </xdr:cNvPr>
        <xdr:cNvSpPr/>
      </xdr:nvSpPr>
      <xdr:spPr>
        <a:xfrm>
          <a:off x="12763500" y="10028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3" name="テキスト ボックス 632">
          <a:extLst>
            <a:ext uri="{FF2B5EF4-FFF2-40B4-BE49-F238E27FC236}">
              <a16:creationId xmlns:a16="http://schemas.microsoft.com/office/drawing/2014/main" id="{B20F009D-E8ED-4083-85E7-E01DC077996F}"/>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4" name="テキスト ボックス 633">
          <a:extLst>
            <a:ext uri="{FF2B5EF4-FFF2-40B4-BE49-F238E27FC236}">
              <a16:creationId xmlns:a16="http://schemas.microsoft.com/office/drawing/2014/main" id="{B91BC675-CBC8-41B9-B8E0-41FB7098CFC1}"/>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35" name="テキスト ボックス 634">
          <a:extLst>
            <a:ext uri="{FF2B5EF4-FFF2-40B4-BE49-F238E27FC236}">
              <a16:creationId xmlns:a16="http://schemas.microsoft.com/office/drawing/2014/main" id="{7F111C76-4F1C-4704-A9F5-6D6B78CF59D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36" name="テキスト ボックス 635">
          <a:extLst>
            <a:ext uri="{FF2B5EF4-FFF2-40B4-BE49-F238E27FC236}">
              <a16:creationId xmlns:a16="http://schemas.microsoft.com/office/drawing/2014/main" id="{5104E6E4-F444-475F-BEA1-5F899967A2A3}"/>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37" name="テキスト ボックス 636">
          <a:extLst>
            <a:ext uri="{FF2B5EF4-FFF2-40B4-BE49-F238E27FC236}">
              <a16:creationId xmlns:a16="http://schemas.microsoft.com/office/drawing/2014/main" id="{05B95DA3-589E-49C7-9C5C-9D6235039C89}"/>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88646</xdr:rowOff>
    </xdr:from>
    <xdr:to>
      <xdr:col>85</xdr:col>
      <xdr:colOff>177800</xdr:colOff>
      <xdr:row>58</xdr:row>
      <xdr:rowOff>18796</xdr:rowOff>
    </xdr:to>
    <xdr:sp macro="" textlink="">
      <xdr:nvSpPr>
        <xdr:cNvPr id="638" name="楕円 637">
          <a:extLst>
            <a:ext uri="{FF2B5EF4-FFF2-40B4-BE49-F238E27FC236}">
              <a16:creationId xmlns:a16="http://schemas.microsoft.com/office/drawing/2014/main" id="{E61C8482-CA81-4888-A7FF-6E687B8F56DE}"/>
            </a:ext>
          </a:extLst>
        </xdr:cNvPr>
        <xdr:cNvSpPr/>
      </xdr:nvSpPr>
      <xdr:spPr>
        <a:xfrm>
          <a:off x="16268700" y="9861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111523</xdr:rowOff>
    </xdr:from>
    <xdr:ext cx="405111" cy="259045"/>
    <xdr:sp macro="" textlink="">
      <xdr:nvSpPr>
        <xdr:cNvPr id="639" name="【保健センター・保健所】&#10;有形固定資産減価償却率該当値テキスト">
          <a:extLst>
            <a:ext uri="{FF2B5EF4-FFF2-40B4-BE49-F238E27FC236}">
              <a16:creationId xmlns:a16="http://schemas.microsoft.com/office/drawing/2014/main" id="{527E96C0-86E8-449A-A1E2-1B44DD011C15}"/>
            </a:ext>
          </a:extLst>
        </xdr:cNvPr>
        <xdr:cNvSpPr txBox="1"/>
      </xdr:nvSpPr>
      <xdr:spPr>
        <a:xfrm>
          <a:off x="16357600" y="97127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118364</xdr:rowOff>
    </xdr:from>
    <xdr:to>
      <xdr:col>81</xdr:col>
      <xdr:colOff>101600</xdr:colOff>
      <xdr:row>58</xdr:row>
      <xdr:rowOff>48514</xdr:rowOff>
    </xdr:to>
    <xdr:sp macro="" textlink="">
      <xdr:nvSpPr>
        <xdr:cNvPr id="640" name="楕円 639">
          <a:extLst>
            <a:ext uri="{FF2B5EF4-FFF2-40B4-BE49-F238E27FC236}">
              <a16:creationId xmlns:a16="http://schemas.microsoft.com/office/drawing/2014/main" id="{EE0CF1C2-4120-40A7-A29A-DDCBC778AFC8}"/>
            </a:ext>
          </a:extLst>
        </xdr:cNvPr>
        <xdr:cNvSpPr/>
      </xdr:nvSpPr>
      <xdr:spPr>
        <a:xfrm>
          <a:off x="15430500" y="9891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139446</xdr:rowOff>
    </xdr:from>
    <xdr:to>
      <xdr:col>85</xdr:col>
      <xdr:colOff>127000</xdr:colOff>
      <xdr:row>57</xdr:row>
      <xdr:rowOff>169164</xdr:rowOff>
    </xdr:to>
    <xdr:cxnSp macro="">
      <xdr:nvCxnSpPr>
        <xdr:cNvPr id="641" name="直線コネクタ 640">
          <a:extLst>
            <a:ext uri="{FF2B5EF4-FFF2-40B4-BE49-F238E27FC236}">
              <a16:creationId xmlns:a16="http://schemas.microsoft.com/office/drawing/2014/main" id="{868DA4D6-E7A8-48A9-8CB3-1EFAD0A2A9D4}"/>
            </a:ext>
          </a:extLst>
        </xdr:cNvPr>
        <xdr:cNvCxnSpPr/>
      </xdr:nvCxnSpPr>
      <xdr:spPr>
        <a:xfrm flipV="1">
          <a:off x="15481300" y="9912096"/>
          <a:ext cx="8382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4064</xdr:rowOff>
    </xdr:from>
    <xdr:to>
      <xdr:col>76</xdr:col>
      <xdr:colOff>165100</xdr:colOff>
      <xdr:row>60</xdr:row>
      <xdr:rowOff>105664</xdr:rowOff>
    </xdr:to>
    <xdr:sp macro="" textlink="">
      <xdr:nvSpPr>
        <xdr:cNvPr id="642" name="楕円 641">
          <a:extLst>
            <a:ext uri="{FF2B5EF4-FFF2-40B4-BE49-F238E27FC236}">
              <a16:creationId xmlns:a16="http://schemas.microsoft.com/office/drawing/2014/main" id="{439692C7-6905-49B2-B923-CC64E11C7DF7}"/>
            </a:ext>
          </a:extLst>
        </xdr:cNvPr>
        <xdr:cNvSpPr/>
      </xdr:nvSpPr>
      <xdr:spPr>
        <a:xfrm>
          <a:off x="14541500" y="10291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169164</xdr:rowOff>
    </xdr:from>
    <xdr:to>
      <xdr:col>81</xdr:col>
      <xdr:colOff>50800</xdr:colOff>
      <xdr:row>60</xdr:row>
      <xdr:rowOff>54864</xdr:rowOff>
    </xdr:to>
    <xdr:cxnSp macro="">
      <xdr:nvCxnSpPr>
        <xdr:cNvPr id="643" name="直線コネクタ 642">
          <a:extLst>
            <a:ext uri="{FF2B5EF4-FFF2-40B4-BE49-F238E27FC236}">
              <a16:creationId xmlns:a16="http://schemas.microsoft.com/office/drawing/2014/main" id="{A3E5D970-4E95-4B4A-867B-3DDF62BDC9B6}"/>
            </a:ext>
          </a:extLst>
        </xdr:cNvPr>
        <xdr:cNvCxnSpPr/>
      </xdr:nvCxnSpPr>
      <xdr:spPr>
        <a:xfrm flipV="1">
          <a:off x="14592300" y="9941814"/>
          <a:ext cx="889000" cy="400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148082</xdr:rowOff>
    </xdr:from>
    <xdr:to>
      <xdr:col>72</xdr:col>
      <xdr:colOff>38100</xdr:colOff>
      <xdr:row>60</xdr:row>
      <xdr:rowOff>78232</xdr:rowOff>
    </xdr:to>
    <xdr:sp macro="" textlink="">
      <xdr:nvSpPr>
        <xdr:cNvPr id="644" name="楕円 643">
          <a:extLst>
            <a:ext uri="{FF2B5EF4-FFF2-40B4-BE49-F238E27FC236}">
              <a16:creationId xmlns:a16="http://schemas.microsoft.com/office/drawing/2014/main" id="{53989385-A2E1-4EA3-ABBE-DD905A5E3FD3}"/>
            </a:ext>
          </a:extLst>
        </xdr:cNvPr>
        <xdr:cNvSpPr/>
      </xdr:nvSpPr>
      <xdr:spPr>
        <a:xfrm>
          <a:off x="13652500" y="10263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27432</xdr:rowOff>
    </xdr:from>
    <xdr:to>
      <xdr:col>76</xdr:col>
      <xdr:colOff>114300</xdr:colOff>
      <xdr:row>60</xdr:row>
      <xdr:rowOff>54864</xdr:rowOff>
    </xdr:to>
    <xdr:cxnSp macro="">
      <xdr:nvCxnSpPr>
        <xdr:cNvPr id="645" name="直線コネクタ 644">
          <a:extLst>
            <a:ext uri="{FF2B5EF4-FFF2-40B4-BE49-F238E27FC236}">
              <a16:creationId xmlns:a16="http://schemas.microsoft.com/office/drawing/2014/main" id="{827DC5CF-F350-4CAD-AC37-DCEB07AF2629}"/>
            </a:ext>
          </a:extLst>
        </xdr:cNvPr>
        <xdr:cNvCxnSpPr/>
      </xdr:nvCxnSpPr>
      <xdr:spPr>
        <a:xfrm>
          <a:off x="13703300" y="1031443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109220</xdr:rowOff>
    </xdr:from>
    <xdr:to>
      <xdr:col>67</xdr:col>
      <xdr:colOff>101600</xdr:colOff>
      <xdr:row>60</xdr:row>
      <xdr:rowOff>39370</xdr:rowOff>
    </xdr:to>
    <xdr:sp macro="" textlink="">
      <xdr:nvSpPr>
        <xdr:cNvPr id="646" name="楕円 645">
          <a:extLst>
            <a:ext uri="{FF2B5EF4-FFF2-40B4-BE49-F238E27FC236}">
              <a16:creationId xmlns:a16="http://schemas.microsoft.com/office/drawing/2014/main" id="{12BDF439-5EEE-42B3-812F-F6673D02BCCB}"/>
            </a:ext>
          </a:extLst>
        </xdr:cNvPr>
        <xdr:cNvSpPr/>
      </xdr:nvSpPr>
      <xdr:spPr>
        <a:xfrm>
          <a:off x="12763500" y="1022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160020</xdr:rowOff>
    </xdr:from>
    <xdr:to>
      <xdr:col>71</xdr:col>
      <xdr:colOff>177800</xdr:colOff>
      <xdr:row>60</xdr:row>
      <xdr:rowOff>27432</xdr:rowOff>
    </xdr:to>
    <xdr:cxnSp macro="">
      <xdr:nvCxnSpPr>
        <xdr:cNvPr id="647" name="直線コネクタ 646">
          <a:extLst>
            <a:ext uri="{FF2B5EF4-FFF2-40B4-BE49-F238E27FC236}">
              <a16:creationId xmlns:a16="http://schemas.microsoft.com/office/drawing/2014/main" id="{9B5FC8AF-28C4-428A-8623-0B6C9E1A7BDF}"/>
            </a:ext>
          </a:extLst>
        </xdr:cNvPr>
        <xdr:cNvCxnSpPr/>
      </xdr:nvCxnSpPr>
      <xdr:spPr>
        <a:xfrm>
          <a:off x="12814300" y="10275570"/>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83075</xdr:rowOff>
    </xdr:from>
    <xdr:ext cx="405111" cy="259045"/>
    <xdr:sp macro="" textlink="">
      <xdr:nvSpPr>
        <xdr:cNvPr id="648" name="n_1aveValue【保健センター・保健所】&#10;有形固定資産減価償却率">
          <a:extLst>
            <a:ext uri="{FF2B5EF4-FFF2-40B4-BE49-F238E27FC236}">
              <a16:creationId xmlns:a16="http://schemas.microsoft.com/office/drawing/2014/main" id="{E82CF0D2-22A7-47C1-8D4D-3C578442A7D3}"/>
            </a:ext>
          </a:extLst>
        </xdr:cNvPr>
        <xdr:cNvSpPr txBox="1"/>
      </xdr:nvSpPr>
      <xdr:spPr>
        <a:xfrm>
          <a:off x="15266044" y="10198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103903</xdr:rowOff>
    </xdr:from>
    <xdr:ext cx="405111" cy="259045"/>
    <xdr:sp macro="" textlink="">
      <xdr:nvSpPr>
        <xdr:cNvPr id="649" name="n_2aveValue【保健センター・保健所】&#10;有形固定資産減価償却率">
          <a:extLst>
            <a:ext uri="{FF2B5EF4-FFF2-40B4-BE49-F238E27FC236}">
              <a16:creationId xmlns:a16="http://schemas.microsoft.com/office/drawing/2014/main" id="{5019487D-B238-4305-A10F-9B61582AF05A}"/>
            </a:ext>
          </a:extLst>
        </xdr:cNvPr>
        <xdr:cNvSpPr txBox="1"/>
      </xdr:nvSpPr>
      <xdr:spPr>
        <a:xfrm>
          <a:off x="14389744" y="9876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30751</xdr:rowOff>
    </xdr:from>
    <xdr:ext cx="405111" cy="259045"/>
    <xdr:sp macro="" textlink="">
      <xdr:nvSpPr>
        <xdr:cNvPr id="650" name="n_3aveValue【保健センター・保健所】&#10;有形固定資産減価償却率">
          <a:extLst>
            <a:ext uri="{FF2B5EF4-FFF2-40B4-BE49-F238E27FC236}">
              <a16:creationId xmlns:a16="http://schemas.microsoft.com/office/drawing/2014/main" id="{10815F62-5861-43ED-B837-C62C916B48F7}"/>
            </a:ext>
          </a:extLst>
        </xdr:cNvPr>
        <xdr:cNvSpPr txBox="1"/>
      </xdr:nvSpPr>
      <xdr:spPr>
        <a:xfrm>
          <a:off x="13500744" y="9803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30751</xdr:rowOff>
    </xdr:from>
    <xdr:ext cx="405111" cy="259045"/>
    <xdr:sp macro="" textlink="">
      <xdr:nvSpPr>
        <xdr:cNvPr id="651" name="n_4aveValue【保健センター・保健所】&#10;有形固定資産減価償却率">
          <a:extLst>
            <a:ext uri="{FF2B5EF4-FFF2-40B4-BE49-F238E27FC236}">
              <a16:creationId xmlns:a16="http://schemas.microsoft.com/office/drawing/2014/main" id="{12420312-B0E4-497E-B4D5-6F66246AFDB8}"/>
            </a:ext>
          </a:extLst>
        </xdr:cNvPr>
        <xdr:cNvSpPr txBox="1"/>
      </xdr:nvSpPr>
      <xdr:spPr>
        <a:xfrm>
          <a:off x="12611744" y="9803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65041</xdr:rowOff>
    </xdr:from>
    <xdr:ext cx="405111" cy="259045"/>
    <xdr:sp macro="" textlink="">
      <xdr:nvSpPr>
        <xdr:cNvPr id="652" name="n_1mainValue【保健センター・保健所】&#10;有形固定資産減価償却率">
          <a:extLst>
            <a:ext uri="{FF2B5EF4-FFF2-40B4-BE49-F238E27FC236}">
              <a16:creationId xmlns:a16="http://schemas.microsoft.com/office/drawing/2014/main" id="{04CBDAF4-E578-416F-985C-3AF6193D6EDB}"/>
            </a:ext>
          </a:extLst>
        </xdr:cNvPr>
        <xdr:cNvSpPr txBox="1"/>
      </xdr:nvSpPr>
      <xdr:spPr>
        <a:xfrm>
          <a:off x="15266044" y="9666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96791</xdr:rowOff>
    </xdr:from>
    <xdr:ext cx="405111" cy="259045"/>
    <xdr:sp macro="" textlink="">
      <xdr:nvSpPr>
        <xdr:cNvPr id="653" name="n_2mainValue【保健センター・保健所】&#10;有形固定資産減価償却率">
          <a:extLst>
            <a:ext uri="{FF2B5EF4-FFF2-40B4-BE49-F238E27FC236}">
              <a16:creationId xmlns:a16="http://schemas.microsoft.com/office/drawing/2014/main" id="{B92AE4EB-88C7-4AF4-91ED-6588C4F9E85C}"/>
            </a:ext>
          </a:extLst>
        </xdr:cNvPr>
        <xdr:cNvSpPr txBox="1"/>
      </xdr:nvSpPr>
      <xdr:spPr>
        <a:xfrm>
          <a:off x="14389744" y="10383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69359</xdr:rowOff>
    </xdr:from>
    <xdr:ext cx="405111" cy="259045"/>
    <xdr:sp macro="" textlink="">
      <xdr:nvSpPr>
        <xdr:cNvPr id="654" name="n_3mainValue【保健センター・保健所】&#10;有形固定資産減価償却率">
          <a:extLst>
            <a:ext uri="{FF2B5EF4-FFF2-40B4-BE49-F238E27FC236}">
              <a16:creationId xmlns:a16="http://schemas.microsoft.com/office/drawing/2014/main" id="{5F62BCB2-37A3-424C-9732-D0AEBAA652A1}"/>
            </a:ext>
          </a:extLst>
        </xdr:cNvPr>
        <xdr:cNvSpPr txBox="1"/>
      </xdr:nvSpPr>
      <xdr:spPr>
        <a:xfrm>
          <a:off x="13500744" y="10356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30497</xdr:rowOff>
    </xdr:from>
    <xdr:ext cx="405111" cy="259045"/>
    <xdr:sp macro="" textlink="">
      <xdr:nvSpPr>
        <xdr:cNvPr id="655" name="n_4mainValue【保健センター・保健所】&#10;有形固定資産減価償却率">
          <a:extLst>
            <a:ext uri="{FF2B5EF4-FFF2-40B4-BE49-F238E27FC236}">
              <a16:creationId xmlns:a16="http://schemas.microsoft.com/office/drawing/2014/main" id="{3B48BD45-45D9-4A44-B946-12AEAC255D74}"/>
            </a:ext>
          </a:extLst>
        </xdr:cNvPr>
        <xdr:cNvSpPr txBox="1"/>
      </xdr:nvSpPr>
      <xdr:spPr>
        <a:xfrm>
          <a:off x="12611744" y="1031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56" name="正方形/長方形 655">
          <a:extLst>
            <a:ext uri="{FF2B5EF4-FFF2-40B4-BE49-F238E27FC236}">
              <a16:creationId xmlns:a16="http://schemas.microsoft.com/office/drawing/2014/main" id="{F33BE0A8-453A-461C-B07A-9897212CF4C8}"/>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57" name="正方形/長方形 656">
          <a:extLst>
            <a:ext uri="{FF2B5EF4-FFF2-40B4-BE49-F238E27FC236}">
              <a16:creationId xmlns:a16="http://schemas.microsoft.com/office/drawing/2014/main" id="{574387C2-5284-48B5-A9B3-F68AB17E9CD4}"/>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58" name="正方形/長方形 657">
          <a:extLst>
            <a:ext uri="{FF2B5EF4-FFF2-40B4-BE49-F238E27FC236}">
              <a16:creationId xmlns:a16="http://schemas.microsoft.com/office/drawing/2014/main" id="{AA704F18-8437-4B87-94D5-49FF9F4C5F4E}"/>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59" name="正方形/長方形 658">
          <a:extLst>
            <a:ext uri="{FF2B5EF4-FFF2-40B4-BE49-F238E27FC236}">
              <a16:creationId xmlns:a16="http://schemas.microsoft.com/office/drawing/2014/main" id="{8CF7CE24-8D3A-45D3-8C8A-743D3E5B703A}"/>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0" name="正方形/長方形 659">
          <a:extLst>
            <a:ext uri="{FF2B5EF4-FFF2-40B4-BE49-F238E27FC236}">
              <a16:creationId xmlns:a16="http://schemas.microsoft.com/office/drawing/2014/main" id="{146E30C4-DB04-46C9-8BEC-6EA343CF6E07}"/>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1" name="正方形/長方形 660">
          <a:extLst>
            <a:ext uri="{FF2B5EF4-FFF2-40B4-BE49-F238E27FC236}">
              <a16:creationId xmlns:a16="http://schemas.microsoft.com/office/drawing/2014/main" id="{6376B660-0056-4426-BE2F-6F552B289E39}"/>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2" name="正方形/長方形 661">
          <a:extLst>
            <a:ext uri="{FF2B5EF4-FFF2-40B4-BE49-F238E27FC236}">
              <a16:creationId xmlns:a16="http://schemas.microsoft.com/office/drawing/2014/main" id="{8D0160FE-A5EE-40F1-8744-310FD63AF2BB}"/>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3" name="正方形/長方形 662">
          <a:extLst>
            <a:ext uri="{FF2B5EF4-FFF2-40B4-BE49-F238E27FC236}">
              <a16:creationId xmlns:a16="http://schemas.microsoft.com/office/drawing/2014/main" id="{AC8EA96D-C3CD-400C-8F84-CF21795B7DF6}"/>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4" name="テキスト ボックス 663">
          <a:extLst>
            <a:ext uri="{FF2B5EF4-FFF2-40B4-BE49-F238E27FC236}">
              <a16:creationId xmlns:a16="http://schemas.microsoft.com/office/drawing/2014/main" id="{606A0186-46F2-4608-9782-DFC6A9A41233}"/>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65" name="直線コネクタ 664">
          <a:extLst>
            <a:ext uri="{FF2B5EF4-FFF2-40B4-BE49-F238E27FC236}">
              <a16:creationId xmlns:a16="http://schemas.microsoft.com/office/drawing/2014/main" id="{CF224EE9-39C1-4603-9922-03DB298BC421}"/>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66" name="直線コネクタ 665">
          <a:extLst>
            <a:ext uri="{FF2B5EF4-FFF2-40B4-BE49-F238E27FC236}">
              <a16:creationId xmlns:a16="http://schemas.microsoft.com/office/drawing/2014/main" id="{ED4EFFDF-7C7C-4D55-BEFC-E02494643E04}"/>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67" name="テキスト ボックス 666">
          <a:extLst>
            <a:ext uri="{FF2B5EF4-FFF2-40B4-BE49-F238E27FC236}">
              <a16:creationId xmlns:a16="http://schemas.microsoft.com/office/drawing/2014/main" id="{E8B96C93-8C83-4898-8B84-D40F536395E0}"/>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68" name="直線コネクタ 667">
          <a:extLst>
            <a:ext uri="{FF2B5EF4-FFF2-40B4-BE49-F238E27FC236}">
              <a16:creationId xmlns:a16="http://schemas.microsoft.com/office/drawing/2014/main" id="{92D895E0-EC6E-4858-B720-2885B55073A4}"/>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69" name="テキスト ボックス 668">
          <a:extLst>
            <a:ext uri="{FF2B5EF4-FFF2-40B4-BE49-F238E27FC236}">
              <a16:creationId xmlns:a16="http://schemas.microsoft.com/office/drawing/2014/main" id="{726ED014-49EF-4339-9B9D-BA16E6D34670}"/>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0" name="直線コネクタ 669">
          <a:extLst>
            <a:ext uri="{FF2B5EF4-FFF2-40B4-BE49-F238E27FC236}">
              <a16:creationId xmlns:a16="http://schemas.microsoft.com/office/drawing/2014/main" id="{2A3A0583-17E3-4111-8497-8A5C88FBD2E0}"/>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71" name="テキスト ボックス 670">
          <a:extLst>
            <a:ext uri="{FF2B5EF4-FFF2-40B4-BE49-F238E27FC236}">
              <a16:creationId xmlns:a16="http://schemas.microsoft.com/office/drawing/2014/main" id="{78F0C2FF-3DFF-4361-AFA7-2E7CF219A80E}"/>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72" name="直線コネクタ 671">
          <a:extLst>
            <a:ext uri="{FF2B5EF4-FFF2-40B4-BE49-F238E27FC236}">
              <a16:creationId xmlns:a16="http://schemas.microsoft.com/office/drawing/2014/main" id="{C132BD16-451C-4322-9553-F67C355C8078}"/>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73" name="テキスト ボックス 672">
          <a:extLst>
            <a:ext uri="{FF2B5EF4-FFF2-40B4-BE49-F238E27FC236}">
              <a16:creationId xmlns:a16="http://schemas.microsoft.com/office/drawing/2014/main" id="{BEE04C25-58DA-4240-A9B6-FD90A37AF4D2}"/>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74" name="直線コネクタ 673">
          <a:extLst>
            <a:ext uri="{FF2B5EF4-FFF2-40B4-BE49-F238E27FC236}">
              <a16:creationId xmlns:a16="http://schemas.microsoft.com/office/drawing/2014/main" id="{4624685F-8340-45CF-AA17-225C1F452D53}"/>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75" name="テキスト ボックス 674">
          <a:extLst>
            <a:ext uri="{FF2B5EF4-FFF2-40B4-BE49-F238E27FC236}">
              <a16:creationId xmlns:a16="http://schemas.microsoft.com/office/drawing/2014/main" id="{E3D99166-8CE3-43C0-B1E6-9FAA7187786D}"/>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76" name="直線コネクタ 675">
          <a:extLst>
            <a:ext uri="{FF2B5EF4-FFF2-40B4-BE49-F238E27FC236}">
              <a16:creationId xmlns:a16="http://schemas.microsoft.com/office/drawing/2014/main" id="{AE21E01E-DBB9-489D-88A2-C4D67116E53D}"/>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77" name="テキスト ボックス 676">
          <a:extLst>
            <a:ext uri="{FF2B5EF4-FFF2-40B4-BE49-F238E27FC236}">
              <a16:creationId xmlns:a16="http://schemas.microsoft.com/office/drawing/2014/main" id="{7732044C-8EC9-4100-9FF8-FD269ED86DC1}"/>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78" name="【保健センター・保健所】&#10;一人当たり面積グラフ枠">
          <a:extLst>
            <a:ext uri="{FF2B5EF4-FFF2-40B4-BE49-F238E27FC236}">
              <a16:creationId xmlns:a16="http://schemas.microsoft.com/office/drawing/2014/main" id="{CF172703-D691-4E7A-89DF-F2522365CE37}"/>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38100</xdr:rowOff>
    </xdr:from>
    <xdr:to>
      <xdr:col>116</xdr:col>
      <xdr:colOff>62864</xdr:colOff>
      <xdr:row>64</xdr:row>
      <xdr:rowOff>60960</xdr:rowOff>
    </xdr:to>
    <xdr:cxnSp macro="">
      <xdr:nvCxnSpPr>
        <xdr:cNvPr id="679" name="直線コネクタ 678">
          <a:extLst>
            <a:ext uri="{FF2B5EF4-FFF2-40B4-BE49-F238E27FC236}">
              <a16:creationId xmlns:a16="http://schemas.microsoft.com/office/drawing/2014/main" id="{9A51B27C-BD28-48FA-9DF8-41052071AE04}"/>
            </a:ext>
          </a:extLst>
        </xdr:cNvPr>
        <xdr:cNvCxnSpPr/>
      </xdr:nvCxnSpPr>
      <xdr:spPr>
        <a:xfrm flipV="1">
          <a:off x="22160864" y="9639300"/>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64787</xdr:rowOff>
    </xdr:from>
    <xdr:ext cx="469744" cy="259045"/>
    <xdr:sp macro="" textlink="">
      <xdr:nvSpPr>
        <xdr:cNvPr id="680" name="【保健センター・保健所】&#10;一人当たり面積最小値テキスト">
          <a:extLst>
            <a:ext uri="{FF2B5EF4-FFF2-40B4-BE49-F238E27FC236}">
              <a16:creationId xmlns:a16="http://schemas.microsoft.com/office/drawing/2014/main" id="{23BB6FB0-36B8-4657-9940-929528348E20}"/>
            </a:ext>
          </a:extLst>
        </xdr:cNvPr>
        <xdr:cNvSpPr txBox="1"/>
      </xdr:nvSpPr>
      <xdr:spPr>
        <a:xfrm>
          <a:off x="22199600" y="1103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60960</xdr:rowOff>
    </xdr:from>
    <xdr:to>
      <xdr:col>116</xdr:col>
      <xdr:colOff>152400</xdr:colOff>
      <xdr:row>64</xdr:row>
      <xdr:rowOff>60960</xdr:rowOff>
    </xdr:to>
    <xdr:cxnSp macro="">
      <xdr:nvCxnSpPr>
        <xdr:cNvPr id="681" name="直線コネクタ 680">
          <a:extLst>
            <a:ext uri="{FF2B5EF4-FFF2-40B4-BE49-F238E27FC236}">
              <a16:creationId xmlns:a16="http://schemas.microsoft.com/office/drawing/2014/main" id="{B1A0B492-4039-4EDD-BC3E-96818757C541}"/>
            </a:ext>
          </a:extLst>
        </xdr:cNvPr>
        <xdr:cNvCxnSpPr/>
      </xdr:nvCxnSpPr>
      <xdr:spPr>
        <a:xfrm>
          <a:off x="22072600" y="11033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156227</xdr:rowOff>
    </xdr:from>
    <xdr:ext cx="469744" cy="259045"/>
    <xdr:sp macro="" textlink="">
      <xdr:nvSpPr>
        <xdr:cNvPr id="682" name="【保健センター・保健所】&#10;一人当たり面積最大値テキスト">
          <a:extLst>
            <a:ext uri="{FF2B5EF4-FFF2-40B4-BE49-F238E27FC236}">
              <a16:creationId xmlns:a16="http://schemas.microsoft.com/office/drawing/2014/main" id="{D7FCB6F4-C7B6-47A5-A1DA-08425DBDCC7F}"/>
            </a:ext>
          </a:extLst>
        </xdr:cNvPr>
        <xdr:cNvSpPr txBox="1"/>
      </xdr:nvSpPr>
      <xdr:spPr>
        <a:xfrm>
          <a:off x="22199600" y="941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38100</xdr:rowOff>
    </xdr:from>
    <xdr:to>
      <xdr:col>116</xdr:col>
      <xdr:colOff>152400</xdr:colOff>
      <xdr:row>56</xdr:row>
      <xdr:rowOff>38100</xdr:rowOff>
    </xdr:to>
    <xdr:cxnSp macro="">
      <xdr:nvCxnSpPr>
        <xdr:cNvPr id="683" name="直線コネクタ 682">
          <a:extLst>
            <a:ext uri="{FF2B5EF4-FFF2-40B4-BE49-F238E27FC236}">
              <a16:creationId xmlns:a16="http://schemas.microsoft.com/office/drawing/2014/main" id="{991DB43D-0598-4AF4-BD75-B5BD10F0EC7D}"/>
            </a:ext>
          </a:extLst>
        </xdr:cNvPr>
        <xdr:cNvCxnSpPr/>
      </xdr:nvCxnSpPr>
      <xdr:spPr>
        <a:xfrm>
          <a:off x="22072600" y="963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140987</xdr:rowOff>
    </xdr:from>
    <xdr:ext cx="469744" cy="259045"/>
    <xdr:sp macro="" textlink="">
      <xdr:nvSpPr>
        <xdr:cNvPr id="684" name="【保健センター・保健所】&#10;一人当たり面積平均値テキスト">
          <a:extLst>
            <a:ext uri="{FF2B5EF4-FFF2-40B4-BE49-F238E27FC236}">
              <a16:creationId xmlns:a16="http://schemas.microsoft.com/office/drawing/2014/main" id="{5CA89DDD-4413-469D-A3EE-227156B52818}"/>
            </a:ext>
          </a:extLst>
        </xdr:cNvPr>
        <xdr:cNvSpPr txBox="1"/>
      </xdr:nvSpPr>
      <xdr:spPr>
        <a:xfrm>
          <a:off x="22199600" y="107708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162560</xdr:rowOff>
    </xdr:from>
    <xdr:to>
      <xdr:col>116</xdr:col>
      <xdr:colOff>114300</xdr:colOff>
      <xdr:row>63</xdr:row>
      <xdr:rowOff>92710</xdr:rowOff>
    </xdr:to>
    <xdr:sp macro="" textlink="">
      <xdr:nvSpPr>
        <xdr:cNvPr id="685" name="フローチャート: 判断 684">
          <a:extLst>
            <a:ext uri="{FF2B5EF4-FFF2-40B4-BE49-F238E27FC236}">
              <a16:creationId xmlns:a16="http://schemas.microsoft.com/office/drawing/2014/main" id="{26DD427E-E1C9-45B2-91A9-F0229663F249}"/>
            </a:ext>
          </a:extLst>
        </xdr:cNvPr>
        <xdr:cNvSpPr/>
      </xdr:nvSpPr>
      <xdr:spPr>
        <a:xfrm>
          <a:off x="22110700" y="1079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162560</xdr:rowOff>
    </xdr:from>
    <xdr:to>
      <xdr:col>112</xdr:col>
      <xdr:colOff>38100</xdr:colOff>
      <xdr:row>63</xdr:row>
      <xdr:rowOff>92710</xdr:rowOff>
    </xdr:to>
    <xdr:sp macro="" textlink="">
      <xdr:nvSpPr>
        <xdr:cNvPr id="686" name="フローチャート: 判断 685">
          <a:extLst>
            <a:ext uri="{FF2B5EF4-FFF2-40B4-BE49-F238E27FC236}">
              <a16:creationId xmlns:a16="http://schemas.microsoft.com/office/drawing/2014/main" id="{A0DC7F42-6B91-46C9-8374-F49601978838}"/>
            </a:ext>
          </a:extLst>
        </xdr:cNvPr>
        <xdr:cNvSpPr/>
      </xdr:nvSpPr>
      <xdr:spPr>
        <a:xfrm>
          <a:off x="21272500" y="1079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170180</xdr:rowOff>
    </xdr:from>
    <xdr:to>
      <xdr:col>107</xdr:col>
      <xdr:colOff>101600</xdr:colOff>
      <xdr:row>63</xdr:row>
      <xdr:rowOff>100330</xdr:rowOff>
    </xdr:to>
    <xdr:sp macro="" textlink="">
      <xdr:nvSpPr>
        <xdr:cNvPr id="687" name="フローチャート: 判断 686">
          <a:extLst>
            <a:ext uri="{FF2B5EF4-FFF2-40B4-BE49-F238E27FC236}">
              <a16:creationId xmlns:a16="http://schemas.microsoft.com/office/drawing/2014/main" id="{510D944F-D7F9-413F-9980-E92D26559CB3}"/>
            </a:ext>
          </a:extLst>
        </xdr:cNvPr>
        <xdr:cNvSpPr/>
      </xdr:nvSpPr>
      <xdr:spPr>
        <a:xfrm>
          <a:off x="20383500" y="10800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170180</xdr:rowOff>
    </xdr:from>
    <xdr:to>
      <xdr:col>102</xdr:col>
      <xdr:colOff>165100</xdr:colOff>
      <xdr:row>63</xdr:row>
      <xdr:rowOff>100330</xdr:rowOff>
    </xdr:to>
    <xdr:sp macro="" textlink="">
      <xdr:nvSpPr>
        <xdr:cNvPr id="688" name="フローチャート: 判断 687">
          <a:extLst>
            <a:ext uri="{FF2B5EF4-FFF2-40B4-BE49-F238E27FC236}">
              <a16:creationId xmlns:a16="http://schemas.microsoft.com/office/drawing/2014/main" id="{3905C800-1EBB-4AE5-8001-28CFD8295D12}"/>
            </a:ext>
          </a:extLst>
        </xdr:cNvPr>
        <xdr:cNvSpPr/>
      </xdr:nvSpPr>
      <xdr:spPr>
        <a:xfrm>
          <a:off x="19494500" y="10800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6350</xdr:rowOff>
    </xdr:from>
    <xdr:to>
      <xdr:col>98</xdr:col>
      <xdr:colOff>38100</xdr:colOff>
      <xdr:row>63</xdr:row>
      <xdr:rowOff>107950</xdr:rowOff>
    </xdr:to>
    <xdr:sp macro="" textlink="">
      <xdr:nvSpPr>
        <xdr:cNvPr id="689" name="フローチャート: 判断 688">
          <a:extLst>
            <a:ext uri="{FF2B5EF4-FFF2-40B4-BE49-F238E27FC236}">
              <a16:creationId xmlns:a16="http://schemas.microsoft.com/office/drawing/2014/main" id="{D85F596E-7B38-4696-930F-508F95848050}"/>
            </a:ext>
          </a:extLst>
        </xdr:cNvPr>
        <xdr:cNvSpPr/>
      </xdr:nvSpPr>
      <xdr:spPr>
        <a:xfrm>
          <a:off x="18605500" y="1080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0" name="テキスト ボックス 689">
          <a:extLst>
            <a:ext uri="{FF2B5EF4-FFF2-40B4-BE49-F238E27FC236}">
              <a16:creationId xmlns:a16="http://schemas.microsoft.com/office/drawing/2014/main" id="{F7447BDD-E7D4-4A4D-9C2A-0618D485B975}"/>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1" name="テキスト ボックス 690">
          <a:extLst>
            <a:ext uri="{FF2B5EF4-FFF2-40B4-BE49-F238E27FC236}">
              <a16:creationId xmlns:a16="http://schemas.microsoft.com/office/drawing/2014/main" id="{CF7224C9-2241-4134-B404-49875EEFDF87}"/>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2" name="テキスト ボックス 691">
          <a:extLst>
            <a:ext uri="{FF2B5EF4-FFF2-40B4-BE49-F238E27FC236}">
              <a16:creationId xmlns:a16="http://schemas.microsoft.com/office/drawing/2014/main" id="{E68E8A4B-847A-4932-A4DB-F537DFA10BF6}"/>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3" name="テキスト ボックス 692">
          <a:extLst>
            <a:ext uri="{FF2B5EF4-FFF2-40B4-BE49-F238E27FC236}">
              <a16:creationId xmlns:a16="http://schemas.microsoft.com/office/drawing/2014/main" id="{A3CBFA4C-0927-4D1F-B82E-AEF1FBCFB8A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4" name="テキスト ボックス 693">
          <a:extLst>
            <a:ext uri="{FF2B5EF4-FFF2-40B4-BE49-F238E27FC236}">
              <a16:creationId xmlns:a16="http://schemas.microsoft.com/office/drawing/2014/main" id="{4C12E86B-3ABC-46B7-B47E-EB2C515BC4C3}"/>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116840</xdr:rowOff>
    </xdr:from>
    <xdr:to>
      <xdr:col>116</xdr:col>
      <xdr:colOff>114300</xdr:colOff>
      <xdr:row>63</xdr:row>
      <xdr:rowOff>46990</xdr:rowOff>
    </xdr:to>
    <xdr:sp macro="" textlink="">
      <xdr:nvSpPr>
        <xdr:cNvPr id="695" name="楕円 694">
          <a:extLst>
            <a:ext uri="{FF2B5EF4-FFF2-40B4-BE49-F238E27FC236}">
              <a16:creationId xmlns:a16="http://schemas.microsoft.com/office/drawing/2014/main" id="{D01CC88A-D81A-479A-9229-66B6C4F6D46D}"/>
            </a:ext>
          </a:extLst>
        </xdr:cNvPr>
        <xdr:cNvSpPr/>
      </xdr:nvSpPr>
      <xdr:spPr>
        <a:xfrm>
          <a:off x="22110700" y="10746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139717</xdr:rowOff>
    </xdr:from>
    <xdr:ext cx="469744" cy="259045"/>
    <xdr:sp macro="" textlink="">
      <xdr:nvSpPr>
        <xdr:cNvPr id="696" name="【保健センター・保健所】&#10;一人当たり面積該当値テキスト">
          <a:extLst>
            <a:ext uri="{FF2B5EF4-FFF2-40B4-BE49-F238E27FC236}">
              <a16:creationId xmlns:a16="http://schemas.microsoft.com/office/drawing/2014/main" id="{44A9E208-A125-43EF-A936-DC6D1612E665}"/>
            </a:ext>
          </a:extLst>
        </xdr:cNvPr>
        <xdr:cNvSpPr txBox="1"/>
      </xdr:nvSpPr>
      <xdr:spPr>
        <a:xfrm>
          <a:off x="22199600" y="10598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116840</xdr:rowOff>
    </xdr:from>
    <xdr:to>
      <xdr:col>112</xdr:col>
      <xdr:colOff>38100</xdr:colOff>
      <xdr:row>63</xdr:row>
      <xdr:rowOff>46990</xdr:rowOff>
    </xdr:to>
    <xdr:sp macro="" textlink="">
      <xdr:nvSpPr>
        <xdr:cNvPr id="697" name="楕円 696">
          <a:extLst>
            <a:ext uri="{FF2B5EF4-FFF2-40B4-BE49-F238E27FC236}">
              <a16:creationId xmlns:a16="http://schemas.microsoft.com/office/drawing/2014/main" id="{19C282B4-2374-41A5-BB88-863D8F6519AB}"/>
            </a:ext>
          </a:extLst>
        </xdr:cNvPr>
        <xdr:cNvSpPr/>
      </xdr:nvSpPr>
      <xdr:spPr>
        <a:xfrm>
          <a:off x="21272500" y="10746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167640</xdr:rowOff>
    </xdr:from>
    <xdr:to>
      <xdr:col>116</xdr:col>
      <xdr:colOff>63500</xdr:colOff>
      <xdr:row>62</xdr:row>
      <xdr:rowOff>167640</xdr:rowOff>
    </xdr:to>
    <xdr:cxnSp macro="">
      <xdr:nvCxnSpPr>
        <xdr:cNvPr id="698" name="直線コネクタ 697">
          <a:extLst>
            <a:ext uri="{FF2B5EF4-FFF2-40B4-BE49-F238E27FC236}">
              <a16:creationId xmlns:a16="http://schemas.microsoft.com/office/drawing/2014/main" id="{AA6EF821-BBD4-4A50-B617-13C50DA59126}"/>
            </a:ext>
          </a:extLst>
        </xdr:cNvPr>
        <xdr:cNvCxnSpPr/>
      </xdr:nvCxnSpPr>
      <xdr:spPr>
        <a:xfrm>
          <a:off x="21323300" y="1079754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6350</xdr:rowOff>
    </xdr:from>
    <xdr:to>
      <xdr:col>107</xdr:col>
      <xdr:colOff>101600</xdr:colOff>
      <xdr:row>63</xdr:row>
      <xdr:rowOff>107950</xdr:rowOff>
    </xdr:to>
    <xdr:sp macro="" textlink="">
      <xdr:nvSpPr>
        <xdr:cNvPr id="699" name="楕円 698">
          <a:extLst>
            <a:ext uri="{FF2B5EF4-FFF2-40B4-BE49-F238E27FC236}">
              <a16:creationId xmlns:a16="http://schemas.microsoft.com/office/drawing/2014/main" id="{DFFEAB68-97CF-49BB-B858-0F054217C3CC}"/>
            </a:ext>
          </a:extLst>
        </xdr:cNvPr>
        <xdr:cNvSpPr/>
      </xdr:nvSpPr>
      <xdr:spPr>
        <a:xfrm>
          <a:off x="20383500" y="1080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167640</xdr:rowOff>
    </xdr:from>
    <xdr:to>
      <xdr:col>111</xdr:col>
      <xdr:colOff>177800</xdr:colOff>
      <xdr:row>63</xdr:row>
      <xdr:rowOff>57150</xdr:rowOff>
    </xdr:to>
    <xdr:cxnSp macro="">
      <xdr:nvCxnSpPr>
        <xdr:cNvPr id="700" name="直線コネクタ 699">
          <a:extLst>
            <a:ext uri="{FF2B5EF4-FFF2-40B4-BE49-F238E27FC236}">
              <a16:creationId xmlns:a16="http://schemas.microsoft.com/office/drawing/2014/main" id="{1DD3F431-1DA1-41D3-B8C2-39DEFEDD58DC}"/>
            </a:ext>
          </a:extLst>
        </xdr:cNvPr>
        <xdr:cNvCxnSpPr/>
      </xdr:nvCxnSpPr>
      <xdr:spPr>
        <a:xfrm flipV="1">
          <a:off x="20434300" y="1079754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6350</xdr:rowOff>
    </xdr:from>
    <xdr:to>
      <xdr:col>102</xdr:col>
      <xdr:colOff>165100</xdr:colOff>
      <xdr:row>63</xdr:row>
      <xdr:rowOff>107950</xdr:rowOff>
    </xdr:to>
    <xdr:sp macro="" textlink="">
      <xdr:nvSpPr>
        <xdr:cNvPr id="701" name="楕円 700">
          <a:extLst>
            <a:ext uri="{FF2B5EF4-FFF2-40B4-BE49-F238E27FC236}">
              <a16:creationId xmlns:a16="http://schemas.microsoft.com/office/drawing/2014/main" id="{0C6628F3-F9A8-4A96-A612-6E23A52AFA44}"/>
            </a:ext>
          </a:extLst>
        </xdr:cNvPr>
        <xdr:cNvSpPr/>
      </xdr:nvSpPr>
      <xdr:spPr>
        <a:xfrm>
          <a:off x="19494500" y="1080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57150</xdr:rowOff>
    </xdr:from>
    <xdr:to>
      <xdr:col>107</xdr:col>
      <xdr:colOff>50800</xdr:colOff>
      <xdr:row>63</xdr:row>
      <xdr:rowOff>57150</xdr:rowOff>
    </xdr:to>
    <xdr:cxnSp macro="">
      <xdr:nvCxnSpPr>
        <xdr:cNvPr id="702" name="直線コネクタ 701">
          <a:extLst>
            <a:ext uri="{FF2B5EF4-FFF2-40B4-BE49-F238E27FC236}">
              <a16:creationId xmlns:a16="http://schemas.microsoft.com/office/drawing/2014/main" id="{58B2509D-D7B4-4C85-B30E-B59B8BEF0E22}"/>
            </a:ext>
          </a:extLst>
        </xdr:cNvPr>
        <xdr:cNvCxnSpPr/>
      </xdr:nvCxnSpPr>
      <xdr:spPr>
        <a:xfrm>
          <a:off x="19545300" y="1085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6350</xdr:rowOff>
    </xdr:from>
    <xdr:to>
      <xdr:col>98</xdr:col>
      <xdr:colOff>38100</xdr:colOff>
      <xdr:row>63</xdr:row>
      <xdr:rowOff>107950</xdr:rowOff>
    </xdr:to>
    <xdr:sp macro="" textlink="">
      <xdr:nvSpPr>
        <xdr:cNvPr id="703" name="楕円 702">
          <a:extLst>
            <a:ext uri="{FF2B5EF4-FFF2-40B4-BE49-F238E27FC236}">
              <a16:creationId xmlns:a16="http://schemas.microsoft.com/office/drawing/2014/main" id="{081199EF-9BD8-44BE-B3E8-2C10E24DF6B6}"/>
            </a:ext>
          </a:extLst>
        </xdr:cNvPr>
        <xdr:cNvSpPr/>
      </xdr:nvSpPr>
      <xdr:spPr>
        <a:xfrm>
          <a:off x="18605500" y="1080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57150</xdr:rowOff>
    </xdr:from>
    <xdr:to>
      <xdr:col>102</xdr:col>
      <xdr:colOff>114300</xdr:colOff>
      <xdr:row>63</xdr:row>
      <xdr:rowOff>57150</xdr:rowOff>
    </xdr:to>
    <xdr:cxnSp macro="">
      <xdr:nvCxnSpPr>
        <xdr:cNvPr id="704" name="直線コネクタ 703">
          <a:extLst>
            <a:ext uri="{FF2B5EF4-FFF2-40B4-BE49-F238E27FC236}">
              <a16:creationId xmlns:a16="http://schemas.microsoft.com/office/drawing/2014/main" id="{401406A1-3A7E-4D36-B559-86AC018017A9}"/>
            </a:ext>
          </a:extLst>
        </xdr:cNvPr>
        <xdr:cNvCxnSpPr/>
      </xdr:nvCxnSpPr>
      <xdr:spPr>
        <a:xfrm>
          <a:off x="18656300" y="1085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83837</xdr:rowOff>
    </xdr:from>
    <xdr:ext cx="469744" cy="259045"/>
    <xdr:sp macro="" textlink="">
      <xdr:nvSpPr>
        <xdr:cNvPr id="705" name="n_1aveValue【保健センター・保健所】&#10;一人当たり面積">
          <a:extLst>
            <a:ext uri="{FF2B5EF4-FFF2-40B4-BE49-F238E27FC236}">
              <a16:creationId xmlns:a16="http://schemas.microsoft.com/office/drawing/2014/main" id="{1994141B-4FDD-4B0B-BE30-B5670C421EE5}"/>
            </a:ext>
          </a:extLst>
        </xdr:cNvPr>
        <xdr:cNvSpPr txBox="1"/>
      </xdr:nvSpPr>
      <xdr:spPr>
        <a:xfrm>
          <a:off x="21075727" y="10885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116857</xdr:rowOff>
    </xdr:from>
    <xdr:ext cx="469744" cy="259045"/>
    <xdr:sp macro="" textlink="">
      <xdr:nvSpPr>
        <xdr:cNvPr id="706" name="n_2aveValue【保健センター・保健所】&#10;一人当たり面積">
          <a:extLst>
            <a:ext uri="{FF2B5EF4-FFF2-40B4-BE49-F238E27FC236}">
              <a16:creationId xmlns:a16="http://schemas.microsoft.com/office/drawing/2014/main" id="{ACF0FE47-9F9D-4A5B-9388-EC06FC75DFD0}"/>
            </a:ext>
          </a:extLst>
        </xdr:cNvPr>
        <xdr:cNvSpPr txBox="1"/>
      </xdr:nvSpPr>
      <xdr:spPr>
        <a:xfrm>
          <a:off x="20199427" y="10575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116857</xdr:rowOff>
    </xdr:from>
    <xdr:ext cx="469744" cy="259045"/>
    <xdr:sp macro="" textlink="">
      <xdr:nvSpPr>
        <xdr:cNvPr id="707" name="n_3aveValue【保健センター・保健所】&#10;一人当たり面積">
          <a:extLst>
            <a:ext uri="{FF2B5EF4-FFF2-40B4-BE49-F238E27FC236}">
              <a16:creationId xmlns:a16="http://schemas.microsoft.com/office/drawing/2014/main" id="{9D597A19-0324-44C6-A7A6-A70298C53341}"/>
            </a:ext>
          </a:extLst>
        </xdr:cNvPr>
        <xdr:cNvSpPr txBox="1"/>
      </xdr:nvSpPr>
      <xdr:spPr>
        <a:xfrm>
          <a:off x="19310427" y="10575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99077</xdr:rowOff>
    </xdr:from>
    <xdr:ext cx="469744" cy="259045"/>
    <xdr:sp macro="" textlink="">
      <xdr:nvSpPr>
        <xdr:cNvPr id="708" name="n_4aveValue【保健センター・保健所】&#10;一人当たり面積">
          <a:extLst>
            <a:ext uri="{FF2B5EF4-FFF2-40B4-BE49-F238E27FC236}">
              <a16:creationId xmlns:a16="http://schemas.microsoft.com/office/drawing/2014/main" id="{BA150B22-E955-4AB0-ABEB-26AD0B479A71}"/>
            </a:ext>
          </a:extLst>
        </xdr:cNvPr>
        <xdr:cNvSpPr txBox="1"/>
      </xdr:nvSpPr>
      <xdr:spPr>
        <a:xfrm>
          <a:off x="18421427" y="1090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63517</xdr:rowOff>
    </xdr:from>
    <xdr:ext cx="469744" cy="259045"/>
    <xdr:sp macro="" textlink="">
      <xdr:nvSpPr>
        <xdr:cNvPr id="709" name="n_1mainValue【保健センター・保健所】&#10;一人当たり面積">
          <a:extLst>
            <a:ext uri="{FF2B5EF4-FFF2-40B4-BE49-F238E27FC236}">
              <a16:creationId xmlns:a16="http://schemas.microsoft.com/office/drawing/2014/main" id="{757DAFE7-5D68-4C02-9CA9-30CA05437A71}"/>
            </a:ext>
          </a:extLst>
        </xdr:cNvPr>
        <xdr:cNvSpPr txBox="1"/>
      </xdr:nvSpPr>
      <xdr:spPr>
        <a:xfrm>
          <a:off x="21075727" y="10521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99077</xdr:rowOff>
    </xdr:from>
    <xdr:ext cx="469744" cy="259045"/>
    <xdr:sp macro="" textlink="">
      <xdr:nvSpPr>
        <xdr:cNvPr id="710" name="n_2mainValue【保健センター・保健所】&#10;一人当たり面積">
          <a:extLst>
            <a:ext uri="{FF2B5EF4-FFF2-40B4-BE49-F238E27FC236}">
              <a16:creationId xmlns:a16="http://schemas.microsoft.com/office/drawing/2014/main" id="{5356E63A-BB0A-4966-835A-3F4C773E0572}"/>
            </a:ext>
          </a:extLst>
        </xdr:cNvPr>
        <xdr:cNvSpPr txBox="1"/>
      </xdr:nvSpPr>
      <xdr:spPr>
        <a:xfrm>
          <a:off x="20199427" y="1090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99077</xdr:rowOff>
    </xdr:from>
    <xdr:ext cx="469744" cy="259045"/>
    <xdr:sp macro="" textlink="">
      <xdr:nvSpPr>
        <xdr:cNvPr id="711" name="n_3mainValue【保健センター・保健所】&#10;一人当たり面積">
          <a:extLst>
            <a:ext uri="{FF2B5EF4-FFF2-40B4-BE49-F238E27FC236}">
              <a16:creationId xmlns:a16="http://schemas.microsoft.com/office/drawing/2014/main" id="{BEE280E3-0B9F-4F4C-9FE8-5457CC56060C}"/>
            </a:ext>
          </a:extLst>
        </xdr:cNvPr>
        <xdr:cNvSpPr txBox="1"/>
      </xdr:nvSpPr>
      <xdr:spPr>
        <a:xfrm>
          <a:off x="19310427" y="1090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124477</xdr:rowOff>
    </xdr:from>
    <xdr:ext cx="469744" cy="259045"/>
    <xdr:sp macro="" textlink="">
      <xdr:nvSpPr>
        <xdr:cNvPr id="712" name="n_4mainValue【保健センター・保健所】&#10;一人当たり面積">
          <a:extLst>
            <a:ext uri="{FF2B5EF4-FFF2-40B4-BE49-F238E27FC236}">
              <a16:creationId xmlns:a16="http://schemas.microsoft.com/office/drawing/2014/main" id="{93FF63E0-76F5-4C6F-9906-D011BF3A7C76}"/>
            </a:ext>
          </a:extLst>
        </xdr:cNvPr>
        <xdr:cNvSpPr txBox="1"/>
      </xdr:nvSpPr>
      <xdr:spPr>
        <a:xfrm>
          <a:off x="18421427" y="10582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3" name="正方形/長方形 712">
          <a:extLst>
            <a:ext uri="{FF2B5EF4-FFF2-40B4-BE49-F238E27FC236}">
              <a16:creationId xmlns:a16="http://schemas.microsoft.com/office/drawing/2014/main" id="{58761242-D055-4C14-89D4-54247B5DC311}"/>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4" name="正方形/長方形 713">
          <a:extLst>
            <a:ext uri="{FF2B5EF4-FFF2-40B4-BE49-F238E27FC236}">
              <a16:creationId xmlns:a16="http://schemas.microsoft.com/office/drawing/2014/main" id="{76D16FE6-3DF1-4B71-8C47-84B231D483DB}"/>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5" name="正方形/長方形 714">
          <a:extLst>
            <a:ext uri="{FF2B5EF4-FFF2-40B4-BE49-F238E27FC236}">
              <a16:creationId xmlns:a16="http://schemas.microsoft.com/office/drawing/2014/main" id="{E597D94A-D462-40A8-97FA-9F6035B5C81F}"/>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16" name="正方形/長方形 715">
          <a:extLst>
            <a:ext uri="{FF2B5EF4-FFF2-40B4-BE49-F238E27FC236}">
              <a16:creationId xmlns:a16="http://schemas.microsoft.com/office/drawing/2014/main" id="{8FD2A396-8CE9-42B3-A346-5AE283E7D116}"/>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17" name="正方形/長方形 716">
          <a:extLst>
            <a:ext uri="{FF2B5EF4-FFF2-40B4-BE49-F238E27FC236}">
              <a16:creationId xmlns:a16="http://schemas.microsoft.com/office/drawing/2014/main" id="{AEB454CD-3DB7-41D2-ADC7-571AFEA8DF75}"/>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18" name="正方形/長方形 717">
          <a:extLst>
            <a:ext uri="{FF2B5EF4-FFF2-40B4-BE49-F238E27FC236}">
              <a16:creationId xmlns:a16="http://schemas.microsoft.com/office/drawing/2014/main" id="{2514B1CE-0656-48F2-A52C-FA38CEAA5B22}"/>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19" name="正方形/長方形 718">
          <a:extLst>
            <a:ext uri="{FF2B5EF4-FFF2-40B4-BE49-F238E27FC236}">
              <a16:creationId xmlns:a16="http://schemas.microsoft.com/office/drawing/2014/main" id="{CAAD14B1-5320-44AF-911E-AA05605930C5}"/>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0" name="正方形/長方形 719">
          <a:extLst>
            <a:ext uri="{FF2B5EF4-FFF2-40B4-BE49-F238E27FC236}">
              <a16:creationId xmlns:a16="http://schemas.microsoft.com/office/drawing/2014/main" id="{3E34C1EA-D779-4C09-B4E9-49D7A5D98099}"/>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1" name="テキスト ボックス 720">
          <a:extLst>
            <a:ext uri="{FF2B5EF4-FFF2-40B4-BE49-F238E27FC236}">
              <a16:creationId xmlns:a16="http://schemas.microsoft.com/office/drawing/2014/main" id="{509BC732-BEFD-42D8-8675-D68DBD2806AA}"/>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2" name="直線コネクタ 721">
          <a:extLst>
            <a:ext uri="{FF2B5EF4-FFF2-40B4-BE49-F238E27FC236}">
              <a16:creationId xmlns:a16="http://schemas.microsoft.com/office/drawing/2014/main" id="{D085877A-8F2E-4ABC-A3CD-D56B0837F747}"/>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3" name="テキスト ボックス 722">
          <a:extLst>
            <a:ext uri="{FF2B5EF4-FFF2-40B4-BE49-F238E27FC236}">
              <a16:creationId xmlns:a16="http://schemas.microsoft.com/office/drawing/2014/main" id="{B6EA443D-92E9-4E5E-B26E-0462F68B1F6E}"/>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24" name="直線コネクタ 723">
          <a:extLst>
            <a:ext uri="{FF2B5EF4-FFF2-40B4-BE49-F238E27FC236}">
              <a16:creationId xmlns:a16="http://schemas.microsoft.com/office/drawing/2014/main" id="{1BDE5AE6-A0BA-4D44-91A5-34FF511EB14D}"/>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25" name="テキスト ボックス 724">
          <a:extLst>
            <a:ext uri="{FF2B5EF4-FFF2-40B4-BE49-F238E27FC236}">
              <a16:creationId xmlns:a16="http://schemas.microsoft.com/office/drawing/2014/main" id="{838BD8E2-C720-4B4F-A04E-8C60AA23B3E5}"/>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26" name="直線コネクタ 725">
          <a:extLst>
            <a:ext uri="{FF2B5EF4-FFF2-40B4-BE49-F238E27FC236}">
              <a16:creationId xmlns:a16="http://schemas.microsoft.com/office/drawing/2014/main" id="{70B62517-3241-42A2-BE6A-C07348C52082}"/>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27" name="テキスト ボックス 726">
          <a:extLst>
            <a:ext uri="{FF2B5EF4-FFF2-40B4-BE49-F238E27FC236}">
              <a16:creationId xmlns:a16="http://schemas.microsoft.com/office/drawing/2014/main" id="{E802601E-AF14-4FBC-9F0F-0E108130DB88}"/>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28" name="直線コネクタ 727">
          <a:extLst>
            <a:ext uri="{FF2B5EF4-FFF2-40B4-BE49-F238E27FC236}">
              <a16:creationId xmlns:a16="http://schemas.microsoft.com/office/drawing/2014/main" id="{130A4AF6-87D6-4B62-AA65-3CB7F29FCA52}"/>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29" name="テキスト ボックス 728">
          <a:extLst>
            <a:ext uri="{FF2B5EF4-FFF2-40B4-BE49-F238E27FC236}">
              <a16:creationId xmlns:a16="http://schemas.microsoft.com/office/drawing/2014/main" id="{61BB6137-FD1F-432C-86C8-B551D8BBA28D}"/>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30" name="直線コネクタ 729">
          <a:extLst>
            <a:ext uri="{FF2B5EF4-FFF2-40B4-BE49-F238E27FC236}">
              <a16:creationId xmlns:a16="http://schemas.microsoft.com/office/drawing/2014/main" id="{18F00A48-C28D-4EB4-AA96-45E8490DB27B}"/>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31" name="テキスト ボックス 730">
          <a:extLst>
            <a:ext uri="{FF2B5EF4-FFF2-40B4-BE49-F238E27FC236}">
              <a16:creationId xmlns:a16="http://schemas.microsoft.com/office/drawing/2014/main" id="{E4000119-F1A0-4472-99BD-2B217B602E2C}"/>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32" name="直線コネクタ 731">
          <a:extLst>
            <a:ext uri="{FF2B5EF4-FFF2-40B4-BE49-F238E27FC236}">
              <a16:creationId xmlns:a16="http://schemas.microsoft.com/office/drawing/2014/main" id="{9B87B59F-052D-4D1C-AB8B-75B5E6885F0C}"/>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33" name="テキスト ボックス 732">
          <a:extLst>
            <a:ext uri="{FF2B5EF4-FFF2-40B4-BE49-F238E27FC236}">
              <a16:creationId xmlns:a16="http://schemas.microsoft.com/office/drawing/2014/main" id="{7C7AEDCE-3430-4643-989F-5804431624E3}"/>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34" name="直線コネクタ 733">
          <a:extLst>
            <a:ext uri="{FF2B5EF4-FFF2-40B4-BE49-F238E27FC236}">
              <a16:creationId xmlns:a16="http://schemas.microsoft.com/office/drawing/2014/main" id="{2FAA151A-8834-4E59-B9D5-A29A59B79F85}"/>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35" name="テキスト ボックス 734">
          <a:extLst>
            <a:ext uri="{FF2B5EF4-FFF2-40B4-BE49-F238E27FC236}">
              <a16:creationId xmlns:a16="http://schemas.microsoft.com/office/drawing/2014/main" id="{8B354927-601C-4CA8-B252-0248F83F8412}"/>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36" name="【消防施設】&#10;有形固定資産減価償却率グラフ枠">
          <a:extLst>
            <a:ext uri="{FF2B5EF4-FFF2-40B4-BE49-F238E27FC236}">
              <a16:creationId xmlns:a16="http://schemas.microsoft.com/office/drawing/2014/main" id="{DAAE6279-6CDA-4E72-9D90-A0DEBFD8B23C}"/>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79</xdr:row>
      <xdr:rowOff>34289</xdr:rowOff>
    </xdr:from>
    <xdr:to>
      <xdr:col>85</xdr:col>
      <xdr:colOff>126364</xdr:colOff>
      <xdr:row>85</xdr:row>
      <xdr:rowOff>13336</xdr:rowOff>
    </xdr:to>
    <xdr:cxnSp macro="">
      <xdr:nvCxnSpPr>
        <xdr:cNvPr id="737" name="直線コネクタ 736">
          <a:extLst>
            <a:ext uri="{FF2B5EF4-FFF2-40B4-BE49-F238E27FC236}">
              <a16:creationId xmlns:a16="http://schemas.microsoft.com/office/drawing/2014/main" id="{D3B90D96-FE44-49BA-813C-995B502DE37E}"/>
            </a:ext>
          </a:extLst>
        </xdr:cNvPr>
        <xdr:cNvCxnSpPr/>
      </xdr:nvCxnSpPr>
      <xdr:spPr>
        <a:xfrm flipV="1">
          <a:off x="16318864" y="13578839"/>
          <a:ext cx="0" cy="10077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17163</xdr:rowOff>
    </xdr:from>
    <xdr:ext cx="405111" cy="259045"/>
    <xdr:sp macro="" textlink="">
      <xdr:nvSpPr>
        <xdr:cNvPr id="738" name="【消防施設】&#10;有形固定資産減価償却率最小値テキスト">
          <a:extLst>
            <a:ext uri="{FF2B5EF4-FFF2-40B4-BE49-F238E27FC236}">
              <a16:creationId xmlns:a16="http://schemas.microsoft.com/office/drawing/2014/main" id="{9F214644-0352-4961-9041-74B33E6B7277}"/>
            </a:ext>
          </a:extLst>
        </xdr:cNvPr>
        <xdr:cNvSpPr txBox="1"/>
      </xdr:nvSpPr>
      <xdr:spPr>
        <a:xfrm>
          <a:off x="16357600" y="14590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13336</xdr:rowOff>
    </xdr:from>
    <xdr:to>
      <xdr:col>86</xdr:col>
      <xdr:colOff>25400</xdr:colOff>
      <xdr:row>85</xdr:row>
      <xdr:rowOff>13336</xdr:rowOff>
    </xdr:to>
    <xdr:cxnSp macro="">
      <xdr:nvCxnSpPr>
        <xdr:cNvPr id="739" name="直線コネクタ 738">
          <a:extLst>
            <a:ext uri="{FF2B5EF4-FFF2-40B4-BE49-F238E27FC236}">
              <a16:creationId xmlns:a16="http://schemas.microsoft.com/office/drawing/2014/main" id="{A50E9ED2-B744-4A48-A3A1-5FF66F49531F}"/>
            </a:ext>
          </a:extLst>
        </xdr:cNvPr>
        <xdr:cNvCxnSpPr/>
      </xdr:nvCxnSpPr>
      <xdr:spPr>
        <a:xfrm>
          <a:off x="16230600" y="14586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152416</xdr:rowOff>
    </xdr:from>
    <xdr:ext cx="405111" cy="259045"/>
    <xdr:sp macro="" textlink="">
      <xdr:nvSpPr>
        <xdr:cNvPr id="740" name="【消防施設】&#10;有形固定資産減価償却率最大値テキスト">
          <a:extLst>
            <a:ext uri="{FF2B5EF4-FFF2-40B4-BE49-F238E27FC236}">
              <a16:creationId xmlns:a16="http://schemas.microsoft.com/office/drawing/2014/main" id="{E068F470-AC2D-420A-8953-793F4F1B657C}"/>
            </a:ext>
          </a:extLst>
        </xdr:cNvPr>
        <xdr:cNvSpPr txBox="1"/>
      </xdr:nvSpPr>
      <xdr:spPr>
        <a:xfrm>
          <a:off x="16357600" y="13354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34289</xdr:rowOff>
    </xdr:from>
    <xdr:to>
      <xdr:col>86</xdr:col>
      <xdr:colOff>25400</xdr:colOff>
      <xdr:row>79</xdr:row>
      <xdr:rowOff>34289</xdr:rowOff>
    </xdr:to>
    <xdr:cxnSp macro="">
      <xdr:nvCxnSpPr>
        <xdr:cNvPr id="741" name="直線コネクタ 740">
          <a:extLst>
            <a:ext uri="{FF2B5EF4-FFF2-40B4-BE49-F238E27FC236}">
              <a16:creationId xmlns:a16="http://schemas.microsoft.com/office/drawing/2014/main" id="{07C36325-43A7-4F5E-8347-594FE6EBD156}"/>
            </a:ext>
          </a:extLst>
        </xdr:cNvPr>
        <xdr:cNvCxnSpPr/>
      </xdr:nvCxnSpPr>
      <xdr:spPr>
        <a:xfrm>
          <a:off x="16230600" y="13578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162577</xdr:rowOff>
    </xdr:from>
    <xdr:ext cx="405111" cy="259045"/>
    <xdr:sp macro="" textlink="">
      <xdr:nvSpPr>
        <xdr:cNvPr id="742" name="【消防施設】&#10;有形固定資産減価償却率平均値テキスト">
          <a:extLst>
            <a:ext uri="{FF2B5EF4-FFF2-40B4-BE49-F238E27FC236}">
              <a16:creationId xmlns:a16="http://schemas.microsoft.com/office/drawing/2014/main" id="{7F3CB793-9971-4BF1-BA40-E75026F9A56D}"/>
            </a:ext>
          </a:extLst>
        </xdr:cNvPr>
        <xdr:cNvSpPr txBox="1"/>
      </xdr:nvSpPr>
      <xdr:spPr>
        <a:xfrm>
          <a:off x="16357600" y="138785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139700</xdr:rowOff>
    </xdr:from>
    <xdr:to>
      <xdr:col>85</xdr:col>
      <xdr:colOff>177800</xdr:colOff>
      <xdr:row>82</xdr:row>
      <xdr:rowOff>69850</xdr:rowOff>
    </xdr:to>
    <xdr:sp macro="" textlink="">
      <xdr:nvSpPr>
        <xdr:cNvPr id="743" name="フローチャート: 判断 742">
          <a:extLst>
            <a:ext uri="{FF2B5EF4-FFF2-40B4-BE49-F238E27FC236}">
              <a16:creationId xmlns:a16="http://schemas.microsoft.com/office/drawing/2014/main" id="{8CC7075C-A171-4E54-8FD5-64C6A0D124B7}"/>
            </a:ext>
          </a:extLst>
        </xdr:cNvPr>
        <xdr:cNvSpPr/>
      </xdr:nvSpPr>
      <xdr:spPr>
        <a:xfrm>
          <a:off x="16268700" y="1402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122555</xdr:rowOff>
    </xdr:from>
    <xdr:to>
      <xdr:col>81</xdr:col>
      <xdr:colOff>101600</xdr:colOff>
      <xdr:row>82</xdr:row>
      <xdr:rowOff>52705</xdr:rowOff>
    </xdr:to>
    <xdr:sp macro="" textlink="">
      <xdr:nvSpPr>
        <xdr:cNvPr id="744" name="フローチャート: 判断 743">
          <a:extLst>
            <a:ext uri="{FF2B5EF4-FFF2-40B4-BE49-F238E27FC236}">
              <a16:creationId xmlns:a16="http://schemas.microsoft.com/office/drawing/2014/main" id="{A122E511-05B4-47D3-ACA5-9C10DC50014A}"/>
            </a:ext>
          </a:extLst>
        </xdr:cNvPr>
        <xdr:cNvSpPr/>
      </xdr:nvSpPr>
      <xdr:spPr>
        <a:xfrm>
          <a:off x="15430500" y="1401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109220</xdr:rowOff>
    </xdr:from>
    <xdr:to>
      <xdr:col>76</xdr:col>
      <xdr:colOff>165100</xdr:colOff>
      <xdr:row>82</xdr:row>
      <xdr:rowOff>39370</xdr:rowOff>
    </xdr:to>
    <xdr:sp macro="" textlink="">
      <xdr:nvSpPr>
        <xdr:cNvPr id="745" name="フローチャート: 判断 744">
          <a:extLst>
            <a:ext uri="{FF2B5EF4-FFF2-40B4-BE49-F238E27FC236}">
              <a16:creationId xmlns:a16="http://schemas.microsoft.com/office/drawing/2014/main" id="{2CBA1593-E1A4-4E0F-B9DD-BFB17012119E}"/>
            </a:ext>
          </a:extLst>
        </xdr:cNvPr>
        <xdr:cNvSpPr/>
      </xdr:nvSpPr>
      <xdr:spPr>
        <a:xfrm>
          <a:off x="14541500" y="1399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86361</xdr:rowOff>
    </xdr:from>
    <xdr:to>
      <xdr:col>72</xdr:col>
      <xdr:colOff>38100</xdr:colOff>
      <xdr:row>82</xdr:row>
      <xdr:rowOff>16511</xdr:rowOff>
    </xdr:to>
    <xdr:sp macro="" textlink="">
      <xdr:nvSpPr>
        <xdr:cNvPr id="746" name="フローチャート: 判断 745">
          <a:extLst>
            <a:ext uri="{FF2B5EF4-FFF2-40B4-BE49-F238E27FC236}">
              <a16:creationId xmlns:a16="http://schemas.microsoft.com/office/drawing/2014/main" id="{047ED1B3-7329-499D-A793-6179E3489EA1}"/>
            </a:ext>
          </a:extLst>
        </xdr:cNvPr>
        <xdr:cNvSpPr/>
      </xdr:nvSpPr>
      <xdr:spPr>
        <a:xfrm>
          <a:off x="13652500" y="1397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65405</xdr:rowOff>
    </xdr:from>
    <xdr:to>
      <xdr:col>67</xdr:col>
      <xdr:colOff>101600</xdr:colOff>
      <xdr:row>81</xdr:row>
      <xdr:rowOff>167005</xdr:rowOff>
    </xdr:to>
    <xdr:sp macro="" textlink="">
      <xdr:nvSpPr>
        <xdr:cNvPr id="747" name="フローチャート: 判断 746">
          <a:extLst>
            <a:ext uri="{FF2B5EF4-FFF2-40B4-BE49-F238E27FC236}">
              <a16:creationId xmlns:a16="http://schemas.microsoft.com/office/drawing/2014/main" id="{B8100909-100C-4EF7-8F4F-939AC65C3386}"/>
            </a:ext>
          </a:extLst>
        </xdr:cNvPr>
        <xdr:cNvSpPr/>
      </xdr:nvSpPr>
      <xdr:spPr>
        <a:xfrm>
          <a:off x="12763500" y="13952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48" name="テキスト ボックス 747">
          <a:extLst>
            <a:ext uri="{FF2B5EF4-FFF2-40B4-BE49-F238E27FC236}">
              <a16:creationId xmlns:a16="http://schemas.microsoft.com/office/drawing/2014/main" id="{691E4E31-1E31-4A04-816B-AE479D224CB7}"/>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49" name="テキスト ボックス 748">
          <a:extLst>
            <a:ext uri="{FF2B5EF4-FFF2-40B4-BE49-F238E27FC236}">
              <a16:creationId xmlns:a16="http://schemas.microsoft.com/office/drawing/2014/main" id="{064FD000-BABD-45CF-B1F6-FCC0AE94F6ED}"/>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0" name="テキスト ボックス 749">
          <a:extLst>
            <a:ext uri="{FF2B5EF4-FFF2-40B4-BE49-F238E27FC236}">
              <a16:creationId xmlns:a16="http://schemas.microsoft.com/office/drawing/2014/main" id="{3985E55B-015D-412D-AFD0-F8F96297F14E}"/>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1" name="テキスト ボックス 750">
          <a:extLst>
            <a:ext uri="{FF2B5EF4-FFF2-40B4-BE49-F238E27FC236}">
              <a16:creationId xmlns:a16="http://schemas.microsoft.com/office/drawing/2014/main" id="{60E10CAD-1C0B-4FDB-A982-DACE4D3F7C28}"/>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2" name="テキスト ボックス 751">
          <a:extLst>
            <a:ext uri="{FF2B5EF4-FFF2-40B4-BE49-F238E27FC236}">
              <a16:creationId xmlns:a16="http://schemas.microsoft.com/office/drawing/2014/main" id="{FAE130C8-2774-42CC-BB04-04D88C348F0E}"/>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4445</xdr:rowOff>
    </xdr:from>
    <xdr:to>
      <xdr:col>85</xdr:col>
      <xdr:colOff>177800</xdr:colOff>
      <xdr:row>83</xdr:row>
      <xdr:rowOff>106045</xdr:rowOff>
    </xdr:to>
    <xdr:sp macro="" textlink="">
      <xdr:nvSpPr>
        <xdr:cNvPr id="753" name="楕円 752">
          <a:extLst>
            <a:ext uri="{FF2B5EF4-FFF2-40B4-BE49-F238E27FC236}">
              <a16:creationId xmlns:a16="http://schemas.microsoft.com/office/drawing/2014/main" id="{F75E4BFB-5513-4C86-9C57-4FADE9C701C5}"/>
            </a:ext>
          </a:extLst>
        </xdr:cNvPr>
        <xdr:cNvSpPr/>
      </xdr:nvSpPr>
      <xdr:spPr>
        <a:xfrm>
          <a:off x="16268700" y="14234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154322</xdr:rowOff>
    </xdr:from>
    <xdr:ext cx="405111" cy="259045"/>
    <xdr:sp macro="" textlink="">
      <xdr:nvSpPr>
        <xdr:cNvPr id="754" name="【消防施設】&#10;有形固定資産減価償却率該当値テキスト">
          <a:extLst>
            <a:ext uri="{FF2B5EF4-FFF2-40B4-BE49-F238E27FC236}">
              <a16:creationId xmlns:a16="http://schemas.microsoft.com/office/drawing/2014/main" id="{4D0596BA-0939-4539-B1E8-DB248515AC06}"/>
            </a:ext>
          </a:extLst>
        </xdr:cNvPr>
        <xdr:cNvSpPr txBox="1"/>
      </xdr:nvSpPr>
      <xdr:spPr>
        <a:xfrm>
          <a:off x="16357600" y="14213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145414</xdr:rowOff>
    </xdr:from>
    <xdr:to>
      <xdr:col>81</xdr:col>
      <xdr:colOff>101600</xdr:colOff>
      <xdr:row>83</xdr:row>
      <xdr:rowOff>75564</xdr:rowOff>
    </xdr:to>
    <xdr:sp macro="" textlink="">
      <xdr:nvSpPr>
        <xdr:cNvPr id="755" name="楕円 754">
          <a:extLst>
            <a:ext uri="{FF2B5EF4-FFF2-40B4-BE49-F238E27FC236}">
              <a16:creationId xmlns:a16="http://schemas.microsoft.com/office/drawing/2014/main" id="{940A4C6A-9384-45BA-A45C-5393F2BB6895}"/>
            </a:ext>
          </a:extLst>
        </xdr:cNvPr>
        <xdr:cNvSpPr/>
      </xdr:nvSpPr>
      <xdr:spPr>
        <a:xfrm>
          <a:off x="15430500" y="14204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24764</xdr:rowOff>
    </xdr:from>
    <xdr:to>
      <xdr:col>85</xdr:col>
      <xdr:colOff>127000</xdr:colOff>
      <xdr:row>83</xdr:row>
      <xdr:rowOff>55245</xdr:rowOff>
    </xdr:to>
    <xdr:cxnSp macro="">
      <xdr:nvCxnSpPr>
        <xdr:cNvPr id="756" name="直線コネクタ 755">
          <a:extLst>
            <a:ext uri="{FF2B5EF4-FFF2-40B4-BE49-F238E27FC236}">
              <a16:creationId xmlns:a16="http://schemas.microsoft.com/office/drawing/2014/main" id="{981788F6-07E0-4D68-8AE6-E1665299A24F}"/>
            </a:ext>
          </a:extLst>
        </xdr:cNvPr>
        <xdr:cNvCxnSpPr/>
      </xdr:nvCxnSpPr>
      <xdr:spPr>
        <a:xfrm>
          <a:off x="15481300" y="14255114"/>
          <a:ext cx="8382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111125</xdr:rowOff>
    </xdr:from>
    <xdr:to>
      <xdr:col>76</xdr:col>
      <xdr:colOff>165100</xdr:colOff>
      <xdr:row>83</xdr:row>
      <xdr:rowOff>41275</xdr:rowOff>
    </xdr:to>
    <xdr:sp macro="" textlink="">
      <xdr:nvSpPr>
        <xdr:cNvPr id="757" name="楕円 756">
          <a:extLst>
            <a:ext uri="{FF2B5EF4-FFF2-40B4-BE49-F238E27FC236}">
              <a16:creationId xmlns:a16="http://schemas.microsoft.com/office/drawing/2014/main" id="{2BF4B973-B928-4FB5-B67F-D06C41894A05}"/>
            </a:ext>
          </a:extLst>
        </xdr:cNvPr>
        <xdr:cNvSpPr/>
      </xdr:nvSpPr>
      <xdr:spPr>
        <a:xfrm>
          <a:off x="14541500" y="14170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161925</xdr:rowOff>
    </xdr:from>
    <xdr:to>
      <xdr:col>81</xdr:col>
      <xdr:colOff>50800</xdr:colOff>
      <xdr:row>83</xdr:row>
      <xdr:rowOff>24764</xdr:rowOff>
    </xdr:to>
    <xdr:cxnSp macro="">
      <xdr:nvCxnSpPr>
        <xdr:cNvPr id="758" name="直線コネクタ 757">
          <a:extLst>
            <a:ext uri="{FF2B5EF4-FFF2-40B4-BE49-F238E27FC236}">
              <a16:creationId xmlns:a16="http://schemas.microsoft.com/office/drawing/2014/main" id="{671433FA-82C4-4F0E-A7EA-0B111F6B01EE}"/>
            </a:ext>
          </a:extLst>
        </xdr:cNvPr>
        <xdr:cNvCxnSpPr/>
      </xdr:nvCxnSpPr>
      <xdr:spPr>
        <a:xfrm>
          <a:off x="14592300" y="14220825"/>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84455</xdr:rowOff>
    </xdr:from>
    <xdr:to>
      <xdr:col>72</xdr:col>
      <xdr:colOff>38100</xdr:colOff>
      <xdr:row>83</xdr:row>
      <xdr:rowOff>14605</xdr:rowOff>
    </xdr:to>
    <xdr:sp macro="" textlink="">
      <xdr:nvSpPr>
        <xdr:cNvPr id="759" name="楕円 758">
          <a:extLst>
            <a:ext uri="{FF2B5EF4-FFF2-40B4-BE49-F238E27FC236}">
              <a16:creationId xmlns:a16="http://schemas.microsoft.com/office/drawing/2014/main" id="{AD694729-70FD-4F87-A56B-C3FB9553C151}"/>
            </a:ext>
          </a:extLst>
        </xdr:cNvPr>
        <xdr:cNvSpPr/>
      </xdr:nvSpPr>
      <xdr:spPr>
        <a:xfrm>
          <a:off x="13652500" y="14143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135255</xdr:rowOff>
    </xdr:from>
    <xdr:to>
      <xdr:col>76</xdr:col>
      <xdr:colOff>114300</xdr:colOff>
      <xdr:row>82</xdr:row>
      <xdr:rowOff>161925</xdr:rowOff>
    </xdr:to>
    <xdr:cxnSp macro="">
      <xdr:nvCxnSpPr>
        <xdr:cNvPr id="760" name="直線コネクタ 759">
          <a:extLst>
            <a:ext uri="{FF2B5EF4-FFF2-40B4-BE49-F238E27FC236}">
              <a16:creationId xmlns:a16="http://schemas.microsoft.com/office/drawing/2014/main" id="{9431B2D1-9730-4BE9-93D7-3C541BFA9D7A}"/>
            </a:ext>
          </a:extLst>
        </xdr:cNvPr>
        <xdr:cNvCxnSpPr/>
      </xdr:nvCxnSpPr>
      <xdr:spPr>
        <a:xfrm>
          <a:off x="13703300" y="14194155"/>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63500</xdr:rowOff>
    </xdr:from>
    <xdr:to>
      <xdr:col>67</xdr:col>
      <xdr:colOff>101600</xdr:colOff>
      <xdr:row>82</xdr:row>
      <xdr:rowOff>165100</xdr:rowOff>
    </xdr:to>
    <xdr:sp macro="" textlink="">
      <xdr:nvSpPr>
        <xdr:cNvPr id="761" name="楕円 760">
          <a:extLst>
            <a:ext uri="{FF2B5EF4-FFF2-40B4-BE49-F238E27FC236}">
              <a16:creationId xmlns:a16="http://schemas.microsoft.com/office/drawing/2014/main" id="{29676B8E-7439-449D-AD18-EE5C0F4C012F}"/>
            </a:ext>
          </a:extLst>
        </xdr:cNvPr>
        <xdr:cNvSpPr/>
      </xdr:nvSpPr>
      <xdr:spPr>
        <a:xfrm>
          <a:off x="12763500" y="1412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114300</xdr:rowOff>
    </xdr:from>
    <xdr:to>
      <xdr:col>71</xdr:col>
      <xdr:colOff>177800</xdr:colOff>
      <xdr:row>82</xdr:row>
      <xdr:rowOff>135255</xdr:rowOff>
    </xdr:to>
    <xdr:cxnSp macro="">
      <xdr:nvCxnSpPr>
        <xdr:cNvPr id="762" name="直線コネクタ 761">
          <a:extLst>
            <a:ext uri="{FF2B5EF4-FFF2-40B4-BE49-F238E27FC236}">
              <a16:creationId xmlns:a16="http://schemas.microsoft.com/office/drawing/2014/main" id="{DDCCC212-6427-4012-9ED2-71C85D4E964D}"/>
            </a:ext>
          </a:extLst>
        </xdr:cNvPr>
        <xdr:cNvCxnSpPr/>
      </xdr:nvCxnSpPr>
      <xdr:spPr>
        <a:xfrm>
          <a:off x="12814300" y="14173200"/>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69232</xdr:rowOff>
    </xdr:from>
    <xdr:ext cx="405111" cy="259045"/>
    <xdr:sp macro="" textlink="">
      <xdr:nvSpPr>
        <xdr:cNvPr id="763" name="n_1aveValue【消防施設】&#10;有形固定資産減価償却率">
          <a:extLst>
            <a:ext uri="{FF2B5EF4-FFF2-40B4-BE49-F238E27FC236}">
              <a16:creationId xmlns:a16="http://schemas.microsoft.com/office/drawing/2014/main" id="{7510027B-EB75-4ADF-9080-C7B97BF4AB13}"/>
            </a:ext>
          </a:extLst>
        </xdr:cNvPr>
        <xdr:cNvSpPr txBox="1"/>
      </xdr:nvSpPr>
      <xdr:spPr>
        <a:xfrm>
          <a:off x="15266044" y="13785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55897</xdr:rowOff>
    </xdr:from>
    <xdr:ext cx="405111" cy="259045"/>
    <xdr:sp macro="" textlink="">
      <xdr:nvSpPr>
        <xdr:cNvPr id="764" name="n_2aveValue【消防施設】&#10;有形固定資産減価償却率">
          <a:extLst>
            <a:ext uri="{FF2B5EF4-FFF2-40B4-BE49-F238E27FC236}">
              <a16:creationId xmlns:a16="http://schemas.microsoft.com/office/drawing/2014/main" id="{7DE51753-3FC9-4A80-ADC5-5E346A6B0DA1}"/>
            </a:ext>
          </a:extLst>
        </xdr:cNvPr>
        <xdr:cNvSpPr txBox="1"/>
      </xdr:nvSpPr>
      <xdr:spPr>
        <a:xfrm>
          <a:off x="14389744" y="13771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33038</xdr:rowOff>
    </xdr:from>
    <xdr:ext cx="405111" cy="259045"/>
    <xdr:sp macro="" textlink="">
      <xdr:nvSpPr>
        <xdr:cNvPr id="765" name="n_3aveValue【消防施設】&#10;有形固定資産減価償却率">
          <a:extLst>
            <a:ext uri="{FF2B5EF4-FFF2-40B4-BE49-F238E27FC236}">
              <a16:creationId xmlns:a16="http://schemas.microsoft.com/office/drawing/2014/main" id="{56397BDB-2BDC-43E6-9A80-D3E4CAA6F29E}"/>
            </a:ext>
          </a:extLst>
        </xdr:cNvPr>
        <xdr:cNvSpPr txBox="1"/>
      </xdr:nvSpPr>
      <xdr:spPr>
        <a:xfrm>
          <a:off x="13500744" y="13749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12082</xdr:rowOff>
    </xdr:from>
    <xdr:ext cx="405111" cy="259045"/>
    <xdr:sp macro="" textlink="">
      <xdr:nvSpPr>
        <xdr:cNvPr id="766" name="n_4aveValue【消防施設】&#10;有形固定資産減価償却率">
          <a:extLst>
            <a:ext uri="{FF2B5EF4-FFF2-40B4-BE49-F238E27FC236}">
              <a16:creationId xmlns:a16="http://schemas.microsoft.com/office/drawing/2014/main" id="{45FBAEAC-7F01-4F2B-9643-1B86D666CB74}"/>
            </a:ext>
          </a:extLst>
        </xdr:cNvPr>
        <xdr:cNvSpPr txBox="1"/>
      </xdr:nvSpPr>
      <xdr:spPr>
        <a:xfrm>
          <a:off x="12611744" y="13728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66691</xdr:rowOff>
    </xdr:from>
    <xdr:ext cx="405111" cy="259045"/>
    <xdr:sp macro="" textlink="">
      <xdr:nvSpPr>
        <xdr:cNvPr id="767" name="n_1mainValue【消防施設】&#10;有形固定資産減価償却率">
          <a:extLst>
            <a:ext uri="{FF2B5EF4-FFF2-40B4-BE49-F238E27FC236}">
              <a16:creationId xmlns:a16="http://schemas.microsoft.com/office/drawing/2014/main" id="{C5B83CB3-3D0F-4C74-8001-A67843296DB3}"/>
            </a:ext>
          </a:extLst>
        </xdr:cNvPr>
        <xdr:cNvSpPr txBox="1"/>
      </xdr:nvSpPr>
      <xdr:spPr>
        <a:xfrm>
          <a:off x="15266044" y="14297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32402</xdr:rowOff>
    </xdr:from>
    <xdr:ext cx="405111" cy="259045"/>
    <xdr:sp macro="" textlink="">
      <xdr:nvSpPr>
        <xdr:cNvPr id="768" name="n_2mainValue【消防施設】&#10;有形固定資産減価償却率">
          <a:extLst>
            <a:ext uri="{FF2B5EF4-FFF2-40B4-BE49-F238E27FC236}">
              <a16:creationId xmlns:a16="http://schemas.microsoft.com/office/drawing/2014/main" id="{D0B1CA10-5E43-41FE-A8AC-2FE6E819829C}"/>
            </a:ext>
          </a:extLst>
        </xdr:cNvPr>
        <xdr:cNvSpPr txBox="1"/>
      </xdr:nvSpPr>
      <xdr:spPr>
        <a:xfrm>
          <a:off x="14389744" y="14262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5732</xdr:rowOff>
    </xdr:from>
    <xdr:ext cx="405111" cy="259045"/>
    <xdr:sp macro="" textlink="">
      <xdr:nvSpPr>
        <xdr:cNvPr id="769" name="n_3mainValue【消防施設】&#10;有形固定資産減価償却率">
          <a:extLst>
            <a:ext uri="{FF2B5EF4-FFF2-40B4-BE49-F238E27FC236}">
              <a16:creationId xmlns:a16="http://schemas.microsoft.com/office/drawing/2014/main" id="{D68C0463-B2E8-4128-A8EF-489027EE06F3}"/>
            </a:ext>
          </a:extLst>
        </xdr:cNvPr>
        <xdr:cNvSpPr txBox="1"/>
      </xdr:nvSpPr>
      <xdr:spPr>
        <a:xfrm>
          <a:off x="13500744" y="1423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156227</xdr:rowOff>
    </xdr:from>
    <xdr:ext cx="405111" cy="259045"/>
    <xdr:sp macro="" textlink="">
      <xdr:nvSpPr>
        <xdr:cNvPr id="770" name="n_4mainValue【消防施設】&#10;有形固定資産減価償却率">
          <a:extLst>
            <a:ext uri="{FF2B5EF4-FFF2-40B4-BE49-F238E27FC236}">
              <a16:creationId xmlns:a16="http://schemas.microsoft.com/office/drawing/2014/main" id="{4E5D21BD-F6DF-47E6-AB03-E604A2C7E27F}"/>
            </a:ext>
          </a:extLst>
        </xdr:cNvPr>
        <xdr:cNvSpPr txBox="1"/>
      </xdr:nvSpPr>
      <xdr:spPr>
        <a:xfrm>
          <a:off x="12611744" y="14215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1" name="正方形/長方形 770">
          <a:extLst>
            <a:ext uri="{FF2B5EF4-FFF2-40B4-BE49-F238E27FC236}">
              <a16:creationId xmlns:a16="http://schemas.microsoft.com/office/drawing/2014/main" id="{46916437-89B4-4E2A-951F-D2DB96644547}"/>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2" name="正方形/長方形 771">
          <a:extLst>
            <a:ext uri="{FF2B5EF4-FFF2-40B4-BE49-F238E27FC236}">
              <a16:creationId xmlns:a16="http://schemas.microsoft.com/office/drawing/2014/main" id="{C0804E22-A67F-4C34-91FE-9FDE1D88C4F5}"/>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3" name="正方形/長方形 772">
          <a:extLst>
            <a:ext uri="{FF2B5EF4-FFF2-40B4-BE49-F238E27FC236}">
              <a16:creationId xmlns:a16="http://schemas.microsoft.com/office/drawing/2014/main" id="{74C5560B-2BF8-49EB-B3D8-1822F3365ECB}"/>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4" name="正方形/長方形 773">
          <a:extLst>
            <a:ext uri="{FF2B5EF4-FFF2-40B4-BE49-F238E27FC236}">
              <a16:creationId xmlns:a16="http://schemas.microsoft.com/office/drawing/2014/main" id="{81C21C90-8ABF-4A6B-84AD-E7385BC44A2E}"/>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75" name="正方形/長方形 774">
          <a:extLst>
            <a:ext uri="{FF2B5EF4-FFF2-40B4-BE49-F238E27FC236}">
              <a16:creationId xmlns:a16="http://schemas.microsoft.com/office/drawing/2014/main" id="{6E90F2F7-C529-4308-9E3A-14B90F22740A}"/>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76" name="正方形/長方形 775">
          <a:extLst>
            <a:ext uri="{FF2B5EF4-FFF2-40B4-BE49-F238E27FC236}">
              <a16:creationId xmlns:a16="http://schemas.microsoft.com/office/drawing/2014/main" id="{ACED7005-06DA-4A3D-8CDA-C5034A3D26FA}"/>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77" name="正方形/長方形 776">
          <a:extLst>
            <a:ext uri="{FF2B5EF4-FFF2-40B4-BE49-F238E27FC236}">
              <a16:creationId xmlns:a16="http://schemas.microsoft.com/office/drawing/2014/main" id="{5BB7F1A6-8287-4BA4-B18F-299B49C6A6A5}"/>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78" name="正方形/長方形 777">
          <a:extLst>
            <a:ext uri="{FF2B5EF4-FFF2-40B4-BE49-F238E27FC236}">
              <a16:creationId xmlns:a16="http://schemas.microsoft.com/office/drawing/2014/main" id="{36B649BD-F21D-4200-BD96-397FB7BACACF}"/>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79" name="テキスト ボックス 778">
          <a:extLst>
            <a:ext uri="{FF2B5EF4-FFF2-40B4-BE49-F238E27FC236}">
              <a16:creationId xmlns:a16="http://schemas.microsoft.com/office/drawing/2014/main" id="{ED6504FB-6696-4B93-9B7D-07BFDA251243}"/>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0" name="直線コネクタ 779">
          <a:extLst>
            <a:ext uri="{FF2B5EF4-FFF2-40B4-BE49-F238E27FC236}">
              <a16:creationId xmlns:a16="http://schemas.microsoft.com/office/drawing/2014/main" id="{AB74856C-22B4-49A4-BDB2-6817FCCAB4E1}"/>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781" name="直線コネクタ 780">
          <a:extLst>
            <a:ext uri="{FF2B5EF4-FFF2-40B4-BE49-F238E27FC236}">
              <a16:creationId xmlns:a16="http://schemas.microsoft.com/office/drawing/2014/main" id="{5AF8F1F2-9D5E-4C42-B280-BCE9D83BEC0B}"/>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782" name="テキスト ボックス 781">
          <a:extLst>
            <a:ext uri="{FF2B5EF4-FFF2-40B4-BE49-F238E27FC236}">
              <a16:creationId xmlns:a16="http://schemas.microsoft.com/office/drawing/2014/main" id="{CC03ADD9-43E8-4904-9530-355B229CCAFF}"/>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783" name="直線コネクタ 782">
          <a:extLst>
            <a:ext uri="{FF2B5EF4-FFF2-40B4-BE49-F238E27FC236}">
              <a16:creationId xmlns:a16="http://schemas.microsoft.com/office/drawing/2014/main" id="{C53354C0-CA03-44A6-A5FB-17C3FEF5820D}"/>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784" name="テキスト ボックス 783">
          <a:extLst>
            <a:ext uri="{FF2B5EF4-FFF2-40B4-BE49-F238E27FC236}">
              <a16:creationId xmlns:a16="http://schemas.microsoft.com/office/drawing/2014/main" id="{4CA33146-168C-4751-9C57-9F825E71C3EA}"/>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785" name="直線コネクタ 784">
          <a:extLst>
            <a:ext uri="{FF2B5EF4-FFF2-40B4-BE49-F238E27FC236}">
              <a16:creationId xmlns:a16="http://schemas.microsoft.com/office/drawing/2014/main" id="{D1FF3176-3C65-49C4-9FE1-3491B4C22063}"/>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786" name="テキスト ボックス 785">
          <a:extLst>
            <a:ext uri="{FF2B5EF4-FFF2-40B4-BE49-F238E27FC236}">
              <a16:creationId xmlns:a16="http://schemas.microsoft.com/office/drawing/2014/main" id="{9D57E7F5-4E67-478A-910B-0022088B56FF}"/>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787" name="直線コネクタ 786">
          <a:extLst>
            <a:ext uri="{FF2B5EF4-FFF2-40B4-BE49-F238E27FC236}">
              <a16:creationId xmlns:a16="http://schemas.microsoft.com/office/drawing/2014/main" id="{865EB6C7-4BEA-4765-8122-793EE74EBAC9}"/>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88" name="テキスト ボックス 787">
          <a:extLst>
            <a:ext uri="{FF2B5EF4-FFF2-40B4-BE49-F238E27FC236}">
              <a16:creationId xmlns:a16="http://schemas.microsoft.com/office/drawing/2014/main" id="{D8628AB5-8B1C-417A-98A8-FA5E1406EE4F}"/>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789" name="直線コネクタ 788">
          <a:extLst>
            <a:ext uri="{FF2B5EF4-FFF2-40B4-BE49-F238E27FC236}">
              <a16:creationId xmlns:a16="http://schemas.microsoft.com/office/drawing/2014/main" id="{4FC06F8C-B57F-455E-AF2E-53B02AB8E8ED}"/>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790" name="テキスト ボックス 789">
          <a:extLst>
            <a:ext uri="{FF2B5EF4-FFF2-40B4-BE49-F238E27FC236}">
              <a16:creationId xmlns:a16="http://schemas.microsoft.com/office/drawing/2014/main" id="{4EE2AFF2-44E6-4F76-BAC3-647F2974BEE3}"/>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791" name="直線コネクタ 790">
          <a:extLst>
            <a:ext uri="{FF2B5EF4-FFF2-40B4-BE49-F238E27FC236}">
              <a16:creationId xmlns:a16="http://schemas.microsoft.com/office/drawing/2014/main" id="{8FC3EF24-F40A-4FF5-8A06-5A04D5DCCCEA}"/>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792" name="テキスト ボックス 791">
          <a:extLst>
            <a:ext uri="{FF2B5EF4-FFF2-40B4-BE49-F238E27FC236}">
              <a16:creationId xmlns:a16="http://schemas.microsoft.com/office/drawing/2014/main" id="{428381A6-2FA5-46C5-B7A3-533F5815A46F}"/>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3" name="直線コネクタ 792">
          <a:extLst>
            <a:ext uri="{FF2B5EF4-FFF2-40B4-BE49-F238E27FC236}">
              <a16:creationId xmlns:a16="http://schemas.microsoft.com/office/drawing/2014/main" id="{1452E85D-C5CF-4A88-8279-3A699A82D4CE}"/>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4" name="テキスト ボックス 793">
          <a:extLst>
            <a:ext uri="{FF2B5EF4-FFF2-40B4-BE49-F238E27FC236}">
              <a16:creationId xmlns:a16="http://schemas.microsoft.com/office/drawing/2014/main" id="{C708801B-7385-4E0D-870D-0AD4BC0D876D}"/>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5" name="【消防施設】&#10;一人当たり面積グラフ枠">
          <a:extLst>
            <a:ext uri="{FF2B5EF4-FFF2-40B4-BE49-F238E27FC236}">
              <a16:creationId xmlns:a16="http://schemas.microsoft.com/office/drawing/2014/main" id="{7F246E69-AF4C-4826-AE78-E0AC4DE4E009}"/>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103414</xdr:rowOff>
    </xdr:from>
    <xdr:to>
      <xdr:col>116</xdr:col>
      <xdr:colOff>62864</xdr:colOff>
      <xdr:row>86</xdr:row>
      <xdr:rowOff>70757</xdr:rowOff>
    </xdr:to>
    <xdr:cxnSp macro="">
      <xdr:nvCxnSpPr>
        <xdr:cNvPr id="796" name="直線コネクタ 795">
          <a:extLst>
            <a:ext uri="{FF2B5EF4-FFF2-40B4-BE49-F238E27FC236}">
              <a16:creationId xmlns:a16="http://schemas.microsoft.com/office/drawing/2014/main" id="{34769E0F-AE82-4566-B339-CBC7EACD3B14}"/>
            </a:ext>
          </a:extLst>
        </xdr:cNvPr>
        <xdr:cNvCxnSpPr/>
      </xdr:nvCxnSpPr>
      <xdr:spPr>
        <a:xfrm flipV="1">
          <a:off x="22160864" y="13476514"/>
          <a:ext cx="0" cy="1338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74584</xdr:rowOff>
    </xdr:from>
    <xdr:ext cx="469744" cy="259045"/>
    <xdr:sp macro="" textlink="">
      <xdr:nvSpPr>
        <xdr:cNvPr id="797" name="【消防施設】&#10;一人当たり面積最小値テキスト">
          <a:extLst>
            <a:ext uri="{FF2B5EF4-FFF2-40B4-BE49-F238E27FC236}">
              <a16:creationId xmlns:a16="http://schemas.microsoft.com/office/drawing/2014/main" id="{8D769F94-CFE3-420F-B875-0600C2677113}"/>
            </a:ext>
          </a:extLst>
        </xdr:cNvPr>
        <xdr:cNvSpPr txBox="1"/>
      </xdr:nvSpPr>
      <xdr:spPr>
        <a:xfrm>
          <a:off x="22199600" y="14819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70757</xdr:rowOff>
    </xdr:from>
    <xdr:to>
      <xdr:col>116</xdr:col>
      <xdr:colOff>152400</xdr:colOff>
      <xdr:row>86</xdr:row>
      <xdr:rowOff>70757</xdr:rowOff>
    </xdr:to>
    <xdr:cxnSp macro="">
      <xdr:nvCxnSpPr>
        <xdr:cNvPr id="798" name="直線コネクタ 797">
          <a:extLst>
            <a:ext uri="{FF2B5EF4-FFF2-40B4-BE49-F238E27FC236}">
              <a16:creationId xmlns:a16="http://schemas.microsoft.com/office/drawing/2014/main" id="{096D1F4E-4A81-494A-84EA-E0718F9DB120}"/>
            </a:ext>
          </a:extLst>
        </xdr:cNvPr>
        <xdr:cNvCxnSpPr/>
      </xdr:nvCxnSpPr>
      <xdr:spPr>
        <a:xfrm>
          <a:off x="22072600" y="14815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50091</xdr:rowOff>
    </xdr:from>
    <xdr:ext cx="469744" cy="259045"/>
    <xdr:sp macro="" textlink="">
      <xdr:nvSpPr>
        <xdr:cNvPr id="799" name="【消防施設】&#10;一人当たり面積最大値テキスト">
          <a:extLst>
            <a:ext uri="{FF2B5EF4-FFF2-40B4-BE49-F238E27FC236}">
              <a16:creationId xmlns:a16="http://schemas.microsoft.com/office/drawing/2014/main" id="{16FDCB4A-350B-444D-A232-29A957B293EE}"/>
            </a:ext>
          </a:extLst>
        </xdr:cNvPr>
        <xdr:cNvSpPr txBox="1"/>
      </xdr:nvSpPr>
      <xdr:spPr>
        <a:xfrm>
          <a:off x="22199600" y="13251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103414</xdr:rowOff>
    </xdr:from>
    <xdr:to>
      <xdr:col>116</xdr:col>
      <xdr:colOff>152400</xdr:colOff>
      <xdr:row>78</xdr:row>
      <xdr:rowOff>103414</xdr:rowOff>
    </xdr:to>
    <xdr:cxnSp macro="">
      <xdr:nvCxnSpPr>
        <xdr:cNvPr id="800" name="直線コネクタ 799">
          <a:extLst>
            <a:ext uri="{FF2B5EF4-FFF2-40B4-BE49-F238E27FC236}">
              <a16:creationId xmlns:a16="http://schemas.microsoft.com/office/drawing/2014/main" id="{BEC64D3A-7CE0-44F1-B3BC-39EC25797485}"/>
            </a:ext>
          </a:extLst>
        </xdr:cNvPr>
        <xdr:cNvCxnSpPr/>
      </xdr:nvCxnSpPr>
      <xdr:spPr>
        <a:xfrm>
          <a:off x="22072600" y="13476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99984</xdr:rowOff>
    </xdr:from>
    <xdr:ext cx="469744" cy="259045"/>
    <xdr:sp macro="" textlink="">
      <xdr:nvSpPr>
        <xdr:cNvPr id="801" name="【消防施設】&#10;一人当たり面積平均値テキスト">
          <a:extLst>
            <a:ext uri="{FF2B5EF4-FFF2-40B4-BE49-F238E27FC236}">
              <a16:creationId xmlns:a16="http://schemas.microsoft.com/office/drawing/2014/main" id="{915D01F9-D502-4DF9-B474-2BE6C374F5E5}"/>
            </a:ext>
          </a:extLst>
        </xdr:cNvPr>
        <xdr:cNvSpPr txBox="1"/>
      </xdr:nvSpPr>
      <xdr:spPr>
        <a:xfrm>
          <a:off x="22199600" y="141588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77107</xdr:rowOff>
    </xdr:from>
    <xdr:to>
      <xdr:col>116</xdr:col>
      <xdr:colOff>114300</xdr:colOff>
      <xdr:row>84</xdr:row>
      <xdr:rowOff>7257</xdr:rowOff>
    </xdr:to>
    <xdr:sp macro="" textlink="">
      <xdr:nvSpPr>
        <xdr:cNvPr id="802" name="フローチャート: 判断 801">
          <a:extLst>
            <a:ext uri="{FF2B5EF4-FFF2-40B4-BE49-F238E27FC236}">
              <a16:creationId xmlns:a16="http://schemas.microsoft.com/office/drawing/2014/main" id="{96039E85-20D4-492A-B44C-59FA961C82FF}"/>
            </a:ext>
          </a:extLst>
        </xdr:cNvPr>
        <xdr:cNvSpPr/>
      </xdr:nvSpPr>
      <xdr:spPr>
        <a:xfrm>
          <a:off x="22110700" y="1430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87993</xdr:rowOff>
    </xdr:from>
    <xdr:to>
      <xdr:col>112</xdr:col>
      <xdr:colOff>38100</xdr:colOff>
      <xdr:row>84</xdr:row>
      <xdr:rowOff>18143</xdr:rowOff>
    </xdr:to>
    <xdr:sp macro="" textlink="">
      <xdr:nvSpPr>
        <xdr:cNvPr id="803" name="フローチャート: 判断 802">
          <a:extLst>
            <a:ext uri="{FF2B5EF4-FFF2-40B4-BE49-F238E27FC236}">
              <a16:creationId xmlns:a16="http://schemas.microsoft.com/office/drawing/2014/main" id="{68C442A6-1BD8-46C7-9DE8-3CD248CB8CCF}"/>
            </a:ext>
          </a:extLst>
        </xdr:cNvPr>
        <xdr:cNvSpPr/>
      </xdr:nvSpPr>
      <xdr:spPr>
        <a:xfrm>
          <a:off x="21272500" y="14318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98879</xdr:rowOff>
    </xdr:from>
    <xdr:to>
      <xdr:col>107</xdr:col>
      <xdr:colOff>101600</xdr:colOff>
      <xdr:row>84</xdr:row>
      <xdr:rowOff>29029</xdr:rowOff>
    </xdr:to>
    <xdr:sp macro="" textlink="">
      <xdr:nvSpPr>
        <xdr:cNvPr id="804" name="フローチャート: 判断 803">
          <a:extLst>
            <a:ext uri="{FF2B5EF4-FFF2-40B4-BE49-F238E27FC236}">
              <a16:creationId xmlns:a16="http://schemas.microsoft.com/office/drawing/2014/main" id="{F18F886C-9329-45BB-9684-C6D035545BEE}"/>
            </a:ext>
          </a:extLst>
        </xdr:cNvPr>
        <xdr:cNvSpPr/>
      </xdr:nvSpPr>
      <xdr:spPr>
        <a:xfrm>
          <a:off x="20383500" y="14329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98879</xdr:rowOff>
    </xdr:from>
    <xdr:to>
      <xdr:col>102</xdr:col>
      <xdr:colOff>165100</xdr:colOff>
      <xdr:row>84</xdr:row>
      <xdr:rowOff>29029</xdr:rowOff>
    </xdr:to>
    <xdr:sp macro="" textlink="">
      <xdr:nvSpPr>
        <xdr:cNvPr id="805" name="フローチャート: 判断 804">
          <a:extLst>
            <a:ext uri="{FF2B5EF4-FFF2-40B4-BE49-F238E27FC236}">
              <a16:creationId xmlns:a16="http://schemas.microsoft.com/office/drawing/2014/main" id="{069C0086-1727-4DC3-8531-CCBB576818E5}"/>
            </a:ext>
          </a:extLst>
        </xdr:cNvPr>
        <xdr:cNvSpPr/>
      </xdr:nvSpPr>
      <xdr:spPr>
        <a:xfrm>
          <a:off x="19494500" y="14329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98879</xdr:rowOff>
    </xdr:from>
    <xdr:to>
      <xdr:col>98</xdr:col>
      <xdr:colOff>38100</xdr:colOff>
      <xdr:row>84</xdr:row>
      <xdr:rowOff>29029</xdr:rowOff>
    </xdr:to>
    <xdr:sp macro="" textlink="">
      <xdr:nvSpPr>
        <xdr:cNvPr id="806" name="フローチャート: 判断 805">
          <a:extLst>
            <a:ext uri="{FF2B5EF4-FFF2-40B4-BE49-F238E27FC236}">
              <a16:creationId xmlns:a16="http://schemas.microsoft.com/office/drawing/2014/main" id="{2E73C2B6-71CE-4042-AE10-1286CFD2FA23}"/>
            </a:ext>
          </a:extLst>
        </xdr:cNvPr>
        <xdr:cNvSpPr/>
      </xdr:nvSpPr>
      <xdr:spPr>
        <a:xfrm>
          <a:off x="18605500" y="14329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7" name="テキスト ボックス 806">
          <a:extLst>
            <a:ext uri="{FF2B5EF4-FFF2-40B4-BE49-F238E27FC236}">
              <a16:creationId xmlns:a16="http://schemas.microsoft.com/office/drawing/2014/main" id="{F2871FB2-53E6-4E17-8F98-94036E77C275}"/>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08" name="テキスト ボックス 807">
          <a:extLst>
            <a:ext uri="{FF2B5EF4-FFF2-40B4-BE49-F238E27FC236}">
              <a16:creationId xmlns:a16="http://schemas.microsoft.com/office/drawing/2014/main" id="{A1D69F48-2AB9-4E8D-859E-7FD3262D1736}"/>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09" name="テキスト ボックス 808">
          <a:extLst>
            <a:ext uri="{FF2B5EF4-FFF2-40B4-BE49-F238E27FC236}">
              <a16:creationId xmlns:a16="http://schemas.microsoft.com/office/drawing/2014/main" id="{AED955D3-6BBC-4358-829F-9E7E1ED6F216}"/>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0" name="テキスト ボックス 809">
          <a:extLst>
            <a:ext uri="{FF2B5EF4-FFF2-40B4-BE49-F238E27FC236}">
              <a16:creationId xmlns:a16="http://schemas.microsoft.com/office/drawing/2014/main" id="{8A10F170-43AE-416D-B1ED-BC6D699530A8}"/>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1" name="テキスト ボックス 810">
          <a:extLst>
            <a:ext uri="{FF2B5EF4-FFF2-40B4-BE49-F238E27FC236}">
              <a16:creationId xmlns:a16="http://schemas.microsoft.com/office/drawing/2014/main" id="{F29751BC-A91B-4529-BA0C-BD728A9B9C14}"/>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19957</xdr:rowOff>
    </xdr:from>
    <xdr:to>
      <xdr:col>116</xdr:col>
      <xdr:colOff>114300</xdr:colOff>
      <xdr:row>86</xdr:row>
      <xdr:rowOff>121557</xdr:rowOff>
    </xdr:to>
    <xdr:sp macro="" textlink="">
      <xdr:nvSpPr>
        <xdr:cNvPr id="812" name="楕円 811">
          <a:extLst>
            <a:ext uri="{FF2B5EF4-FFF2-40B4-BE49-F238E27FC236}">
              <a16:creationId xmlns:a16="http://schemas.microsoft.com/office/drawing/2014/main" id="{2B4B8880-63E2-4123-A9CC-363AD9440513}"/>
            </a:ext>
          </a:extLst>
        </xdr:cNvPr>
        <xdr:cNvSpPr/>
      </xdr:nvSpPr>
      <xdr:spPr>
        <a:xfrm>
          <a:off x="22110700" y="1476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106334</xdr:rowOff>
    </xdr:from>
    <xdr:ext cx="469744" cy="259045"/>
    <xdr:sp macro="" textlink="">
      <xdr:nvSpPr>
        <xdr:cNvPr id="813" name="【消防施設】&#10;一人当たり面積該当値テキスト">
          <a:extLst>
            <a:ext uri="{FF2B5EF4-FFF2-40B4-BE49-F238E27FC236}">
              <a16:creationId xmlns:a16="http://schemas.microsoft.com/office/drawing/2014/main" id="{43DD3E1A-5344-445F-AA5E-FB291375731E}"/>
            </a:ext>
          </a:extLst>
        </xdr:cNvPr>
        <xdr:cNvSpPr txBox="1"/>
      </xdr:nvSpPr>
      <xdr:spPr>
        <a:xfrm>
          <a:off x="22199600" y="14679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19957</xdr:rowOff>
    </xdr:from>
    <xdr:to>
      <xdr:col>112</xdr:col>
      <xdr:colOff>38100</xdr:colOff>
      <xdr:row>86</xdr:row>
      <xdr:rowOff>121557</xdr:rowOff>
    </xdr:to>
    <xdr:sp macro="" textlink="">
      <xdr:nvSpPr>
        <xdr:cNvPr id="814" name="楕円 813">
          <a:extLst>
            <a:ext uri="{FF2B5EF4-FFF2-40B4-BE49-F238E27FC236}">
              <a16:creationId xmlns:a16="http://schemas.microsoft.com/office/drawing/2014/main" id="{F7A93F36-6ED3-4691-A2E1-BE1F9EFFCCF1}"/>
            </a:ext>
          </a:extLst>
        </xdr:cNvPr>
        <xdr:cNvSpPr/>
      </xdr:nvSpPr>
      <xdr:spPr>
        <a:xfrm>
          <a:off x="21272500" y="1476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70757</xdr:rowOff>
    </xdr:from>
    <xdr:to>
      <xdr:col>116</xdr:col>
      <xdr:colOff>63500</xdr:colOff>
      <xdr:row>86</xdr:row>
      <xdr:rowOff>70757</xdr:rowOff>
    </xdr:to>
    <xdr:cxnSp macro="">
      <xdr:nvCxnSpPr>
        <xdr:cNvPr id="815" name="直線コネクタ 814">
          <a:extLst>
            <a:ext uri="{FF2B5EF4-FFF2-40B4-BE49-F238E27FC236}">
              <a16:creationId xmlns:a16="http://schemas.microsoft.com/office/drawing/2014/main" id="{3CDFD312-0838-4179-B481-4DD1008897CF}"/>
            </a:ext>
          </a:extLst>
        </xdr:cNvPr>
        <xdr:cNvCxnSpPr/>
      </xdr:nvCxnSpPr>
      <xdr:spPr>
        <a:xfrm>
          <a:off x="21323300" y="148154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19957</xdr:rowOff>
    </xdr:from>
    <xdr:to>
      <xdr:col>107</xdr:col>
      <xdr:colOff>101600</xdr:colOff>
      <xdr:row>86</xdr:row>
      <xdr:rowOff>121557</xdr:rowOff>
    </xdr:to>
    <xdr:sp macro="" textlink="">
      <xdr:nvSpPr>
        <xdr:cNvPr id="816" name="楕円 815">
          <a:extLst>
            <a:ext uri="{FF2B5EF4-FFF2-40B4-BE49-F238E27FC236}">
              <a16:creationId xmlns:a16="http://schemas.microsoft.com/office/drawing/2014/main" id="{A2ABE521-318E-46DB-90EE-2B0910805FB2}"/>
            </a:ext>
          </a:extLst>
        </xdr:cNvPr>
        <xdr:cNvSpPr/>
      </xdr:nvSpPr>
      <xdr:spPr>
        <a:xfrm>
          <a:off x="20383500" y="1476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70757</xdr:rowOff>
    </xdr:from>
    <xdr:to>
      <xdr:col>111</xdr:col>
      <xdr:colOff>177800</xdr:colOff>
      <xdr:row>86</xdr:row>
      <xdr:rowOff>70757</xdr:rowOff>
    </xdr:to>
    <xdr:cxnSp macro="">
      <xdr:nvCxnSpPr>
        <xdr:cNvPr id="817" name="直線コネクタ 816">
          <a:extLst>
            <a:ext uri="{FF2B5EF4-FFF2-40B4-BE49-F238E27FC236}">
              <a16:creationId xmlns:a16="http://schemas.microsoft.com/office/drawing/2014/main" id="{B31D023D-1E51-4876-A93B-03BC7EBF2D52}"/>
            </a:ext>
          </a:extLst>
        </xdr:cNvPr>
        <xdr:cNvCxnSpPr/>
      </xdr:nvCxnSpPr>
      <xdr:spPr>
        <a:xfrm>
          <a:off x="20434300" y="148154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19957</xdr:rowOff>
    </xdr:from>
    <xdr:to>
      <xdr:col>102</xdr:col>
      <xdr:colOff>165100</xdr:colOff>
      <xdr:row>86</xdr:row>
      <xdr:rowOff>121557</xdr:rowOff>
    </xdr:to>
    <xdr:sp macro="" textlink="">
      <xdr:nvSpPr>
        <xdr:cNvPr id="818" name="楕円 817">
          <a:extLst>
            <a:ext uri="{FF2B5EF4-FFF2-40B4-BE49-F238E27FC236}">
              <a16:creationId xmlns:a16="http://schemas.microsoft.com/office/drawing/2014/main" id="{E55AF720-9201-49B5-9422-798E45E30A1C}"/>
            </a:ext>
          </a:extLst>
        </xdr:cNvPr>
        <xdr:cNvSpPr/>
      </xdr:nvSpPr>
      <xdr:spPr>
        <a:xfrm>
          <a:off x="19494500" y="1476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70757</xdr:rowOff>
    </xdr:from>
    <xdr:to>
      <xdr:col>107</xdr:col>
      <xdr:colOff>50800</xdr:colOff>
      <xdr:row>86</xdr:row>
      <xdr:rowOff>70757</xdr:rowOff>
    </xdr:to>
    <xdr:cxnSp macro="">
      <xdr:nvCxnSpPr>
        <xdr:cNvPr id="819" name="直線コネクタ 818">
          <a:extLst>
            <a:ext uri="{FF2B5EF4-FFF2-40B4-BE49-F238E27FC236}">
              <a16:creationId xmlns:a16="http://schemas.microsoft.com/office/drawing/2014/main" id="{2D871D20-5E2E-4093-B720-61838FDE5F00}"/>
            </a:ext>
          </a:extLst>
        </xdr:cNvPr>
        <xdr:cNvCxnSpPr/>
      </xdr:nvCxnSpPr>
      <xdr:spPr>
        <a:xfrm>
          <a:off x="19545300" y="148154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19957</xdr:rowOff>
    </xdr:from>
    <xdr:to>
      <xdr:col>98</xdr:col>
      <xdr:colOff>38100</xdr:colOff>
      <xdr:row>86</xdr:row>
      <xdr:rowOff>121557</xdr:rowOff>
    </xdr:to>
    <xdr:sp macro="" textlink="">
      <xdr:nvSpPr>
        <xdr:cNvPr id="820" name="楕円 819">
          <a:extLst>
            <a:ext uri="{FF2B5EF4-FFF2-40B4-BE49-F238E27FC236}">
              <a16:creationId xmlns:a16="http://schemas.microsoft.com/office/drawing/2014/main" id="{D2BE4087-9A0A-4DB4-8E1F-0EBD3D2F0379}"/>
            </a:ext>
          </a:extLst>
        </xdr:cNvPr>
        <xdr:cNvSpPr/>
      </xdr:nvSpPr>
      <xdr:spPr>
        <a:xfrm>
          <a:off x="18605500" y="1476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70757</xdr:rowOff>
    </xdr:from>
    <xdr:to>
      <xdr:col>102</xdr:col>
      <xdr:colOff>114300</xdr:colOff>
      <xdr:row>86</xdr:row>
      <xdr:rowOff>70757</xdr:rowOff>
    </xdr:to>
    <xdr:cxnSp macro="">
      <xdr:nvCxnSpPr>
        <xdr:cNvPr id="821" name="直線コネクタ 820">
          <a:extLst>
            <a:ext uri="{FF2B5EF4-FFF2-40B4-BE49-F238E27FC236}">
              <a16:creationId xmlns:a16="http://schemas.microsoft.com/office/drawing/2014/main" id="{A68ADE5E-5D2A-473A-84BA-45843EF0672D}"/>
            </a:ext>
          </a:extLst>
        </xdr:cNvPr>
        <xdr:cNvCxnSpPr/>
      </xdr:nvCxnSpPr>
      <xdr:spPr>
        <a:xfrm>
          <a:off x="18656300" y="148154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34670</xdr:rowOff>
    </xdr:from>
    <xdr:ext cx="469744" cy="259045"/>
    <xdr:sp macro="" textlink="">
      <xdr:nvSpPr>
        <xdr:cNvPr id="822" name="n_1aveValue【消防施設】&#10;一人当たり面積">
          <a:extLst>
            <a:ext uri="{FF2B5EF4-FFF2-40B4-BE49-F238E27FC236}">
              <a16:creationId xmlns:a16="http://schemas.microsoft.com/office/drawing/2014/main" id="{1F2C6305-738A-4BA8-B2A6-421009B89062}"/>
            </a:ext>
          </a:extLst>
        </xdr:cNvPr>
        <xdr:cNvSpPr txBox="1"/>
      </xdr:nvSpPr>
      <xdr:spPr>
        <a:xfrm>
          <a:off x="21075727" y="14093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45556</xdr:rowOff>
    </xdr:from>
    <xdr:ext cx="469744" cy="259045"/>
    <xdr:sp macro="" textlink="">
      <xdr:nvSpPr>
        <xdr:cNvPr id="823" name="n_2aveValue【消防施設】&#10;一人当たり面積">
          <a:extLst>
            <a:ext uri="{FF2B5EF4-FFF2-40B4-BE49-F238E27FC236}">
              <a16:creationId xmlns:a16="http://schemas.microsoft.com/office/drawing/2014/main" id="{F86D32D3-EA91-45EC-ABBC-6D66935408B2}"/>
            </a:ext>
          </a:extLst>
        </xdr:cNvPr>
        <xdr:cNvSpPr txBox="1"/>
      </xdr:nvSpPr>
      <xdr:spPr>
        <a:xfrm>
          <a:off x="20199427" y="14104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45556</xdr:rowOff>
    </xdr:from>
    <xdr:ext cx="469744" cy="259045"/>
    <xdr:sp macro="" textlink="">
      <xdr:nvSpPr>
        <xdr:cNvPr id="824" name="n_3aveValue【消防施設】&#10;一人当たり面積">
          <a:extLst>
            <a:ext uri="{FF2B5EF4-FFF2-40B4-BE49-F238E27FC236}">
              <a16:creationId xmlns:a16="http://schemas.microsoft.com/office/drawing/2014/main" id="{C74F07B4-EA5A-4C78-8E51-D4F9DCCC9D50}"/>
            </a:ext>
          </a:extLst>
        </xdr:cNvPr>
        <xdr:cNvSpPr txBox="1"/>
      </xdr:nvSpPr>
      <xdr:spPr>
        <a:xfrm>
          <a:off x="19310427" y="14104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45556</xdr:rowOff>
    </xdr:from>
    <xdr:ext cx="469744" cy="259045"/>
    <xdr:sp macro="" textlink="">
      <xdr:nvSpPr>
        <xdr:cNvPr id="825" name="n_4aveValue【消防施設】&#10;一人当たり面積">
          <a:extLst>
            <a:ext uri="{FF2B5EF4-FFF2-40B4-BE49-F238E27FC236}">
              <a16:creationId xmlns:a16="http://schemas.microsoft.com/office/drawing/2014/main" id="{E6399F87-4877-4188-94FD-638F9F6E1579}"/>
            </a:ext>
          </a:extLst>
        </xdr:cNvPr>
        <xdr:cNvSpPr txBox="1"/>
      </xdr:nvSpPr>
      <xdr:spPr>
        <a:xfrm>
          <a:off x="18421427" y="14104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112684</xdr:rowOff>
    </xdr:from>
    <xdr:ext cx="469744" cy="259045"/>
    <xdr:sp macro="" textlink="">
      <xdr:nvSpPr>
        <xdr:cNvPr id="826" name="n_1mainValue【消防施設】&#10;一人当たり面積">
          <a:extLst>
            <a:ext uri="{FF2B5EF4-FFF2-40B4-BE49-F238E27FC236}">
              <a16:creationId xmlns:a16="http://schemas.microsoft.com/office/drawing/2014/main" id="{A54F947F-AA6F-467F-9950-AF7AB0C4434B}"/>
            </a:ext>
          </a:extLst>
        </xdr:cNvPr>
        <xdr:cNvSpPr txBox="1"/>
      </xdr:nvSpPr>
      <xdr:spPr>
        <a:xfrm>
          <a:off x="21075727" y="1485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112684</xdr:rowOff>
    </xdr:from>
    <xdr:ext cx="469744" cy="259045"/>
    <xdr:sp macro="" textlink="">
      <xdr:nvSpPr>
        <xdr:cNvPr id="827" name="n_2mainValue【消防施設】&#10;一人当たり面積">
          <a:extLst>
            <a:ext uri="{FF2B5EF4-FFF2-40B4-BE49-F238E27FC236}">
              <a16:creationId xmlns:a16="http://schemas.microsoft.com/office/drawing/2014/main" id="{1ED63F0D-3260-43B1-880C-2CE5B18B211D}"/>
            </a:ext>
          </a:extLst>
        </xdr:cNvPr>
        <xdr:cNvSpPr txBox="1"/>
      </xdr:nvSpPr>
      <xdr:spPr>
        <a:xfrm>
          <a:off x="20199427" y="1485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112684</xdr:rowOff>
    </xdr:from>
    <xdr:ext cx="469744" cy="259045"/>
    <xdr:sp macro="" textlink="">
      <xdr:nvSpPr>
        <xdr:cNvPr id="828" name="n_3mainValue【消防施設】&#10;一人当たり面積">
          <a:extLst>
            <a:ext uri="{FF2B5EF4-FFF2-40B4-BE49-F238E27FC236}">
              <a16:creationId xmlns:a16="http://schemas.microsoft.com/office/drawing/2014/main" id="{01A20E0B-E999-48CB-BB54-8C5435232298}"/>
            </a:ext>
          </a:extLst>
        </xdr:cNvPr>
        <xdr:cNvSpPr txBox="1"/>
      </xdr:nvSpPr>
      <xdr:spPr>
        <a:xfrm>
          <a:off x="19310427" y="1485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112684</xdr:rowOff>
    </xdr:from>
    <xdr:ext cx="469744" cy="259045"/>
    <xdr:sp macro="" textlink="">
      <xdr:nvSpPr>
        <xdr:cNvPr id="829" name="n_4mainValue【消防施設】&#10;一人当たり面積">
          <a:extLst>
            <a:ext uri="{FF2B5EF4-FFF2-40B4-BE49-F238E27FC236}">
              <a16:creationId xmlns:a16="http://schemas.microsoft.com/office/drawing/2014/main" id="{20935EE6-BC02-4A45-B5AC-E62FE8B5B4CD}"/>
            </a:ext>
          </a:extLst>
        </xdr:cNvPr>
        <xdr:cNvSpPr txBox="1"/>
      </xdr:nvSpPr>
      <xdr:spPr>
        <a:xfrm>
          <a:off x="18421427" y="1485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0" name="正方形/長方形 829">
          <a:extLst>
            <a:ext uri="{FF2B5EF4-FFF2-40B4-BE49-F238E27FC236}">
              <a16:creationId xmlns:a16="http://schemas.microsoft.com/office/drawing/2014/main" id="{E9038451-5BF6-4F85-B208-53BEED26C058}"/>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1" name="正方形/長方形 830">
          <a:extLst>
            <a:ext uri="{FF2B5EF4-FFF2-40B4-BE49-F238E27FC236}">
              <a16:creationId xmlns:a16="http://schemas.microsoft.com/office/drawing/2014/main" id="{45C43767-CCF4-45D0-A105-6A7E37A0E947}"/>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2" name="正方形/長方形 831">
          <a:extLst>
            <a:ext uri="{FF2B5EF4-FFF2-40B4-BE49-F238E27FC236}">
              <a16:creationId xmlns:a16="http://schemas.microsoft.com/office/drawing/2014/main" id="{1ECE5FAF-1FA2-47EE-98FD-2C01FE60E8CF}"/>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3" name="正方形/長方形 832">
          <a:extLst>
            <a:ext uri="{FF2B5EF4-FFF2-40B4-BE49-F238E27FC236}">
              <a16:creationId xmlns:a16="http://schemas.microsoft.com/office/drawing/2014/main" id="{D1967A49-0E92-411F-AFFA-0463B6D9C9BE}"/>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4" name="正方形/長方形 833">
          <a:extLst>
            <a:ext uri="{FF2B5EF4-FFF2-40B4-BE49-F238E27FC236}">
              <a16:creationId xmlns:a16="http://schemas.microsoft.com/office/drawing/2014/main" id="{1AEAF58F-89E8-4C0A-AFFA-37D9111890BA}"/>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5" name="正方形/長方形 834">
          <a:extLst>
            <a:ext uri="{FF2B5EF4-FFF2-40B4-BE49-F238E27FC236}">
              <a16:creationId xmlns:a16="http://schemas.microsoft.com/office/drawing/2014/main" id="{55BDDE31-D201-4DAE-8D02-C3AC8CC79FBA}"/>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6" name="正方形/長方形 835">
          <a:extLst>
            <a:ext uri="{FF2B5EF4-FFF2-40B4-BE49-F238E27FC236}">
              <a16:creationId xmlns:a16="http://schemas.microsoft.com/office/drawing/2014/main" id="{8283C28A-CAA8-4377-8F67-8D9C9598F89F}"/>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7" name="正方形/長方形 836">
          <a:extLst>
            <a:ext uri="{FF2B5EF4-FFF2-40B4-BE49-F238E27FC236}">
              <a16:creationId xmlns:a16="http://schemas.microsoft.com/office/drawing/2014/main" id="{51EAAFED-F55F-474B-9763-6723E0B53D12}"/>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38" name="テキスト ボックス 837">
          <a:extLst>
            <a:ext uri="{FF2B5EF4-FFF2-40B4-BE49-F238E27FC236}">
              <a16:creationId xmlns:a16="http://schemas.microsoft.com/office/drawing/2014/main" id="{214AAABA-59E3-4D75-947A-683326337F72}"/>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39" name="直線コネクタ 838">
          <a:extLst>
            <a:ext uri="{FF2B5EF4-FFF2-40B4-BE49-F238E27FC236}">
              <a16:creationId xmlns:a16="http://schemas.microsoft.com/office/drawing/2014/main" id="{D26D5899-6C75-4EAB-A857-2C339B8E9683}"/>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0" name="テキスト ボックス 839">
          <a:extLst>
            <a:ext uri="{FF2B5EF4-FFF2-40B4-BE49-F238E27FC236}">
              <a16:creationId xmlns:a16="http://schemas.microsoft.com/office/drawing/2014/main" id="{428D75BA-3BB6-47CB-903D-5E680FC6725C}"/>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41" name="直線コネクタ 840">
          <a:extLst>
            <a:ext uri="{FF2B5EF4-FFF2-40B4-BE49-F238E27FC236}">
              <a16:creationId xmlns:a16="http://schemas.microsoft.com/office/drawing/2014/main" id="{6117E486-07A3-465E-A90F-F0B54DF64F4B}"/>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42" name="テキスト ボックス 841">
          <a:extLst>
            <a:ext uri="{FF2B5EF4-FFF2-40B4-BE49-F238E27FC236}">
              <a16:creationId xmlns:a16="http://schemas.microsoft.com/office/drawing/2014/main" id="{77FF4FC9-8DFF-49F8-AB19-DE15EDDCAFA2}"/>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43" name="直線コネクタ 842">
          <a:extLst>
            <a:ext uri="{FF2B5EF4-FFF2-40B4-BE49-F238E27FC236}">
              <a16:creationId xmlns:a16="http://schemas.microsoft.com/office/drawing/2014/main" id="{F0ADAAEF-C96F-4DBB-B79A-3D37FA75C529}"/>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44" name="テキスト ボックス 843">
          <a:extLst>
            <a:ext uri="{FF2B5EF4-FFF2-40B4-BE49-F238E27FC236}">
              <a16:creationId xmlns:a16="http://schemas.microsoft.com/office/drawing/2014/main" id="{F42F0D67-2848-4DA4-9E46-AC1631C4C29A}"/>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45" name="直線コネクタ 844">
          <a:extLst>
            <a:ext uri="{FF2B5EF4-FFF2-40B4-BE49-F238E27FC236}">
              <a16:creationId xmlns:a16="http://schemas.microsoft.com/office/drawing/2014/main" id="{2BA5B325-A6A6-4DE5-9987-C812B0FB8E60}"/>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46" name="テキスト ボックス 845">
          <a:extLst>
            <a:ext uri="{FF2B5EF4-FFF2-40B4-BE49-F238E27FC236}">
              <a16:creationId xmlns:a16="http://schemas.microsoft.com/office/drawing/2014/main" id="{D4E0019D-B77F-40AE-A07E-CC0A59AB115D}"/>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47" name="直線コネクタ 846">
          <a:extLst>
            <a:ext uri="{FF2B5EF4-FFF2-40B4-BE49-F238E27FC236}">
              <a16:creationId xmlns:a16="http://schemas.microsoft.com/office/drawing/2014/main" id="{6A65F7F7-185D-44AF-9832-61954B6337F4}"/>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48" name="テキスト ボックス 847">
          <a:extLst>
            <a:ext uri="{FF2B5EF4-FFF2-40B4-BE49-F238E27FC236}">
              <a16:creationId xmlns:a16="http://schemas.microsoft.com/office/drawing/2014/main" id="{761AB64A-C3BD-41DD-84A7-537DFD7838DE}"/>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49" name="直線コネクタ 848">
          <a:extLst>
            <a:ext uri="{FF2B5EF4-FFF2-40B4-BE49-F238E27FC236}">
              <a16:creationId xmlns:a16="http://schemas.microsoft.com/office/drawing/2014/main" id="{0F08599E-439E-4A63-9EBD-4B5F50EA1D87}"/>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50" name="テキスト ボックス 849">
          <a:extLst>
            <a:ext uri="{FF2B5EF4-FFF2-40B4-BE49-F238E27FC236}">
              <a16:creationId xmlns:a16="http://schemas.microsoft.com/office/drawing/2014/main" id="{0FD01D26-FE7B-42D2-AE88-99A05468666A}"/>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1" name="直線コネクタ 850">
          <a:extLst>
            <a:ext uri="{FF2B5EF4-FFF2-40B4-BE49-F238E27FC236}">
              <a16:creationId xmlns:a16="http://schemas.microsoft.com/office/drawing/2014/main" id="{16D7DD19-3C56-4266-B430-4D5A97987BAD}"/>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52" name="テキスト ボックス 851">
          <a:extLst>
            <a:ext uri="{FF2B5EF4-FFF2-40B4-BE49-F238E27FC236}">
              <a16:creationId xmlns:a16="http://schemas.microsoft.com/office/drawing/2014/main" id="{566C2D61-1458-4AF6-A3B3-100B1BE567B7}"/>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53" name="【庁舎】&#10;有形固定資産減価償却率グラフ枠">
          <a:extLst>
            <a:ext uri="{FF2B5EF4-FFF2-40B4-BE49-F238E27FC236}">
              <a16:creationId xmlns:a16="http://schemas.microsoft.com/office/drawing/2014/main" id="{0774344A-FBAF-409D-B403-FC6B98052707}"/>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74295</xdr:rowOff>
    </xdr:from>
    <xdr:to>
      <xdr:col>85</xdr:col>
      <xdr:colOff>126364</xdr:colOff>
      <xdr:row>107</xdr:row>
      <xdr:rowOff>89536</xdr:rowOff>
    </xdr:to>
    <xdr:cxnSp macro="">
      <xdr:nvCxnSpPr>
        <xdr:cNvPr id="854" name="直線コネクタ 853">
          <a:extLst>
            <a:ext uri="{FF2B5EF4-FFF2-40B4-BE49-F238E27FC236}">
              <a16:creationId xmlns:a16="http://schemas.microsoft.com/office/drawing/2014/main" id="{76D6E1A5-636B-4AEA-90BC-EDFF08DDF06F}"/>
            </a:ext>
          </a:extLst>
        </xdr:cNvPr>
        <xdr:cNvCxnSpPr/>
      </xdr:nvCxnSpPr>
      <xdr:spPr>
        <a:xfrm flipV="1">
          <a:off x="16318864" y="17047845"/>
          <a:ext cx="0" cy="1386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93363</xdr:rowOff>
    </xdr:from>
    <xdr:ext cx="405111" cy="259045"/>
    <xdr:sp macro="" textlink="">
      <xdr:nvSpPr>
        <xdr:cNvPr id="855" name="【庁舎】&#10;有形固定資産減価償却率最小値テキスト">
          <a:extLst>
            <a:ext uri="{FF2B5EF4-FFF2-40B4-BE49-F238E27FC236}">
              <a16:creationId xmlns:a16="http://schemas.microsoft.com/office/drawing/2014/main" id="{D59AA51F-6172-4922-9948-1D914A54BB94}"/>
            </a:ext>
          </a:extLst>
        </xdr:cNvPr>
        <xdr:cNvSpPr txBox="1"/>
      </xdr:nvSpPr>
      <xdr:spPr>
        <a:xfrm>
          <a:off x="16357600" y="18438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89536</xdr:rowOff>
    </xdr:from>
    <xdr:to>
      <xdr:col>86</xdr:col>
      <xdr:colOff>25400</xdr:colOff>
      <xdr:row>107</xdr:row>
      <xdr:rowOff>89536</xdr:rowOff>
    </xdr:to>
    <xdr:cxnSp macro="">
      <xdr:nvCxnSpPr>
        <xdr:cNvPr id="856" name="直線コネクタ 855">
          <a:extLst>
            <a:ext uri="{FF2B5EF4-FFF2-40B4-BE49-F238E27FC236}">
              <a16:creationId xmlns:a16="http://schemas.microsoft.com/office/drawing/2014/main" id="{E31BE209-08DA-41B4-9B54-6753B5C7C4C3}"/>
            </a:ext>
          </a:extLst>
        </xdr:cNvPr>
        <xdr:cNvCxnSpPr/>
      </xdr:nvCxnSpPr>
      <xdr:spPr>
        <a:xfrm>
          <a:off x="16230600" y="18434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20972</xdr:rowOff>
    </xdr:from>
    <xdr:ext cx="405111" cy="259045"/>
    <xdr:sp macro="" textlink="">
      <xdr:nvSpPr>
        <xdr:cNvPr id="857" name="【庁舎】&#10;有形固定資産減価償却率最大値テキスト">
          <a:extLst>
            <a:ext uri="{FF2B5EF4-FFF2-40B4-BE49-F238E27FC236}">
              <a16:creationId xmlns:a16="http://schemas.microsoft.com/office/drawing/2014/main" id="{45659D2F-706C-4F41-A963-8FEB87965CE5}"/>
            </a:ext>
          </a:extLst>
        </xdr:cNvPr>
        <xdr:cNvSpPr txBox="1"/>
      </xdr:nvSpPr>
      <xdr:spPr>
        <a:xfrm>
          <a:off x="16357600" y="16823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74295</xdr:rowOff>
    </xdr:from>
    <xdr:to>
      <xdr:col>86</xdr:col>
      <xdr:colOff>25400</xdr:colOff>
      <xdr:row>99</xdr:row>
      <xdr:rowOff>74295</xdr:rowOff>
    </xdr:to>
    <xdr:cxnSp macro="">
      <xdr:nvCxnSpPr>
        <xdr:cNvPr id="858" name="直線コネクタ 857">
          <a:extLst>
            <a:ext uri="{FF2B5EF4-FFF2-40B4-BE49-F238E27FC236}">
              <a16:creationId xmlns:a16="http://schemas.microsoft.com/office/drawing/2014/main" id="{69473C41-6B0B-4EB3-82FC-DCF058FBA408}"/>
            </a:ext>
          </a:extLst>
        </xdr:cNvPr>
        <xdr:cNvCxnSpPr/>
      </xdr:nvCxnSpPr>
      <xdr:spPr>
        <a:xfrm>
          <a:off x="16230600" y="17047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137813</xdr:rowOff>
    </xdr:from>
    <xdr:ext cx="405111" cy="259045"/>
    <xdr:sp macro="" textlink="">
      <xdr:nvSpPr>
        <xdr:cNvPr id="859" name="【庁舎】&#10;有形固定資産減価償却率平均値テキスト">
          <a:extLst>
            <a:ext uri="{FF2B5EF4-FFF2-40B4-BE49-F238E27FC236}">
              <a16:creationId xmlns:a16="http://schemas.microsoft.com/office/drawing/2014/main" id="{BF7F0543-8475-4EB5-9D3F-9DCB29EC50C3}"/>
            </a:ext>
          </a:extLst>
        </xdr:cNvPr>
        <xdr:cNvSpPr txBox="1"/>
      </xdr:nvSpPr>
      <xdr:spPr>
        <a:xfrm>
          <a:off x="16357600" y="176257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114936</xdr:rowOff>
    </xdr:from>
    <xdr:to>
      <xdr:col>85</xdr:col>
      <xdr:colOff>177800</xdr:colOff>
      <xdr:row>104</xdr:row>
      <xdr:rowOff>45086</xdr:rowOff>
    </xdr:to>
    <xdr:sp macro="" textlink="">
      <xdr:nvSpPr>
        <xdr:cNvPr id="860" name="フローチャート: 判断 859">
          <a:extLst>
            <a:ext uri="{FF2B5EF4-FFF2-40B4-BE49-F238E27FC236}">
              <a16:creationId xmlns:a16="http://schemas.microsoft.com/office/drawing/2014/main" id="{981D8DC0-7903-4DF6-8D73-FEB391A10CA2}"/>
            </a:ext>
          </a:extLst>
        </xdr:cNvPr>
        <xdr:cNvSpPr/>
      </xdr:nvSpPr>
      <xdr:spPr>
        <a:xfrm>
          <a:off x="16268700" y="17774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101600</xdr:rowOff>
    </xdr:from>
    <xdr:to>
      <xdr:col>81</xdr:col>
      <xdr:colOff>101600</xdr:colOff>
      <xdr:row>104</xdr:row>
      <xdr:rowOff>31750</xdr:rowOff>
    </xdr:to>
    <xdr:sp macro="" textlink="">
      <xdr:nvSpPr>
        <xdr:cNvPr id="861" name="フローチャート: 判断 860">
          <a:extLst>
            <a:ext uri="{FF2B5EF4-FFF2-40B4-BE49-F238E27FC236}">
              <a16:creationId xmlns:a16="http://schemas.microsoft.com/office/drawing/2014/main" id="{667902E4-7D40-4A5E-A10C-BED342B08608}"/>
            </a:ext>
          </a:extLst>
        </xdr:cNvPr>
        <xdr:cNvSpPr/>
      </xdr:nvSpPr>
      <xdr:spPr>
        <a:xfrm>
          <a:off x="15430500" y="1776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73025</xdr:rowOff>
    </xdr:from>
    <xdr:to>
      <xdr:col>76</xdr:col>
      <xdr:colOff>165100</xdr:colOff>
      <xdr:row>104</xdr:row>
      <xdr:rowOff>3175</xdr:rowOff>
    </xdr:to>
    <xdr:sp macro="" textlink="">
      <xdr:nvSpPr>
        <xdr:cNvPr id="862" name="フローチャート: 判断 861">
          <a:extLst>
            <a:ext uri="{FF2B5EF4-FFF2-40B4-BE49-F238E27FC236}">
              <a16:creationId xmlns:a16="http://schemas.microsoft.com/office/drawing/2014/main" id="{41114100-B1AA-4BF0-9105-0E7F7655F76F}"/>
            </a:ext>
          </a:extLst>
        </xdr:cNvPr>
        <xdr:cNvSpPr/>
      </xdr:nvSpPr>
      <xdr:spPr>
        <a:xfrm>
          <a:off x="14541500" y="17732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46355</xdr:rowOff>
    </xdr:from>
    <xdr:to>
      <xdr:col>72</xdr:col>
      <xdr:colOff>38100</xdr:colOff>
      <xdr:row>103</xdr:row>
      <xdr:rowOff>147955</xdr:rowOff>
    </xdr:to>
    <xdr:sp macro="" textlink="">
      <xdr:nvSpPr>
        <xdr:cNvPr id="863" name="フローチャート: 判断 862">
          <a:extLst>
            <a:ext uri="{FF2B5EF4-FFF2-40B4-BE49-F238E27FC236}">
              <a16:creationId xmlns:a16="http://schemas.microsoft.com/office/drawing/2014/main" id="{1F015F9A-1E79-4354-BFEF-70C39D825CD4}"/>
            </a:ext>
          </a:extLst>
        </xdr:cNvPr>
        <xdr:cNvSpPr/>
      </xdr:nvSpPr>
      <xdr:spPr>
        <a:xfrm>
          <a:off x="13652500" y="17705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59689</xdr:rowOff>
    </xdr:from>
    <xdr:to>
      <xdr:col>67</xdr:col>
      <xdr:colOff>101600</xdr:colOff>
      <xdr:row>103</xdr:row>
      <xdr:rowOff>161289</xdr:rowOff>
    </xdr:to>
    <xdr:sp macro="" textlink="">
      <xdr:nvSpPr>
        <xdr:cNvPr id="864" name="フローチャート: 判断 863">
          <a:extLst>
            <a:ext uri="{FF2B5EF4-FFF2-40B4-BE49-F238E27FC236}">
              <a16:creationId xmlns:a16="http://schemas.microsoft.com/office/drawing/2014/main" id="{AAB68C59-58EA-48FB-8926-88B9B01DB22E}"/>
            </a:ext>
          </a:extLst>
        </xdr:cNvPr>
        <xdr:cNvSpPr/>
      </xdr:nvSpPr>
      <xdr:spPr>
        <a:xfrm>
          <a:off x="12763500" y="17719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5" name="テキスト ボックス 864">
          <a:extLst>
            <a:ext uri="{FF2B5EF4-FFF2-40B4-BE49-F238E27FC236}">
              <a16:creationId xmlns:a16="http://schemas.microsoft.com/office/drawing/2014/main" id="{246B035D-B2B1-4456-BD0F-E26F9972C78E}"/>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6" name="テキスト ボックス 865">
          <a:extLst>
            <a:ext uri="{FF2B5EF4-FFF2-40B4-BE49-F238E27FC236}">
              <a16:creationId xmlns:a16="http://schemas.microsoft.com/office/drawing/2014/main" id="{995D5CE8-C6F9-4230-81B2-D695746FF772}"/>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7" name="テキスト ボックス 866">
          <a:extLst>
            <a:ext uri="{FF2B5EF4-FFF2-40B4-BE49-F238E27FC236}">
              <a16:creationId xmlns:a16="http://schemas.microsoft.com/office/drawing/2014/main" id="{A52E0AB2-D7B4-41E5-A8D4-7DEB00A1A3ED}"/>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68" name="テキスト ボックス 867">
          <a:extLst>
            <a:ext uri="{FF2B5EF4-FFF2-40B4-BE49-F238E27FC236}">
              <a16:creationId xmlns:a16="http://schemas.microsoft.com/office/drawing/2014/main" id="{8F2A7430-DEF3-4947-99A4-078718D47DB5}"/>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69" name="テキスト ボックス 868">
          <a:extLst>
            <a:ext uri="{FF2B5EF4-FFF2-40B4-BE49-F238E27FC236}">
              <a16:creationId xmlns:a16="http://schemas.microsoft.com/office/drawing/2014/main" id="{E7C736B2-94E0-4A40-B9C2-721181A0B36B}"/>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113030</xdr:rowOff>
    </xdr:from>
    <xdr:to>
      <xdr:col>85</xdr:col>
      <xdr:colOff>177800</xdr:colOff>
      <xdr:row>106</xdr:row>
      <xdr:rowOff>43180</xdr:rowOff>
    </xdr:to>
    <xdr:sp macro="" textlink="">
      <xdr:nvSpPr>
        <xdr:cNvPr id="870" name="楕円 869">
          <a:extLst>
            <a:ext uri="{FF2B5EF4-FFF2-40B4-BE49-F238E27FC236}">
              <a16:creationId xmlns:a16="http://schemas.microsoft.com/office/drawing/2014/main" id="{5C4B7AED-ADF3-4B48-8DC8-0B0CA20B5717}"/>
            </a:ext>
          </a:extLst>
        </xdr:cNvPr>
        <xdr:cNvSpPr/>
      </xdr:nvSpPr>
      <xdr:spPr>
        <a:xfrm>
          <a:off x="16268700" y="1811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91457</xdr:rowOff>
    </xdr:from>
    <xdr:ext cx="405111" cy="259045"/>
    <xdr:sp macro="" textlink="">
      <xdr:nvSpPr>
        <xdr:cNvPr id="871" name="【庁舎】&#10;有形固定資産減価償却率該当値テキスト">
          <a:extLst>
            <a:ext uri="{FF2B5EF4-FFF2-40B4-BE49-F238E27FC236}">
              <a16:creationId xmlns:a16="http://schemas.microsoft.com/office/drawing/2014/main" id="{DB3DED78-F552-416E-B9B5-F03CDBD80BD0}"/>
            </a:ext>
          </a:extLst>
        </xdr:cNvPr>
        <xdr:cNvSpPr txBox="1"/>
      </xdr:nvSpPr>
      <xdr:spPr>
        <a:xfrm>
          <a:off x="16357600" y="18093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95886</xdr:rowOff>
    </xdr:from>
    <xdr:to>
      <xdr:col>81</xdr:col>
      <xdr:colOff>101600</xdr:colOff>
      <xdr:row>106</xdr:row>
      <xdr:rowOff>26036</xdr:rowOff>
    </xdr:to>
    <xdr:sp macro="" textlink="">
      <xdr:nvSpPr>
        <xdr:cNvPr id="872" name="楕円 871">
          <a:extLst>
            <a:ext uri="{FF2B5EF4-FFF2-40B4-BE49-F238E27FC236}">
              <a16:creationId xmlns:a16="http://schemas.microsoft.com/office/drawing/2014/main" id="{6EC693B9-286E-487E-B4A1-021C2D4546DB}"/>
            </a:ext>
          </a:extLst>
        </xdr:cNvPr>
        <xdr:cNvSpPr/>
      </xdr:nvSpPr>
      <xdr:spPr>
        <a:xfrm>
          <a:off x="15430500" y="18098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146686</xdr:rowOff>
    </xdr:from>
    <xdr:to>
      <xdr:col>85</xdr:col>
      <xdr:colOff>127000</xdr:colOff>
      <xdr:row>105</xdr:row>
      <xdr:rowOff>163830</xdr:rowOff>
    </xdr:to>
    <xdr:cxnSp macro="">
      <xdr:nvCxnSpPr>
        <xdr:cNvPr id="873" name="直線コネクタ 872">
          <a:extLst>
            <a:ext uri="{FF2B5EF4-FFF2-40B4-BE49-F238E27FC236}">
              <a16:creationId xmlns:a16="http://schemas.microsoft.com/office/drawing/2014/main" id="{7C0397D2-E936-4AEA-9D36-1871FF39FCA5}"/>
            </a:ext>
          </a:extLst>
        </xdr:cNvPr>
        <xdr:cNvCxnSpPr/>
      </xdr:nvCxnSpPr>
      <xdr:spPr>
        <a:xfrm>
          <a:off x="15481300" y="18148936"/>
          <a:ext cx="838200" cy="1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53975</xdr:rowOff>
    </xdr:from>
    <xdr:to>
      <xdr:col>76</xdr:col>
      <xdr:colOff>165100</xdr:colOff>
      <xdr:row>105</xdr:row>
      <xdr:rowOff>155575</xdr:rowOff>
    </xdr:to>
    <xdr:sp macro="" textlink="">
      <xdr:nvSpPr>
        <xdr:cNvPr id="874" name="楕円 873">
          <a:extLst>
            <a:ext uri="{FF2B5EF4-FFF2-40B4-BE49-F238E27FC236}">
              <a16:creationId xmlns:a16="http://schemas.microsoft.com/office/drawing/2014/main" id="{8BEDF625-94E8-4ECA-88AC-5D979A2CE8C6}"/>
            </a:ext>
          </a:extLst>
        </xdr:cNvPr>
        <xdr:cNvSpPr/>
      </xdr:nvSpPr>
      <xdr:spPr>
        <a:xfrm>
          <a:off x="14541500" y="18056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104775</xdr:rowOff>
    </xdr:from>
    <xdr:to>
      <xdr:col>81</xdr:col>
      <xdr:colOff>50800</xdr:colOff>
      <xdr:row>105</xdr:row>
      <xdr:rowOff>146686</xdr:rowOff>
    </xdr:to>
    <xdr:cxnSp macro="">
      <xdr:nvCxnSpPr>
        <xdr:cNvPr id="875" name="直線コネクタ 874">
          <a:extLst>
            <a:ext uri="{FF2B5EF4-FFF2-40B4-BE49-F238E27FC236}">
              <a16:creationId xmlns:a16="http://schemas.microsoft.com/office/drawing/2014/main" id="{73A408AB-0B9C-4C4B-B3A7-87DB886C8E23}"/>
            </a:ext>
          </a:extLst>
        </xdr:cNvPr>
        <xdr:cNvCxnSpPr/>
      </xdr:nvCxnSpPr>
      <xdr:spPr>
        <a:xfrm>
          <a:off x="14592300" y="18107025"/>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2539</xdr:rowOff>
    </xdr:from>
    <xdr:to>
      <xdr:col>72</xdr:col>
      <xdr:colOff>38100</xdr:colOff>
      <xdr:row>105</xdr:row>
      <xdr:rowOff>104139</xdr:rowOff>
    </xdr:to>
    <xdr:sp macro="" textlink="">
      <xdr:nvSpPr>
        <xdr:cNvPr id="876" name="楕円 875">
          <a:extLst>
            <a:ext uri="{FF2B5EF4-FFF2-40B4-BE49-F238E27FC236}">
              <a16:creationId xmlns:a16="http://schemas.microsoft.com/office/drawing/2014/main" id="{27CA4E45-112D-46CD-9C9D-9822ED68279B}"/>
            </a:ext>
          </a:extLst>
        </xdr:cNvPr>
        <xdr:cNvSpPr/>
      </xdr:nvSpPr>
      <xdr:spPr>
        <a:xfrm>
          <a:off x="13652500" y="18004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53339</xdr:rowOff>
    </xdr:from>
    <xdr:to>
      <xdr:col>76</xdr:col>
      <xdr:colOff>114300</xdr:colOff>
      <xdr:row>105</xdr:row>
      <xdr:rowOff>104775</xdr:rowOff>
    </xdr:to>
    <xdr:cxnSp macro="">
      <xdr:nvCxnSpPr>
        <xdr:cNvPr id="877" name="直線コネクタ 876">
          <a:extLst>
            <a:ext uri="{FF2B5EF4-FFF2-40B4-BE49-F238E27FC236}">
              <a16:creationId xmlns:a16="http://schemas.microsoft.com/office/drawing/2014/main" id="{B046FDAE-3576-4B36-9464-1A940967CB1F}"/>
            </a:ext>
          </a:extLst>
        </xdr:cNvPr>
        <xdr:cNvCxnSpPr/>
      </xdr:nvCxnSpPr>
      <xdr:spPr>
        <a:xfrm>
          <a:off x="13703300" y="18055589"/>
          <a:ext cx="88900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122555</xdr:rowOff>
    </xdr:from>
    <xdr:to>
      <xdr:col>67</xdr:col>
      <xdr:colOff>101600</xdr:colOff>
      <xdr:row>105</xdr:row>
      <xdr:rowOff>52705</xdr:rowOff>
    </xdr:to>
    <xdr:sp macro="" textlink="">
      <xdr:nvSpPr>
        <xdr:cNvPr id="878" name="楕円 877">
          <a:extLst>
            <a:ext uri="{FF2B5EF4-FFF2-40B4-BE49-F238E27FC236}">
              <a16:creationId xmlns:a16="http://schemas.microsoft.com/office/drawing/2014/main" id="{E3118556-02E6-4C15-A4C6-34CB3D26A946}"/>
            </a:ext>
          </a:extLst>
        </xdr:cNvPr>
        <xdr:cNvSpPr/>
      </xdr:nvSpPr>
      <xdr:spPr>
        <a:xfrm>
          <a:off x="12763500" y="17953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1905</xdr:rowOff>
    </xdr:from>
    <xdr:to>
      <xdr:col>71</xdr:col>
      <xdr:colOff>177800</xdr:colOff>
      <xdr:row>105</xdr:row>
      <xdr:rowOff>53339</xdr:rowOff>
    </xdr:to>
    <xdr:cxnSp macro="">
      <xdr:nvCxnSpPr>
        <xdr:cNvPr id="879" name="直線コネクタ 878">
          <a:extLst>
            <a:ext uri="{FF2B5EF4-FFF2-40B4-BE49-F238E27FC236}">
              <a16:creationId xmlns:a16="http://schemas.microsoft.com/office/drawing/2014/main" id="{98459863-A6F3-42AF-B1E8-4DE5246449F9}"/>
            </a:ext>
          </a:extLst>
        </xdr:cNvPr>
        <xdr:cNvCxnSpPr/>
      </xdr:nvCxnSpPr>
      <xdr:spPr>
        <a:xfrm>
          <a:off x="12814300" y="18004155"/>
          <a:ext cx="889000" cy="51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48277</xdr:rowOff>
    </xdr:from>
    <xdr:ext cx="405111" cy="259045"/>
    <xdr:sp macro="" textlink="">
      <xdr:nvSpPr>
        <xdr:cNvPr id="880" name="n_1aveValue【庁舎】&#10;有形固定資産減価償却率">
          <a:extLst>
            <a:ext uri="{FF2B5EF4-FFF2-40B4-BE49-F238E27FC236}">
              <a16:creationId xmlns:a16="http://schemas.microsoft.com/office/drawing/2014/main" id="{EE84A903-106F-484D-9C01-81B2B36E7FF2}"/>
            </a:ext>
          </a:extLst>
        </xdr:cNvPr>
        <xdr:cNvSpPr txBox="1"/>
      </xdr:nvSpPr>
      <xdr:spPr>
        <a:xfrm>
          <a:off x="15266044" y="17536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19702</xdr:rowOff>
    </xdr:from>
    <xdr:ext cx="405111" cy="259045"/>
    <xdr:sp macro="" textlink="">
      <xdr:nvSpPr>
        <xdr:cNvPr id="881" name="n_2aveValue【庁舎】&#10;有形固定資産減価償却率">
          <a:extLst>
            <a:ext uri="{FF2B5EF4-FFF2-40B4-BE49-F238E27FC236}">
              <a16:creationId xmlns:a16="http://schemas.microsoft.com/office/drawing/2014/main" id="{00DE7C95-05FD-41FF-8F75-CD823F942B87}"/>
            </a:ext>
          </a:extLst>
        </xdr:cNvPr>
        <xdr:cNvSpPr txBox="1"/>
      </xdr:nvSpPr>
      <xdr:spPr>
        <a:xfrm>
          <a:off x="14389744" y="17507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164482</xdr:rowOff>
    </xdr:from>
    <xdr:ext cx="405111" cy="259045"/>
    <xdr:sp macro="" textlink="">
      <xdr:nvSpPr>
        <xdr:cNvPr id="882" name="n_3aveValue【庁舎】&#10;有形固定資産減価償却率">
          <a:extLst>
            <a:ext uri="{FF2B5EF4-FFF2-40B4-BE49-F238E27FC236}">
              <a16:creationId xmlns:a16="http://schemas.microsoft.com/office/drawing/2014/main" id="{AC15C80F-735F-41CD-9FAE-B49D759D8727}"/>
            </a:ext>
          </a:extLst>
        </xdr:cNvPr>
        <xdr:cNvSpPr txBox="1"/>
      </xdr:nvSpPr>
      <xdr:spPr>
        <a:xfrm>
          <a:off x="13500744" y="17480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6366</xdr:rowOff>
    </xdr:from>
    <xdr:ext cx="405111" cy="259045"/>
    <xdr:sp macro="" textlink="">
      <xdr:nvSpPr>
        <xdr:cNvPr id="883" name="n_4aveValue【庁舎】&#10;有形固定資産減価償却率">
          <a:extLst>
            <a:ext uri="{FF2B5EF4-FFF2-40B4-BE49-F238E27FC236}">
              <a16:creationId xmlns:a16="http://schemas.microsoft.com/office/drawing/2014/main" id="{683E8EB6-46D3-4A6E-B5A5-5D38685DAFEB}"/>
            </a:ext>
          </a:extLst>
        </xdr:cNvPr>
        <xdr:cNvSpPr txBox="1"/>
      </xdr:nvSpPr>
      <xdr:spPr>
        <a:xfrm>
          <a:off x="12611744" y="17494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17163</xdr:rowOff>
    </xdr:from>
    <xdr:ext cx="405111" cy="259045"/>
    <xdr:sp macro="" textlink="">
      <xdr:nvSpPr>
        <xdr:cNvPr id="884" name="n_1mainValue【庁舎】&#10;有形固定資産減価償却率">
          <a:extLst>
            <a:ext uri="{FF2B5EF4-FFF2-40B4-BE49-F238E27FC236}">
              <a16:creationId xmlns:a16="http://schemas.microsoft.com/office/drawing/2014/main" id="{73CC422F-EB89-4A73-8AD1-211F09676696}"/>
            </a:ext>
          </a:extLst>
        </xdr:cNvPr>
        <xdr:cNvSpPr txBox="1"/>
      </xdr:nvSpPr>
      <xdr:spPr>
        <a:xfrm>
          <a:off x="15266044" y="18190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146702</xdr:rowOff>
    </xdr:from>
    <xdr:ext cx="405111" cy="259045"/>
    <xdr:sp macro="" textlink="">
      <xdr:nvSpPr>
        <xdr:cNvPr id="885" name="n_2mainValue【庁舎】&#10;有形固定資産減価償却率">
          <a:extLst>
            <a:ext uri="{FF2B5EF4-FFF2-40B4-BE49-F238E27FC236}">
              <a16:creationId xmlns:a16="http://schemas.microsoft.com/office/drawing/2014/main" id="{8EB6A9E3-32DF-4410-BE03-55F1C2D16285}"/>
            </a:ext>
          </a:extLst>
        </xdr:cNvPr>
        <xdr:cNvSpPr txBox="1"/>
      </xdr:nvSpPr>
      <xdr:spPr>
        <a:xfrm>
          <a:off x="14389744" y="18148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95266</xdr:rowOff>
    </xdr:from>
    <xdr:ext cx="405111" cy="259045"/>
    <xdr:sp macro="" textlink="">
      <xdr:nvSpPr>
        <xdr:cNvPr id="886" name="n_3mainValue【庁舎】&#10;有形固定資産減価償却率">
          <a:extLst>
            <a:ext uri="{FF2B5EF4-FFF2-40B4-BE49-F238E27FC236}">
              <a16:creationId xmlns:a16="http://schemas.microsoft.com/office/drawing/2014/main" id="{796D2E69-89F2-4B7D-9E82-46B889A67DDE}"/>
            </a:ext>
          </a:extLst>
        </xdr:cNvPr>
        <xdr:cNvSpPr txBox="1"/>
      </xdr:nvSpPr>
      <xdr:spPr>
        <a:xfrm>
          <a:off x="13500744" y="18097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43832</xdr:rowOff>
    </xdr:from>
    <xdr:ext cx="405111" cy="259045"/>
    <xdr:sp macro="" textlink="">
      <xdr:nvSpPr>
        <xdr:cNvPr id="887" name="n_4mainValue【庁舎】&#10;有形固定資産減価償却率">
          <a:extLst>
            <a:ext uri="{FF2B5EF4-FFF2-40B4-BE49-F238E27FC236}">
              <a16:creationId xmlns:a16="http://schemas.microsoft.com/office/drawing/2014/main" id="{28D75154-1E3D-4F8B-9856-59C4ED7102F5}"/>
            </a:ext>
          </a:extLst>
        </xdr:cNvPr>
        <xdr:cNvSpPr txBox="1"/>
      </xdr:nvSpPr>
      <xdr:spPr>
        <a:xfrm>
          <a:off x="12611744" y="1804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88" name="正方形/長方形 887">
          <a:extLst>
            <a:ext uri="{FF2B5EF4-FFF2-40B4-BE49-F238E27FC236}">
              <a16:creationId xmlns:a16="http://schemas.microsoft.com/office/drawing/2014/main" id="{7600E676-5FD8-45F4-977E-87A016FA338C}"/>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89" name="正方形/長方形 888">
          <a:extLst>
            <a:ext uri="{FF2B5EF4-FFF2-40B4-BE49-F238E27FC236}">
              <a16:creationId xmlns:a16="http://schemas.microsoft.com/office/drawing/2014/main" id="{26F087D4-B760-4205-9DFE-C0E73DA451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0" name="正方形/長方形 889">
          <a:extLst>
            <a:ext uri="{FF2B5EF4-FFF2-40B4-BE49-F238E27FC236}">
              <a16:creationId xmlns:a16="http://schemas.microsoft.com/office/drawing/2014/main" id="{4BFACF16-01EF-4751-A757-5BBC775D2E2E}"/>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1" name="正方形/長方形 890">
          <a:extLst>
            <a:ext uri="{FF2B5EF4-FFF2-40B4-BE49-F238E27FC236}">
              <a16:creationId xmlns:a16="http://schemas.microsoft.com/office/drawing/2014/main" id="{C5C045EC-0691-451A-881D-46A6EE000C62}"/>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2" name="正方形/長方形 891">
          <a:extLst>
            <a:ext uri="{FF2B5EF4-FFF2-40B4-BE49-F238E27FC236}">
              <a16:creationId xmlns:a16="http://schemas.microsoft.com/office/drawing/2014/main" id="{CFE7062C-A2A0-4AD3-A6C5-81697499AFAE}"/>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3" name="正方形/長方形 892">
          <a:extLst>
            <a:ext uri="{FF2B5EF4-FFF2-40B4-BE49-F238E27FC236}">
              <a16:creationId xmlns:a16="http://schemas.microsoft.com/office/drawing/2014/main" id="{5BE871EE-8E09-478C-B82E-64607D614A43}"/>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4" name="正方形/長方形 893">
          <a:extLst>
            <a:ext uri="{FF2B5EF4-FFF2-40B4-BE49-F238E27FC236}">
              <a16:creationId xmlns:a16="http://schemas.microsoft.com/office/drawing/2014/main" id="{29FE011E-5667-486F-97F5-A1B12AF626CC}"/>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5" name="正方形/長方形 894">
          <a:extLst>
            <a:ext uri="{FF2B5EF4-FFF2-40B4-BE49-F238E27FC236}">
              <a16:creationId xmlns:a16="http://schemas.microsoft.com/office/drawing/2014/main" id="{306B5838-66D0-486C-BD94-84762E53DC28}"/>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6" name="テキスト ボックス 895">
          <a:extLst>
            <a:ext uri="{FF2B5EF4-FFF2-40B4-BE49-F238E27FC236}">
              <a16:creationId xmlns:a16="http://schemas.microsoft.com/office/drawing/2014/main" id="{206FDA3A-76E7-468F-9897-F902152CE0FA}"/>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7" name="直線コネクタ 896">
          <a:extLst>
            <a:ext uri="{FF2B5EF4-FFF2-40B4-BE49-F238E27FC236}">
              <a16:creationId xmlns:a16="http://schemas.microsoft.com/office/drawing/2014/main" id="{389C2CC9-E603-4D54-93BF-574C6DB911D2}"/>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98" name="直線コネクタ 897">
          <a:extLst>
            <a:ext uri="{FF2B5EF4-FFF2-40B4-BE49-F238E27FC236}">
              <a16:creationId xmlns:a16="http://schemas.microsoft.com/office/drawing/2014/main" id="{753BC649-FD2E-4813-9859-20FAF8E3238A}"/>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99" name="テキスト ボックス 898">
          <a:extLst>
            <a:ext uri="{FF2B5EF4-FFF2-40B4-BE49-F238E27FC236}">
              <a16:creationId xmlns:a16="http://schemas.microsoft.com/office/drawing/2014/main" id="{E0FC1125-30A0-4277-B696-02BC2AC93AB3}"/>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00" name="直線コネクタ 899">
          <a:extLst>
            <a:ext uri="{FF2B5EF4-FFF2-40B4-BE49-F238E27FC236}">
              <a16:creationId xmlns:a16="http://schemas.microsoft.com/office/drawing/2014/main" id="{0B2B07D4-8162-4535-BC7A-42694A4ACAEE}"/>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01" name="テキスト ボックス 900">
          <a:extLst>
            <a:ext uri="{FF2B5EF4-FFF2-40B4-BE49-F238E27FC236}">
              <a16:creationId xmlns:a16="http://schemas.microsoft.com/office/drawing/2014/main" id="{67BD173D-C359-42D8-81D9-591EC34724B2}"/>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02" name="直線コネクタ 901">
          <a:extLst>
            <a:ext uri="{FF2B5EF4-FFF2-40B4-BE49-F238E27FC236}">
              <a16:creationId xmlns:a16="http://schemas.microsoft.com/office/drawing/2014/main" id="{05DD7B6D-0D10-4801-B4D1-1C37223B9BE5}"/>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03" name="テキスト ボックス 902">
          <a:extLst>
            <a:ext uri="{FF2B5EF4-FFF2-40B4-BE49-F238E27FC236}">
              <a16:creationId xmlns:a16="http://schemas.microsoft.com/office/drawing/2014/main" id="{88F769F4-331D-4427-AC1D-880BB1FF0C3E}"/>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04" name="直線コネクタ 903">
          <a:extLst>
            <a:ext uri="{FF2B5EF4-FFF2-40B4-BE49-F238E27FC236}">
              <a16:creationId xmlns:a16="http://schemas.microsoft.com/office/drawing/2014/main" id="{C619D939-70F3-4125-9B17-E33475013D2E}"/>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05" name="テキスト ボックス 904">
          <a:extLst>
            <a:ext uri="{FF2B5EF4-FFF2-40B4-BE49-F238E27FC236}">
              <a16:creationId xmlns:a16="http://schemas.microsoft.com/office/drawing/2014/main" id="{D042A1EE-C485-4C4E-9685-6C26E41A7D58}"/>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06" name="直線コネクタ 905">
          <a:extLst>
            <a:ext uri="{FF2B5EF4-FFF2-40B4-BE49-F238E27FC236}">
              <a16:creationId xmlns:a16="http://schemas.microsoft.com/office/drawing/2014/main" id="{ADCD5E47-1531-43E0-A909-A4982BE6A339}"/>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07" name="テキスト ボックス 906">
          <a:extLst>
            <a:ext uri="{FF2B5EF4-FFF2-40B4-BE49-F238E27FC236}">
              <a16:creationId xmlns:a16="http://schemas.microsoft.com/office/drawing/2014/main" id="{A80A3411-47E2-44D1-9D5D-45666BAAB434}"/>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08" name="【庁舎】&#10;一人当たり面積グラフ枠">
          <a:extLst>
            <a:ext uri="{FF2B5EF4-FFF2-40B4-BE49-F238E27FC236}">
              <a16:creationId xmlns:a16="http://schemas.microsoft.com/office/drawing/2014/main" id="{5DB31A0E-D01C-42AA-A22A-8BBE550A4137}"/>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35052</xdr:rowOff>
    </xdr:from>
    <xdr:to>
      <xdr:col>116</xdr:col>
      <xdr:colOff>62864</xdr:colOff>
      <xdr:row>106</xdr:row>
      <xdr:rowOff>99061</xdr:rowOff>
    </xdr:to>
    <xdr:cxnSp macro="">
      <xdr:nvCxnSpPr>
        <xdr:cNvPr id="909" name="直線コネクタ 908">
          <a:extLst>
            <a:ext uri="{FF2B5EF4-FFF2-40B4-BE49-F238E27FC236}">
              <a16:creationId xmlns:a16="http://schemas.microsoft.com/office/drawing/2014/main" id="{D29281CA-0B30-4934-9BC7-DC8A17937EF6}"/>
            </a:ext>
          </a:extLst>
        </xdr:cNvPr>
        <xdr:cNvCxnSpPr/>
      </xdr:nvCxnSpPr>
      <xdr:spPr>
        <a:xfrm flipV="1">
          <a:off x="22160864" y="17180052"/>
          <a:ext cx="0" cy="10927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102888</xdr:rowOff>
    </xdr:from>
    <xdr:ext cx="469744" cy="259045"/>
    <xdr:sp macro="" textlink="">
      <xdr:nvSpPr>
        <xdr:cNvPr id="910" name="【庁舎】&#10;一人当たり面積最小値テキスト">
          <a:extLst>
            <a:ext uri="{FF2B5EF4-FFF2-40B4-BE49-F238E27FC236}">
              <a16:creationId xmlns:a16="http://schemas.microsoft.com/office/drawing/2014/main" id="{C9A68C0B-7ADB-4CDA-A9F8-7E2EDFD6A47E}"/>
            </a:ext>
          </a:extLst>
        </xdr:cNvPr>
        <xdr:cNvSpPr txBox="1"/>
      </xdr:nvSpPr>
      <xdr:spPr>
        <a:xfrm>
          <a:off x="22199600" y="18276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106</xdr:row>
      <xdr:rowOff>99061</xdr:rowOff>
    </xdr:from>
    <xdr:to>
      <xdr:col>116</xdr:col>
      <xdr:colOff>152400</xdr:colOff>
      <xdr:row>106</xdr:row>
      <xdr:rowOff>99061</xdr:rowOff>
    </xdr:to>
    <xdr:cxnSp macro="">
      <xdr:nvCxnSpPr>
        <xdr:cNvPr id="911" name="直線コネクタ 910">
          <a:extLst>
            <a:ext uri="{FF2B5EF4-FFF2-40B4-BE49-F238E27FC236}">
              <a16:creationId xmlns:a16="http://schemas.microsoft.com/office/drawing/2014/main" id="{69A1F46E-37AA-42A6-975F-9134E3B984A1}"/>
            </a:ext>
          </a:extLst>
        </xdr:cNvPr>
        <xdr:cNvCxnSpPr/>
      </xdr:nvCxnSpPr>
      <xdr:spPr>
        <a:xfrm>
          <a:off x="22072600" y="18272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153179</xdr:rowOff>
    </xdr:from>
    <xdr:ext cx="469744" cy="259045"/>
    <xdr:sp macro="" textlink="">
      <xdr:nvSpPr>
        <xdr:cNvPr id="912" name="【庁舎】&#10;一人当たり面積最大値テキスト">
          <a:extLst>
            <a:ext uri="{FF2B5EF4-FFF2-40B4-BE49-F238E27FC236}">
              <a16:creationId xmlns:a16="http://schemas.microsoft.com/office/drawing/2014/main" id="{1D634B9E-9377-4A8B-A842-E81BF1286760}"/>
            </a:ext>
          </a:extLst>
        </xdr:cNvPr>
        <xdr:cNvSpPr txBox="1"/>
      </xdr:nvSpPr>
      <xdr:spPr>
        <a:xfrm>
          <a:off x="22199600" y="16955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35052</xdr:rowOff>
    </xdr:from>
    <xdr:to>
      <xdr:col>116</xdr:col>
      <xdr:colOff>152400</xdr:colOff>
      <xdr:row>100</xdr:row>
      <xdr:rowOff>35052</xdr:rowOff>
    </xdr:to>
    <xdr:cxnSp macro="">
      <xdr:nvCxnSpPr>
        <xdr:cNvPr id="913" name="直線コネクタ 912">
          <a:extLst>
            <a:ext uri="{FF2B5EF4-FFF2-40B4-BE49-F238E27FC236}">
              <a16:creationId xmlns:a16="http://schemas.microsoft.com/office/drawing/2014/main" id="{B7073238-A445-47A4-BEC6-9C87AD17F01B}"/>
            </a:ext>
          </a:extLst>
        </xdr:cNvPr>
        <xdr:cNvCxnSpPr/>
      </xdr:nvCxnSpPr>
      <xdr:spPr>
        <a:xfrm>
          <a:off x="22072600" y="17180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75709</xdr:rowOff>
    </xdr:from>
    <xdr:ext cx="469744" cy="259045"/>
    <xdr:sp macro="" textlink="">
      <xdr:nvSpPr>
        <xdr:cNvPr id="914" name="【庁舎】&#10;一人当たり面積平均値テキスト">
          <a:extLst>
            <a:ext uri="{FF2B5EF4-FFF2-40B4-BE49-F238E27FC236}">
              <a16:creationId xmlns:a16="http://schemas.microsoft.com/office/drawing/2014/main" id="{14E1C042-DDE8-4B47-AAE3-37807944A8F8}"/>
            </a:ext>
          </a:extLst>
        </xdr:cNvPr>
        <xdr:cNvSpPr txBox="1"/>
      </xdr:nvSpPr>
      <xdr:spPr>
        <a:xfrm>
          <a:off x="22199600" y="177350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52832</xdr:rowOff>
    </xdr:from>
    <xdr:to>
      <xdr:col>116</xdr:col>
      <xdr:colOff>114300</xdr:colOff>
      <xdr:row>104</xdr:row>
      <xdr:rowOff>154432</xdr:rowOff>
    </xdr:to>
    <xdr:sp macro="" textlink="">
      <xdr:nvSpPr>
        <xdr:cNvPr id="915" name="フローチャート: 判断 914">
          <a:extLst>
            <a:ext uri="{FF2B5EF4-FFF2-40B4-BE49-F238E27FC236}">
              <a16:creationId xmlns:a16="http://schemas.microsoft.com/office/drawing/2014/main" id="{0522950B-A9CF-4552-B4EB-48592D2115C1}"/>
            </a:ext>
          </a:extLst>
        </xdr:cNvPr>
        <xdr:cNvSpPr/>
      </xdr:nvSpPr>
      <xdr:spPr>
        <a:xfrm>
          <a:off x="22110700" y="17883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43687</xdr:rowOff>
    </xdr:from>
    <xdr:to>
      <xdr:col>112</xdr:col>
      <xdr:colOff>38100</xdr:colOff>
      <xdr:row>104</xdr:row>
      <xdr:rowOff>145287</xdr:rowOff>
    </xdr:to>
    <xdr:sp macro="" textlink="">
      <xdr:nvSpPr>
        <xdr:cNvPr id="916" name="フローチャート: 判断 915">
          <a:extLst>
            <a:ext uri="{FF2B5EF4-FFF2-40B4-BE49-F238E27FC236}">
              <a16:creationId xmlns:a16="http://schemas.microsoft.com/office/drawing/2014/main" id="{573C2DDF-3B74-4F26-9252-9CA514F6A160}"/>
            </a:ext>
          </a:extLst>
        </xdr:cNvPr>
        <xdr:cNvSpPr/>
      </xdr:nvSpPr>
      <xdr:spPr>
        <a:xfrm>
          <a:off x="21272500" y="17874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52832</xdr:rowOff>
    </xdr:from>
    <xdr:to>
      <xdr:col>107</xdr:col>
      <xdr:colOff>101600</xdr:colOff>
      <xdr:row>104</xdr:row>
      <xdr:rowOff>154432</xdr:rowOff>
    </xdr:to>
    <xdr:sp macro="" textlink="">
      <xdr:nvSpPr>
        <xdr:cNvPr id="917" name="フローチャート: 判断 916">
          <a:extLst>
            <a:ext uri="{FF2B5EF4-FFF2-40B4-BE49-F238E27FC236}">
              <a16:creationId xmlns:a16="http://schemas.microsoft.com/office/drawing/2014/main" id="{BA37F031-DCC1-487A-A467-5064BCC0424F}"/>
            </a:ext>
          </a:extLst>
        </xdr:cNvPr>
        <xdr:cNvSpPr/>
      </xdr:nvSpPr>
      <xdr:spPr>
        <a:xfrm>
          <a:off x="20383500" y="17883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61976</xdr:rowOff>
    </xdr:from>
    <xdr:to>
      <xdr:col>102</xdr:col>
      <xdr:colOff>165100</xdr:colOff>
      <xdr:row>104</xdr:row>
      <xdr:rowOff>163576</xdr:rowOff>
    </xdr:to>
    <xdr:sp macro="" textlink="">
      <xdr:nvSpPr>
        <xdr:cNvPr id="918" name="フローチャート: 判断 917">
          <a:extLst>
            <a:ext uri="{FF2B5EF4-FFF2-40B4-BE49-F238E27FC236}">
              <a16:creationId xmlns:a16="http://schemas.microsoft.com/office/drawing/2014/main" id="{D6D989BF-8579-47D3-8402-C519C6C318E4}"/>
            </a:ext>
          </a:extLst>
        </xdr:cNvPr>
        <xdr:cNvSpPr/>
      </xdr:nvSpPr>
      <xdr:spPr>
        <a:xfrm>
          <a:off x="19494500" y="17892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66548</xdr:rowOff>
    </xdr:from>
    <xdr:to>
      <xdr:col>98</xdr:col>
      <xdr:colOff>38100</xdr:colOff>
      <xdr:row>104</xdr:row>
      <xdr:rowOff>168148</xdr:rowOff>
    </xdr:to>
    <xdr:sp macro="" textlink="">
      <xdr:nvSpPr>
        <xdr:cNvPr id="919" name="フローチャート: 判断 918">
          <a:extLst>
            <a:ext uri="{FF2B5EF4-FFF2-40B4-BE49-F238E27FC236}">
              <a16:creationId xmlns:a16="http://schemas.microsoft.com/office/drawing/2014/main" id="{49715D5C-5C88-44CD-AE0B-9984BA25D57E}"/>
            </a:ext>
          </a:extLst>
        </xdr:cNvPr>
        <xdr:cNvSpPr/>
      </xdr:nvSpPr>
      <xdr:spPr>
        <a:xfrm>
          <a:off x="18605500" y="17897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0" name="テキスト ボックス 919">
          <a:extLst>
            <a:ext uri="{FF2B5EF4-FFF2-40B4-BE49-F238E27FC236}">
              <a16:creationId xmlns:a16="http://schemas.microsoft.com/office/drawing/2014/main" id="{16BEA0B8-03DE-47AD-87B8-8FF86E4B910F}"/>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1" name="テキスト ボックス 920">
          <a:extLst>
            <a:ext uri="{FF2B5EF4-FFF2-40B4-BE49-F238E27FC236}">
              <a16:creationId xmlns:a16="http://schemas.microsoft.com/office/drawing/2014/main" id="{225C7F67-78D7-415B-B3FB-8151148D13DD}"/>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2" name="テキスト ボックス 921">
          <a:extLst>
            <a:ext uri="{FF2B5EF4-FFF2-40B4-BE49-F238E27FC236}">
              <a16:creationId xmlns:a16="http://schemas.microsoft.com/office/drawing/2014/main" id="{2CF8C31D-5518-4CB0-8CBB-C692EB4160C6}"/>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3" name="テキスト ボックス 922">
          <a:extLst>
            <a:ext uri="{FF2B5EF4-FFF2-40B4-BE49-F238E27FC236}">
              <a16:creationId xmlns:a16="http://schemas.microsoft.com/office/drawing/2014/main" id="{06D9CB09-3490-4ADE-9614-2D48692764F1}"/>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24" name="テキスト ボックス 923">
          <a:extLst>
            <a:ext uri="{FF2B5EF4-FFF2-40B4-BE49-F238E27FC236}">
              <a16:creationId xmlns:a16="http://schemas.microsoft.com/office/drawing/2014/main" id="{806A5896-E4F9-477C-91C2-BF936911F803}"/>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119126</xdr:rowOff>
    </xdr:from>
    <xdr:to>
      <xdr:col>116</xdr:col>
      <xdr:colOff>114300</xdr:colOff>
      <xdr:row>106</xdr:row>
      <xdr:rowOff>49276</xdr:rowOff>
    </xdr:to>
    <xdr:sp macro="" textlink="">
      <xdr:nvSpPr>
        <xdr:cNvPr id="925" name="楕円 924">
          <a:extLst>
            <a:ext uri="{FF2B5EF4-FFF2-40B4-BE49-F238E27FC236}">
              <a16:creationId xmlns:a16="http://schemas.microsoft.com/office/drawing/2014/main" id="{8768C0D1-023C-494C-A436-27D8F6960AD4}"/>
            </a:ext>
          </a:extLst>
        </xdr:cNvPr>
        <xdr:cNvSpPr/>
      </xdr:nvSpPr>
      <xdr:spPr>
        <a:xfrm>
          <a:off x="22110700" y="18121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34053</xdr:rowOff>
    </xdr:from>
    <xdr:ext cx="469744" cy="259045"/>
    <xdr:sp macro="" textlink="">
      <xdr:nvSpPr>
        <xdr:cNvPr id="926" name="【庁舎】&#10;一人当たり面積該当値テキスト">
          <a:extLst>
            <a:ext uri="{FF2B5EF4-FFF2-40B4-BE49-F238E27FC236}">
              <a16:creationId xmlns:a16="http://schemas.microsoft.com/office/drawing/2014/main" id="{38893839-80D1-407B-8FFF-6BDAB3A02408}"/>
            </a:ext>
          </a:extLst>
        </xdr:cNvPr>
        <xdr:cNvSpPr txBox="1"/>
      </xdr:nvSpPr>
      <xdr:spPr>
        <a:xfrm>
          <a:off x="22199600" y="18036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114554</xdr:rowOff>
    </xdr:from>
    <xdr:to>
      <xdr:col>112</xdr:col>
      <xdr:colOff>38100</xdr:colOff>
      <xdr:row>106</xdr:row>
      <xdr:rowOff>44704</xdr:rowOff>
    </xdr:to>
    <xdr:sp macro="" textlink="">
      <xdr:nvSpPr>
        <xdr:cNvPr id="927" name="楕円 926">
          <a:extLst>
            <a:ext uri="{FF2B5EF4-FFF2-40B4-BE49-F238E27FC236}">
              <a16:creationId xmlns:a16="http://schemas.microsoft.com/office/drawing/2014/main" id="{B93CBF6E-9E96-458D-B423-D178E74EA9E6}"/>
            </a:ext>
          </a:extLst>
        </xdr:cNvPr>
        <xdr:cNvSpPr/>
      </xdr:nvSpPr>
      <xdr:spPr>
        <a:xfrm>
          <a:off x="21272500" y="18116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165354</xdr:rowOff>
    </xdr:from>
    <xdr:to>
      <xdr:col>116</xdr:col>
      <xdr:colOff>63500</xdr:colOff>
      <xdr:row>105</xdr:row>
      <xdr:rowOff>169926</xdr:rowOff>
    </xdr:to>
    <xdr:cxnSp macro="">
      <xdr:nvCxnSpPr>
        <xdr:cNvPr id="928" name="直線コネクタ 927">
          <a:extLst>
            <a:ext uri="{FF2B5EF4-FFF2-40B4-BE49-F238E27FC236}">
              <a16:creationId xmlns:a16="http://schemas.microsoft.com/office/drawing/2014/main" id="{340A25CF-A2D8-4EDA-9C42-D49B0A945E85}"/>
            </a:ext>
          </a:extLst>
        </xdr:cNvPr>
        <xdr:cNvCxnSpPr/>
      </xdr:nvCxnSpPr>
      <xdr:spPr>
        <a:xfrm>
          <a:off x="21323300" y="18167604"/>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114554</xdr:rowOff>
    </xdr:from>
    <xdr:to>
      <xdr:col>107</xdr:col>
      <xdr:colOff>101600</xdr:colOff>
      <xdr:row>106</xdr:row>
      <xdr:rowOff>44704</xdr:rowOff>
    </xdr:to>
    <xdr:sp macro="" textlink="">
      <xdr:nvSpPr>
        <xdr:cNvPr id="929" name="楕円 928">
          <a:extLst>
            <a:ext uri="{FF2B5EF4-FFF2-40B4-BE49-F238E27FC236}">
              <a16:creationId xmlns:a16="http://schemas.microsoft.com/office/drawing/2014/main" id="{5A182FC1-5D66-408F-855B-0C0D8D2EC358}"/>
            </a:ext>
          </a:extLst>
        </xdr:cNvPr>
        <xdr:cNvSpPr/>
      </xdr:nvSpPr>
      <xdr:spPr>
        <a:xfrm>
          <a:off x="20383500" y="18116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165354</xdr:rowOff>
    </xdr:from>
    <xdr:to>
      <xdr:col>111</xdr:col>
      <xdr:colOff>177800</xdr:colOff>
      <xdr:row>105</xdr:row>
      <xdr:rowOff>165354</xdr:rowOff>
    </xdr:to>
    <xdr:cxnSp macro="">
      <xdr:nvCxnSpPr>
        <xdr:cNvPr id="930" name="直線コネクタ 929">
          <a:extLst>
            <a:ext uri="{FF2B5EF4-FFF2-40B4-BE49-F238E27FC236}">
              <a16:creationId xmlns:a16="http://schemas.microsoft.com/office/drawing/2014/main" id="{FB5DFF37-DDDD-4184-80B8-D640DE28DA1A}"/>
            </a:ext>
          </a:extLst>
        </xdr:cNvPr>
        <xdr:cNvCxnSpPr/>
      </xdr:nvCxnSpPr>
      <xdr:spPr>
        <a:xfrm>
          <a:off x="20434300" y="181676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114554</xdr:rowOff>
    </xdr:from>
    <xdr:to>
      <xdr:col>102</xdr:col>
      <xdr:colOff>165100</xdr:colOff>
      <xdr:row>106</xdr:row>
      <xdr:rowOff>44704</xdr:rowOff>
    </xdr:to>
    <xdr:sp macro="" textlink="">
      <xdr:nvSpPr>
        <xdr:cNvPr id="931" name="楕円 930">
          <a:extLst>
            <a:ext uri="{FF2B5EF4-FFF2-40B4-BE49-F238E27FC236}">
              <a16:creationId xmlns:a16="http://schemas.microsoft.com/office/drawing/2014/main" id="{824F18FA-2862-40E5-A929-92932838999A}"/>
            </a:ext>
          </a:extLst>
        </xdr:cNvPr>
        <xdr:cNvSpPr/>
      </xdr:nvSpPr>
      <xdr:spPr>
        <a:xfrm>
          <a:off x="19494500" y="18116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165354</xdr:rowOff>
    </xdr:from>
    <xdr:to>
      <xdr:col>107</xdr:col>
      <xdr:colOff>50800</xdr:colOff>
      <xdr:row>105</xdr:row>
      <xdr:rowOff>165354</xdr:rowOff>
    </xdr:to>
    <xdr:cxnSp macro="">
      <xdr:nvCxnSpPr>
        <xdr:cNvPr id="932" name="直線コネクタ 931">
          <a:extLst>
            <a:ext uri="{FF2B5EF4-FFF2-40B4-BE49-F238E27FC236}">
              <a16:creationId xmlns:a16="http://schemas.microsoft.com/office/drawing/2014/main" id="{DFEB8044-E8BA-43C8-A6A1-CFC40B005891}"/>
            </a:ext>
          </a:extLst>
        </xdr:cNvPr>
        <xdr:cNvCxnSpPr/>
      </xdr:nvCxnSpPr>
      <xdr:spPr>
        <a:xfrm>
          <a:off x="19545300" y="181676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114554</xdr:rowOff>
    </xdr:from>
    <xdr:to>
      <xdr:col>98</xdr:col>
      <xdr:colOff>38100</xdr:colOff>
      <xdr:row>106</xdr:row>
      <xdr:rowOff>44704</xdr:rowOff>
    </xdr:to>
    <xdr:sp macro="" textlink="">
      <xdr:nvSpPr>
        <xdr:cNvPr id="933" name="楕円 932">
          <a:extLst>
            <a:ext uri="{FF2B5EF4-FFF2-40B4-BE49-F238E27FC236}">
              <a16:creationId xmlns:a16="http://schemas.microsoft.com/office/drawing/2014/main" id="{6530013C-3E3D-4AE2-9594-0875FC3D8524}"/>
            </a:ext>
          </a:extLst>
        </xdr:cNvPr>
        <xdr:cNvSpPr/>
      </xdr:nvSpPr>
      <xdr:spPr>
        <a:xfrm>
          <a:off x="18605500" y="18116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165354</xdr:rowOff>
    </xdr:from>
    <xdr:to>
      <xdr:col>102</xdr:col>
      <xdr:colOff>114300</xdr:colOff>
      <xdr:row>105</xdr:row>
      <xdr:rowOff>165354</xdr:rowOff>
    </xdr:to>
    <xdr:cxnSp macro="">
      <xdr:nvCxnSpPr>
        <xdr:cNvPr id="934" name="直線コネクタ 933">
          <a:extLst>
            <a:ext uri="{FF2B5EF4-FFF2-40B4-BE49-F238E27FC236}">
              <a16:creationId xmlns:a16="http://schemas.microsoft.com/office/drawing/2014/main" id="{D5388D97-2488-4CC6-8988-19DD9FA23897}"/>
            </a:ext>
          </a:extLst>
        </xdr:cNvPr>
        <xdr:cNvCxnSpPr/>
      </xdr:nvCxnSpPr>
      <xdr:spPr>
        <a:xfrm>
          <a:off x="18656300" y="181676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102</xdr:row>
      <xdr:rowOff>161814</xdr:rowOff>
    </xdr:from>
    <xdr:ext cx="469744" cy="259045"/>
    <xdr:sp macro="" textlink="">
      <xdr:nvSpPr>
        <xdr:cNvPr id="935" name="n_1aveValue【庁舎】&#10;一人当たり面積">
          <a:extLst>
            <a:ext uri="{FF2B5EF4-FFF2-40B4-BE49-F238E27FC236}">
              <a16:creationId xmlns:a16="http://schemas.microsoft.com/office/drawing/2014/main" id="{9B08144C-C10C-4CB7-90FB-A2BE4DEC0160}"/>
            </a:ext>
          </a:extLst>
        </xdr:cNvPr>
        <xdr:cNvSpPr txBox="1"/>
      </xdr:nvSpPr>
      <xdr:spPr>
        <a:xfrm>
          <a:off x="21075727" y="17649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170959</xdr:rowOff>
    </xdr:from>
    <xdr:ext cx="469744" cy="259045"/>
    <xdr:sp macro="" textlink="">
      <xdr:nvSpPr>
        <xdr:cNvPr id="936" name="n_2aveValue【庁舎】&#10;一人当たり面積">
          <a:extLst>
            <a:ext uri="{FF2B5EF4-FFF2-40B4-BE49-F238E27FC236}">
              <a16:creationId xmlns:a16="http://schemas.microsoft.com/office/drawing/2014/main" id="{835FC2E8-33E3-412A-B1A5-5740898BF39D}"/>
            </a:ext>
          </a:extLst>
        </xdr:cNvPr>
        <xdr:cNvSpPr txBox="1"/>
      </xdr:nvSpPr>
      <xdr:spPr>
        <a:xfrm>
          <a:off x="20199427" y="17658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8653</xdr:rowOff>
    </xdr:from>
    <xdr:ext cx="469744" cy="259045"/>
    <xdr:sp macro="" textlink="">
      <xdr:nvSpPr>
        <xdr:cNvPr id="937" name="n_3aveValue【庁舎】&#10;一人当たり面積">
          <a:extLst>
            <a:ext uri="{FF2B5EF4-FFF2-40B4-BE49-F238E27FC236}">
              <a16:creationId xmlns:a16="http://schemas.microsoft.com/office/drawing/2014/main" id="{9F6A9380-C314-4C48-A5A8-9CF7F63EF95A}"/>
            </a:ext>
          </a:extLst>
        </xdr:cNvPr>
        <xdr:cNvSpPr txBox="1"/>
      </xdr:nvSpPr>
      <xdr:spPr>
        <a:xfrm>
          <a:off x="19310427" y="17668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13225</xdr:rowOff>
    </xdr:from>
    <xdr:ext cx="469744" cy="259045"/>
    <xdr:sp macro="" textlink="">
      <xdr:nvSpPr>
        <xdr:cNvPr id="938" name="n_4aveValue【庁舎】&#10;一人当たり面積">
          <a:extLst>
            <a:ext uri="{FF2B5EF4-FFF2-40B4-BE49-F238E27FC236}">
              <a16:creationId xmlns:a16="http://schemas.microsoft.com/office/drawing/2014/main" id="{CD5AE306-2640-479B-BEFB-4DAA22BE6FA1}"/>
            </a:ext>
          </a:extLst>
        </xdr:cNvPr>
        <xdr:cNvSpPr txBox="1"/>
      </xdr:nvSpPr>
      <xdr:spPr>
        <a:xfrm>
          <a:off x="18421427" y="17672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35831</xdr:rowOff>
    </xdr:from>
    <xdr:ext cx="469744" cy="259045"/>
    <xdr:sp macro="" textlink="">
      <xdr:nvSpPr>
        <xdr:cNvPr id="939" name="n_1mainValue【庁舎】&#10;一人当たり面積">
          <a:extLst>
            <a:ext uri="{FF2B5EF4-FFF2-40B4-BE49-F238E27FC236}">
              <a16:creationId xmlns:a16="http://schemas.microsoft.com/office/drawing/2014/main" id="{E304E271-E1FD-4AD0-9579-19F54C8517B2}"/>
            </a:ext>
          </a:extLst>
        </xdr:cNvPr>
        <xdr:cNvSpPr txBox="1"/>
      </xdr:nvSpPr>
      <xdr:spPr>
        <a:xfrm>
          <a:off x="21075727" y="18209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35831</xdr:rowOff>
    </xdr:from>
    <xdr:ext cx="469744" cy="259045"/>
    <xdr:sp macro="" textlink="">
      <xdr:nvSpPr>
        <xdr:cNvPr id="940" name="n_2mainValue【庁舎】&#10;一人当たり面積">
          <a:extLst>
            <a:ext uri="{FF2B5EF4-FFF2-40B4-BE49-F238E27FC236}">
              <a16:creationId xmlns:a16="http://schemas.microsoft.com/office/drawing/2014/main" id="{59892403-291C-4A9E-AEA8-10A6E5D99EC3}"/>
            </a:ext>
          </a:extLst>
        </xdr:cNvPr>
        <xdr:cNvSpPr txBox="1"/>
      </xdr:nvSpPr>
      <xdr:spPr>
        <a:xfrm>
          <a:off x="20199427" y="18209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35831</xdr:rowOff>
    </xdr:from>
    <xdr:ext cx="469744" cy="259045"/>
    <xdr:sp macro="" textlink="">
      <xdr:nvSpPr>
        <xdr:cNvPr id="941" name="n_3mainValue【庁舎】&#10;一人当たり面積">
          <a:extLst>
            <a:ext uri="{FF2B5EF4-FFF2-40B4-BE49-F238E27FC236}">
              <a16:creationId xmlns:a16="http://schemas.microsoft.com/office/drawing/2014/main" id="{D341D86F-2DCC-4315-8C99-E9AE6EB2868B}"/>
            </a:ext>
          </a:extLst>
        </xdr:cNvPr>
        <xdr:cNvSpPr txBox="1"/>
      </xdr:nvSpPr>
      <xdr:spPr>
        <a:xfrm>
          <a:off x="19310427" y="18209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35831</xdr:rowOff>
    </xdr:from>
    <xdr:ext cx="469744" cy="259045"/>
    <xdr:sp macro="" textlink="">
      <xdr:nvSpPr>
        <xdr:cNvPr id="942" name="n_4mainValue【庁舎】&#10;一人当たり面積">
          <a:extLst>
            <a:ext uri="{FF2B5EF4-FFF2-40B4-BE49-F238E27FC236}">
              <a16:creationId xmlns:a16="http://schemas.microsoft.com/office/drawing/2014/main" id="{D8B32303-D6A2-4A72-A1CE-6761612E9BC7}"/>
            </a:ext>
          </a:extLst>
        </xdr:cNvPr>
        <xdr:cNvSpPr txBox="1"/>
      </xdr:nvSpPr>
      <xdr:spPr>
        <a:xfrm>
          <a:off x="18421427" y="18209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3" name="正方形/長方形 942">
          <a:extLst>
            <a:ext uri="{FF2B5EF4-FFF2-40B4-BE49-F238E27FC236}">
              <a16:creationId xmlns:a16="http://schemas.microsoft.com/office/drawing/2014/main" id="{88CDD462-4B4A-4DCB-866A-214FEA8D245C}"/>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44" name="正方形/長方形 943">
          <a:extLst>
            <a:ext uri="{FF2B5EF4-FFF2-40B4-BE49-F238E27FC236}">
              <a16:creationId xmlns:a16="http://schemas.microsoft.com/office/drawing/2014/main" id="{E29C349D-C449-4362-BAFE-34D5C5D0B3B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45" name="テキスト ボックス 944">
          <a:extLst>
            <a:ext uri="{FF2B5EF4-FFF2-40B4-BE49-F238E27FC236}">
              <a16:creationId xmlns:a16="http://schemas.microsoft.com/office/drawing/2014/main" id="{C05DFF75-66B4-4FD6-AFF4-277808DEDE19}"/>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b="1">
              <a:solidFill>
                <a:schemeClr val="dk1"/>
              </a:solidFill>
              <a:effectLst/>
              <a:latin typeface="+mn-lt"/>
              <a:ea typeface="+mn-ea"/>
              <a:cs typeface="+mn-cs"/>
            </a:rPr>
            <a:t>１．有形固定資産減価償却率について</a:t>
          </a:r>
          <a:endParaRPr lang="ja-JP" altLang="ja-JP" sz="1400">
            <a:effectLst/>
          </a:endParaRPr>
        </a:p>
        <a:p>
          <a:r>
            <a:rPr lang="ja-JP" altLang="ja-JP" sz="1100">
              <a:solidFill>
                <a:schemeClr val="dk1"/>
              </a:solidFill>
              <a:effectLst/>
              <a:latin typeface="+mn-lt"/>
              <a:ea typeface="+mn-ea"/>
              <a:cs typeface="+mn-cs"/>
            </a:rPr>
            <a:t>（１）前年度との比較・・・前年度と比較して有形固定資産減価償却率が</a:t>
          </a:r>
          <a:r>
            <a:rPr lang="ja-JP" altLang="en-US" sz="1100">
              <a:solidFill>
                <a:schemeClr val="dk1"/>
              </a:solidFill>
              <a:effectLst/>
              <a:latin typeface="+mn-lt"/>
              <a:ea typeface="+mn-ea"/>
              <a:cs typeface="+mn-cs"/>
            </a:rPr>
            <a:t>減少しているのは</a:t>
          </a:r>
          <a:r>
            <a:rPr lang="ja-JP" altLang="ja-JP" sz="1100" b="1">
              <a:solidFill>
                <a:schemeClr val="dk1"/>
              </a:solidFill>
              <a:effectLst/>
              <a:latin typeface="+mn-lt"/>
              <a:ea typeface="+mn-ea"/>
              <a:cs typeface="+mn-cs"/>
            </a:rPr>
            <a:t>保健センター・保健所</a:t>
          </a:r>
          <a:r>
            <a:rPr lang="ja-JP" altLang="en-US" sz="1100" b="0">
              <a:solidFill>
                <a:schemeClr val="dk1"/>
              </a:solidFill>
              <a:effectLst/>
              <a:latin typeface="+mn-lt"/>
              <a:ea typeface="+mn-ea"/>
              <a:cs typeface="+mn-cs"/>
            </a:rPr>
            <a:t>のみ</a:t>
          </a:r>
          <a:r>
            <a:rPr lang="ja-JP" altLang="ja-JP" sz="1100">
              <a:solidFill>
                <a:schemeClr val="dk1"/>
              </a:solidFill>
              <a:effectLst/>
              <a:latin typeface="+mn-lt"/>
              <a:ea typeface="+mn-ea"/>
              <a:cs typeface="+mn-cs"/>
            </a:rPr>
            <a:t>である。</a:t>
          </a:r>
          <a:r>
            <a:rPr lang="ja-JP" altLang="en-US" sz="1100">
              <a:solidFill>
                <a:schemeClr val="dk1"/>
              </a:solidFill>
              <a:effectLst/>
              <a:latin typeface="+mn-lt"/>
              <a:ea typeface="+mn-ea"/>
              <a:cs typeface="+mn-cs"/>
            </a:rPr>
            <a:t>減少した主な要因として、保健所の解体が挙げられる。</a:t>
          </a:r>
          <a:endParaRPr lang="ja-JP" altLang="ja-JP" sz="1400">
            <a:effectLst/>
          </a:endParaRPr>
        </a:p>
        <a:p>
          <a:r>
            <a:rPr lang="ja-JP" altLang="ja-JP" sz="1100">
              <a:solidFill>
                <a:schemeClr val="dk1"/>
              </a:solidFill>
              <a:effectLst/>
              <a:latin typeface="+mn-lt"/>
              <a:ea typeface="+mn-ea"/>
              <a:cs typeface="+mn-cs"/>
            </a:rPr>
            <a:t>（２）類似団体との比較・・・類似団体と比較して特に有形固定資産減価償却率が低い施設は、</a:t>
          </a:r>
          <a:r>
            <a:rPr lang="ja-JP" altLang="ja-JP" sz="1100" b="1">
              <a:solidFill>
                <a:schemeClr val="dk1"/>
              </a:solidFill>
              <a:effectLst/>
              <a:latin typeface="+mn-lt"/>
              <a:ea typeface="+mn-ea"/>
              <a:cs typeface="+mn-cs"/>
            </a:rPr>
            <a:t>体育館・プール（</a:t>
          </a:r>
          <a:r>
            <a:rPr lang="en-US" altLang="ja-JP" sz="1100" b="1">
              <a:solidFill>
                <a:schemeClr val="dk1"/>
              </a:solidFill>
              <a:effectLst/>
              <a:latin typeface="+mn-lt"/>
              <a:ea typeface="+mn-ea"/>
              <a:cs typeface="+mn-cs"/>
            </a:rPr>
            <a:t>2/62</a:t>
          </a:r>
          <a:r>
            <a:rPr lang="ja-JP" altLang="ja-JP" sz="1100" b="1">
              <a:solidFill>
                <a:schemeClr val="dk1"/>
              </a:solidFill>
              <a:effectLst/>
              <a:latin typeface="+mn-lt"/>
              <a:ea typeface="+mn-ea"/>
              <a:cs typeface="+mn-cs"/>
            </a:rPr>
            <a:t>）</a:t>
          </a:r>
          <a:r>
            <a:rPr lang="ja-JP" altLang="ja-JP" sz="1100">
              <a:solidFill>
                <a:schemeClr val="dk1"/>
              </a:solidFill>
              <a:effectLst/>
              <a:latin typeface="+mn-lt"/>
              <a:ea typeface="+mn-ea"/>
              <a:cs typeface="+mn-cs"/>
            </a:rPr>
            <a:t>であ</a:t>
          </a:r>
          <a:r>
            <a:rPr lang="ja-JP" altLang="en-US" sz="1100">
              <a:solidFill>
                <a:schemeClr val="dk1"/>
              </a:solidFill>
              <a:effectLst/>
              <a:latin typeface="+mn-lt"/>
              <a:ea typeface="+mn-ea"/>
              <a:cs typeface="+mn-cs"/>
            </a:rPr>
            <a:t>り、</a:t>
          </a:r>
          <a:r>
            <a:rPr lang="en-US" altLang="ja-JP" sz="1100">
              <a:solidFill>
                <a:schemeClr val="dk1"/>
              </a:solidFill>
              <a:effectLst/>
              <a:latin typeface="+mn-lt"/>
              <a:ea typeface="+mn-ea"/>
              <a:cs typeface="+mn-cs"/>
            </a:rPr>
            <a:t>32.0</a:t>
          </a:r>
          <a:r>
            <a:rPr lang="ja-JP" altLang="en-US" sz="1100">
              <a:solidFill>
                <a:schemeClr val="dk1"/>
              </a:solidFill>
              <a:effectLst/>
              <a:latin typeface="+mn-lt"/>
              <a:ea typeface="+mn-ea"/>
              <a:cs typeface="+mn-cs"/>
            </a:rPr>
            <a:t>％となっている</a:t>
          </a:r>
          <a:r>
            <a:rPr lang="ja-JP" altLang="ja-JP" sz="1100">
              <a:solidFill>
                <a:schemeClr val="dk1"/>
              </a:solidFill>
              <a:effectLst/>
              <a:latin typeface="+mn-lt"/>
              <a:ea typeface="+mn-ea"/>
              <a:cs typeface="+mn-cs"/>
            </a:rPr>
            <a:t>。</a:t>
          </a:r>
          <a:endParaRPr lang="ja-JP" altLang="ja-JP" sz="1400">
            <a:effectLst/>
          </a:endParaRPr>
        </a:p>
        <a:p>
          <a:r>
            <a:rPr lang="en-US" altLang="ja-JP" sz="1100">
              <a:solidFill>
                <a:schemeClr val="dk1"/>
              </a:solidFill>
              <a:effectLst/>
              <a:latin typeface="+mn-lt"/>
              <a:ea typeface="+mn-ea"/>
              <a:cs typeface="+mn-cs"/>
            </a:rPr>
            <a:t> </a:t>
          </a:r>
          <a:r>
            <a:rPr lang="ja-JP" altLang="ja-JP" sz="1100" b="1">
              <a:solidFill>
                <a:schemeClr val="dk1"/>
              </a:solidFill>
              <a:effectLst/>
              <a:latin typeface="+mn-lt"/>
              <a:ea typeface="+mn-ea"/>
              <a:cs typeface="+mn-cs"/>
            </a:rPr>
            <a:t>２．１人当たり有形固定資産額・面積について</a:t>
          </a:r>
          <a:endParaRPr lang="ja-JP" altLang="ja-JP" sz="1400">
            <a:effectLst/>
          </a:endParaRPr>
        </a:p>
        <a:p>
          <a:r>
            <a:rPr lang="ja-JP" altLang="ja-JP" sz="1100">
              <a:solidFill>
                <a:schemeClr val="dk1"/>
              </a:solidFill>
              <a:effectLst/>
              <a:latin typeface="+mn-lt"/>
              <a:ea typeface="+mn-ea"/>
              <a:cs typeface="+mn-cs"/>
            </a:rPr>
            <a:t>（１）類似団体との比較・・・類似団体と比較して特に１人当たり面積が低くなっている施設は、</a:t>
          </a:r>
          <a:r>
            <a:rPr lang="ja-JP" altLang="ja-JP" sz="1100" b="1">
              <a:solidFill>
                <a:schemeClr val="dk1"/>
              </a:solidFill>
              <a:effectLst/>
              <a:latin typeface="+mn-lt"/>
              <a:ea typeface="+mn-ea"/>
              <a:cs typeface="+mn-cs"/>
            </a:rPr>
            <a:t>福祉施設（</a:t>
          </a:r>
          <a:r>
            <a:rPr lang="en-US" altLang="ja-JP" sz="1100" b="1">
              <a:solidFill>
                <a:schemeClr val="dk1"/>
              </a:solidFill>
              <a:effectLst/>
              <a:latin typeface="+mn-lt"/>
              <a:ea typeface="+mn-ea"/>
              <a:cs typeface="+mn-cs"/>
            </a:rPr>
            <a:t>59/60</a:t>
          </a:r>
          <a:r>
            <a:rPr lang="ja-JP" altLang="ja-JP" sz="1100" b="1">
              <a:solidFill>
                <a:schemeClr val="dk1"/>
              </a:solidFill>
              <a:effectLst/>
              <a:latin typeface="+mn-lt"/>
              <a:ea typeface="+mn-ea"/>
              <a:cs typeface="+mn-cs"/>
            </a:rPr>
            <a:t>）</a:t>
          </a:r>
          <a:r>
            <a:rPr lang="ja-JP" altLang="en-US" sz="1100" b="0">
              <a:solidFill>
                <a:schemeClr val="dk1"/>
              </a:solidFill>
              <a:effectLst/>
              <a:latin typeface="+mn-lt"/>
              <a:ea typeface="+mn-ea"/>
              <a:cs typeface="+mn-cs"/>
            </a:rPr>
            <a:t>及び</a:t>
          </a:r>
          <a:r>
            <a:rPr lang="ja-JP" altLang="en-US" sz="1100" b="1">
              <a:solidFill>
                <a:schemeClr val="dk1"/>
              </a:solidFill>
              <a:effectLst/>
              <a:latin typeface="+mn-lt"/>
              <a:ea typeface="+mn-ea"/>
              <a:cs typeface="+mn-cs"/>
            </a:rPr>
            <a:t>消防施設（</a:t>
          </a:r>
          <a:r>
            <a:rPr lang="en-US" altLang="ja-JP" sz="1100" b="1">
              <a:solidFill>
                <a:schemeClr val="dk1"/>
              </a:solidFill>
              <a:effectLst/>
              <a:latin typeface="+mn-lt"/>
              <a:ea typeface="+mn-ea"/>
              <a:cs typeface="+mn-cs"/>
            </a:rPr>
            <a:t>61/62</a:t>
          </a:r>
          <a:r>
            <a:rPr lang="ja-JP" altLang="en-US" sz="1100" b="1">
              <a:solidFill>
                <a:schemeClr val="dk1"/>
              </a:solidFill>
              <a:effectLst/>
              <a:latin typeface="+mn-lt"/>
              <a:ea typeface="+mn-ea"/>
              <a:cs typeface="+mn-cs"/>
            </a:rPr>
            <a:t>）</a:t>
          </a:r>
          <a:r>
            <a:rPr lang="ja-JP" altLang="ja-JP" sz="1100">
              <a:solidFill>
                <a:schemeClr val="dk1"/>
              </a:solidFill>
              <a:effectLst/>
              <a:latin typeface="+mn-lt"/>
              <a:ea typeface="+mn-ea"/>
              <a:cs typeface="+mn-cs"/>
            </a:rPr>
            <a:t>である。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東京都八王子市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560,692
545,227
186.38
236,422,157
227,864,107
6,620,614
116,180,045
133,642,278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単年度の財政力指数は</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0.006</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ポイント増加した。これは、基準財政需要額が後期高齢者医療給付費負担割合の増や障害者福祉費の増などに伴い増加したものの、基準財政収入額が地方消費税交付金や市税の増により増加したことによるものである。なお、</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年平均については</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0.01</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ポイント減少した。</a:t>
          </a:r>
          <a:endParaRPr lang="ja-JP" altLang="ja-JP" sz="1600">
            <a:effectLst/>
            <a:latin typeface="ＭＳ ゴシック" panose="020B0609070205080204" pitchFamily="49" charset="-128"/>
            <a:ea typeface="ＭＳ ゴシック" panose="020B0609070205080204" pitchFamily="49"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54428</xdr:rowOff>
    </xdr:from>
    <xdr:to>
      <xdr:col>23</xdr:col>
      <xdr:colOff>133350</xdr:colOff>
      <xdr:row>44</xdr:row>
      <xdr:rowOff>165100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226628"/>
          <a:ext cx="0" cy="14822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140805</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97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54428</xdr:rowOff>
    </xdr:from>
    <xdr:to>
      <xdr:col>24</xdr:col>
      <xdr:colOff>12700</xdr:colOff>
      <xdr:row>36</xdr:row>
      <xdr:rowOff>54428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226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109765</xdr:rowOff>
    </xdr:from>
    <xdr:to>
      <xdr:col>23</xdr:col>
      <xdr:colOff>133350</xdr:colOff>
      <xdr:row>40</xdr:row>
      <xdr:rowOff>127000</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6967765"/>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118127</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47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146050</xdr:rowOff>
    </xdr:from>
    <xdr:to>
      <xdr:col>23</xdr:col>
      <xdr:colOff>184150</xdr:colOff>
      <xdr:row>42</xdr:row>
      <xdr:rowOff>76200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75293</xdr:rowOff>
    </xdr:from>
    <xdr:to>
      <xdr:col>19</xdr:col>
      <xdr:colOff>133350</xdr:colOff>
      <xdr:row>40</xdr:row>
      <xdr:rowOff>109765</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6933293"/>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111578</xdr:rowOff>
    </xdr:from>
    <xdr:to>
      <xdr:col>19</xdr:col>
      <xdr:colOff>184150</xdr:colOff>
      <xdr:row>42</xdr:row>
      <xdr:rowOff>41728</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26505</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27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58057</xdr:rowOff>
    </xdr:from>
    <xdr:to>
      <xdr:col>15</xdr:col>
      <xdr:colOff>82550</xdr:colOff>
      <xdr:row>40</xdr:row>
      <xdr:rowOff>75293</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691605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26505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58057</xdr:rowOff>
    </xdr:from>
    <xdr:to>
      <xdr:col>11</xdr:col>
      <xdr:colOff>31750</xdr:colOff>
      <xdr:row>40</xdr:row>
      <xdr:rowOff>58057</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69160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77107</xdr:rowOff>
    </xdr:from>
    <xdr:to>
      <xdr:col>11</xdr:col>
      <xdr:colOff>82550</xdr:colOff>
      <xdr:row>42</xdr:row>
      <xdr:rowOff>7257</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163484</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77107</xdr:rowOff>
    </xdr:from>
    <xdr:to>
      <xdr:col>7</xdr:col>
      <xdr:colOff>31750</xdr:colOff>
      <xdr:row>42</xdr:row>
      <xdr:rowOff>7257</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163484</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76200</xdr:rowOff>
    </xdr:from>
    <xdr:to>
      <xdr:col>23</xdr:col>
      <xdr:colOff>184150</xdr:colOff>
      <xdr:row>41</xdr:row>
      <xdr:rowOff>6350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92727</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77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58965</xdr:rowOff>
    </xdr:from>
    <xdr:to>
      <xdr:col>19</xdr:col>
      <xdr:colOff>184150</xdr:colOff>
      <xdr:row>40</xdr:row>
      <xdr:rowOff>160565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691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170742</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6858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24493</xdr:rowOff>
    </xdr:from>
    <xdr:to>
      <xdr:col>15</xdr:col>
      <xdr:colOff>133350</xdr:colOff>
      <xdr:row>40</xdr:row>
      <xdr:rowOff>126093</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688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136270</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651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7257</xdr:rowOff>
    </xdr:from>
    <xdr:to>
      <xdr:col>11</xdr:col>
      <xdr:colOff>82550</xdr:colOff>
      <xdr:row>40</xdr:row>
      <xdr:rowOff>108857</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686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119034</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63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7257</xdr:rowOff>
    </xdr:from>
    <xdr:to>
      <xdr:col>7</xdr:col>
      <xdr:colOff>31750</xdr:colOff>
      <xdr:row>40</xdr:row>
      <xdr:rowOff>108857</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686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119034</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63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前年度に比べ</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0.8</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ポイント上昇した。これは、分母において市税及び法人事業税交付金等の増収により経常一般財源が増加したものの、分子において扶助費、繰出金、物件費及び公債費等が増加したことによるものである。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30226</xdr:rowOff>
    </xdr:from>
    <xdr:to>
      <xdr:col>23</xdr:col>
      <xdr:colOff>133350</xdr:colOff>
      <xdr:row>67</xdr:row>
      <xdr:rowOff>60706</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317226"/>
          <a:ext cx="0" cy="12306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32783</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51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60706</xdr:rowOff>
    </xdr:from>
    <xdr:to>
      <xdr:col>24</xdr:col>
      <xdr:colOff>12700</xdr:colOff>
      <xdr:row>67</xdr:row>
      <xdr:rowOff>60706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547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116603</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10060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30226</xdr:rowOff>
    </xdr:from>
    <xdr:to>
      <xdr:col>24</xdr:col>
      <xdr:colOff>12700</xdr:colOff>
      <xdr:row>60</xdr:row>
      <xdr:rowOff>30226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317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75692</xdr:rowOff>
    </xdr:from>
    <xdr:to>
      <xdr:col>23</xdr:col>
      <xdr:colOff>133350</xdr:colOff>
      <xdr:row>63</xdr:row>
      <xdr:rowOff>114300</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0877042"/>
          <a:ext cx="8382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129557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11023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157480</xdr:rowOff>
    </xdr:from>
    <xdr:to>
      <xdr:col>23</xdr:col>
      <xdr:colOff>184150</xdr:colOff>
      <xdr:row>65</xdr:row>
      <xdr:rowOff>87630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113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27432</xdr:rowOff>
    </xdr:from>
    <xdr:to>
      <xdr:col>19</xdr:col>
      <xdr:colOff>133350</xdr:colOff>
      <xdr:row>63</xdr:row>
      <xdr:rowOff>75692</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0828782"/>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109220</xdr:rowOff>
    </xdr:from>
    <xdr:to>
      <xdr:col>19</xdr:col>
      <xdr:colOff>184150</xdr:colOff>
      <xdr:row>65</xdr:row>
      <xdr:rowOff>39370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108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24147</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1168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27432</xdr:rowOff>
    </xdr:from>
    <xdr:to>
      <xdr:col>15</xdr:col>
      <xdr:colOff>82550</xdr:colOff>
      <xdr:row>63</xdr:row>
      <xdr:rowOff>27432</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2336800" y="1082878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121412</xdr:rowOff>
    </xdr:from>
    <xdr:to>
      <xdr:col>15</xdr:col>
      <xdr:colOff>133350</xdr:colOff>
      <xdr:row>64</xdr:row>
      <xdr:rowOff>51562</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92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36339</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1009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27432</xdr:rowOff>
    </xdr:from>
    <xdr:to>
      <xdr:col>11</xdr:col>
      <xdr:colOff>31750</xdr:colOff>
      <xdr:row>63</xdr:row>
      <xdr:rowOff>104648</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0828782"/>
          <a:ext cx="889000" cy="7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143002</xdr:rowOff>
    </xdr:from>
    <xdr:to>
      <xdr:col>11</xdr:col>
      <xdr:colOff>82550</xdr:colOff>
      <xdr:row>65</xdr:row>
      <xdr:rowOff>73152</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1115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57929</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12021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147828</xdr:rowOff>
    </xdr:from>
    <xdr:to>
      <xdr:col>7</xdr:col>
      <xdr:colOff>31750</xdr:colOff>
      <xdr:row>65</xdr:row>
      <xdr:rowOff>77978</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112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62755</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1207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63500</xdr:rowOff>
    </xdr:from>
    <xdr:to>
      <xdr:col>23</xdr:col>
      <xdr:colOff>184150</xdr:colOff>
      <xdr:row>63</xdr:row>
      <xdr:rowOff>165100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86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80027</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70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24892</xdr:rowOff>
    </xdr:from>
    <xdr:to>
      <xdr:col>19</xdr:col>
      <xdr:colOff>184150</xdr:colOff>
      <xdr:row>63</xdr:row>
      <xdr:rowOff>126492</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826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136669</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5951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148082</xdr:rowOff>
    </xdr:from>
    <xdr:to>
      <xdr:col>15</xdr:col>
      <xdr:colOff>133350</xdr:colOff>
      <xdr:row>63</xdr:row>
      <xdr:rowOff>78232</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777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88409</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5468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148082</xdr:rowOff>
    </xdr:from>
    <xdr:to>
      <xdr:col>11</xdr:col>
      <xdr:colOff>82550</xdr:colOff>
      <xdr:row>63</xdr:row>
      <xdr:rowOff>78232</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777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88409</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5468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53848</xdr:rowOff>
    </xdr:from>
    <xdr:to>
      <xdr:col>7</xdr:col>
      <xdr:colOff>31750</xdr:colOff>
      <xdr:row>63</xdr:row>
      <xdr:rowOff>155448</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855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165625</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6240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[117,024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前年度に比べ</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979</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円減少した。これは、物件費においてデジタル地域通貨事業に係る経費が増となったものの、新型コロナウイルス予防接種に係る経費が減になったことによるものである。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79</xdr:row>
      <xdr:rowOff>151695</xdr:rowOff>
    </xdr:from>
    <xdr:to>
      <xdr:col>23</xdr:col>
      <xdr:colOff>133350</xdr:colOff>
      <xdr:row>88</xdr:row>
      <xdr:rowOff>38829</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696245"/>
          <a:ext cx="0" cy="14301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10906</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098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38829</xdr:rowOff>
    </xdr:from>
    <xdr:to>
      <xdr:col>24</xdr:col>
      <xdr:colOff>12700</xdr:colOff>
      <xdr:row>88</xdr:row>
      <xdr:rowOff>38829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126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66622</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439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79</xdr:row>
      <xdr:rowOff>151695</xdr:rowOff>
    </xdr:from>
    <xdr:to>
      <xdr:col>24</xdr:col>
      <xdr:colOff>12700</xdr:colOff>
      <xdr:row>79</xdr:row>
      <xdr:rowOff>151695</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696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84091</xdr:rowOff>
    </xdr:from>
    <xdr:to>
      <xdr:col>23</xdr:col>
      <xdr:colOff>133350</xdr:colOff>
      <xdr:row>82</xdr:row>
      <xdr:rowOff>103777</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4114800" y="14142991"/>
          <a:ext cx="838200" cy="19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57200</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28755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85123</xdr:rowOff>
    </xdr:from>
    <xdr:to>
      <xdr:col>23</xdr:col>
      <xdr:colOff>184150</xdr:colOff>
      <xdr:row>84</xdr:row>
      <xdr:rowOff>15273</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31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125902</xdr:rowOff>
    </xdr:from>
    <xdr:to>
      <xdr:col>19</xdr:col>
      <xdr:colOff>133350</xdr:colOff>
      <xdr:row>82</xdr:row>
      <xdr:rowOff>103777</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4013352"/>
          <a:ext cx="889000" cy="149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164009</xdr:rowOff>
    </xdr:from>
    <xdr:to>
      <xdr:col>19</xdr:col>
      <xdr:colOff>184150</xdr:colOff>
      <xdr:row>84</xdr:row>
      <xdr:rowOff>94159</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394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78936</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4807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8370</xdr:rowOff>
    </xdr:from>
    <xdr:to>
      <xdr:col>15</xdr:col>
      <xdr:colOff>82550</xdr:colOff>
      <xdr:row>81</xdr:row>
      <xdr:rowOff>125902</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3895820"/>
          <a:ext cx="889000" cy="117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70224</xdr:rowOff>
    </xdr:from>
    <xdr:to>
      <xdr:col>15</xdr:col>
      <xdr:colOff>133350</xdr:colOff>
      <xdr:row>84</xdr:row>
      <xdr:rowOff>374</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4300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156601</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386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79</xdr:row>
      <xdr:rowOff>145219</xdr:rowOff>
    </xdr:from>
    <xdr:to>
      <xdr:col>11</xdr:col>
      <xdr:colOff>31750</xdr:colOff>
      <xdr:row>81</xdr:row>
      <xdr:rowOff>8370</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3689769"/>
          <a:ext cx="889000" cy="206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80787</xdr:rowOff>
    </xdr:from>
    <xdr:to>
      <xdr:col>11</xdr:col>
      <xdr:colOff>82550</xdr:colOff>
      <xdr:row>83</xdr:row>
      <xdr:rowOff>10937</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4139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167164</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4226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88655</xdr:rowOff>
    </xdr:from>
    <xdr:to>
      <xdr:col>7</xdr:col>
      <xdr:colOff>31750</xdr:colOff>
      <xdr:row>82</xdr:row>
      <xdr:rowOff>18805</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976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3582</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4062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33291</xdr:rowOff>
    </xdr:from>
    <xdr:to>
      <xdr:col>23</xdr:col>
      <xdr:colOff>184150</xdr:colOff>
      <xdr:row>82</xdr:row>
      <xdr:rowOff>134891</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092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49818</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39372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52977</xdr:rowOff>
    </xdr:from>
    <xdr:to>
      <xdr:col>19</xdr:col>
      <xdr:colOff>184150</xdr:colOff>
      <xdr:row>82</xdr:row>
      <xdr:rowOff>154577</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111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164754</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38807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75102</xdr:rowOff>
    </xdr:from>
    <xdr:to>
      <xdr:col>15</xdr:col>
      <xdr:colOff>133350</xdr:colOff>
      <xdr:row>82</xdr:row>
      <xdr:rowOff>5252</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3962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15429</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3731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129020</xdr:rowOff>
    </xdr:from>
    <xdr:to>
      <xdr:col>11</xdr:col>
      <xdr:colOff>82550</xdr:colOff>
      <xdr:row>81</xdr:row>
      <xdr:rowOff>59170</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384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69347</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613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79</xdr:row>
      <xdr:rowOff>94419</xdr:rowOff>
    </xdr:from>
    <xdr:to>
      <xdr:col>7</xdr:col>
      <xdr:colOff>31750</xdr:colOff>
      <xdr:row>80</xdr:row>
      <xdr:rowOff>24569</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638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34746</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407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退職者の平均給料が低かったこと、及び職員の採用や退職に伴う職員構成の変動の影響により、前年から指数が</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0.1</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増加したが、引き続き全国市平均は下回っている。</a:t>
          </a:r>
          <a:endParaRPr lang="ja-JP" altLang="ja-JP" sz="1200">
            <a:effectLst/>
            <a:latin typeface="ＭＳ ゴシック" panose="020B0609070205080204" pitchFamily="49" charset="-128"/>
            <a:ea typeface="ＭＳ ゴシック" panose="020B0609070205080204" pitchFamily="49"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111478</xdr:rowOff>
    </xdr:from>
    <xdr:to>
      <xdr:col>81</xdr:col>
      <xdr:colOff>44450</xdr:colOff>
      <xdr:row>88</xdr:row>
      <xdr:rowOff>93839</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827478"/>
          <a:ext cx="0" cy="13539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65916</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153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93839</xdr:rowOff>
    </xdr:from>
    <xdr:to>
      <xdr:col>81</xdr:col>
      <xdr:colOff>133350</xdr:colOff>
      <xdr:row>88</xdr:row>
      <xdr:rowOff>93839</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181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26405</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570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111478</xdr:rowOff>
    </xdr:from>
    <xdr:to>
      <xdr:col>81</xdr:col>
      <xdr:colOff>133350</xdr:colOff>
      <xdr:row>80</xdr:row>
      <xdr:rowOff>111478</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827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2116</xdr:rowOff>
    </xdr:from>
    <xdr:to>
      <xdr:col>81</xdr:col>
      <xdr:colOff>44450</xdr:colOff>
      <xdr:row>84</xdr:row>
      <xdr:rowOff>15522</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179800" y="14403916"/>
          <a:ext cx="8382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151288</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5530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7761</xdr:rowOff>
    </xdr:from>
    <xdr:to>
      <xdr:col>81</xdr:col>
      <xdr:colOff>95250</xdr:colOff>
      <xdr:row>85</xdr:row>
      <xdr:rowOff>109361</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2116</xdr:rowOff>
    </xdr:from>
    <xdr:to>
      <xdr:col>77</xdr:col>
      <xdr:colOff>44450</xdr:colOff>
      <xdr:row>84</xdr:row>
      <xdr:rowOff>55739</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5290800" y="14403916"/>
          <a:ext cx="889000" cy="5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34572</xdr:rowOff>
    </xdr:from>
    <xdr:to>
      <xdr:col>77</xdr:col>
      <xdr:colOff>95250</xdr:colOff>
      <xdr:row>85</xdr:row>
      <xdr:rowOff>136172</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607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120949</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6941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55739</xdr:rowOff>
    </xdr:from>
    <xdr:to>
      <xdr:col>72</xdr:col>
      <xdr:colOff>203200</xdr:colOff>
      <xdr:row>84</xdr:row>
      <xdr:rowOff>55739</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4401800" y="144575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74789</xdr:rowOff>
    </xdr:from>
    <xdr:to>
      <xdr:col>73</xdr:col>
      <xdr:colOff>44450</xdr:colOff>
      <xdr:row>86</xdr:row>
      <xdr:rowOff>4939</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648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161166</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734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55739</xdr:rowOff>
    </xdr:from>
    <xdr:to>
      <xdr:col>68</xdr:col>
      <xdr:colOff>152400</xdr:colOff>
      <xdr:row>84</xdr:row>
      <xdr:rowOff>95955</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3512800" y="14457539"/>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101600</xdr:rowOff>
    </xdr:from>
    <xdr:to>
      <xdr:col>68</xdr:col>
      <xdr:colOff>203200</xdr:colOff>
      <xdr:row>86</xdr:row>
      <xdr:rowOff>31750</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16527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76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115005</xdr:rowOff>
    </xdr:from>
    <xdr:to>
      <xdr:col>64</xdr:col>
      <xdr:colOff>152400</xdr:colOff>
      <xdr:row>86</xdr:row>
      <xdr:rowOff>45155</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68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29932</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774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136172</xdr:rowOff>
    </xdr:from>
    <xdr:to>
      <xdr:col>81</xdr:col>
      <xdr:colOff>95250</xdr:colOff>
      <xdr:row>84</xdr:row>
      <xdr:rowOff>66322</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366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152699</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211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122766</xdr:rowOff>
    </xdr:from>
    <xdr:to>
      <xdr:col>77</xdr:col>
      <xdr:colOff>95250</xdr:colOff>
      <xdr:row>84</xdr:row>
      <xdr:rowOff>52916</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353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63093</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1219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4939</xdr:rowOff>
    </xdr:from>
    <xdr:to>
      <xdr:col>73</xdr:col>
      <xdr:colOff>44450</xdr:colOff>
      <xdr:row>84</xdr:row>
      <xdr:rowOff>106539</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406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116716</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175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4939</xdr:rowOff>
    </xdr:from>
    <xdr:to>
      <xdr:col>68</xdr:col>
      <xdr:colOff>203200</xdr:colOff>
      <xdr:row>84</xdr:row>
      <xdr:rowOff>106539</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406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116716</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175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45155</xdr:rowOff>
    </xdr:from>
    <xdr:to>
      <xdr:col>64</xdr:col>
      <xdr:colOff>152400</xdr:colOff>
      <xdr:row>84</xdr:row>
      <xdr:rowOff>146755</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44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156932</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215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[4.87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八王子駅南口総合事務所の開庁日の見直しや給食調理業務の委託化などの業務の合理化・効率化、「八王子未来デザイン</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2040</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の策定終了に伴う事業の収束により職員を減員した一方、地域づくりの推進、生活困窮者支援の体制強化及び新設した学校給食センターなどに必要な職員を配置した。その結果、前年と比較して職員数は減員したが、人口減少数が上回ったため、指数は微増している。今後も、定数管理計画に基づき、令和</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年度（</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2023</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年度）の職員数を基準に、人口に対する職員規模を維持することを前提とし、適切な定数管理を行っていく。</a:t>
          </a:r>
          <a:endParaRPr lang="ja-JP" altLang="ja-JP" sz="1600">
            <a:effectLst/>
            <a:latin typeface="ＭＳ ゴシック" panose="020B0609070205080204" pitchFamily="49" charset="-128"/>
            <a:ea typeface="ＭＳ ゴシック" panose="020B0609070205080204" pitchFamily="49"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165735</xdr:rowOff>
    </xdr:from>
    <xdr:to>
      <xdr:col>81</xdr:col>
      <xdr:colOff>44450</xdr:colOff>
      <xdr:row>67</xdr:row>
      <xdr:rowOff>160444</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9938385"/>
          <a:ext cx="0" cy="17092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132521</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619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160444</xdr:rowOff>
    </xdr:from>
    <xdr:to>
      <xdr:col>81</xdr:col>
      <xdr:colOff>133350</xdr:colOff>
      <xdr:row>67</xdr:row>
      <xdr:rowOff>160444</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647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80662</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681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165735</xdr:rowOff>
    </xdr:from>
    <xdr:to>
      <xdr:col>81</xdr:col>
      <xdr:colOff>133350</xdr:colOff>
      <xdr:row>57</xdr:row>
      <xdr:rowOff>165735</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9938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57</xdr:row>
      <xdr:rowOff>161713</xdr:rowOff>
    </xdr:from>
    <xdr:to>
      <xdr:col>81</xdr:col>
      <xdr:colOff>44450</xdr:colOff>
      <xdr:row>57</xdr:row>
      <xdr:rowOff>165735</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179800" y="9934363"/>
          <a:ext cx="8382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64787</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5232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92710</xdr:rowOff>
    </xdr:from>
    <xdr:to>
      <xdr:col>81</xdr:col>
      <xdr:colOff>95250</xdr:colOff>
      <xdr:row>62</xdr:row>
      <xdr:rowOff>22860</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55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57</xdr:row>
      <xdr:rowOff>133562</xdr:rowOff>
    </xdr:from>
    <xdr:to>
      <xdr:col>77</xdr:col>
      <xdr:colOff>44450</xdr:colOff>
      <xdr:row>57</xdr:row>
      <xdr:rowOff>161713</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9906212"/>
          <a:ext cx="889000" cy="28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68580</xdr:rowOff>
    </xdr:from>
    <xdr:to>
      <xdr:col>77</xdr:col>
      <xdr:colOff>95250</xdr:colOff>
      <xdr:row>61</xdr:row>
      <xdr:rowOff>170180</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527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154957</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6134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57</xdr:row>
      <xdr:rowOff>133562</xdr:rowOff>
    </xdr:from>
    <xdr:to>
      <xdr:col>72</xdr:col>
      <xdr:colOff>203200</xdr:colOff>
      <xdr:row>57</xdr:row>
      <xdr:rowOff>133562</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990621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48471</xdr:rowOff>
    </xdr:from>
    <xdr:to>
      <xdr:col>73</xdr:col>
      <xdr:colOff>44450</xdr:colOff>
      <xdr:row>61</xdr:row>
      <xdr:rowOff>150071</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506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134848</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593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57</xdr:row>
      <xdr:rowOff>125519</xdr:rowOff>
    </xdr:from>
    <xdr:to>
      <xdr:col>68</xdr:col>
      <xdr:colOff>152400</xdr:colOff>
      <xdr:row>57</xdr:row>
      <xdr:rowOff>133562</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9898169"/>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32385</xdr:rowOff>
    </xdr:from>
    <xdr:to>
      <xdr:col>68</xdr:col>
      <xdr:colOff>203200</xdr:colOff>
      <xdr:row>61</xdr:row>
      <xdr:rowOff>133985</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49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118762</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577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12277</xdr:rowOff>
    </xdr:from>
    <xdr:to>
      <xdr:col>64</xdr:col>
      <xdr:colOff>152400</xdr:colOff>
      <xdr:row>61</xdr:row>
      <xdr:rowOff>113877</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47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98654</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557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57</xdr:row>
      <xdr:rowOff>114935</xdr:rowOff>
    </xdr:from>
    <xdr:to>
      <xdr:col>81</xdr:col>
      <xdr:colOff>95250</xdr:colOff>
      <xdr:row>58</xdr:row>
      <xdr:rowOff>45085</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988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57</xdr:row>
      <xdr:rowOff>36212</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9808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57</xdr:row>
      <xdr:rowOff>110913</xdr:rowOff>
    </xdr:from>
    <xdr:to>
      <xdr:col>77</xdr:col>
      <xdr:colOff>95250</xdr:colOff>
      <xdr:row>58</xdr:row>
      <xdr:rowOff>41063</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9883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56</xdr:row>
      <xdr:rowOff>51240</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96524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57</xdr:row>
      <xdr:rowOff>82762</xdr:rowOff>
    </xdr:from>
    <xdr:to>
      <xdr:col>73</xdr:col>
      <xdr:colOff>44450</xdr:colOff>
      <xdr:row>58</xdr:row>
      <xdr:rowOff>12912</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9855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56</xdr:row>
      <xdr:rowOff>23089</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9624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57</xdr:row>
      <xdr:rowOff>82762</xdr:rowOff>
    </xdr:from>
    <xdr:to>
      <xdr:col>68</xdr:col>
      <xdr:colOff>203200</xdr:colOff>
      <xdr:row>58</xdr:row>
      <xdr:rowOff>12912</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9855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56</xdr:row>
      <xdr:rowOff>23089</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9624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57</xdr:row>
      <xdr:rowOff>74719</xdr:rowOff>
    </xdr:from>
    <xdr:to>
      <xdr:col>64</xdr:col>
      <xdr:colOff>152400</xdr:colOff>
      <xdr:row>58</xdr:row>
      <xdr:rowOff>4869</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9847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56</xdr:row>
      <xdr:rowOff>15046</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9616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前年度に比べ</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0.4</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ポイント増加した。これは、</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市債の元利償還金及び準元利償還金は減となったものの、</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多摩ニュータウン関連施設整備事業の一部償還終了により特定財源が減少したほか、既発債の償還終了等により基準財政需要額算入額が減少したことによるものである。</a:t>
          </a:r>
          <a:endParaRPr lang="ja-JP" altLang="ja-JP" sz="1600">
            <a:effectLst/>
            <a:latin typeface="ＭＳ ゴシック" panose="020B0609070205080204" pitchFamily="49" charset="-128"/>
            <a:ea typeface="ＭＳ ゴシック" panose="020B0609070205080204" pitchFamily="49" charset="-128"/>
          </a:endParaRP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62230</xdr:rowOff>
    </xdr:from>
    <xdr:to>
      <xdr:col>81</xdr:col>
      <xdr:colOff>44450</xdr:colOff>
      <xdr:row>44</xdr:row>
      <xdr:rowOff>76623</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405880"/>
          <a:ext cx="0" cy="12145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48700</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592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76623</xdr:rowOff>
    </xdr:from>
    <xdr:to>
      <xdr:col>81</xdr:col>
      <xdr:colOff>133350</xdr:colOff>
      <xdr:row>44</xdr:row>
      <xdr:rowOff>76623</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620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148607</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14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62230</xdr:rowOff>
    </xdr:from>
    <xdr:to>
      <xdr:col>81</xdr:col>
      <xdr:colOff>133350</xdr:colOff>
      <xdr:row>37</xdr:row>
      <xdr:rowOff>62230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405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35560</xdr:rowOff>
    </xdr:from>
    <xdr:to>
      <xdr:col>81</xdr:col>
      <xdr:colOff>44450</xdr:colOff>
      <xdr:row>38</xdr:row>
      <xdr:rowOff>67733</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179800" y="6550660"/>
          <a:ext cx="8382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64364</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9223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92287</xdr:rowOff>
    </xdr:from>
    <xdr:to>
      <xdr:col>81</xdr:col>
      <xdr:colOff>95250</xdr:colOff>
      <xdr:row>41</xdr:row>
      <xdr:rowOff>22437</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19473</xdr:rowOff>
    </xdr:from>
    <xdr:to>
      <xdr:col>77</xdr:col>
      <xdr:colOff>44450</xdr:colOff>
      <xdr:row>38</xdr:row>
      <xdr:rowOff>35560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290800" y="6534573"/>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92287</xdr:rowOff>
    </xdr:from>
    <xdr:to>
      <xdr:col>77</xdr:col>
      <xdr:colOff>95250</xdr:colOff>
      <xdr:row>41</xdr:row>
      <xdr:rowOff>22437</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7214</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70366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166794</xdr:rowOff>
    </xdr:from>
    <xdr:to>
      <xdr:col>72</xdr:col>
      <xdr:colOff>203200</xdr:colOff>
      <xdr:row>38</xdr:row>
      <xdr:rowOff>19473</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4401800" y="6510444"/>
          <a:ext cx="889000" cy="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92287</xdr:rowOff>
    </xdr:from>
    <xdr:to>
      <xdr:col>73</xdr:col>
      <xdr:colOff>44450</xdr:colOff>
      <xdr:row>41</xdr:row>
      <xdr:rowOff>22437</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7214</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7036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166794</xdr:rowOff>
    </xdr:from>
    <xdr:to>
      <xdr:col>68</xdr:col>
      <xdr:colOff>152400</xdr:colOff>
      <xdr:row>38</xdr:row>
      <xdr:rowOff>11430</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3512800" y="6510444"/>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108373</xdr:rowOff>
    </xdr:from>
    <xdr:to>
      <xdr:col>68</xdr:col>
      <xdr:colOff>203200</xdr:colOff>
      <xdr:row>41</xdr:row>
      <xdr:rowOff>38523</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96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23300</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7052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132504</xdr:rowOff>
    </xdr:from>
    <xdr:to>
      <xdr:col>64</xdr:col>
      <xdr:colOff>152400</xdr:colOff>
      <xdr:row>41</xdr:row>
      <xdr:rowOff>62654</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47431</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7076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16933</xdr:rowOff>
    </xdr:from>
    <xdr:to>
      <xdr:col>81</xdr:col>
      <xdr:colOff>95250</xdr:colOff>
      <xdr:row>38</xdr:row>
      <xdr:rowOff>118533</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53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33460</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37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156210</xdr:rowOff>
    </xdr:from>
    <xdr:to>
      <xdr:col>77</xdr:col>
      <xdr:colOff>95250</xdr:colOff>
      <xdr:row>38</xdr:row>
      <xdr:rowOff>86360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96537</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268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140123</xdr:rowOff>
    </xdr:from>
    <xdr:to>
      <xdr:col>73</xdr:col>
      <xdr:colOff>44450</xdr:colOff>
      <xdr:row>38</xdr:row>
      <xdr:rowOff>70273</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483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80450</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252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115993</xdr:rowOff>
    </xdr:from>
    <xdr:to>
      <xdr:col>68</xdr:col>
      <xdr:colOff>203200</xdr:colOff>
      <xdr:row>38</xdr:row>
      <xdr:rowOff>46143</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459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56320</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228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132080</xdr:rowOff>
    </xdr:from>
    <xdr:to>
      <xdr:col>64</xdr:col>
      <xdr:colOff>152400</xdr:colOff>
      <xdr:row>38</xdr:row>
      <xdr:rowOff>62230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47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72407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244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基金残高等が将来負担額を上回っているため、昨年度に引き続き、計算結果が０％以下になった。分子を構成する各項目について、将来負担額が市債現在高の減により減少したほか、充当可能財源が財政調整基金及び公共施設整備保全基金の積立てにより増加した。</a:t>
          </a:r>
          <a:endParaRPr lang="ja-JP" altLang="ja-JP" sz="1600">
            <a:effectLst/>
            <a:latin typeface="ＭＳ ゴシック" panose="020B0609070205080204" pitchFamily="49" charset="-128"/>
            <a:ea typeface="ＭＳ ゴシック" panose="020B0609070205080204" pitchFamily="49"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a:extLst>
            <a:ext uri="{FF2B5EF4-FFF2-40B4-BE49-F238E27FC236}">
              <a16:creationId xmlns:a16="http://schemas.microsoft.com/office/drawing/2014/main" id="{00000000-0008-0000-0300-0000B3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22</xdr:row>
      <xdr:rowOff>156921</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flipV="1">
          <a:off x="17018000" y="2451100"/>
          <a:ext cx="0" cy="147772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128998</xdr:rowOff>
    </xdr:from>
    <xdr:ext cx="762000" cy="259045"/>
    <xdr:sp macro="" textlink="">
      <xdr:nvSpPr>
        <xdr:cNvPr id="437" name="将来負担の状況最小値テキスト">
          <a:extLst>
            <a:ext uri="{FF2B5EF4-FFF2-40B4-BE49-F238E27FC236}">
              <a16:creationId xmlns:a16="http://schemas.microsoft.com/office/drawing/2014/main" id="{00000000-0008-0000-0300-0000B5010000}"/>
            </a:ext>
          </a:extLst>
        </xdr:cNvPr>
        <xdr:cNvSpPr txBox="1"/>
      </xdr:nvSpPr>
      <xdr:spPr>
        <a:xfrm>
          <a:off x="17106900" y="39008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156921</xdr:rowOff>
    </xdr:from>
    <xdr:to>
      <xdr:col>81</xdr:col>
      <xdr:colOff>133350</xdr:colOff>
      <xdr:row>22</xdr:row>
      <xdr:rowOff>156921</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3928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39" name="将来負担の状況最大値テキスト">
          <a:extLst>
            <a:ext uri="{FF2B5EF4-FFF2-40B4-BE49-F238E27FC236}">
              <a16:creationId xmlns:a16="http://schemas.microsoft.com/office/drawing/2014/main" id="{00000000-0008-0000-0300-0000B7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137126</xdr:rowOff>
    </xdr:from>
    <xdr:ext cx="762000" cy="259045"/>
    <xdr:sp macro="" textlink="">
      <xdr:nvSpPr>
        <xdr:cNvPr id="441" name="将来負担の状況平均値テキスト">
          <a:extLst>
            <a:ext uri="{FF2B5EF4-FFF2-40B4-BE49-F238E27FC236}">
              <a16:creationId xmlns:a16="http://schemas.microsoft.com/office/drawing/2014/main" id="{00000000-0008-0000-0300-0000B9010000}"/>
            </a:ext>
          </a:extLst>
        </xdr:cNvPr>
        <xdr:cNvSpPr txBox="1"/>
      </xdr:nvSpPr>
      <xdr:spPr>
        <a:xfrm>
          <a:off x="17106900" y="25374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165049</xdr:rowOff>
    </xdr:from>
    <xdr:to>
      <xdr:col>81</xdr:col>
      <xdr:colOff>95250</xdr:colOff>
      <xdr:row>15</xdr:row>
      <xdr:rowOff>95199</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967200" y="2565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15</xdr:row>
      <xdr:rowOff>4216</xdr:rowOff>
    </xdr:from>
    <xdr:to>
      <xdr:col>77</xdr:col>
      <xdr:colOff>95250</xdr:colOff>
      <xdr:row>15</xdr:row>
      <xdr:rowOff>105816</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129000" y="2575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115993</xdr:rowOff>
    </xdr:from>
    <xdr:ext cx="7366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5798800" y="23448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54407</xdr:rowOff>
    </xdr:from>
    <xdr:to>
      <xdr:col>73</xdr:col>
      <xdr:colOff>44450</xdr:colOff>
      <xdr:row>15</xdr:row>
      <xdr:rowOff>156007</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5240000" y="262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166184</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4909800" y="239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132588</xdr:rowOff>
    </xdr:from>
    <xdr:to>
      <xdr:col>68</xdr:col>
      <xdr:colOff>203200</xdr:colOff>
      <xdr:row>16</xdr:row>
      <xdr:rowOff>62738</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4351000" y="2704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72915</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020800" y="2473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155753</xdr:rowOff>
    </xdr:from>
    <xdr:to>
      <xdr:col>64</xdr:col>
      <xdr:colOff>152400</xdr:colOff>
      <xdr:row>16</xdr:row>
      <xdr:rowOff>85903</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3462000" y="2727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96080</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3131800" y="24963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704E9798-56A3-48AD-9F16-70EA4AFA14E3}"/>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6F9626DC-2B57-4D81-84AE-8531480C44B7}"/>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2956233B-7D3B-42FA-8579-565E42B4BFEF}"/>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34AB6B06-F8B0-4796-9ED1-BF698EC27F5B}"/>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東京都八王子市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79422A82-314A-4526-816F-942B5A39DEF6}"/>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711B4D75-7356-4ED3-8C15-8598A994D51A}"/>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2B50F352-455E-448D-907F-1829EDDEA819}"/>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468FC563-6CA9-4144-B504-D6D116B28255}"/>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738A6606-3697-4938-8700-0DD408F4E8B4}"/>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6BB8B55-75DB-4A06-9930-81ECF60B3477}"/>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D447D8E8-4FC6-4530-BBCF-DB01F061D8AA}"/>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560,692
545,227
186.38
236,422,157
227,864,107
6,620,614
116,180,045
133,642,278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305C7EC7-329E-4871-B4B6-52C3B8E1AAAC}"/>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2B38A14D-6D86-4791-A87B-B0C17717A2B8}"/>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88C09629-3212-45BE-AFEF-A9DA22F6E028}"/>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42862DE2-DB40-4982-B4E4-3B8EB8639599}"/>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618B33CA-8622-4D54-91C9-8924352EC7CB}"/>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34B67871-BBB5-4313-A7AD-9A420CBD6A39}"/>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F9806540-0691-4993-8570-014662388221}"/>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45643495-21CC-4944-9A2C-CFA75854F616}"/>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33EB71E8-AEC6-494E-9914-34C17CDC1185}"/>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17870A48-37C4-4D47-BD4F-4BC11C06084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93FA6A2E-1E3F-48D6-81AB-8E0A75B00DEF}"/>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E1F6FF95-C170-4C91-979B-F24062C7E594}"/>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E7C37B3C-C6F6-45AA-888B-09B6EFEC2653}"/>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A73062CD-5751-4FF6-8269-28F7C0C04469}"/>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75348AE6-CFCA-4D3A-8BB7-7CC4A136464A}"/>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19452B4A-BC5F-4D6E-A4CF-0A6464762506}"/>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E49F0C98-273A-400C-A8FD-C1E108DAA7B8}"/>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5F297819-530F-4DAA-8B63-D4CF847ACEEB}"/>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2E7E3FFC-CBC3-4949-9E55-9801E6E712E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A3C14544-4FE8-4744-B302-7E1BE090B7AF}"/>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EB53C273-3421-4FF4-B117-AB8C8A49D83E}"/>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6BB24F3F-DC32-491B-8379-AEF8152EF12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2FEA004F-4A19-4308-BC8E-103545342D65}"/>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92219B7B-0036-46B6-942D-561064430774}"/>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96F0765C-8B97-41DF-AA81-505E017DE757}"/>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CD9A4F5-CFB1-463B-ABC1-791529BA9D4F}"/>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40F648CC-CE61-4BAF-B9B7-731E44065921}"/>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13A55698-B9C1-412A-BCE2-990A4AABF043}"/>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A1B8349F-32C2-42AA-9190-7888C1ED96A5}"/>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E8F32F8F-5049-4BD2-9624-D4A7D4533471}"/>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E1E08DD0-AA92-41E7-B9D2-31C2A0E6864D}"/>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C25991A4-399D-478E-A723-85693182BDA7}"/>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前年度に比べ</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0.9</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ポイント減少した。これは、職員費及び退職手当が減となったことなどによるものである。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6411B3A1-55E2-44FF-BBDF-19B570636B46}"/>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F255D949-26BE-4693-80C7-A4FFCFEC16B6}"/>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FDEAEFED-008D-4654-AEC9-28D9DF1D6981}"/>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4D7E30F8-72FD-45A4-B0A5-B75D30BAD4B7}"/>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5CED618D-D3AC-49EB-B5E1-A94780D3EAE2}"/>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37009919-EC3A-44DD-85A3-67493D6A25FF}"/>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68021736-D844-44E9-847B-E3297743C209}"/>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AC1D7AE6-2372-4296-BBD0-F996597F2FFF}"/>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4EC8BCED-CCCE-49A5-81F7-E34F42D60D77}"/>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3B32A2-554C-4957-AF01-C3CD85FF48BB}"/>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A74E2B58-5133-462B-9161-292ADCCEA29C}"/>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541D6900-BF8B-4B01-8BF1-988E9E94865E}"/>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F4D8019C-401E-4EDA-9902-D474019F5D7E}"/>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DA8E5AFC-41B0-4CB1-9F8D-1B2115181D61}"/>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AD5E88BB-1154-46F5-9388-5E6255CB322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9F098D7E-6C16-4C9B-B1DD-D97FC523AECD}"/>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157480</xdr:rowOff>
    </xdr:from>
    <xdr:to>
      <xdr:col>24</xdr:col>
      <xdr:colOff>25400</xdr:colOff>
      <xdr:row>40</xdr:row>
      <xdr:rowOff>58420</xdr:rowOff>
    </xdr:to>
    <xdr:cxnSp macro="">
      <xdr:nvCxnSpPr>
        <xdr:cNvPr id="61" name="直線コネクタ 60">
          <a:extLst>
            <a:ext uri="{FF2B5EF4-FFF2-40B4-BE49-F238E27FC236}">
              <a16:creationId xmlns:a16="http://schemas.microsoft.com/office/drawing/2014/main" id="{CCBD0721-8A49-4D06-91F2-F87E62A6F1ED}"/>
            </a:ext>
          </a:extLst>
        </xdr:cNvPr>
        <xdr:cNvCxnSpPr/>
      </xdr:nvCxnSpPr>
      <xdr:spPr>
        <a:xfrm flipV="1">
          <a:off x="4826000" y="5643880"/>
          <a:ext cx="0" cy="127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30497</xdr:rowOff>
    </xdr:from>
    <xdr:ext cx="762000" cy="259045"/>
    <xdr:sp macro="" textlink="">
      <xdr:nvSpPr>
        <xdr:cNvPr id="62" name="人件費最小値テキスト">
          <a:extLst>
            <a:ext uri="{FF2B5EF4-FFF2-40B4-BE49-F238E27FC236}">
              <a16:creationId xmlns:a16="http://schemas.microsoft.com/office/drawing/2014/main" id="{91A0E128-B6CC-45C5-B51D-C91FFD3E4A9B}"/>
            </a:ext>
          </a:extLst>
        </xdr:cNvPr>
        <xdr:cNvSpPr txBox="1"/>
      </xdr:nvSpPr>
      <xdr:spPr>
        <a:xfrm>
          <a:off x="4914900" y="688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58420</xdr:rowOff>
    </xdr:from>
    <xdr:to>
      <xdr:col>24</xdr:col>
      <xdr:colOff>114300</xdr:colOff>
      <xdr:row>40</xdr:row>
      <xdr:rowOff>58420</xdr:rowOff>
    </xdr:to>
    <xdr:cxnSp macro="">
      <xdr:nvCxnSpPr>
        <xdr:cNvPr id="63" name="直線コネクタ 62">
          <a:extLst>
            <a:ext uri="{FF2B5EF4-FFF2-40B4-BE49-F238E27FC236}">
              <a16:creationId xmlns:a16="http://schemas.microsoft.com/office/drawing/2014/main" id="{2AC9BD79-0ECA-4BBE-8DD0-2346316AB326}"/>
            </a:ext>
          </a:extLst>
        </xdr:cNvPr>
        <xdr:cNvCxnSpPr/>
      </xdr:nvCxnSpPr>
      <xdr:spPr>
        <a:xfrm>
          <a:off x="4737100" y="691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72407</xdr:rowOff>
    </xdr:from>
    <xdr:ext cx="762000" cy="259045"/>
    <xdr:sp macro="" textlink="">
      <xdr:nvSpPr>
        <xdr:cNvPr id="64" name="人件費最大値テキスト">
          <a:extLst>
            <a:ext uri="{FF2B5EF4-FFF2-40B4-BE49-F238E27FC236}">
              <a16:creationId xmlns:a16="http://schemas.microsoft.com/office/drawing/2014/main" id="{1EDFC772-1AC3-492D-B205-58001A0B6984}"/>
            </a:ext>
          </a:extLst>
        </xdr:cNvPr>
        <xdr:cNvSpPr txBox="1"/>
      </xdr:nvSpPr>
      <xdr:spPr>
        <a:xfrm>
          <a:off x="4914900" y="5387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157480</xdr:rowOff>
    </xdr:from>
    <xdr:to>
      <xdr:col>24</xdr:col>
      <xdr:colOff>114300</xdr:colOff>
      <xdr:row>32</xdr:row>
      <xdr:rowOff>157480</xdr:rowOff>
    </xdr:to>
    <xdr:cxnSp macro="">
      <xdr:nvCxnSpPr>
        <xdr:cNvPr id="65" name="直線コネクタ 64">
          <a:extLst>
            <a:ext uri="{FF2B5EF4-FFF2-40B4-BE49-F238E27FC236}">
              <a16:creationId xmlns:a16="http://schemas.microsoft.com/office/drawing/2014/main" id="{67B54F91-51B9-4A47-9D98-F87677BA6A90}"/>
            </a:ext>
          </a:extLst>
        </xdr:cNvPr>
        <xdr:cNvCxnSpPr/>
      </xdr:nvCxnSpPr>
      <xdr:spPr>
        <a:xfrm>
          <a:off x="4737100" y="5643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62230</xdr:rowOff>
    </xdr:from>
    <xdr:to>
      <xdr:col>24</xdr:col>
      <xdr:colOff>25400</xdr:colOff>
      <xdr:row>35</xdr:row>
      <xdr:rowOff>130810</xdr:rowOff>
    </xdr:to>
    <xdr:cxnSp macro="">
      <xdr:nvCxnSpPr>
        <xdr:cNvPr id="66" name="直線コネクタ 65">
          <a:extLst>
            <a:ext uri="{FF2B5EF4-FFF2-40B4-BE49-F238E27FC236}">
              <a16:creationId xmlns:a16="http://schemas.microsoft.com/office/drawing/2014/main" id="{8780D096-3DEE-4953-80DD-A33D6590A827}"/>
            </a:ext>
          </a:extLst>
        </xdr:cNvPr>
        <xdr:cNvCxnSpPr/>
      </xdr:nvCxnSpPr>
      <xdr:spPr>
        <a:xfrm flipV="1">
          <a:off x="3987800" y="606298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48277</xdr:rowOff>
    </xdr:from>
    <xdr:ext cx="762000" cy="259045"/>
    <xdr:sp macro="" textlink="">
      <xdr:nvSpPr>
        <xdr:cNvPr id="67" name="人件費平均値テキスト">
          <a:extLst>
            <a:ext uri="{FF2B5EF4-FFF2-40B4-BE49-F238E27FC236}">
              <a16:creationId xmlns:a16="http://schemas.microsoft.com/office/drawing/2014/main" id="{F18A1615-894D-4507-93F8-FCBABA9FDA91}"/>
            </a:ext>
          </a:extLst>
        </xdr:cNvPr>
        <xdr:cNvSpPr txBox="1"/>
      </xdr:nvSpPr>
      <xdr:spPr>
        <a:xfrm>
          <a:off x="4914900" y="6220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76200</xdr:rowOff>
    </xdr:from>
    <xdr:to>
      <xdr:col>24</xdr:col>
      <xdr:colOff>76200</xdr:colOff>
      <xdr:row>37</xdr:row>
      <xdr:rowOff>6350</xdr:rowOff>
    </xdr:to>
    <xdr:sp macro="" textlink="">
      <xdr:nvSpPr>
        <xdr:cNvPr id="68" name="フローチャート: 判断 67">
          <a:extLst>
            <a:ext uri="{FF2B5EF4-FFF2-40B4-BE49-F238E27FC236}">
              <a16:creationId xmlns:a16="http://schemas.microsoft.com/office/drawing/2014/main" id="{CF5D6514-1662-4674-AA1A-666998B30F1A}"/>
            </a:ext>
          </a:extLst>
        </xdr:cNvPr>
        <xdr:cNvSpPr/>
      </xdr:nvSpPr>
      <xdr:spPr>
        <a:xfrm>
          <a:off x="47752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130810</xdr:rowOff>
    </xdr:from>
    <xdr:to>
      <xdr:col>19</xdr:col>
      <xdr:colOff>187325</xdr:colOff>
      <xdr:row>35</xdr:row>
      <xdr:rowOff>168910</xdr:rowOff>
    </xdr:to>
    <xdr:cxnSp macro="">
      <xdr:nvCxnSpPr>
        <xdr:cNvPr id="69" name="直線コネクタ 68">
          <a:extLst>
            <a:ext uri="{FF2B5EF4-FFF2-40B4-BE49-F238E27FC236}">
              <a16:creationId xmlns:a16="http://schemas.microsoft.com/office/drawing/2014/main" id="{FF08160C-1267-47A9-BAC8-AF5D7EAE6B6F}"/>
            </a:ext>
          </a:extLst>
        </xdr:cNvPr>
        <xdr:cNvCxnSpPr/>
      </xdr:nvCxnSpPr>
      <xdr:spPr>
        <a:xfrm flipV="1">
          <a:off x="3098800" y="613156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114300</xdr:rowOff>
    </xdr:from>
    <xdr:to>
      <xdr:col>20</xdr:col>
      <xdr:colOff>38100</xdr:colOff>
      <xdr:row>37</xdr:row>
      <xdr:rowOff>44450</xdr:rowOff>
    </xdr:to>
    <xdr:sp macro="" textlink="">
      <xdr:nvSpPr>
        <xdr:cNvPr id="70" name="フローチャート: 判断 69">
          <a:extLst>
            <a:ext uri="{FF2B5EF4-FFF2-40B4-BE49-F238E27FC236}">
              <a16:creationId xmlns:a16="http://schemas.microsoft.com/office/drawing/2014/main" id="{8E8E49D2-9FD4-40F3-AF55-2887AE8CD6C3}"/>
            </a:ext>
          </a:extLst>
        </xdr:cNvPr>
        <xdr:cNvSpPr/>
      </xdr:nvSpPr>
      <xdr:spPr>
        <a:xfrm>
          <a:off x="3937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29227</xdr:rowOff>
    </xdr:from>
    <xdr:ext cx="736600" cy="259045"/>
    <xdr:sp macro="" textlink="">
      <xdr:nvSpPr>
        <xdr:cNvPr id="71" name="テキスト ボックス 70">
          <a:extLst>
            <a:ext uri="{FF2B5EF4-FFF2-40B4-BE49-F238E27FC236}">
              <a16:creationId xmlns:a16="http://schemas.microsoft.com/office/drawing/2014/main" id="{CCAC9380-EE3D-42B4-B5C8-8131FD35CA76}"/>
            </a:ext>
          </a:extLst>
        </xdr:cNvPr>
        <xdr:cNvSpPr txBox="1"/>
      </xdr:nvSpPr>
      <xdr:spPr>
        <a:xfrm>
          <a:off x="3606800" y="6372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168910</xdr:rowOff>
    </xdr:from>
    <xdr:to>
      <xdr:col>15</xdr:col>
      <xdr:colOff>98425</xdr:colOff>
      <xdr:row>36</xdr:row>
      <xdr:rowOff>20320</xdr:rowOff>
    </xdr:to>
    <xdr:cxnSp macro="">
      <xdr:nvCxnSpPr>
        <xdr:cNvPr id="72" name="直線コネクタ 71">
          <a:extLst>
            <a:ext uri="{FF2B5EF4-FFF2-40B4-BE49-F238E27FC236}">
              <a16:creationId xmlns:a16="http://schemas.microsoft.com/office/drawing/2014/main" id="{FDE24088-738B-4C9D-9830-E1C9A4DF39E7}"/>
            </a:ext>
          </a:extLst>
        </xdr:cNvPr>
        <xdr:cNvCxnSpPr/>
      </xdr:nvCxnSpPr>
      <xdr:spPr>
        <a:xfrm flipV="1">
          <a:off x="2209800" y="61696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76200</xdr:rowOff>
    </xdr:from>
    <xdr:to>
      <xdr:col>15</xdr:col>
      <xdr:colOff>149225</xdr:colOff>
      <xdr:row>37</xdr:row>
      <xdr:rowOff>6350</xdr:rowOff>
    </xdr:to>
    <xdr:sp macro="" textlink="">
      <xdr:nvSpPr>
        <xdr:cNvPr id="73" name="フローチャート: 判断 72">
          <a:extLst>
            <a:ext uri="{FF2B5EF4-FFF2-40B4-BE49-F238E27FC236}">
              <a16:creationId xmlns:a16="http://schemas.microsoft.com/office/drawing/2014/main" id="{E00F9777-B3FE-4979-A2CD-A045911C7BF8}"/>
            </a:ext>
          </a:extLst>
        </xdr:cNvPr>
        <xdr:cNvSpPr/>
      </xdr:nvSpPr>
      <xdr:spPr>
        <a:xfrm>
          <a:off x="3048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162577</xdr:rowOff>
    </xdr:from>
    <xdr:ext cx="762000" cy="259045"/>
    <xdr:sp macro="" textlink="">
      <xdr:nvSpPr>
        <xdr:cNvPr id="74" name="テキスト ボックス 73">
          <a:extLst>
            <a:ext uri="{FF2B5EF4-FFF2-40B4-BE49-F238E27FC236}">
              <a16:creationId xmlns:a16="http://schemas.microsoft.com/office/drawing/2014/main" id="{6DC59793-C572-460E-A2AF-1224D53673ED}"/>
            </a:ext>
          </a:extLst>
        </xdr:cNvPr>
        <xdr:cNvSpPr txBox="1"/>
      </xdr:nvSpPr>
      <xdr:spPr>
        <a:xfrm>
          <a:off x="2717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168910</xdr:rowOff>
    </xdr:from>
    <xdr:to>
      <xdr:col>11</xdr:col>
      <xdr:colOff>9525</xdr:colOff>
      <xdr:row>36</xdr:row>
      <xdr:rowOff>20320</xdr:rowOff>
    </xdr:to>
    <xdr:cxnSp macro="">
      <xdr:nvCxnSpPr>
        <xdr:cNvPr id="75" name="直線コネクタ 74">
          <a:extLst>
            <a:ext uri="{FF2B5EF4-FFF2-40B4-BE49-F238E27FC236}">
              <a16:creationId xmlns:a16="http://schemas.microsoft.com/office/drawing/2014/main" id="{BD86BED2-A5EA-4F2A-9657-B0C0DCBE8AF1}"/>
            </a:ext>
          </a:extLst>
        </xdr:cNvPr>
        <xdr:cNvCxnSpPr/>
      </xdr:nvCxnSpPr>
      <xdr:spPr>
        <a:xfrm>
          <a:off x="1320800" y="61696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3810</xdr:rowOff>
    </xdr:from>
    <xdr:to>
      <xdr:col>11</xdr:col>
      <xdr:colOff>60325</xdr:colOff>
      <xdr:row>37</xdr:row>
      <xdr:rowOff>105410</xdr:rowOff>
    </xdr:to>
    <xdr:sp macro="" textlink="">
      <xdr:nvSpPr>
        <xdr:cNvPr id="76" name="フローチャート: 判断 75">
          <a:extLst>
            <a:ext uri="{FF2B5EF4-FFF2-40B4-BE49-F238E27FC236}">
              <a16:creationId xmlns:a16="http://schemas.microsoft.com/office/drawing/2014/main" id="{85A55340-B097-4D5E-9FCA-8478DC065CB0}"/>
            </a:ext>
          </a:extLst>
        </xdr:cNvPr>
        <xdr:cNvSpPr/>
      </xdr:nvSpPr>
      <xdr:spPr>
        <a:xfrm>
          <a:off x="21590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90187</xdr:rowOff>
    </xdr:from>
    <xdr:ext cx="762000" cy="259045"/>
    <xdr:sp macro="" textlink="">
      <xdr:nvSpPr>
        <xdr:cNvPr id="77" name="テキスト ボックス 76">
          <a:extLst>
            <a:ext uri="{FF2B5EF4-FFF2-40B4-BE49-F238E27FC236}">
              <a16:creationId xmlns:a16="http://schemas.microsoft.com/office/drawing/2014/main" id="{30EB5353-7521-4C4C-84C1-DB8CD8C56030}"/>
            </a:ext>
          </a:extLst>
        </xdr:cNvPr>
        <xdr:cNvSpPr txBox="1"/>
      </xdr:nvSpPr>
      <xdr:spPr>
        <a:xfrm>
          <a:off x="1828800" y="643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76200</xdr:rowOff>
    </xdr:from>
    <xdr:to>
      <xdr:col>6</xdr:col>
      <xdr:colOff>171450</xdr:colOff>
      <xdr:row>37</xdr:row>
      <xdr:rowOff>6350</xdr:rowOff>
    </xdr:to>
    <xdr:sp macro="" textlink="">
      <xdr:nvSpPr>
        <xdr:cNvPr id="78" name="フローチャート: 判断 77">
          <a:extLst>
            <a:ext uri="{FF2B5EF4-FFF2-40B4-BE49-F238E27FC236}">
              <a16:creationId xmlns:a16="http://schemas.microsoft.com/office/drawing/2014/main" id="{C020C10C-95CA-4231-93FA-19B2C35ABBEE}"/>
            </a:ext>
          </a:extLst>
        </xdr:cNvPr>
        <xdr:cNvSpPr/>
      </xdr:nvSpPr>
      <xdr:spPr>
        <a:xfrm>
          <a:off x="1270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162577</xdr:rowOff>
    </xdr:from>
    <xdr:ext cx="762000" cy="259045"/>
    <xdr:sp macro="" textlink="">
      <xdr:nvSpPr>
        <xdr:cNvPr id="79" name="テキスト ボックス 78">
          <a:extLst>
            <a:ext uri="{FF2B5EF4-FFF2-40B4-BE49-F238E27FC236}">
              <a16:creationId xmlns:a16="http://schemas.microsoft.com/office/drawing/2014/main" id="{B1209430-22C4-4EFB-8BB6-0BAA517C2D0D}"/>
            </a:ext>
          </a:extLst>
        </xdr:cNvPr>
        <xdr:cNvSpPr txBox="1"/>
      </xdr:nvSpPr>
      <xdr:spPr>
        <a:xfrm>
          <a:off x="939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815BC8D0-360E-4D45-879E-F80D96569E07}"/>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BFAAF6CF-7869-4621-B7E6-A2FEDF49F93A}"/>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5066903B-E762-4A9E-A5C5-605893CAEE58}"/>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6A55CA2D-41F4-4DBB-8E09-5C352227D14C}"/>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E333873-1C7A-4959-A0E7-A1241326057A}"/>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11430</xdr:rowOff>
    </xdr:from>
    <xdr:to>
      <xdr:col>24</xdr:col>
      <xdr:colOff>76200</xdr:colOff>
      <xdr:row>35</xdr:row>
      <xdr:rowOff>113030</xdr:rowOff>
    </xdr:to>
    <xdr:sp macro="" textlink="">
      <xdr:nvSpPr>
        <xdr:cNvPr id="85" name="楕円 84">
          <a:extLst>
            <a:ext uri="{FF2B5EF4-FFF2-40B4-BE49-F238E27FC236}">
              <a16:creationId xmlns:a16="http://schemas.microsoft.com/office/drawing/2014/main" id="{5B456FF9-2EAE-429C-B0F9-1F2C2B853123}"/>
            </a:ext>
          </a:extLst>
        </xdr:cNvPr>
        <xdr:cNvSpPr/>
      </xdr:nvSpPr>
      <xdr:spPr>
        <a:xfrm>
          <a:off x="4775200" y="601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27957</xdr:rowOff>
    </xdr:from>
    <xdr:ext cx="762000" cy="259045"/>
    <xdr:sp macro="" textlink="">
      <xdr:nvSpPr>
        <xdr:cNvPr id="86" name="人件費該当値テキスト">
          <a:extLst>
            <a:ext uri="{FF2B5EF4-FFF2-40B4-BE49-F238E27FC236}">
              <a16:creationId xmlns:a16="http://schemas.microsoft.com/office/drawing/2014/main" id="{9A477DFC-27C0-4193-8EBD-BA675A0D8070}"/>
            </a:ext>
          </a:extLst>
        </xdr:cNvPr>
        <xdr:cNvSpPr txBox="1"/>
      </xdr:nvSpPr>
      <xdr:spPr>
        <a:xfrm>
          <a:off x="4914900" y="585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80010</xdr:rowOff>
    </xdr:from>
    <xdr:to>
      <xdr:col>20</xdr:col>
      <xdr:colOff>38100</xdr:colOff>
      <xdr:row>36</xdr:row>
      <xdr:rowOff>10160</xdr:rowOff>
    </xdr:to>
    <xdr:sp macro="" textlink="">
      <xdr:nvSpPr>
        <xdr:cNvPr id="87" name="楕円 86">
          <a:extLst>
            <a:ext uri="{FF2B5EF4-FFF2-40B4-BE49-F238E27FC236}">
              <a16:creationId xmlns:a16="http://schemas.microsoft.com/office/drawing/2014/main" id="{E6C19D52-5F17-4C33-8D3A-CDF64D832FC2}"/>
            </a:ext>
          </a:extLst>
        </xdr:cNvPr>
        <xdr:cNvSpPr/>
      </xdr:nvSpPr>
      <xdr:spPr>
        <a:xfrm>
          <a:off x="3937000" y="608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20337</xdr:rowOff>
    </xdr:from>
    <xdr:ext cx="736600" cy="259045"/>
    <xdr:sp macro="" textlink="">
      <xdr:nvSpPr>
        <xdr:cNvPr id="88" name="テキスト ボックス 87">
          <a:extLst>
            <a:ext uri="{FF2B5EF4-FFF2-40B4-BE49-F238E27FC236}">
              <a16:creationId xmlns:a16="http://schemas.microsoft.com/office/drawing/2014/main" id="{9320308B-E67D-4C9A-8BC5-74920991C5F6}"/>
            </a:ext>
          </a:extLst>
        </xdr:cNvPr>
        <xdr:cNvSpPr txBox="1"/>
      </xdr:nvSpPr>
      <xdr:spPr>
        <a:xfrm>
          <a:off x="3606800" y="5849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118110</xdr:rowOff>
    </xdr:from>
    <xdr:to>
      <xdr:col>15</xdr:col>
      <xdr:colOff>149225</xdr:colOff>
      <xdr:row>36</xdr:row>
      <xdr:rowOff>48260</xdr:rowOff>
    </xdr:to>
    <xdr:sp macro="" textlink="">
      <xdr:nvSpPr>
        <xdr:cNvPr id="89" name="楕円 88">
          <a:extLst>
            <a:ext uri="{FF2B5EF4-FFF2-40B4-BE49-F238E27FC236}">
              <a16:creationId xmlns:a16="http://schemas.microsoft.com/office/drawing/2014/main" id="{3568999C-1057-4397-998F-2E2E5BCBF0A8}"/>
            </a:ext>
          </a:extLst>
        </xdr:cNvPr>
        <xdr:cNvSpPr/>
      </xdr:nvSpPr>
      <xdr:spPr>
        <a:xfrm>
          <a:off x="3048000" y="611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58437</xdr:rowOff>
    </xdr:from>
    <xdr:ext cx="762000" cy="259045"/>
    <xdr:sp macro="" textlink="">
      <xdr:nvSpPr>
        <xdr:cNvPr id="90" name="テキスト ボックス 89">
          <a:extLst>
            <a:ext uri="{FF2B5EF4-FFF2-40B4-BE49-F238E27FC236}">
              <a16:creationId xmlns:a16="http://schemas.microsoft.com/office/drawing/2014/main" id="{B15087AC-36CF-4C44-B492-1EF538E15BB5}"/>
            </a:ext>
          </a:extLst>
        </xdr:cNvPr>
        <xdr:cNvSpPr txBox="1"/>
      </xdr:nvSpPr>
      <xdr:spPr>
        <a:xfrm>
          <a:off x="2717800" y="5887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140970</xdr:rowOff>
    </xdr:from>
    <xdr:to>
      <xdr:col>11</xdr:col>
      <xdr:colOff>60325</xdr:colOff>
      <xdr:row>36</xdr:row>
      <xdr:rowOff>71120</xdr:rowOff>
    </xdr:to>
    <xdr:sp macro="" textlink="">
      <xdr:nvSpPr>
        <xdr:cNvPr id="91" name="楕円 90">
          <a:extLst>
            <a:ext uri="{FF2B5EF4-FFF2-40B4-BE49-F238E27FC236}">
              <a16:creationId xmlns:a16="http://schemas.microsoft.com/office/drawing/2014/main" id="{EF590237-C314-4E2A-B4C8-10DE47890401}"/>
            </a:ext>
          </a:extLst>
        </xdr:cNvPr>
        <xdr:cNvSpPr/>
      </xdr:nvSpPr>
      <xdr:spPr>
        <a:xfrm>
          <a:off x="2159000" y="614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81297</xdr:rowOff>
    </xdr:from>
    <xdr:ext cx="762000" cy="259045"/>
    <xdr:sp macro="" textlink="">
      <xdr:nvSpPr>
        <xdr:cNvPr id="92" name="テキスト ボックス 91">
          <a:extLst>
            <a:ext uri="{FF2B5EF4-FFF2-40B4-BE49-F238E27FC236}">
              <a16:creationId xmlns:a16="http://schemas.microsoft.com/office/drawing/2014/main" id="{A53302C5-7656-4F93-8E13-5867169EBDC1}"/>
            </a:ext>
          </a:extLst>
        </xdr:cNvPr>
        <xdr:cNvSpPr txBox="1"/>
      </xdr:nvSpPr>
      <xdr:spPr>
        <a:xfrm>
          <a:off x="1828800" y="591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118110</xdr:rowOff>
    </xdr:from>
    <xdr:to>
      <xdr:col>6</xdr:col>
      <xdr:colOff>171450</xdr:colOff>
      <xdr:row>36</xdr:row>
      <xdr:rowOff>48260</xdr:rowOff>
    </xdr:to>
    <xdr:sp macro="" textlink="">
      <xdr:nvSpPr>
        <xdr:cNvPr id="93" name="楕円 92">
          <a:extLst>
            <a:ext uri="{FF2B5EF4-FFF2-40B4-BE49-F238E27FC236}">
              <a16:creationId xmlns:a16="http://schemas.microsoft.com/office/drawing/2014/main" id="{870EF0A7-2E5B-419B-8D83-4C5A46FEABAC}"/>
            </a:ext>
          </a:extLst>
        </xdr:cNvPr>
        <xdr:cNvSpPr/>
      </xdr:nvSpPr>
      <xdr:spPr>
        <a:xfrm>
          <a:off x="1270000" y="611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58437</xdr:rowOff>
    </xdr:from>
    <xdr:ext cx="762000" cy="259045"/>
    <xdr:sp macro="" textlink="">
      <xdr:nvSpPr>
        <xdr:cNvPr id="94" name="テキスト ボックス 93">
          <a:extLst>
            <a:ext uri="{FF2B5EF4-FFF2-40B4-BE49-F238E27FC236}">
              <a16:creationId xmlns:a16="http://schemas.microsoft.com/office/drawing/2014/main" id="{DCF3A4E7-436A-40B7-AA4C-1EB69FC6DBCD}"/>
            </a:ext>
          </a:extLst>
        </xdr:cNvPr>
        <xdr:cNvSpPr txBox="1"/>
      </xdr:nvSpPr>
      <xdr:spPr>
        <a:xfrm>
          <a:off x="939800" y="5887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5CA127F9-459C-4C25-8C8D-47F971FE3601}"/>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4BC13016-B890-4B63-801A-7DE7B51F2F63}"/>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659D25BC-FA80-4FAF-80AB-49E050BE697F}"/>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AE4D9090-B60F-4A71-808B-CC86F17AE634}"/>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A812CFB0-9582-48E7-B5A6-D293DF5A3AFF}"/>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6D146733-663C-4644-8CC9-4F13E7ECE847}"/>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C532C64E-0789-44EA-8E80-E67392316B5B}"/>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AA36AA38-A9A8-4740-AB97-F74E6B819E5F}"/>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88521681-1CF4-431E-A014-0EE80147CEEB}"/>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7F188040-8048-46FE-9A65-5C30B7707006}"/>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869A6572-7AFB-445E-8593-06B744317FA4}"/>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前年度に比べ</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0.4</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ポイント上昇した。これは、</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学校給食センター楢原の開設に伴い運営費が</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増となったことなどによるものである。</a:t>
          </a:r>
          <a:endParaRPr lang="ja-JP" altLang="ja-JP" sz="160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8DEE6E51-13A7-4A5E-80A4-63453925E0B7}"/>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B9A9BD33-10E5-4A8F-B7EF-EE767D74CC9C}"/>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32D99A8E-FE76-41BF-A128-35643391B8F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CF2EDB63-2982-4DA6-AFA6-2644DA1BACDF}"/>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8C131A5A-9A77-47F1-8658-AE43E4E548CF}"/>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49A88500-8009-484C-9CA2-CB551921518E}"/>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8CBDD700-65E1-4390-969D-8E810DCF6C41}"/>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41BDEEFD-0728-4CD1-96FA-50A826A6FBA7}"/>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3D445249-F8FF-459A-ADEC-0052383862FF}"/>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55739D90-C7DE-4867-AD12-3DBCF26E4E5E}"/>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5C22F5C5-DCCB-46DA-889C-31950D8CC7F4}"/>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78BEB154-B1F2-403D-9F4B-DF3A4E0D691D}"/>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CEE5AC62-8685-4848-A3C2-BCB73ACCDA51}"/>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19FA577B-3EB3-46EF-8D98-1F59661AFCB2}"/>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C7DF742A-D0F2-4C5F-B5D5-21BD7A28340B}"/>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A61214B6-C0C7-47B0-B1A6-775944FE67A2}"/>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66040</xdr:rowOff>
    </xdr:from>
    <xdr:to>
      <xdr:col>82</xdr:col>
      <xdr:colOff>107950</xdr:colOff>
      <xdr:row>21</xdr:row>
      <xdr:rowOff>130810</xdr:rowOff>
    </xdr:to>
    <xdr:cxnSp macro="">
      <xdr:nvCxnSpPr>
        <xdr:cNvPr id="122" name="直線コネクタ 121">
          <a:extLst>
            <a:ext uri="{FF2B5EF4-FFF2-40B4-BE49-F238E27FC236}">
              <a16:creationId xmlns:a16="http://schemas.microsoft.com/office/drawing/2014/main" id="{7C5AF0A3-C1C9-4172-932E-D98CADFAECCE}"/>
            </a:ext>
          </a:extLst>
        </xdr:cNvPr>
        <xdr:cNvCxnSpPr/>
      </xdr:nvCxnSpPr>
      <xdr:spPr>
        <a:xfrm flipV="1">
          <a:off x="16510000" y="2466340"/>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102887</xdr:rowOff>
    </xdr:from>
    <xdr:ext cx="762000" cy="259045"/>
    <xdr:sp macro="" textlink="">
      <xdr:nvSpPr>
        <xdr:cNvPr id="123" name="物件費最小値テキスト">
          <a:extLst>
            <a:ext uri="{FF2B5EF4-FFF2-40B4-BE49-F238E27FC236}">
              <a16:creationId xmlns:a16="http://schemas.microsoft.com/office/drawing/2014/main" id="{D0D0D00C-BEDC-4614-ADC5-A4444F19CE9E}"/>
            </a:ext>
          </a:extLst>
        </xdr:cNvPr>
        <xdr:cNvSpPr txBox="1"/>
      </xdr:nvSpPr>
      <xdr:spPr>
        <a:xfrm>
          <a:off x="16598900" y="370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130810</xdr:rowOff>
    </xdr:from>
    <xdr:to>
      <xdr:col>82</xdr:col>
      <xdr:colOff>196850</xdr:colOff>
      <xdr:row>21</xdr:row>
      <xdr:rowOff>130810</xdr:rowOff>
    </xdr:to>
    <xdr:cxnSp macro="">
      <xdr:nvCxnSpPr>
        <xdr:cNvPr id="124" name="直線コネクタ 123">
          <a:extLst>
            <a:ext uri="{FF2B5EF4-FFF2-40B4-BE49-F238E27FC236}">
              <a16:creationId xmlns:a16="http://schemas.microsoft.com/office/drawing/2014/main" id="{D071C25E-9CB1-4FDC-BCD3-DDF82260EE24}"/>
            </a:ext>
          </a:extLst>
        </xdr:cNvPr>
        <xdr:cNvCxnSpPr/>
      </xdr:nvCxnSpPr>
      <xdr:spPr>
        <a:xfrm>
          <a:off x="16421100" y="3731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152417</xdr:rowOff>
    </xdr:from>
    <xdr:ext cx="762000" cy="259045"/>
    <xdr:sp macro="" textlink="">
      <xdr:nvSpPr>
        <xdr:cNvPr id="125" name="物件費最大値テキスト">
          <a:extLst>
            <a:ext uri="{FF2B5EF4-FFF2-40B4-BE49-F238E27FC236}">
              <a16:creationId xmlns:a16="http://schemas.microsoft.com/office/drawing/2014/main" id="{72878FCF-94B7-41BC-B837-C22C03C00B2C}"/>
            </a:ext>
          </a:extLst>
        </xdr:cNvPr>
        <xdr:cNvSpPr txBox="1"/>
      </xdr:nvSpPr>
      <xdr:spPr>
        <a:xfrm>
          <a:off x="16598900" y="2209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66040</xdr:rowOff>
    </xdr:from>
    <xdr:to>
      <xdr:col>82</xdr:col>
      <xdr:colOff>196850</xdr:colOff>
      <xdr:row>14</xdr:row>
      <xdr:rowOff>66040</xdr:rowOff>
    </xdr:to>
    <xdr:cxnSp macro="">
      <xdr:nvCxnSpPr>
        <xdr:cNvPr id="126" name="直線コネクタ 125">
          <a:extLst>
            <a:ext uri="{FF2B5EF4-FFF2-40B4-BE49-F238E27FC236}">
              <a16:creationId xmlns:a16="http://schemas.microsoft.com/office/drawing/2014/main" id="{485421B2-87D6-485C-BAE6-FD71BBFDCEBB}"/>
            </a:ext>
          </a:extLst>
        </xdr:cNvPr>
        <xdr:cNvCxnSpPr/>
      </xdr:nvCxnSpPr>
      <xdr:spPr>
        <a:xfrm>
          <a:off x="16421100" y="2466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27940</xdr:rowOff>
    </xdr:from>
    <xdr:to>
      <xdr:col>82</xdr:col>
      <xdr:colOff>107950</xdr:colOff>
      <xdr:row>18</xdr:row>
      <xdr:rowOff>58420</xdr:rowOff>
    </xdr:to>
    <xdr:cxnSp macro="">
      <xdr:nvCxnSpPr>
        <xdr:cNvPr id="127" name="直線コネクタ 126">
          <a:extLst>
            <a:ext uri="{FF2B5EF4-FFF2-40B4-BE49-F238E27FC236}">
              <a16:creationId xmlns:a16="http://schemas.microsoft.com/office/drawing/2014/main" id="{88E9A1F7-C8C4-4655-A305-050C9D226F54}"/>
            </a:ext>
          </a:extLst>
        </xdr:cNvPr>
        <xdr:cNvCxnSpPr/>
      </xdr:nvCxnSpPr>
      <xdr:spPr>
        <a:xfrm>
          <a:off x="15671800" y="311404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104157</xdr:rowOff>
    </xdr:from>
    <xdr:ext cx="762000" cy="259045"/>
    <xdr:sp macro="" textlink="">
      <xdr:nvSpPr>
        <xdr:cNvPr id="128" name="物件費平均値テキスト">
          <a:extLst>
            <a:ext uri="{FF2B5EF4-FFF2-40B4-BE49-F238E27FC236}">
              <a16:creationId xmlns:a16="http://schemas.microsoft.com/office/drawing/2014/main" id="{03B2A147-40D2-4F12-9EB7-F14D6B427607}"/>
            </a:ext>
          </a:extLst>
        </xdr:cNvPr>
        <xdr:cNvSpPr txBox="1"/>
      </xdr:nvSpPr>
      <xdr:spPr>
        <a:xfrm>
          <a:off x="16598900" y="28473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87630</xdr:rowOff>
    </xdr:from>
    <xdr:to>
      <xdr:col>82</xdr:col>
      <xdr:colOff>158750</xdr:colOff>
      <xdr:row>18</xdr:row>
      <xdr:rowOff>17780</xdr:rowOff>
    </xdr:to>
    <xdr:sp macro="" textlink="">
      <xdr:nvSpPr>
        <xdr:cNvPr id="129" name="フローチャート: 判断 128">
          <a:extLst>
            <a:ext uri="{FF2B5EF4-FFF2-40B4-BE49-F238E27FC236}">
              <a16:creationId xmlns:a16="http://schemas.microsoft.com/office/drawing/2014/main" id="{9B2684B3-78E4-4722-A79E-03358895F6F9}"/>
            </a:ext>
          </a:extLst>
        </xdr:cNvPr>
        <xdr:cNvSpPr/>
      </xdr:nvSpPr>
      <xdr:spPr>
        <a:xfrm>
          <a:off x="16459200" y="3002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77470</xdr:rowOff>
    </xdr:from>
    <xdr:to>
      <xdr:col>78</xdr:col>
      <xdr:colOff>69850</xdr:colOff>
      <xdr:row>18</xdr:row>
      <xdr:rowOff>27940</xdr:rowOff>
    </xdr:to>
    <xdr:cxnSp macro="">
      <xdr:nvCxnSpPr>
        <xdr:cNvPr id="130" name="直線コネクタ 129">
          <a:extLst>
            <a:ext uri="{FF2B5EF4-FFF2-40B4-BE49-F238E27FC236}">
              <a16:creationId xmlns:a16="http://schemas.microsoft.com/office/drawing/2014/main" id="{FCE83C9E-3B5D-4FD6-88BD-2FC4F04816EE}"/>
            </a:ext>
          </a:extLst>
        </xdr:cNvPr>
        <xdr:cNvCxnSpPr/>
      </xdr:nvCxnSpPr>
      <xdr:spPr>
        <a:xfrm>
          <a:off x="14782800" y="299212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64770</xdr:rowOff>
    </xdr:from>
    <xdr:to>
      <xdr:col>78</xdr:col>
      <xdr:colOff>120650</xdr:colOff>
      <xdr:row>17</xdr:row>
      <xdr:rowOff>166370</xdr:rowOff>
    </xdr:to>
    <xdr:sp macro="" textlink="">
      <xdr:nvSpPr>
        <xdr:cNvPr id="131" name="フローチャート: 判断 130">
          <a:extLst>
            <a:ext uri="{FF2B5EF4-FFF2-40B4-BE49-F238E27FC236}">
              <a16:creationId xmlns:a16="http://schemas.microsoft.com/office/drawing/2014/main" id="{EADB6ED8-1700-462A-81BA-DC9DBD8D36B3}"/>
            </a:ext>
          </a:extLst>
        </xdr:cNvPr>
        <xdr:cNvSpPr/>
      </xdr:nvSpPr>
      <xdr:spPr>
        <a:xfrm>
          <a:off x="15621000" y="297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5097</xdr:rowOff>
    </xdr:from>
    <xdr:ext cx="736600" cy="259045"/>
    <xdr:sp macro="" textlink="">
      <xdr:nvSpPr>
        <xdr:cNvPr id="132" name="テキスト ボックス 131">
          <a:extLst>
            <a:ext uri="{FF2B5EF4-FFF2-40B4-BE49-F238E27FC236}">
              <a16:creationId xmlns:a16="http://schemas.microsoft.com/office/drawing/2014/main" id="{411062E5-1AD7-4ED6-A6B2-85DFF2969512}"/>
            </a:ext>
          </a:extLst>
        </xdr:cNvPr>
        <xdr:cNvSpPr txBox="1"/>
      </xdr:nvSpPr>
      <xdr:spPr>
        <a:xfrm>
          <a:off x="15290800" y="2748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31750</xdr:rowOff>
    </xdr:from>
    <xdr:to>
      <xdr:col>73</xdr:col>
      <xdr:colOff>180975</xdr:colOff>
      <xdr:row>17</xdr:row>
      <xdr:rowOff>77470</xdr:rowOff>
    </xdr:to>
    <xdr:cxnSp macro="">
      <xdr:nvCxnSpPr>
        <xdr:cNvPr id="133" name="直線コネクタ 132">
          <a:extLst>
            <a:ext uri="{FF2B5EF4-FFF2-40B4-BE49-F238E27FC236}">
              <a16:creationId xmlns:a16="http://schemas.microsoft.com/office/drawing/2014/main" id="{39B71730-F476-4008-BF3E-BE0A724E5676}"/>
            </a:ext>
          </a:extLst>
        </xdr:cNvPr>
        <xdr:cNvCxnSpPr/>
      </xdr:nvCxnSpPr>
      <xdr:spPr>
        <a:xfrm>
          <a:off x="13893800" y="29464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152400</xdr:rowOff>
    </xdr:from>
    <xdr:to>
      <xdr:col>74</xdr:col>
      <xdr:colOff>31750</xdr:colOff>
      <xdr:row>17</xdr:row>
      <xdr:rowOff>82550</xdr:rowOff>
    </xdr:to>
    <xdr:sp macro="" textlink="">
      <xdr:nvSpPr>
        <xdr:cNvPr id="134" name="フローチャート: 判断 133">
          <a:extLst>
            <a:ext uri="{FF2B5EF4-FFF2-40B4-BE49-F238E27FC236}">
              <a16:creationId xmlns:a16="http://schemas.microsoft.com/office/drawing/2014/main" id="{0C4ED430-89AE-42FB-8F70-499EE284EC8C}"/>
            </a:ext>
          </a:extLst>
        </xdr:cNvPr>
        <xdr:cNvSpPr/>
      </xdr:nvSpPr>
      <xdr:spPr>
        <a:xfrm>
          <a:off x="14732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92727</xdr:rowOff>
    </xdr:from>
    <xdr:ext cx="762000" cy="259045"/>
    <xdr:sp macro="" textlink="">
      <xdr:nvSpPr>
        <xdr:cNvPr id="135" name="テキスト ボックス 134">
          <a:extLst>
            <a:ext uri="{FF2B5EF4-FFF2-40B4-BE49-F238E27FC236}">
              <a16:creationId xmlns:a16="http://schemas.microsoft.com/office/drawing/2014/main" id="{E9DEEDCA-711E-45B5-81A4-D7EACA0CC1CA}"/>
            </a:ext>
          </a:extLst>
        </xdr:cNvPr>
        <xdr:cNvSpPr txBox="1"/>
      </xdr:nvSpPr>
      <xdr:spPr>
        <a:xfrm>
          <a:off x="14401800" y="26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157480</xdr:rowOff>
    </xdr:from>
    <xdr:to>
      <xdr:col>69</xdr:col>
      <xdr:colOff>92075</xdr:colOff>
      <xdr:row>17</xdr:row>
      <xdr:rowOff>31750</xdr:rowOff>
    </xdr:to>
    <xdr:cxnSp macro="">
      <xdr:nvCxnSpPr>
        <xdr:cNvPr id="136" name="直線コネクタ 135">
          <a:extLst>
            <a:ext uri="{FF2B5EF4-FFF2-40B4-BE49-F238E27FC236}">
              <a16:creationId xmlns:a16="http://schemas.microsoft.com/office/drawing/2014/main" id="{C6CE2DB1-290A-491D-8CC4-4930242490D2}"/>
            </a:ext>
          </a:extLst>
        </xdr:cNvPr>
        <xdr:cNvCxnSpPr/>
      </xdr:nvCxnSpPr>
      <xdr:spPr>
        <a:xfrm>
          <a:off x="13004800" y="29006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26670</xdr:rowOff>
    </xdr:from>
    <xdr:to>
      <xdr:col>69</xdr:col>
      <xdr:colOff>142875</xdr:colOff>
      <xdr:row>17</xdr:row>
      <xdr:rowOff>128270</xdr:rowOff>
    </xdr:to>
    <xdr:sp macro="" textlink="">
      <xdr:nvSpPr>
        <xdr:cNvPr id="137" name="フローチャート: 判断 136">
          <a:extLst>
            <a:ext uri="{FF2B5EF4-FFF2-40B4-BE49-F238E27FC236}">
              <a16:creationId xmlns:a16="http://schemas.microsoft.com/office/drawing/2014/main" id="{B513CE1B-7067-4F4E-884F-B82CE3810477}"/>
            </a:ext>
          </a:extLst>
        </xdr:cNvPr>
        <xdr:cNvSpPr/>
      </xdr:nvSpPr>
      <xdr:spPr>
        <a:xfrm>
          <a:off x="13843000" y="2941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113047</xdr:rowOff>
    </xdr:from>
    <xdr:ext cx="762000" cy="259045"/>
    <xdr:sp macro="" textlink="">
      <xdr:nvSpPr>
        <xdr:cNvPr id="138" name="テキスト ボックス 137">
          <a:extLst>
            <a:ext uri="{FF2B5EF4-FFF2-40B4-BE49-F238E27FC236}">
              <a16:creationId xmlns:a16="http://schemas.microsoft.com/office/drawing/2014/main" id="{8A3C3819-834B-4782-98C4-76CC33B1F404}"/>
            </a:ext>
          </a:extLst>
        </xdr:cNvPr>
        <xdr:cNvSpPr txBox="1"/>
      </xdr:nvSpPr>
      <xdr:spPr>
        <a:xfrm>
          <a:off x="13512800" y="302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49530</xdr:rowOff>
    </xdr:from>
    <xdr:to>
      <xdr:col>65</xdr:col>
      <xdr:colOff>53975</xdr:colOff>
      <xdr:row>17</xdr:row>
      <xdr:rowOff>151130</xdr:rowOff>
    </xdr:to>
    <xdr:sp macro="" textlink="">
      <xdr:nvSpPr>
        <xdr:cNvPr id="139" name="フローチャート: 判断 138">
          <a:extLst>
            <a:ext uri="{FF2B5EF4-FFF2-40B4-BE49-F238E27FC236}">
              <a16:creationId xmlns:a16="http://schemas.microsoft.com/office/drawing/2014/main" id="{66E83F53-FA74-4357-8ED9-94F1F6A770BD}"/>
            </a:ext>
          </a:extLst>
        </xdr:cNvPr>
        <xdr:cNvSpPr/>
      </xdr:nvSpPr>
      <xdr:spPr>
        <a:xfrm>
          <a:off x="12954000" y="2964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135907</xdr:rowOff>
    </xdr:from>
    <xdr:ext cx="762000" cy="259045"/>
    <xdr:sp macro="" textlink="">
      <xdr:nvSpPr>
        <xdr:cNvPr id="140" name="テキスト ボックス 139">
          <a:extLst>
            <a:ext uri="{FF2B5EF4-FFF2-40B4-BE49-F238E27FC236}">
              <a16:creationId xmlns:a16="http://schemas.microsoft.com/office/drawing/2014/main" id="{5A17C2B7-D761-4F54-AA1B-4A58A79B4065}"/>
            </a:ext>
          </a:extLst>
        </xdr:cNvPr>
        <xdr:cNvSpPr txBox="1"/>
      </xdr:nvSpPr>
      <xdr:spPr>
        <a:xfrm>
          <a:off x="12623800" y="305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DF78CDBB-59AC-4B4B-8572-A2742E467808}"/>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E085B129-CC2C-42E6-97C9-5C6D039DE86A}"/>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40D87DAC-1461-4865-B3F5-760D66414AFE}"/>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A3AB6C4F-BC24-4570-84C7-68AD606EB417}"/>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2AB8EE66-F9CB-4810-A572-9C9AC37A0CA8}"/>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7620</xdr:rowOff>
    </xdr:from>
    <xdr:to>
      <xdr:col>82</xdr:col>
      <xdr:colOff>158750</xdr:colOff>
      <xdr:row>18</xdr:row>
      <xdr:rowOff>109220</xdr:rowOff>
    </xdr:to>
    <xdr:sp macro="" textlink="">
      <xdr:nvSpPr>
        <xdr:cNvPr id="146" name="楕円 145">
          <a:extLst>
            <a:ext uri="{FF2B5EF4-FFF2-40B4-BE49-F238E27FC236}">
              <a16:creationId xmlns:a16="http://schemas.microsoft.com/office/drawing/2014/main" id="{23574885-99B8-482D-9FA4-2A99ABA5CE86}"/>
            </a:ext>
          </a:extLst>
        </xdr:cNvPr>
        <xdr:cNvSpPr/>
      </xdr:nvSpPr>
      <xdr:spPr>
        <a:xfrm>
          <a:off x="16459200" y="3093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151147</xdr:rowOff>
    </xdr:from>
    <xdr:ext cx="762000" cy="259045"/>
    <xdr:sp macro="" textlink="">
      <xdr:nvSpPr>
        <xdr:cNvPr id="147" name="物件費該当値テキスト">
          <a:extLst>
            <a:ext uri="{FF2B5EF4-FFF2-40B4-BE49-F238E27FC236}">
              <a16:creationId xmlns:a16="http://schemas.microsoft.com/office/drawing/2014/main" id="{C5B004DC-FE02-4D28-B193-9DD248A93CB0}"/>
            </a:ext>
          </a:extLst>
        </xdr:cNvPr>
        <xdr:cNvSpPr txBox="1"/>
      </xdr:nvSpPr>
      <xdr:spPr>
        <a:xfrm>
          <a:off x="16598900" y="306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148590</xdr:rowOff>
    </xdr:from>
    <xdr:to>
      <xdr:col>78</xdr:col>
      <xdr:colOff>120650</xdr:colOff>
      <xdr:row>18</xdr:row>
      <xdr:rowOff>78740</xdr:rowOff>
    </xdr:to>
    <xdr:sp macro="" textlink="">
      <xdr:nvSpPr>
        <xdr:cNvPr id="148" name="楕円 147">
          <a:extLst>
            <a:ext uri="{FF2B5EF4-FFF2-40B4-BE49-F238E27FC236}">
              <a16:creationId xmlns:a16="http://schemas.microsoft.com/office/drawing/2014/main" id="{10B1F7B8-10E2-485E-B5A6-04511B96EC7C}"/>
            </a:ext>
          </a:extLst>
        </xdr:cNvPr>
        <xdr:cNvSpPr/>
      </xdr:nvSpPr>
      <xdr:spPr>
        <a:xfrm>
          <a:off x="15621000" y="3063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63517</xdr:rowOff>
    </xdr:from>
    <xdr:ext cx="736600" cy="259045"/>
    <xdr:sp macro="" textlink="">
      <xdr:nvSpPr>
        <xdr:cNvPr id="149" name="テキスト ボックス 148">
          <a:extLst>
            <a:ext uri="{FF2B5EF4-FFF2-40B4-BE49-F238E27FC236}">
              <a16:creationId xmlns:a16="http://schemas.microsoft.com/office/drawing/2014/main" id="{12585458-06F5-4785-AD03-4FFA9EFBBEA5}"/>
            </a:ext>
          </a:extLst>
        </xdr:cNvPr>
        <xdr:cNvSpPr txBox="1"/>
      </xdr:nvSpPr>
      <xdr:spPr>
        <a:xfrm>
          <a:off x="15290800" y="3149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26670</xdr:rowOff>
    </xdr:from>
    <xdr:to>
      <xdr:col>74</xdr:col>
      <xdr:colOff>31750</xdr:colOff>
      <xdr:row>17</xdr:row>
      <xdr:rowOff>128270</xdr:rowOff>
    </xdr:to>
    <xdr:sp macro="" textlink="">
      <xdr:nvSpPr>
        <xdr:cNvPr id="150" name="楕円 149">
          <a:extLst>
            <a:ext uri="{FF2B5EF4-FFF2-40B4-BE49-F238E27FC236}">
              <a16:creationId xmlns:a16="http://schemas.microsoft.com/office/drawing/2014/main" id="{5396E8F8-CFF6-4E08-817F-62C54AC0FC44}"/>
            </a:ext>
          </a:extLst>
        </xdr:cNvPr>
        <xdr:cNvSpPr/>
      </xdr:nvSpPr>
      <xdr:spPr>
        <a:xfrm>
          <a:off x="14732000" y="2941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113047</xdr:rowOff>
    </xdr:from>
    <xdr:ext cx="762000" cy="259045"/>
    <xdr:sp macro="" textlink="">
      <xdr:nvSpPr>
        <xdr:cNvPr id="151" name="テキスト ボックス 150">
          <a:extLst>
            <a:ext uri="{FF2B5EF4-FFF2-40B4-BE49-F238E27FC236}">
              <a16:creationId xmlns:a16="http://schemas.microsoft.com/office/drawing/2014/main" id="{A6EDB854-5757-4440-80A4-2BA8535B7BD7}"/>
            </a:ext>
          </a:extLst>
        </xdr:cNvPr>
        <xdr:cNvSpPr txBox="1"/>
      </xdr:nvSpPr>
      <xdr:spPr>
        <a:xfrm>
          <a:off x="14401800" y="302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152400</xdr:rowOff>
    </xdr:from>
    <xdr:to>
      <xdr:col>69</xdr:col>
      <xdr:colOff>142875</xdr:colOff>
      <xdr:row>17</xdr:row>
      <xdr:rowOff>82550</xdr:rowOff>
    </xdr:to>
    <xdr:sp macro="" textlink="">
      <xdr:nvSpPr>
        <xdr:cNvPr id="152" name="楕円 151">
          <a:extLst>
            <a:ext uri="{FF2B5EF4-FFF2-40B4-BE49-F238E27FC236}">
              <a16:creationId xmlns:a16="http://schemas.microsoft.com/office/drawing/2014/main" id="{00B67931-77D5-4913-A3DA-8BED903A062B}"/>
            </a:ext>
          </a:extLst>
        </xdr:cNvPr>
        <xdr:cNvSpPr/>
      </xdr:nvSpPr>
      <xdr:spPr>
        <a:xfrm>
          <a:off x="13843000" y="289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92727</xdr:rowOff>
    </xdr:from>
    <xdr:ext cx="762000" cy="259045"/>
    <xdr:sp macro="" textlink="">
      <xdr:nvSpPr>
        <xdr:cNvPr id="153" name="テキスト ボックス 152">
          <a:extLst>
            <a:ext uri="{FF2B5EF4-FFF2-40B4-BE49-F238E27FC236}">
              <a16:creationId xmlns:a16="http://schemas.microsoft.com/office/drawing/2014/main" id="{D6222B29-EAD6-421F-9761-CB36B493C6D2}"/>
            </a:ext>
          </a:extLst>
        </xdr:cNvPr>
        <xdr:cNvSpPr txBox="1"/>
      </xdr:nvSpPr>
      <xdr:spPr>
        <a:xfrm>
          <a:off x="13512800" y="26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106680</xdr:rowOff>
    </xdr:from>
    <xdr:to>
      <xdr:col>65</xdr:col>
      <xdr:colOff>53975</xdr:colOff>
      <xdr:row>17</xdr:row>
      <xdr:rowOff>36830</xdr:rowOff>
    </xdr:to>
    <xdr:sp macro="" textlink="">
      <xdr:nvSpPr>
        <xdr:cNvPr id="154" name="楕円 153">
          <a:extLst>
            <a:ext uri="{FF2B5EF4-FFF2-40B4-BE49-F238E27FC236}">
              <a16:creationId xmlns:a16="http://schemas.microsoft.com/office/drawing/2014/main" id="{70D85D6C-1EC2-46EE-8B54-01279D8D9736}"/>
            </a:ext>
          </a:extLst>
        </xdr:cNvPr>
        <xdr:cNvSpPr/>
      </xdr:nvSpPr>
      <xdr:spPr>
        <a:xfrm>
          <a:off x="12954000" y="284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47007</xdr:rowOff>
    </xdr:from>
    <xdr:ext cx="762000" cy="259045"/>
    <xdr:sp macro="" textlink="">
      <xdr:nvSpPr>
        <xdr:cNvPr id="155" name="テキスト ボックス 154">
          <a:extLst>
            <a:ext uri="{FF2B5EF4-FFF2-40B4-BE49-F238E27FC236}">
              <a16:creationId xmlns:a16="http://schemas.microsoft.com/office/drawing/2014/main" id="{374622E0-8BCD-4C7F-A59A-BF3EB800EBB6}"/>
            </a:ext>
          </a:extLst>
        </xdr:cNvPr>
        <xdr:cNvSpPr txBox="1"/>
      </xdr:nvSpPr>
      <xdr:spPr>
        <a:xfrm>
          <a:off x="12623800" y="2618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62FC039-475E-4F5C-A481-3D12F3CCEE29}"/>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49F9C614-AA74-405E-833F-227A5E3AD178}"/>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35326DEF-2D0D-4302-9C83-D80BF737DC14}"/>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1688A30A-053A-49FD-9163-AF7AD1F1908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5E9BC94A-4A6B-455C-9A16-82361194FD89}"/>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BB999A59-F539-4A67-8B46-164119B7BE6B}"/>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873704A4-0B09-4A81-9EF7-477A0D61971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7C8D7AA2-24D9-4AA0-BA70-8544F9AFD327}"/>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16DA971D-4C8A-4BB0-9325-05B7CBE3951D}"/>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B3F01257-81A5-4F2C-8A3C-0A9986226633}"/>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7058F1E3-70B7-4818-A3C3-7F90FFA6F26D}"/>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前年度に比べ</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0.7</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ポイント上昇した。これは、認定こども園運営に係る経費や障害者自立支援介護・訓練給付がそれぞれ増になったことなどによるものである。</a:t>
          </a:r>
          <a:endParaRPr lang="ja-JP" altLang="ja-JP" sz="160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AAF92E37-D70C-4FE7-8FF4-65825EAF0201}"/>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EB8C27F4-8039-4D76-A5EC-4BB8371A672A}"/>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36EAD496-5D74-4ADD-9E81-9A43F74D23BE}"/>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id="{AE5ADAED-C69D-46D8-846F-09E8A57AD2A6}"/>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id="{27FE578E-4E13-4711-BDE0-FC595D90B2C2}"/>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id="{21F0E22D-80DB-4C1D-BEC2-F0C3B4D77D01}"/>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id="{DE30FCE6-37E7-4906-93C9-61E7186E1C92}"/>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id="{7E4B603A-C5A3-4403-BCA0-5146D1656B6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id="{2EDF05C4-C362-4419-A86C-0AC87E3575A6}"/>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id="{A259014F-65D3-4C1A-869D-09B4A86D8455}"/>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id="{08074023-10D5-4D87-B487-3E9FD8A96F34}"/>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id="{4F279118-3E86-4A3C-A23C-99938328BAB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id="{E78D75B8-31C5-4979-95A1-0C0CED6CD74D}"/>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id="{926F6239-B372-48F3-ADC4-99ADE06AE089}"/>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id="{89C41DF4-8B31-4E5B-AE6A-0E32B789777F}"/>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46B2DEE4-9F79-4EAF-BBFF-2F40DF346586}"/>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491D3377-03D1-4F9D-941E-52D5D1F9F9B5}"/>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E6F96DB-8AA9-4C4A-8FA0-4074D275DF9C}"/>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37193</xdr:rowOff>
    </xdr:from>
    <xdr:to>
      <xdr:col>24</xdr:col>
      <xdr:colOff>25400</xdr:colOff>
      <xdr:row>61</xdr:row>
      <xdr:rowOff>4535</xdr:rowOff>
    </xdr:to>
    <xdr:cxnSp macro="">
      <xdr:nvCxnSpPr>
        <xdr:cNvPr id="185" name="直線コネクタ 184">
          <a:extLst>
            <a:ext uri="{FF2B5EF4-FFF2-40B4-BE49-F238E27FC236}">
              <a16:creationId xmlns:a16="http://schemas.microsoft.com/office/drawing/2014/main" id="{1EC319B0-A8E6-4EC9-B674-5EAE9B863714}"/>
            </a:ext>
          </a:extLst>
        </xdr:cNvPr>
        <xdr:cNvCxnSpPr/>
      </xdr:nvCxnSpPr>
      <xdr:spPr>
        <a:xfrm flipV="1">
          <a:off x="4826000" y="9124043"/>
          <a:ext cx="0" cy="13389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148062</xdr:rowOff>
    </xdr:from>
    <xdr:ext cx="762000" cy="259045"/>
    <xdr:sp macro="" textlink="">
      <xdr:nvSpPr>
        <xdr:cNvPr id="186" name="扶助費最小値テキスト">
          <a:extLst>
            <a:ext uri="{FF2B5EF4-FFF2-40B4-BE49-F238E27FC236}">
              <a16:creationId xmlns:a16="http://schemas.microsoft.com/office/drawing/2014/main" id="{E26E61AF-A9B5-4D6A-8E5A-030261D6EE60}"/>
            </a:ext>
          </a:extLst>
        </xdr:cNvPr>
        <xdr:cNvSpPr txBox="1"/>
      </xdr:nvSpPr>
      <xdr:spPr>
        <a:xfrm>
          <a:off x="4914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4535</xdr:rowOff>
    </xdr:from>
    <xdr:to>
      <xdr:col>24</xdr:col>
      <xdr:colOff>114300</xdr:colOff>
      <xdr:row>61</xdr:row>
      <xdr:rowOff>4535</xdr:rowOff>
    </xdr:to>
    <xdr:cxnSp macro="">
      <xdr:nvCxnSpPr>
        <xdr:cNvPr id="187" name="直線コネクタ 186">
          <a:extLst>
            <a:ext uri="{FF2B5EF4-FFF2-40B4-BE49-F238E27FC236}">
              <a16:creationId xmlns:a16="http://schemas.microsoft.com/office/drawing/2014/main" id="{70A15EDD-99E1-4620-AC7D-475E4ACFD3A2}"/>
            </a:ext>
          </a:extLst>
        </xdr:cNvPr>
        <xdr:cNvCxnSpPr/>
      </xdr:nvCxnSpPr>
      <xdr:spPr>
        <a:xfrm>
          <a:off x="4737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123570</xdr:rowOff>
    </xdr:from>
    <xdr:ext cx="762000" cy="259045"/>
    <xdr:sp macro="" textlink="">
      <xdr:nvSpPr>
        <xdr:cNvPr id="188" name="扶助費最大値テキスト">
          <a:extLst>
            <a:ext uri="{FF2B5EF4-FFF2-40B4-BE49-F238E27FC236}">
              <a16:creationId xmlns:a16="http://schemas.microsoft.com/office/drawing/2014/main" id="{A3A29F05-6CD8-461E-95E8-0D90F8B4F9B6}"/>
            </a:ext>
          </a:extLst>
        </xdr:cNvPr>
        <xdr:cNvSpPr txBox="1"/>
      </xdr:nvSpPr>
      <xdr:spPr>
        <a:xfrm>
          <a:off x="4914900" y="8867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37193</xdr:rowOff>
    </xdr:from>
    <xdr:to>
      <xdr:col>24</xdr:col>
      <xdr:colOff>114300</xdr:colOff>
      <xdr:row>53</xdr:row>
      <xdr:rowOff>37193</xdr:rowOff>
    </xdr:to>
    <xdr:cxnSp macro="">
      <xdr:nvCxnSpPr>
        <xdr:cNvPr id="189" name="直線コネクタ 188">
          <a:extLst>
            <a:ext uri="{FF2B5EF4-FFF2-40B4-BE49-F238E27FC236}">
              <a16:creationId xmlns:a16="http://schemas.microsoft.com/office/drawing/2014/main" id="{5492D6C0-0CA0-4814-8340-2C23B80B2104}"/>
            </a:ext>
          </a:extLst>
        </xdr:cNvPr>
        <xdr:cNvCxnSpPr/>
      </xdr:nvCxnSpPr>
      <xdr:spPr>
        <a:xfrm>
          <a:off x="4737100" y="9124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94343</xdr:rowOff>
    </xdr:from>
    <xdr:to>
      <xdr:col>24</xdr:col>
      <xdr:colOff>25400</xdr:colOff>
      <xdr:row>58</xdr:row>
      <xdr:rowOff>170543</xdr:rowOff>
    </xdr:to>
    <xdr:cxnSp macro="">
      <xdr:nvCxnSpPr>
        <xdr:cNvPr id="190" name="直線コネクタ 189">
          <a:extLst>
            <a:ext uri="{FF2B5EF4-FFF2-40B4-BE49-F238E27FC236}">
              <a16:creationId xmlns:a16="http://schemas.microsoft.com/office/drawing/2014/main" id="{93354820-3153-4C48-9CB4-7A2344D67338}"/>
            </a:ext>
          </a:extLst>
        </xdr:cNvPr>
        <xdr:cNvCxnSpPr/>
      </xdr:nvCxnSpPr>
      <xdr:spPr>
        <a:xfrm>
          <a:off x="3987800" y="10038443"/>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152599</xdr:rowOff>
    </xdr:from>
    <xdr:ext cx="762000" cy="259045"/>
    <xdr:sp macro="" textlink="">
      <xdr:nvSpPr>
        <xdr:cNvPr id="191" name="扶助費平均値テキスト">
          <a:extLst>
            <a:ext uri="{FF2B5EF4-FFF2-40B4-BE49-F238E27FC236}">
              <a16:creationId xmlns:a16="http://schemas.microsoft.com/office/drawing/2014/main" id="{4C71EB18-BCAD-45B2-86C5-CBAC1A53C9ED}"/>
            </a:ext>
          </a:extLst>
        </xdr:cNvPr>
        <xdr:cNvSpPr txBox="1"/>
      </xdr:nvSpPr>
      <xdr:spPr>
        <a:xfrm>
          <a:off x="4914900" y="9582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136072</xdr:rowOff>
    </xdr:from>
    <xdr:to>
      <xdr:col>24</xdr:col>
      <xdr:colOff>76200</xdr:colOff>
      <xdr:row>57</xdr:row>
      <xdr:rowOff>66222</xdr:rowOff>
    </xdr:to>
    <xdr:sp macro="" textlink="">
      <xdr:nvSpPr>
        <xdr:cNvPr id="192" name="フローチャート: 判断 191">
          <a:extLst>
            <a:ext uri="{FF2B5EF4-FFF2-40B4-BE49-F238E27FC236}">
              <a16:creationId xmlns:a16="http://schemas.microsoft.com/office/drawing/2014/main" id="{A4DD31C5-4C65-4FF9-9DB1-C120388E3CB7}"/>
            </a:ext>
          </a:extLst>
        </xdr:cNvPr>
        <xdr:cNvSpPr/>
      </xdr:nvSpPr>
      <xdr:spPr>
        <a:xfrm>
          <a:off x="4775200" y="9737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94343</xdr:rowOff>
    </xdr:from>
    <xdr:to>
      <xdr:col>19</xdr:col>
      <xdr:colOff>187325</xdr:colOff>
      <xdr:row>58</xdr:row>
      <xdr:rowOff>116115</xdr:rowOff>
    </xdr:to>
    <xdr:cxnSp macro="">
      <xdr:nvCxnSpPr>
        <xdr:cNvPr id="193" name="直線コネクタ 192">
          <a:extLst>
            <a:ext uri="{FF2B5EF4-FFF2-40B4-BE49-F238E27FC236}">
              <a16:creationId xmlns:a16="http://schemas.microsoft.com/office/drawing/2014/main" id="{DF76EF75-AED5-48A5-9184-313254D4A0C2}"/>
            </a:ext>
          </a:extLst>
        </xdr:cNvPr>
        <xdr:cNvCxnSpPr/>
      </xdr:nvCxnSpPr>
      <xdr:spPr>
        <a:xfrm flipV="1">
          <a:off x="3098800" y="10038443"/>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38100</xdr:rowOff>
    </xdr:from>
    <xdr:to>
      <xdr:col>20</xdr:col>
      <xdr:colOff>38100</xdr:colOff>
      <xdr:row>56</xdr:row>
      <xdr:rowOff>139700</xdr:rowOff>
    </xdr:to>
    <xdr:sp macro="" textlink="">
      <xdr:nvSpPr>
        <xdr:cNvPr id="194" name="フローチャート: 判断 193">
          <a:extLst>
            <a:ext uri="{FF2B5EF4-FFF2-40B4-BE49-F238E27FC236}">
              <a16:creationId xmlns:a16="http://schemas.microsoft.com/office/drawing/2014/main" id="{1FEDE0CE-3287-40F5-9089-784A60F73796}"/>
            </a:ext>
          </a:extLst>
        </xdr:cNvPr>
        <xdr:cNvSpPr/>
      </xdr:nvSpPr>
      <xdr:spPr>
        <a:xfrm>
          <a:off x="3937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149877</xdr:rowOff>
    </xdr:from>
    <xdr:ext cx="736600" cy="259045"/>
    <xdr:sp macro="" textlink="">
      <xdr:nvSpPr>
        <xdr:cNvPr id="195" name="テキスト ボックス 194">
          <a:extLst>
            <a:ext uri="{FF2B5EF4-FFF2-40B4-BE49-F238E27FC236}">
              <a16:creationId xmlns:a16="http://schemas.microsoft.com/office/drawing/2014/main" id="{A01C5F53-BAFE-437B-91B0-7E0D28D614A0}"/>
            </a:ext>
          </a:extLst>
        </xdr:cNvPr>
        <xdr:cNvSpPr txBox="1"/>
      </xdr:nvSpPr>
      <xdr:spPr>
        <a:xfrm>
          <a:off x="3606800" y="9408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105228</xdr:rowOff>
    </xdr:from>
    <xdr:to>
      <xdr:col>15</xdr:col>
      <xdr:colOff>98425</xdr:colOff>
      <xdr:row>58</xdr:row>
      <xdr:rowOff>116115</xdr:rowOff>
    </xdr:to>
    <xdr:cxnSp macro="">
      <xdr:nvCxnSpPr>
        <xdr:cNvPr id="196" name="直線コネクタ 195">
          <a:extLst>
            <a:ext uri="{FF2B5EF4-FFF2-40B4-BE49-F238E27FC236}">
              <a16:creationId xmlns:a16="http://schemas.microsoft.com/office/drawing/2014/main" id="{0BF9706C-2030-4D5B-9D32-0BC60CE06572}"/>
            </a:ext>
          </a:extLst>
        </xdr:cNvPr>
        <xdr:cNvCxnSpPr/>
      </xdr:nvCxnSpPr>
      <xdr:spPr>
        <a:xfrm>
          <a:off x="2209800" y="10049328"/>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155122</xdr:rowOff>
    </xdr:from>
    <xdr:to>
      <xdr:col>15</xdr:col>
      <xdr:colOff>149225</xdr:colOff>
      <xdr:row>56</xdr:row>
      <xdr:rowOff>85272</xdr:rowOff>
    </xdr:to>
    <xdr:sp macro="" textlink="">
      <xdr:nvSpPr>
        <xdr:cNvPr id="197" name="フローチャート: 判断 196">
          <a:extLst>
            <a:ext uri="{FF2B5EF4-FFF2-40B4-BE49-F238E27FC236}">
              <a16:creationId xmlns:a16="http://schemas.microsoft.com/office/drawing/2014/main" id="{5D3BB318-AF21-4F38-9CD5-1444EA0DCCA9}"/>
            </a:ext>
          </a:extLst>
        </xdr:cNvPr>
        <xdr:cNvSpPr/>
      </xdr:nvSpPr>
      <xdr:spPr>
        <a:xfrm>
          <a:off x="3048000" y="9584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95449</xdr:rowOff>
    </xdr:from>
    <xdr:ext cx="762000" cy="259045"/>
    <xdr:sp macro="" textlink="">
      <xdr:nvSpPr>
        <xdr:cNvPr id="198" name="テキスト ボックス 197">
          <a:extLst>
            <a:ext uri="{FF2B5EF4-FFF2-40B4-BE49-F238E27FC236}">
              <a16:creationId xmlns:a16="http://schemas.microsoft.com/office/drawing/2014/main" id="{670755AE-7D8B-4ADA-B3AE-A36AE629BAB0}"/>
            </a:ext>
          </a:extLst>
        </xdr:cNvPr>
        <xdr:cNvSpPr txBox="1"/>
      </xdr:nvSpPr>
      <xdr:spPr>
        <a:xfrm>
          <a:off x="2717800" y="9353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105228</xdr:rowOff>
    </xdr:from>
    <xdr:to>
      <xdr:col>11</xdr:col>
      <xdr:colOff>9525</xdr:colOff>
      <xdr:row>59</xdr:row>
      <xdr:rowOff>42635</xdr:rowOff>
    </xdr:to>
    <xdr:cxnSp macro="">
      <xdr:nvCxnSpPr>
        <xdr:cNvPr id="199" name="直線コネクタ 198">
          <a:extLst>
            <a:ext uri="{FF2B5EF4-FFF2-40B4-BE49-F238E27FC236}">
              <a16:creationId xmlns:a16="http://schemas.microsoft.com/office/drawing/2014/main" id="{2796B7DB-7C2D-4A19-B93C-3560840B9C71}"/>
            </a:ext>
          </a:extLst>
        </xdr:cNvPr>
        <xdr:cNvCxnSpPr/>
      </xdr:nvCxnSpPr>
      <xdr:spPr>
        <a:xfrm flipV="1">
          <a:off x="1320800" y="10049328"/>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27215</xdr:rowOff>
    </xdr:from>
    <xdr:to>
      <xdr:col>11</xdr:col>
      <xdr:colOff>60325</xdr:colOff>
      <xdr:row>56</xdr:row>
      <xdr:rowOff>128815</xdr:rowOff>
    </xdr:to>
    <xdr:sp macro="" textlink="">
      <xdr:nvSpPr>
        <xdr:cNvPr id="200" name="フローチャート: 判断 199">
          <a:extLst>
            <a:ext uri="{FF2B5EF4-FFF2-40B4-BE49-F238E27FC236}">
              <a16:creationId xmlns:a16="http://schemas.microsoft.com/office/drawing/2014/main" id="{2C44E4EB-714C-498A-8E44-1153C43E57D6}"/>
            </a:ext>
          </a:extLst>
        </xdr:cNvPr>
        <xdr:cNvSpPr/>
      </xdr:nvSpPr>
      <xdr:spPr>
        <a:xfrm>
          <a:off x="2159000" y="962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138992</xdr:rowOff>
    </xdr:from>
    <xdr:ext cx="762000" cy="259045"/>
    <xdr:sp macro="" textlink="">
      <xdr:nvSpPr>
        <xdr:cNvPr id="201" name="テキスト ボックス 200">
          <a:extLst>
            <a:ext uri="{FF2B5EF4-FFF2-40B4-BE49-F238E27FC236}">
              <a16:creationId xmlns:a16="http://schemas.microsoft.com/office/drawing/2014/main" id="{6E247931-AB01-4194-A433-6271A78BC1C6}"/>
            </a:ext>
          </a:extLst>
        </xdr:cNvPr>
        <xdr:cNvSpPr txBox="1"/>
      </xdr:nvSpPr>
      <xdr:spPr>
        <a:xfrm>
          <a:off x="1828800" y="9397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114300</xdr:rowOff>
    </xdr:from>
    <xdr:to>
      <xdr:col>6</xdr:col>
      <xdr:colOff>171450</xdr:colOff>
      <xdr:row>57</xdr:row>
      <xdr:rowOff>44450</xdr:rowOff>
    </xdr:to>
    <xdr:sp macro="" textlink="">
      <xdr:nvSpPr>
        <xdr:cNvPr id="202" name="フローチャート: 判断 201">
          <a:extLst>
            <a:ext uri="{FF2B5EF4-FFF2-40B4-BE49-F238E27FC236}">
              <a16:creationId xmlns:a16="http://schemas.microsoft.com/office/drawing/2014/main" id="{682477BA-DDEE-496F-B6F5-1534EDAC14E1}"/>
            </a:ext>
          </a:extLst>
        </xdr:cNvPr>
        <xdr:cNvSpPr/>
      </xdr:nvSpPr>
      <xdr:spPr>
        <a:xfrm>
          <a:off x="1270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54627</xdr:rowOff>
    </xdr:from>
    <xdr:ext cx="762000" cy="259045"/>
    <xdr:sp macro="" textlink="">
      <xdr:nvSpPr>
        <xdr:cNvPr id="203" name="テキスト ボックス 202">
          <a:extLst>
            <a:ext uri="{FF2B5EF4-FFF2-40B4-BE49-F238E27FC236}">
              <a16:creationId xmlns:a16="http://schemas.microsoft.com/office/drawing/2014/main" id="{1715105A-0D5C-4B2F-B3E0-9A390E090EEF}"/>
            </a:ext>
          </a:extLst>
        </xdr:cNvPr>
        <xdr:cNvSpPr txBox="1"/>
      </xdr:nvSpPr>
      <xdr:spPr>
        <a:xfrm>
          <a:off x="939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83245620-C21F-46AC-B834-D0D701C063EE}"/>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D8480EA4-5266-4AB2-B027-73D69B1A0EA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7F08AD79-3B3C-4428-B817-043247BD5A4B}"/>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1DA948E9-1412-4590-8161-E5F0BB06594F}"/>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85192B0E-48A0-4AAD-BA34-7F631E3F3223}"/>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119743</xdr:rowOff>
    </xdr:from>
    <xdr:to>
      <xdr:col>24</xdr:col>
      <xdr:colOff>76200</xdr:colOff>
      <xdr:row>59</xdr:row>
      <xdr:rowOff>49893</xdr:rowOff>
    </xdr:to>
    <xdr:sp macro="" textlink="">
      <xdr:nvSpPr>
        <xdr:cNvPr id="209" name="楕円 208">
          <a:extLst>
            <a:ext uri="{FF2B5EF4-FFF2-40B4-BE49-F238E27FC236}">
              <a16:creationId xmlns:a16="http://schemas.microsoft.com/office/drawing/2014/main" id="{6C735772-FF6F-4589-8A4C-A6DFD69263E4}"/>
            </a:ext>
          </a:extLst>
        </xdr:cNvPr>
        <xdr:cNvSpPr/>
      </xdr:nvSpPr>
      <xdr:spPr>
        <a:xfrm>
          <a:off x="4775200" y="1006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91820</xdr:rowOff>
    </xdr:from>
    <xdr:ext cx="762000" cy="259045"/>
    <xdr:sp macro="" textlink="">
      <xdr:nvSpPr>
        <xdr:cNvPr id="210" name="扶助費該当値テキスト">
          <a:extLst>
            <a:ext uri="{FF2B5EF4-FFF2-40B4-BE49-F238E27FC236}">
              <a16:creationId xmlns:a16="http://schemas.microsoft.com/office/drawing/2014/main" id="{20753CC1-49CD-40FC-91E4-4B47A0DE9852}"/>
            </a:ext>
          </a:extLst>
        </xdr:cNvPr>
        <xdr:cNvSpPr txBox="1"/>
      </xdr:nvSpPr>
      <xdr:spPr>
        <a:xfrm>
          <a:off x="4914900" y="10035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43543</xdr:rowOff>
    </xdr:from>
    <xdr:to>
      <xdr:col>20</xdr:col>
      <xdr:colOff>38100</xdr:colOff>
      <xdr:row>58</xdr:row>
      <xdr:rowOff>145143</xdr:rowOff>
    </xdr:to>
    <xdr:sp macro="" textlink="">
      <xdr:nvSpPr>
        <xdr:cNvPr id="211" name="楕円 210">
          <a:extLst>
            <a:ext uri="{FF2B5EF4-FFF2-40B4-BE49-F238E27FC236}">
              <a16:creationId xmlns:a16="http://schemas.microsoft.com/office/drawing/2014/main" id="{24973DF2-97B1-4529-ACE7-549D85144751}"/>
            </a:ext>
          </a:extLst>
        </xdr:cNvPr>
        <xdr:cNvSpPr/>
      </xdr:nvSpPr>
      <xdr:spPr>
        <a:xfrm>
          <a:off x="3937000" y="998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129920</xdr:rowOff>
    </xdr:from>
    <xdr:ext cx="736600" cy="259045"/>
    <xdr:sp macro="" textlink="">
      <xdr:nvSpPr>
        <xdr:cNvPr id="212" name="テキスト ボックス 211">
          <a:extLst>
            <a:ext uri="{FF2B5EF4-FFF2-40B4-BE49-F238E27FC236}">
              <a16:creationId xmlns:a16="http://schemas.microsoft.com/office/drawing/2014/main" id="{C99D38D1-0897-487F-9FFE-D897F46E597A}"/>
            </a:ext>
          </a:extLst>
        </xdr:cNvPr>
        <xdr:cNvSpPr txBox="1"/>
      </xdr:nvSpPr>
      <xdr:spPr>
        <a:xfrm>
          <a:off x="3606800" y="10074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65315</xdr:rowOff>
    </xdr:from>
    <xdr:to>
      <xdr:col>15</xdr:col>
      <xdr:colOff>149225</xdr:colOff>
      <xdr:row>58</xdr:row>
      <xdr:rowOff>166915</xdr:rowOff>
    </xdr:to>
    <xdr:sp macro="" textlink="">
      <xdr:nvSpPr>
        <xdr:cNvPr id="213" name="楕円 212">
          <a:extLst>
            <a:ext uri="{FF2B5EF4-FFF2-40B4-BE49-F238E27FC236}">
              <a16:creationId xmlns:a16="http://schemas.microsoft.com/office/drawing/2014/main" id="{F52103A0-B268-4EF3-90C8-C0D0F0726C57}"/>
            </a:ext>
          </a:extLst>
        </xdr:cNvPr>
        <xdr:cNvSpPr/>
      </xdr:nvSpPr>
      <xdr:spPr>
        <a:xfrm>
          <a:off x="3048000" y="10009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151692</xdr:rowOff>
    </xdr:from>
    <xdr:ext cx="762000" cy="259045"/>
    <xdr:sp macro="" textlink="">
      <xdr:nvSpPr>
        <xdr:cNvPr id="214" name="テキスト ボックス 213">
          <a:extLst>
            <a:ext uri="{FF2B5EF4-FFF2-40B4-BE49-F238E27FC236}">
              <a16:creationId xmlns:a16="http://schemas.microsoft.com/office/drawing/2014/main" id="{0241BF96-77D2-4307-B2C0-02F9BE14E6D2}"/>
            </a:ext>
          </a:extLst>
        </xdr:cNvPr>
        <xdr:cNvSpPr txBox="1"/>
      </xdr:nvSpPr>
      <xdr:spPr>
        <a:xfrm>
          <a:off x="2717800" y="1009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54428</xdr:rowOff>
    </xdr:from>
    <xdr:to>
      <xdr:col>11</xdr:col>
      <xdr:colOff>60325</xdr:colOff>
      <xdr:row>58</xdr:row>
      <xdr:rowOff>156028</xdr:rowOff>
    </xdr:to>
    <xdr:sp macro="" textlink="">
      <xdr:nvSpPr>
        <xdr:cNvPr id="215" name="楕円 214">
          <a:extLst>
            <a:ext uri="{FF2B5EF4-FFF2-40B4-BE49-F238E27FC236}">
              <a16:creationId xmlns:a16="http://schemas.microsoft.com/office/drawing/2014/main" id="{92DAF00F-8275-449B-BE31-24D172D4A812}"/>
            </a:ext>
          </a:extLst>
        </xdr:cNvPr>
        <xdr:cNvSpPr/>
      </xdr:nvSpPr>
      <xdr:spPr>
        <a:xfrm>
          <a:off x="2159000" y="9998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140805</xdr:rowOff>
    </xdr:from>
    <xdr:ext cx="762000" cy="259045"/>
    <xdr:sp macro="" textlink="">
      <xdr:nvSpPr>
        <xdr:cNvPr id="216" name="テキスト ボックス 215">
          <a:extLst>
            <a:ext uri="{FF2B5EF4-FFF2-40B4-BE49-F238E27FC236}">
              <a16:creationId xmlns:a16="http://schemas.microsoft.com/office/drawing/2014/main" id="{3FCB3D98-37EA-4941-9ACE-C0612429BC09}"/>
            </a:ext>
          </a:extLst>
        </xdr:cNvPr>
        <xdr:cNvSpPr txBox="1"/>
      </xdr:nvSpPr>
      <xdr:spPr>
        <a:xfrm>
          <a:off x="1828800" y="10084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163285</xdr:rowOff>
    </xdr:from>
    <xdr:to>
      <xdr:col>6</xdr:col>
      <xdr:colOff>171450</xdr:colOff>
      <xdr:row>59</xdr:row>
      <xdr:rowOff>93435</xdr:rowOff>
    </xdr:to>
    <xdr:sp macro="" textlink="">
      <xdr:nvSpPr>
        <xdr:cNvPr id="217" name="楕円 216">
          <a:extLst>
            <a:ext uri="{FF2B5EF4-FFF2-40B4-BE49-F238E27FC236}">
              <a16:creationId xmlns:a16="http://schemas.microsoft.com/office/drawing/2014/main" id="{51D64172-DFD9-4849-A950-108E99CE9783}"/>
            </a:ext>
          </a:extLst>
        </xdr:cNvPr>
        <xdr:cNvSpPr/>
      </xdr:nvSpPr>
      <xdr:spPr>
        <a:xfrm>
          <a:off x="1270000" y="10107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78212</xdr:rowOff>
    </xdr:from>
    <xdr:ext cx="762000" cy="259045"/>
    <xdr:sp macro="" textlink="">
      <xdr:nvSpPr>
        <xdr:cNvPr id="218" name="テキスト ボックス 217">
          <a:extLst>
            <a:ext uri="{FF2B5EF4-FFF2-40B4-BE49-F238E27FC236}">
              <a16:creationId xmlns:a16="http://schemas.microsoft.com/office/drawing/2014/main" id="{17037469-8699-4694-965F-2E837C3DD832}"/>
            </a:ext>
          </a:extLst>
        </xdr:cNvPr>
        <xdr:cNvSpPr txBox="1"/>
      </xdr:nvSpPr>
      <xdr:spPr>
        <a:xfrm>
          <a:off x="939800" y="10193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B1558055-B819-4F05-9CC1-409BCFDFD0D2}"/>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503ABC28-1746-465D-92DD-A8BDB7068514}"/>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26EFCAE7-E429-4CD8-B01C-140A36703A69}"/>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2ADCD280-7B25-454D-8F61-B5178E2CB496}"/>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FC6B4EC7-EFBB-4BA4-BBCF-5646AD2790EE}"/>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78B8723-D298-4DB8-BB08-6285F9B34048}"/>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FE586C7E-2AC0-4DB1-B3D8-19F70A67891D}"/>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EA125420-74E4-4DB2-AFBA-B7F631C898D8}"/>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B98605A3-78C2-41F1-8F8A-D9121E4E27C1}"/>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3E0F19D4-FEE0-47A7-8DAF-4A907A832D4D}"/>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1EEDD2C5-DEA7-4648-9E8F-01E6A3F9D79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前年度に比べ</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0.7</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ポイント上昇した。これは、介護保険特別会計及び国民健康保険事業特別会計への繰出金が増になったことなどによるものである。</a:t>
          </a: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665A8C04-7AB9-4E9A-8DB5-55A6DA26CB43}"/>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DB332C14-DAD9-416E-AB89-0634B8370DBC}"/>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CEE92A44-1B48-4663-AAA5-64920169C085}"/>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a:extLst>
            <a:ext uri="{FF2B5EF4-FFF2-40B4-BE49-F238E27FC236}">
              <a16:creationId xmlns:a16="http://schemas.microsoft.com/office/drawing/2014/main" id="{5E2BC848-4277-4899-A087-C0B55723BDE2}"/>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a:extLst>
            <a:ext uri="{FF2B5EF4-FFF2-40B4-BE49-F238E27FC236}">
              <a16:creationId xmlns:a16="http://schemas.microsoft.com/office/drawing/2014/main" id="{E220EFE7-184A-4643-97B2-0EF8F3AB4C02}"/>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a:extLst>
            <a:ext uri="{FF2B5EF4-FFF2-40B4-BE49-F238E27FC236}">
              <a16:creationId xmlns:a16="http://schemas.microsoft.com/office/drawing/2014/main" id="{E46D7683-A5C2-491F-9199-AE1FB496FE08}"/>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a:extLst>
            <a:ext uri="{FF2B5EF4-FFF2-40B4-BE49-F238E27FC236}">
              <a16:creationId xmlns:a16="http://schemas.microsoft.com/office/drawing/2014/main" id="{8C30798F-87CB-4822-9559-19F1ED5FFB69}"/>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a:extLst>
            <a:ext uri="{FF2B5EF4-FFF2-40B4-BE49-F238E27FC236}">
              <a16:creationId xmlns:a16="http://schemas.microsoft.com/office/drawing/2014/main" id="{EE2F4EB0-376B-486A-BE96-6CCB0617912F}"/>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a:extLst>
            <a:ext uri="{FF2B5EF4-FFF2-40B4-BE49-F238E27FC236}">
              <a16:creationId xmlns:a16="http://schemas.microsoft.com/office/drawing/2014/main" id="{762A63F0-41F0-48A4-BB26-9F7C0908F983}"/>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a:extLst>
            <a:ext uri="{FF2B5EF4-FFF2-40B4-BE49-F238E27FC236}">
              <a16:creationId xmlns:a16="http://schemas.microsoft.com/office/drawing/2014/main" id="{EF3F2191-F2B4-4BD7-AF72-3CDE40CCC738}"/>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a:extLst>
            <a:ext uri="{FF2B5EF4-FFF2-40B4-BE49-F238E27FC236}">
              <a16:creationId xmlns:a16="http://schemas.microsoft.com/office/drawing/2014/main" id="{1751947F-7F2A-4570-8B4A-6C98AA45ED28}"/>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a:extLst>
            <a:ext uri="{FF2B5EF4-FFF2-40B4-BE49-F238E27FC236}">
              <a16:creationId xmlns:a16="http://schemas.microsoft.com/office/drawing/2014/main" id="{4A37F3D7-2616-4A33-8581-18DD390C8C17}"/>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a:extLst>
            <a:ext uri="{FF2B5EF4-FFF2-40B4-BE49-F238E27FC236}">
              <a16:creationId xmlns:a16="http://schemas.microsoft.com/office/drawing/2014/main" id="{40F592DA-188C-4F57-9B82-C24012527819}"/>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2D7FB0F8-4F14-402C-A53A-C051CF716DEE}"/>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4B5BC544-C8C0-40D5-8208-0F6A3D2A299C}"/>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16319072-CA1C-47B2-80EA-902E720D6A1D}"/>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82550</xdr:rowOff>
    </xdr:from>
    <xdr:to>
      <xdr:col>82</xdr:col>
      <xdr:colOff>107950</xdr:colOff>
      <xdr:row>62</xdr:row>
      <xdr:rowOff>0</xdr:rowOff>
    </xdr:to>
    <xdr:cxnSp macro="">
      <xdr:nvCxnSpPr>
        <xdr:cNvPr id="246" name="直線コネクタ 245">
          <a:extLst>
            <a:ext uri="{FF2B5EF4-FFF2-40B4-BE49-F238E27FC236}">
              <a16:creationId xmlns:a16="http://schemas.microsoft.com/office/drawing/2014/main" id="{2F8D29D3-DCDF-43DF-8DD0-1BC26EA9D508}"/>
            </a:ext>
          </a:extLst>
        </xdr:cNvPr>
        <xdr:cNvCxnSpPr/>
      </xdr:nvCxnSpPr>
      <xdr:spPr>
        <a:xfrm flipV="1">
          <a:off x="16510000" y="9169400"/>
          <a:ext cx="0" cy="1460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143527</xdr:rowOff>
    </xdr:from>
    <xdr:ext cx="762000" cy="259045"/>
    <xdr:sp macro="" textlink="">
      <xdr:nvSpPr>
        <xdr:cNvPr id="247" name="その他最小値テキスト">
          <a:extLst>
            <a:ext uri="{FF2B5EF4-FFF2-40B4-BE49-F238E27FC236}">
              <a16:creationId xmlns:a16="http://schemas.microsoft.com/office/drawing/2014/main" id="{7C8E3761-D29C-462C-8685-BEDD150CF78B}"/>
            </a:ext>
          </a:extLst>
        </xdr:cNvPr>
        <xdr:cNvSpPr txBox="1"/>
      </xdr:nvSpPr>
      <xdr:spPr>
        <a:xfrm>
          <a:off x="16598900" y="1060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0</xdr:rowOff>
    </xdr:from>
    <xdr:to>
      <xdr:col>82</xdr:col>
      <xdr:colOff>196850</xdr:colOff>
      <xdr:row>62</xdr:row>
      <xdr:rowOff>0</xdr:rowOff>
    </xdr:to>
    <xdr:cxnSp macro="">
      <xdr:nvCxnSpPr>
        <xdr:cNvPr id="248" name="直線コネクタ 247">
          <a:extLst>
            <a:ext uri="{FF2B5EF4-FFF2-40B4-BE49-F238E27FC236}">
              <a16:creationId xmlns:a16="http://schemas.microsoft.com/office/drawing/2014/main" id="{11E57415-734F-44AC-8BE6-B7B7004C435F}"/>
            </a:ext>
          </a:extLst>
        </xdr:cNvPr>
        <xdr:cNvCxnSpPr/>
      </xdr:nvCxnSpPr>
      <xdr:spPr>
        <a:xfrm>
          <a:off x="16421100" y="10629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168927</xdr:rowOff>
    </xdr:from>
    <xdr:ext cx="762000" cy="259045"/>
    <xdr:sp macro="" textlink="">
      <xdr:nvSpPr>
        <xdr:cNvPr id="249" name="その他最大値テキスト">
          <a:extLst>
            <a:ext uri="{FF2B5EF4-FFF2-40B4-BE49-F238E27FC236}">
              <a16:creationId xmlns:a16="http://schemas.microsoft.com/office/drawing/2014/main" id="{4749766E-7DC8-4694-A544-4D03C5C95282}"/>
            </a:ext>
          </a:extLst>
        </xdr:cNvPr>
        <xdr:cNvSpPr txBox="1"/>
      </xdr:nvSpPr>
      <xdr:spPr>
        <a:xfrm>
          <a:off x="16598900" y="891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82550</xdr:rowOff>
    </xdr:from>
    <xdr:to>
      <xdr:col>82</xdr:col>
      <xdr:colOff>196850</xdr:colOff>
      <xdr:row>53</xdr:row>
      <xdr:rowOff>82550</xdr:rowOff>
    </xdr:to>
    <xdr:cxnSp macro="">
      <xdr:nvCxnSpPr>
        <xdr:cNvPr id="250" name="直線コネクタ 249">
          <a:extLst>
            <a:ext uri="{FF2B5EF4-FFF2-40B4-BE49-F238E27FC236}">
              <a16:creationId xmlns:a16="http://schemas.microsoft.com/office/drawing/2014/main" id="{938A7F32-6C0F-41D7-B9B0-1A46174F5DE1}"/>
            </a:ext>
          </a:extLst>
        </xdr:cNvPr>
        <xdr:cNvCxnSpPr/>
      </xdr:nvCxnSpPr>
      <xdr:spPr>
        <a:xfrm>
          <a:off x="16421100" y="9169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114300</xdr:rowOff>
    </xdr:from>
    <xdr:to>
      <xdr:col>82</xdr:col>
      <xdr:colOff>107950</xdr:colOff>
      <xdr:row>59</xdr:row>
      <xdr:rowOff>31750</xdr:rowOff>
    </xdr:to>
    <xdr:cxnSp macro="">
      <xdr:nvCxnSpPr>
        <xdr:cNvPr id="251" name="直線コネクタ 250">
          <a:extLst>
            <a:ext uri="{FF2B5EF4-FFF2-40B4-BE49-F238E27FC236}">
              <a16:creationId xmlns:a16="http://schemas.microsoft.com/office/drawing/2014/main" id="{7A80C800-02D8-4A63-83A1-F7D19BE01F16}"/>
            </a:ext>
          </a:extLst>
        </xdr:cNvPr>
        <xdr:cNvCxnSpPr/>
      </xdr:nvCxnSpPr>
      <xdr:spPr>
        <a:xfrm>
          <a:off x="15671800" y="10058400"/>
          <a:ext cx="8382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80027</xdr:rowOff>
    </xdr:from>
    <xdr:ext cx="762000" cy="259045"/>
    <xdr:sp macro="" textlink="">
      <xdr:nvSpPr>
        <xdr:cNvPr id="252" name="その他平均値テキスト">
          <a:extLst>
            <a:ext uri="{FF2B5EF4-FFF2-40B4-BE49-F238E27FC236}">
              <a16:creationId xmlns:a16="http://schemas.microsoft.com/office/drawing/2014/main" id="{3EAFC4E8-EEBF-4599-AB5B-48DE13972FFC}"/>
            </a:ext>
          </a:extLst>
        </xdr:cNvPr>
        <xdr:cNvSpPr txBox="1"/>
      </xdr:nvSpPr>
      <xdr:spPr>
        <a:xfrm>
          <a:off x="16598900" y="9852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63500</xdr:rowOff>
    </xdr:from>
    <xdr:to>
      <xdr:col>82</xdr:col>
      <xdr:colOff>158750</xdr:colOff>
      <xdr:row>58</xdr:row>
      <xdr:rowOff>165100</xdr:rowOff>
    </xdr:to>
    <xdr:sp macro="" textlink="">
      <xdr:nvSpPr>
        <xdr:cNvPr id="253" name="フローチャート: 判断 252">
          <a:extLst>
            <a:ext uri="{FF2B5EF4-FFF2-40B4-BE49-F238E27FC236}">
              <a16:creationId xmlns:a16="http://schemas.microsoft.com/office/drawing/2014/main" id="{CDA21EDC-6048-4900-8D4F-36EF0E2262ED}"/>
            </a:ext>
          </a:extLst>
        </xdr:cNvPr>
        <xdr:cNvSpPr/>
      </xdr:nvSpPr>
      <xdr:spPr>
        <a:xfrm>
          <a:off x="1645920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63500</xdr:rowOff>
    </xdr:from>
    <xdr:to>
      <xdr:col>78</xdr:col>
      <xdr:colOff>69850</xdr:colOff>
      <xdr:row>58</xdr:row>
      <xdr:rowOff>114300</xdr:rowOff>
    </xdr:to>
    <xdr:cxnSp macro="">
      <xdr:nvCxnSpPr>
        <xdr:cNvPr id="254" name="直線コネクタ 253">
          <a:extLst>
            <a:ext uri="{FF2B5EF4-FFF2-40B4-BE49-F238E27FC236}">
              <a16:creationId xmlns:a16="http://schemas.microsoft.com/office/drawing/2014/main" id="{A2BD458A-3F71-4DC3-B930-F3C666964F83}"/>
            </a:ext>
          </a:extLst>
        </xdr:cNvPr>
        <xdr:cNvCxnSpPr/>
      </xdr:nvCxnSpPr>
      <xdr:spPr>
        <a:xfrm>
          <a:off x="14782800" y="100076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25400</xdr:rowOff>
    </xdr:from>
    <xdr:to>
      <xdr:col>78</xdr:col>
      <xdr:colOff>120650</xdr:colOff>
      <xdr:row>58</xdr:row>
      <xdr:rowOff>127000</xdr:rowOff>
    </xdr:to>
    <xdr:sp macro="" textlink="">
      <xdr:nvSpPr>
        <xdr:cNvPr id="255" name="フローチャート: 判断 254">
          <a:extLst>
            <a:ext uri="{FF2B5EF4-FFF2-40B4-BE49-F238E27FC236}">
              <a16:creationId xmlns:a16="http://schemas.microsoft.com/office/drawing/2014/main" id="{F81B5F91-D7BF-4809-B5C6-188B9B452697}"/>
            </a:ext>
          </a:extLst>
        </xdr:cNvPr>
        <xdr:cNvSpPr/>
      </xdr:nvSpPr>
      <xdr:spPr>
        <a:xfrm>
          <a:off x="15621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137177</xdr:rowOff>
    </xdr:from>
    <xdr:ext cx="736600" cy="259045"/>
    <xdr:sp macro="" textlink="">
      <xdr:nvSpPr>
        <xdr:cNvPr id="256" name="テキスト ボックス 255">
          <a:extLst>
            <a:ext uri="{FF2B5EF4-FFF2-40B4-BE49-F238E27FC236}">
              <a16:creationId xmlns:a16="http://schemas.microsoft.com/office/drawing/2014/main" id="{37255C82-C329-4316-ADEE-553CA0F70A87}"/>
            </a:ext>
          </a:extLst>
        </xdr:cNvPr>
        <xdr:cNvSpPr txBox="1"/>
      </xdr:nvSpPr>
      <xdr:spPr>
        <a:xfrm>
          <a:off x="15290800" y="9738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63500</xdr:rowOff>
    </xdr:from>
    <xdr:to>
      <xdr:col>73</xdr:col>
      <xdr:colOff>180975</xdr:colOff>
      <xdr:row>59</xdr:row>
      <xdr:rowOff>19050</xdr:rowOff>
    </xdr:to>
    <xdr:cxnSp macro="">
      <xdr:nvCxnSpPr>
        <xdr:cNvPr id="257" name="直線コネクタ 256">
          <a:extLst>
            <a:ext uri="{FF2B5EF4-FFF2-40B4-BE49-F238E27FC236}">
              <a16:creationId xmlns:a16="http://schemas.microsoft.com/office/drawing/2014/main" id="{C0535DD9-7437-4CA0-9117-BFB1C0807978}"/>
            </a:ext>
          </a:extLst>
        </xdr:cNvPr>
        <xdr:cNvCxnSpPr/>
      </xdr:nvCxnSpPr>
      <xdr:spPr>
        <a:xfrm flipV="1">
          <a:off x="13893800" y="100076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133350</xdr:rowOff>
    </xdr:from>
    <xdr:to>
      <xdr:col>74</xdr:col>
      <xdr:colOff>31750</xdr:colOff>
      <xdr:row>58</xdr:row>
      <xdr:rowOff>63500</xdr:rowOff>
    </xdr:to>
    <xdr:sp macro="" textlink="">
      <xdr:nvSpPr>
        <xdr:cNvPr id="258" name="フローチャート: 判断 257">
          <a:extLst>
            <a:ext uri="{FF2B5EF4-FFF2-40B4-BE49-F238E27FC236}">
              <a16:creationId xmlns:a16="http://schemas.microsoft.com/office/drawing/2014/main" id="{28D02098-0A6C-43F4-94F2-4C0D3718ECAD}"/>
            </a:ext>
          </a:extLst>
        </xdr:cNvPr>
        <xdr:cNvSpPr/>
      </xdr:nvSpPr>
      <xdr:spPr>
        <a:xfrm>
          <a:off x="14732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73677</xdr:rowOff>
    </xdr:from>
    <xdr:ext cx="762000" cy="259045"/>
    <xdr:sp macro="" textlink="">
      <xdr:nvSpPr>
        <xdr:cNvPr id="259" name="テキスト ボックス 258">
          <a:extLst>
            <a:ext uri="{FF2B5EF4-FFF2-40B4-BE49-F238E27FC236}">
              <a16:creationId xmlns:a16="http://schemas.microsoft.com/office/drawing/2014/main" id="{E85DD034-D810-45D1-AF91-171279E1802A}"/>
            </a:ext>
          </a:extLst>
        </xdr:cNvPr>
        <xdr:cNvSpPr txBox="1"/>
      </xdr:nvSpPr>
      <xdr:spPr>
        <a:xfrm>
          <a:off x="14401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19050</xdr:rowOff>
    </xdr:from>
    <xdr:to>
      <xdr:col>69</xdr:col>
      <xdr:colOff>92075</xdr:colOff>
      <xdr:row>60</xdr:row>
      <xdr:rowOff>76200</xdr:rowOff>
    </xdr:to>
    <xdr:cxnSp macro="">
      <xdr:nvCxnSpPr>
        <xdr:cNvPr id="260" name="直線コネクタ 259">
          <a:extLst>
            <a:ext uri="{FF2B5EF4-FFF2-40B4-BE49-F238E27FC236}">
              <a16:creationId xmlns:a16="http://schemas.microsoft.com/office/drawing/2014/main" id="{F816C195-6442-4A36-B263-07662E52D995}"/>
            </a:ext>
          </a:extLst>
        </xdr:cNvPr>
        <xdr:cNvCxnSpPr/>
      </xdr:nvCxnSpPr>
      <xdr:spPr>
        <a:xfrm flipV="1">
          <a:off x="13004800" y="101346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25400</xdr:rowOff>
    </xdr:from>
    <xdr:to>
      <xdr:col>69</xdr:col>
      <xdr:colOff>142875</xdr:colOff>
      <xdr:row>58</xdr:row>
      <xdr:rowOff>127000</xdr:rowOff>
    </xdr:to>
    <xdr:sp macro="" textlink="">
      <xdr:nvSpPr>
        <xdr:cNvPr id="261" name="フローチャート: 判断 260">
          <a:extLst>
            <a:ext uri="{FF2B5EF4-FFF2-40B4-BE49-F238E27FC236}">
              <a16:creationId xmlns:a16="http://schemas.microsoft.com/office/drawing/2014/main" id="{68A5760F-7750-4272-9E91-FF485A8BFE74}"/>
            </a:ext>
          </a:extLst>
        </xdr:cNvPr>
        <xdr:cNvSpPr/>
      </xdr:nvSpPr>
      <xdr:spPr>
        <a:xfrm>
          <a:off x="13843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137177</xdr:rowOff>
    </xdr:from>
    <xdr:ext cx="762000" cy="259045"/>
    <xdr:sp macro="" textlink="">
      <xdr:nvSpPr>
        <xdr:cNvPr id="262" name="テキスト ボックス 261">
          <a:extLst>
            <a:ext uri="{FF2B5EF4-FFF2-40B4-BE49-F238E27FC236}">
              <a16:creationId xmlns:a16="http://schemas.microsoft.com/office/drawing/2014/main" id="{21D71E08-B16E-4C9E-B5CD-298E2316905B}"/>
            </a:ext>
          </a:extLst>
        </xdr:cNvPr>
        <xdr:cNvSpPr txBox="1"/>
      </xdr:nvSpPr>
      <xdr:spPr>
        <a:xfrm>
          <a:off x="13512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25400</xdr:rowOff>
    </xdr:from>
    <xdr:to>
      <xdr:col>65</xdr:col>
      <xdr:colOff>53975</xdr:colOff>
      <xdr:row>58</xdr:row>
      <xdr:rowOff>127000</xdr:rowOff>
    </xdr:to>
    <xdr:sp macro="" textlink="">
      <xdr:nvSpPr>
        <xdr:cNvPr id="263" name="フローチャート: 判断 262">
          <a:extLst>
            <a:ext uri="{FF2B5EF4-FFF2-40B4-BE49-F238E27FC236}">
              <a16:creationId xmlns:a16="http://schemas.microsoft.com/office/drawing/2014/main" id="{E15F23B5-3BD3-4DC3-9B3F-07295707389C}"/>
            </a:ext>
          </a:extLst>
        </xdr:cNvPr>
        <xdr:cNvSpPr/>
      </xdr:nvSpPr>
      <xdr:spPr>
        <a:xfrm>
          <a:off x="12954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137177</xdr:rowOff>
    </xdr:from>
    <xdr:ext cx="762000" cy="259045"/>
    <xdr:sp macro="" textlink="">
      <xdr:nvSpPr>
        <xdr:cNvPr id="264" name="テキスト ボックス 263">
          <a:extLst>
            <a:ext uri="{FF2B5EF4-FFF2-40B4-BE49-F238E27FC236}">
              <a16:creationId xmlns:a16="http://schemas.microsoft.com/office/drawing/2014/main" id="{2DE79EC7-F32A-47C4-A6AF-3B78A51DD7EB}"/>
            </a:ext>
          </a:extLst>
        </xdr:cNvPr>
        <xdr:cNvSpPr txBox="1"/>
      </xdr:nvSpPr>
      <xdr:spPr>
        <a:xfrm>
          <a:off x="12623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123A70A3-F6EF-48F8-AD72-181F36E7C986}"/>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E8E50BE3-82F9-4A30-A48F-E391E9C246FC}"/>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BCBA5CF9-040C-429F-95EC-5FCF350204C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761C3DE5-5A53-4D1A-BE44-ECBA72F8B18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5803F8F2-FE98-45C6-B111-63D4B8070E5D}"/>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152400</xdr:rowOff>
    </xdr:from>
    <xdr:to>
      <xdr:col>82</xdr:col>
      <xdr:colOff>158750</xdr:colOff>
      <xdr:row>59</xdr:row>
      <xdr:rowOff>82550</xdr:rowOff>
    </xdr:to>
    <xdr:sp macro="" textlink="">
      <xdr:nvSpPr>
        <xdr:cNvPr id="270" name="楕円 269">
          <a:extLst>
            <a:ext uri="{FF2B5EF4-FFF2-40B4-BE49-F238E27FC236}">
              <a16:creationId xmlns:a16="http://schemas.microsoft.com/office/drawing/2014/main" id="{570A00B2-3A32-41C1-A81F-83521EAC53F7}"/>
            </a:ext>
          </a:extLst>
        </xdr:cNvPr>
        <xdr:cNvSpPr/>
      </xdr:nvSpPr>
      <xdr:spPr>
        <a:xfrm>
          <a:off x="164592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124477</xdr:rowOff>
    </xdr:from>
    <xdr:ext cx="762000" cy="259045"/>
    <xdr:sp macro="" textlink="">
      <xdr:nvSpPr>
        <xdr:cNvPr id="271" name="その他該当値テキスト">
          <a:extLst>
            <a:ext uri="{FF2B5EF4-FFF2-40B4-BE49-F238E27FC236}">
              <a16:creationId xmlns:a16="http://schemas.microsoft.com/office/drawing/2014/main" id="{45482173-B978-47DF-A656-2E1DFCF62B1A}"/>
            </a:ext>
          </a:extLst>
        </xdr:cNvPr>
        <xdr:cNvSpPr txBox="1"/>
      </xdr:nvSpPr>
      <xdr:spPr>
        <a:xfrm>
          <a:off x="16598900" y="1006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63500</xdr:rowOff>
    </xdr:from>
    <xdr:to>
      <xdr:col>78</xdr:col>
      <xdr:colOff>120650</xdr:colOff>
      <xdr:row>58</xdr:row>
      <xdr:rowOff>165100</xdr:rowOff>
    </xdr:to>
    <xdr:sp macro="" textlink="">
      <xdr:nvSpPr>
        <xdr:cNvPr id="272" name="楕円 271">
          <a:extLst>
            <a:ext uri="{FF2B5EF4-FFF2-40B4-BE49-F238E27FC236}">
              <a16:creationId xmlns:a16="http://schemas.microsoft.com/office/drawing/2014/main" id="{D832A01C-17EF-4FCD-9E74-AF5363CEA835}"/>
            </a:ext>
          </a:extLst>
        </xdr:cNvPr>
        <xdr:cNvSpPr/>
      </xdr:nvSpPr>
      <xdr:spPr>
        <a:xfrm>
          <a:off x="15621000" y="1000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149877</xdr:rowOff>
    </xdr:from>
    <xdr:ext cx="736600" cy="259045"/>
    <xdr:sp macro="" textlink="">
      <xdr:nvSpPr>
        <xdr:cNvPr id="273" name="テキスト ボックス 272">
          <a:extLst>
            <a:ext uri="{FF2B5EF4-FFF2-40B4-BE49-F238E27FC236}">
              <a16:creationId xmlns:a16="http://schemas.microsoft.com/office/drawing/2014/main" id="{886FD4BC-CEA8-4DCC-8190-374D438A43D1}"/>
            </a:ext>
          </a:extLst>
        </xdr:cNvPr>
        <xdr:cNvSpPr txBox="1"/>
      </xdr:nvSpPr>
      <xdr:spPr>
        <a:xfrm>
          <a:off x="15290800" y="10093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12700</xdr:rowOff>
    </xdr:from>
    <xdr:to>
      <xdr:col>74</xdr:col>
      <xdr:colOff>31750</xdr:colOff>
      <xdr:row>58</xdr:row>
      <xdr:rowOff>114300</xdr:rowOff>
    </xdr:to>
    <xdr:sp macro="" textlink="">
      <xdr:nvSpPr>
        <xdr:cNvPr id="274" name="楕円 273">
          <a:extLst>
            <a:ext uri="{FF2B5EF4-FFF2-40B4-BE49-F238E27FC236}">
              <a16:creationId xmlns:a16="http://schemas.microsoft.com/office/drawing/2014/main" id="{71615A93-BC5D-40D5-A1DD-D222D4843D38}"/>
            </a:ext>
          </a:extLst>
        </xdr:cNvPr>
        <xdr:cNvSpPr/>
      </xdr:nvSpPr>
      <xdr:spPr>
        <a:xfrm>
          <a:off x="14732000" y="995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99077</xdr:rowOff>
    </xdr:from>
    <xdr:ext cx="762000" cy="259045"/>
    <xdr:sp macro="" textlink="">
      <xdr:nvSpPr>
        <xdr:cNvPr id="275" name="テキスト ボックス 274">
          <a:extLst>
            <a:ext uri="{FF2B5EF4-FFF2-40B4-BE49-F238E27FC236}">
              <a16:creationId xmlns:a16="http://schemas.microsoft.com/office/drawing/2014/main" id="{700F2D97-FD1D-44F7-BE78-2E5461073F4E}"/>
            </a:ext>
          </a:extLst>
        </xdr:cNvPr>
        <xdr:cNvSpPr txBox="1"/>
      </xdr:nvSpPr>
      <xdr:spPr>
        <a:xfrm>
          <a:off x="14401800" y="1004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139700</xdr:rowOff>
    </xdr:from>
    <xdr:to>
      <xdr:col>69</xdr:col>
      <xdr:colOff>142875</xdr:colOff>
      <xdr:row>59</xdr:row>
      <xdr:rowOff>69850</xdr:rowOff>
    </xdr:to>
    <xdr:sp macro="" textlink="">
      <xdr:nvSpPr>
        <xdr:cNvPr id="276" name="楕円 275">
          <a:extLst>
            <a:ext uri="{FF2B5EF4-FFF2-40B4-BE49-F238E27FC236}">
              <a16:creationId xmlns:a16="http://schemas.microsoft.com/office/drawing/2014/main" id="{DB52541B-26DE-44D5-B3CB-7D73506689AD}"/>
            </a:ext>
          </a:extLst>
        </xdr:cNvPr>
        <xdr:cNvSpPr/>
      </xdr:nvSpPr>
      <xdr:spPr>
        <a:xfrm>
          <a:off x="13843000" y="1008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54627</xdr:rowOff>
    </xdr:from>
    <xdr:ext cx="762000" cy="259045"/>
    <xdr:sp macro="" textlink="">
      <xdr:nvSpPr>
        <xdr:cNvPr id="277" name="テキスト ボックス 276">
          <a:extLst>
            <a:ext uri="{FF2B5EF4-FFF2-40B4-BE49-F238E27FC236}">
              <a16:creationId xmlns:a16="http://schemas.microsoft.com/office/drawing/2014/main" id="{5100ED5B-AA32-4E86-B1FF-232F634B0D36}"/>
            </a:ext>
          </a:extLst>
        </xdr:cNvPr>
        <xdr:cNvSpPr txBox="1"/>
      </xdr:nvSpPr>
      <xdr:spPr>
        <a:xfrm>
          <a:off x="13512800" y="1017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25400</xdr:rowOff>
    </xdr:from>
    <xdr:to>
      <xdr:col>65</xdr:col>
      <xdr:colOff>53975</xdr:colOff>
      <xdr:row>60</xdr:row>
      <xdr:rowOff>127000</xdr:rowOff>
    </xdr:to>
    <xdr:sp macro="" textlink="">
      <xdr:nvSpPr>
        <xdr:cNvPr id="278" name="楕円 277">
          <a:extLst>
            <a:ext uri="{FF2B5EF4-FFF2-40B4-BE49-F238E27FC236}">
              <a16:creationId xmlns:a16="http://schemas.microsoft.com/office/drawing/2014/main" id="{046A7D86-8976-4180-BAC8-F4E408FF7524}"/>
            </a:ext>
          </a:extLst>
        </xdr:cNvPr>
        <xdr:cNvSpPr/>
      </xdr:nvSpPr>
      <xdr:spPr>
        <a:xfrm>
          <a:off x="12954000" y="1031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111777</xdr:rowOff>
    </xdr:from>
    <xdr:ext cx="762000" cy="259045"/>
    <xdr:sp macro="" textlink="">
      <xdr:nvSpPr>
        <xdr:cNvPr id="279" name="テキスト ボックス 278">
          <a:extLst>
            <a:ext uri="{FF2B5EF4-FFF2-40B4-BE49-F238E27FC236}">
              <a16:creationId xmlns:a16="http://schemas.microsoft.com/office/drawing/2014/main" id="{575BDCA8-A6FF-42CA-996D-E0B03FD04306}"/>
            </a:ext>
          </a:extLst>
        </xdr:cNvPr>
        <xdr:cNvSpPr txBox="1"/>
      </xdr:nvSpPr>
      <xdr:spPr>
        <a:xfrm>
          <a:off x="12623800" y="1039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FBDC3C77-1A3C-4BF6-835E-52E4FB28FF9D}"/>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5DDE8035-9B5D-41AD-9723-ECCB4771630E}"/>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2BC66DA4-394E-4ECD-895E-C43D0C073C8B}"/>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CBC0BB82-D1D6-42E1-BB40-ADBF1F03F53E}"/>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27A3A5DA-8698-4341-8B5F-BC25C51480FE}"/>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6CA6B469-A774-4DFF-87DF-F7B2F93FF9D5}"/>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6DB00216-6E92-4B56-A365-FF9E9AB8BF14}"/>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A9F24ECE-35BC-44B6-9186-5B40F2B904F9}"/>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267D9693-238D-4879-9E8F-06F7021FE003}"/>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4BA8E09A-483C-4A85-A0FC-3B8F0ACA7CC4}"/>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5416337-4530-41FB-B151-27AA01CDA531}"/>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前年度に比べ</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0.2</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ポイント減少した。これは、下水道事業会計への補助金が減となったことなどによるものである。</a:t>
          </a:r>
          <a:endParaRPr lang="ja-JP" altLang="ja-JP" sz="160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D10D2947-C1EE-4F2A-B292-6D6688371A8A}"/>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B475CF90-3A00-4E5D-ABE7-B577942083E1}"/>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10739A46-125A-42E2-B9BA-1A716D388894}"/>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F60B15CF-42CC-400B-A881-29FB14E2B5E7}"/>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360791C4-B84C-4D2B-A68E-4931B3D0D1C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7C411BA9-7CA3-4FC7-884F-DBA63D1272F5}"/>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ED5F1403-BC23-4AE8-83AE-F68D7FEE12E9}"/>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AF569FB-8C65-48FF-AE22-B7D50658BDA6}"/>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E98E6AEF-A5CA-4E28-ADE0-A2753FA03B03}"/>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5D8D26F8-D040-413B-ADB6-A45641E84768}"/>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AF6C83BD-5E57-4FE8-9380-6699F051136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51096B64-6890-4563-81B9-E953761CCEA7}"/>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C3D154F2-66BC-4445-A19B-6A51CD5C48C2}"/>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3882CBD5-1C96-414E-9D01-D01EB155E0DE}"/>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33274</xdr:rowOff>
    </xdr:from>
    <xdr:to>
      <xdr:col>82</xdr:col>
      <xdr:colOff>107950</xdr:colOff>
      <xdr:row>41</xdr:row>
      <xdr:rowOff>170434</xdr:rowOff>
    </xdr:to>
    <xdr:cxnSp macro="">
      <xdr:nvCxnSpPr>
        <xdr:cNvPr id="305" name="直線コネクタ 304">
          <a:extLst>
            <a:ext uri="{FF2B5EF4-FFF2-40B4-BE49-F238E27FC236}">
              <a16:creationId xmlns:a16="http://schemas.microsoft.com/office/drawing/2014/main" id="{C6A5267F-6CC1-4E14-919F-3BA5703ECBFA}"/>
            </a:ext>
          </a:extLst>
        </xdr:cNvPr>
        <xdr:cNvCxnSpPr/>
      </xdr:nvCxnSpPr>
      <xdr:spPr>
        <a:xfrm flipV="1">
          <a:off x="16510000" y="5691124"/>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142511</xdr:rowOff>
    </xdr:from>
    <xdr:ext cx="762000" cy="259045"/>
    <xdr:sp macro="" textlink="">
      <xdr:nvSpPr>
        <xdr:cNvPr id="306" name="補助費等最小値テキスト">
          <a:extLst>
            <a:ext uri="{FF2B5EF4-FFF2-40B4-BE49-F238E27FC236}">
              <a16:creationId xmlns:a16="http://schemas.microsoft.com/office/drawing/2014/main" id="{D338E93A-E745-4DFF-A133-C79ABBC8A517}"/>
            </a:ext>
          </a:extLst>
        </xdr:cNvPr>
        <xdr:cNvSpPr txBox="1"/>
      </xdr:nvSpPr>
      <xdr:spPr>
        <a:xfrm>
          <a:off x="16598900" y="7171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170434</xdr:rowOff>
    </xdr:from>
    <xdr:to>
      <xdr:col>82</xdr:col>
      <xdr:colOff>196850</xdr:colOff>
      <xdr:row>41</xdr:row>
      <xdr:rowOff>170434</xdr:rowOff>
    </xdr:to>
    <xdr:cxnSp macro="">
      <xdr:nvCxnSpPr>
        <xdr:cNvPr id="307" name="直線コネクタ 306">
          <a:extLst>
            <a:ext uri="{FF2B5EF4-FFF2-40B4-BE49-F238E27FC236}">
              <a16:creationId xmlns:a16="http://schemas.microsoft.com/office/drawing/2014/main" id="{5AC337E9-2BAA-4FD9-BACE-05E0B199A5F3}"/>
            </a:ext>
          </a:extLst>
        </xdr:cNvPr>
        <xdr:cNvCxnSpPr/>
      </xdr:nvCxnSpPr>
      <xdr:spPr>
        <a:xfrm>
          <a:off x="16421100" y="7199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119651</xdr:rowOff>
    </xdr:from>
    <xdr:ext cx="762000" cy="259045"/>
    <xdr:sp macro="" textlink="">
      <xdr:nvSpPr>
        <xdr:cNvPr id="308" name="補助費等最大値テキスト">
          <a:extLst>
            <a:ext uri="{FF2B5EF4-FFF2-40B4-BE49-F238E27FC236}">
              <a16:creationId xmlns:a16="http://schemas.microsoft.com/office/drawing/2014/main" id="{7E7DB359-58FB-4FC3-BAE9-A5CED9981656}"/>
            </a:ext>
          </a:extLst>
        </xdr:cNvPr>
        <xdr:cNvSpPr txBox="1"/>
      </xdr:nvSpPr>
      <xdr:spPr>
        <a:xfrm>
          <a:off x="16598900" y="5434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33274</xdr:rowOff>
    </xdr:from>
    <xdr:to>
      <xdr:col>82</xdr:col>
      <xdr:colOff>196850</xdr:colOff>
      <xdr:row>33</xdr:row>
      <xdr:rowOff>33274</xdr:rowOff>
    </xdr:to>
    <xdr:cxnSp macro="">
      <xdr:nvCxnSpPr>
        <xdr:cNvPr id="309" name="直線コネクタ 308">
          <a:extLst>
            <a:ext uri="{FF2B5EF4-FFF2-40B4-BE49-F238E27FC236}">
              <a16:creationId xmlns:a16="http://schemas.microsoft.com/office/drawing/2014/main" id="{08B792A2-94AF-4C17-8B0B-AAF8F3302FE2}"/>
            </a:ext>
          </a:extLst>
        </xdr:cNvPr>
        <xdr:cNvCxnSpPr/>
      </xdr:nvCxnSpPr>
      <xdr:spPr>
        <a:xfrm>
          <a:off x="16421100" y="5691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8128</xdr:rowOff>
    </xdr:from>
    <xdr:to>
      <xdr:col>82</xdr:col>
      <xdr:colOff>107950</xdr:colOff>
      <xdr:row>34</xdr:row>
      <xdr:rowOff>26416</xdr:rowOff>
    </xdr:to>
    <xdr:cxnSp macro="">
      <xdr:nvCxnSpPr>
        <xdr:cNvPr id="310" name="直線コネクタ 309">
          <a:extLst>
            <a:ext uri="{FF2B5EF4-FFF2-40B4-BE49-F238E27FC236}">
              <a16:creationId xmlns:a16="http://schemas.microsoft.com/office/drawing/2014/main" id="{27AF6D5A-EEB3-4BC0-8BA5-6CE9FBF47962}"/>
            </a:ext>
          </a:extLst>
        </xdr:cNvPr>
        <xdr:cNvCxnSpPr/>
      </xdr:nvCxnSpPr>
      <xdr:spPr>
        <a:xfrm flipV="1">
          <a:off x="15671800" y="5837428"/>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158005</xdr:rowOff>
    </xdr:from>
    <xdr:ext cx="762000" cy="259045"/>
    <xdr:sp macro="" textlink="">
      <xdr:nvSpPr>
        <xdr:cNvPr id="311" name="補助費等平均値テキスト">
          <a:extLst>
            <a:ext uri="{FF2B5EF4-FFF2-40B4-BE49-F238E27FC236}">
              <a16:creationId xmlns:a16="http://schemas.microsoft.com/office/drawing/2014/main" id="{8E3987B9-DED7-4D2B-9D88-28254F1EACD4}"/>
            </a:ext>
          </a:extLst>
        </xdr:cNvPr>
        <xdr:cNvSpPr txBox="1"/>
      </xdr:nvSpPr>
      <xdr:spPr>
        <a:xfrm>
          <a:off x="16598900" y="59873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14478</xdr:rowOff>
    </xdr:from>
    <xdr:to>
      <xdr:col>82</xdr:col>
      <xdr:colOff>158750</xdr:colOff>
      <xdr:row>35</xdr:row>
      <xdr:rowOff>116078</xdr:rowOff>
    </xdr:to>
    <xdr:sp macro="" textlink="">
      <xdr:nvSpPr>
        <xdr:cNvPr id="312" name="フローチャート: 判断 311">
          <a:extLst>
            <a:ext uri="{FF2B5EF4-FFF2-40B4-BE49-F238E27FC236}">
              <a16:creationId xmlns:a16="http://schemas.microsoft.com/office/drawing/2014/main" id="{0C27657E-D4B7-49E9-8552-D31BDF892578}"/>
            </a:ext>
          </a:extLst>
        </xdr:cNvPr>
        <xdr:cNvSpPr/>
      </xdr:nvSpPr>
      <xdr:spPr>
        <a:xfrm>
          <a:off x="164592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26416</xdr:rowOff>
    </xdr:from>
    <xdr:to>
      <xdr:col>78</xdr:col>
      <xdr:colOff>69850</xdr:colOff>
      <xdr:row>34</xdr:row>
      <xdr:rowOff>62992</xdr:rowOff>
    </xdr:to>
    <xdr:cxnSp macro="">
      <xdr:nvCxnSpPr>
        <xdr:cNvPr id="313" name="直線コネクタ 312">
          <a:extLst>
            <a:ext uri="{FF2B5EF4-FFF2-40B4-BE49-F238E27FC236}">
              <a16:creationId xmlns:a16="http://schemas.microsoft.com/office/drawing/2014/main" id="{569F7DD7-1D6F-41F7-BA47-D6D3FCA22C23}"/>
            </a:ext>
          </a:extLst>
        </xdr:cNvPr>
        <xdr:cNvCxnSpPr/>
      </xdr:nvCxnSpPr>
      <xdr:spPr>
        <a:xfrm flipV="1">
          <a:off x="14782800" y="585571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5334</xdr:rowOff>
    </xdr:from>
    <xdr:to>
      <xdr:col>78</xdr:col>
      <xdr:colOff>120650</xdr:colOff>
      <xdr:row>35</xdr:row>
      <xdr:rowOff>106934</xdr:rowOff>
    </xdr:to>
    <xdr:sp macro="" textlink="">
      <xdr:nvSpPr>
        <xdr:cNvPr id="314" name="フローチャート: 判断 313">
          <a:extLst>
            <a:ext uri="{FF2B5EF4-FFF2-40B4-BE49-F238E27FC236}">
              <a16:creationId xmlns:a16="http://schemas.microsoft.com/office/drawing/2014/main" id="{9E9A671E-5F63-40F8-B7CF-0545D9F037EA}"/>
            </a:ext>
          </a:extLst>
        </xdr:cNvPr>
        <xdr:cNvSpPr/>
      </xdr:nvSpPr>
      <xdr:spPr>
        <a:xfrm>
          <a:off x="15621000" y="600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91711</xdr:rowOff>
    </xdr:from>
    <xdr:ext cx="736600" cy="259045"/>
    <xdr:sp macro="" textlink="">
      <xdr:nvSpPr>
        <xdr:cNvPr id="315" name="テキスト ボックス 314">
          <a:extLst>
            <a:ext uri="{FF2B5EF4-FFF2-40B4-BE49-F238E27FC236}">
              <a16:creationId xmlns:a16="http://schemas.microsoft.com/office/drawing/2014/main" id="{418C0F45-C52E-4E08-B7FD-BCB0C22F09F6}"/>
            </a:ext>
          </a:extLst>
        </xdr:cNvPr>
        <xdr:cNvSpPr txBox="1"/>
      </xdr:nvSpPr>
      <xdr:spPr>
        <a:xfrm>
          <a:off x="15290800" y="60924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35560</xdr:rowOff>
    </xdr:from>
    <xdr:to>
      <xdr:col>73</xdr:col>
      <xdr:colOff>180975</xdr:colOff>
      <xdr:row>34</xdr:row>
      <xdr:rowOff>62992</xdr:rowOff>
    </xdr:to>
    <xdr:cxnSp macro="">
      <xdr:nvCxnSpPr>
        <xdr:cNvPr id="316" name="直線コネクタ 315">
          <a:extLst>
            <a:ext uri="{FF2B5EF4-FFF2-40B4-BE49-F238E27FC236}">
              <a16:creationId xmlns:a16="http://schemas.microsoft.com/office/drawing/2014/main" id="{3F789A85-2E69-4627-966C-CCF156488913}"/>
            </a:ext>
          </a:extLst>
        </xdr:cNvPr>
        <xdr:cNvCxnSpPr/>
      </xdr:nvCxnSpPr>
      <xdr:spPr>
        <a:xfrm>
          <a:off x="13893800" y="586486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34</xdr:row>
      <xdr:rowOff>149352</xdr:rowOff>
    </xdr:from>
    <xdr:to>
      <xdr:col>74</xdr:col>
      <xdr:colOff>31750</xdr:colOff>
      <xdr:row>35</xdr:row>
      <xdr:rowOff>79502</xdr:rowOff>
    </xdr:to>
    <xdr:sp macro="" textlink="">
      <xdr:nvSpPr>
        <xdr:cNvPr id="317" name="フローチャート: 判断 316">
          <a:extLst>
            <a:ext uri="{FF2B5EF4-FFF2-40B4-BE49-F238E27FC236}">
              <a16:creationId xmlns:a16="http://schemas.microsoft.com/office/drawing/2014/main" id="{5262792D-CB1C-44BA-A9A4-1388797E1A54}"/>
            </a:ext>
          </a:extLst>
        </xdr:cNvPr>
        <xdr:cNvSpPr/>
      </xdr:nvSpPr>
      <xdr:spPr>
        <a:xfrm>
          <a:off x="14732000" y="5978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64279</xdr:rowOff>
    </xdr:from>
    <xdr:ext cx="762000" cy="259045"/>
    <xdr:sp macro="" textlink="">
      <xdr:nvSpPr>
        <xdr:cNvPr id="318" name="テキスト ボックス 317">
          <a:extLst>
            <a:ext uri="{FF2B5EF4-FFF2-40B4-BE49-F238E27FC236}">
              <a16:creationId xmlns:a16="http://schemas.microsoft.com/office/drawing/2014/main" id="{43BC530D-637F-4CA0-8DDB-1DA83F166EA9}"/>
            </a:ext>
          </a:extLst>
        </xdr:cNvPr>
        <xdr:cNvSpPr txBox="1"/>
      </xdr:nvSpPr>
      <xdr:spPr>
        <a:xfrm>
          <a:off x="14401800" y="6065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26416</xdr:rowOff>
    </xdr:from>
    <xdr:to>
      <xdr:col>69</xdr:col>
      <xdr:colOff>92075</xdr:colOff>
      <xdr:row>34</xdr:row>
      <xdr:rowOff>35560</xdr:rowOff>
    </xdr:to>
    <xdr:cxnSp macro="">
      <xdr:nvCxnSpPr>
        <xdr:cNvPr id="319" name="直線コネクタ 318">
          <a:extLst>
            <a:ext uri="{FF2B5EF4-FFF2-40B4-BE49-F238E27FC236}">
              <a16:creationId xmlns:a16="http://schemas.microsoft.com/office/drawing/2014/main" id="{9511A7FF-B98B-468D-8859-823FDED769FC}"/>
            </a:ext>
          </a:extLst>
        </xdr:cNvPr>
        <xdr:cNvCxnSpPr/>
      </xdr:nvCxnSpPr>
      <xdr:spPr>
        <a:xfrm>
          <a:off x="13004800" y="585571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14478</xdr:rowOff>
    </xdr:from>
    <xdr:to>
      <xdr:col>69</xdr:col>
      <xdr:colOff>142875</xdr:colOff>
      <xdr:row>35</xdr:row>
      <xdr:rowOff>116078</xdr:rowOff>
    </xdr:to>
    <xdr:sp macro="" textlink="">
      <xdr:nvSpPr>
        <xdr:cNvPr id="320" name="フローチャート: 判断 319">
          <a:extLst>
            <a:ext uri="{FF2B5EF4-FFF2-40B4-BE49-F238E27FC236}">
              <a16:creationId xmlns:a16="http://schemas.microsoft.com/office/drawing/2014/main" id="{963CA349-40AD-42B7-A0AB-0CCE5BE60FD6}"/>
            </a:ext>
          </a:extLst>
        </xdr:cNvPr>
        <xdr:cNvSpPr/>
      </xdr:nvSpPr>
      <xdr:spPr>
        <a:xfrm>
          <a:off x="138430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100855</xdr:rowOff>
    </xdr:from>
    <xdr:ext cx="762000" cy="259045"/>
    <xdr:sp macro="" textlink="">
      <xdr:nvSpPr>
        <xdr:cNvPr id="321" name="テキスト ボックス 320">
          <a:extLst>
            <a:ext uri="{FF2B5EF4-FFF2-40B4-BE49-F238E27FC236}">
              <a16:creationId xmlns:a16="http://schemas.microsoft.com/office/drawing/2014/main" id="{C2266CE1-89AD-4D7A-8792-5A98275BA254}"/>
            </a:ext>
          </a:extLst>
        </xdr:cNvPr>
        <xdr:cNvSpPr txBox="1"/>
      </xdr:nvSpPr>
      <xdr:spPr>
        <a:xfrm>
          <a:off x="13512800" y="610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14478</xdr:rowOff>
    </xdr:from>
    <xdr:to>
      <xdr:col>65</xdr:col>
      <xdr:colOff>53975</xdr:colOff>
      <xdr:row>35</xdr:row>
      <xdr:rowOff>116078</xdr:rowOff>
    </xdr:to>
    <xdr:sp macro="" textlink="">
      <xdr:nvSpPr>
        <xdr:cNvPr id="322" name="フローチャート: 判断 321">
          <a:extLst>
            <a:ext uri="{FF2B5EF4-FFF2-40B4-BE49-F238E27FC236}">
              <a16:creationId xmlns:a16="http://schemas.microsoft.com/office/drawing/2014/main" id="{4C36E43B-28F0-495E-97A9-2D3E15B9B202}"/>
            </a:ext>
          </a:extLst>
        </xdr:cNvPr>
        <xdr:cNvSpPr/>
      </xdr:nvSpPr>
      <xdr:spPr>
        <a:xfrm>
          <a:off x="129540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100855</xdr:rowOff>
    </xdr:from>
    <xdr:ext cx="762000" cy="259045"/>
    <xdr:sp macro="" textlink="">
      <xdr:nvSpPr>
        <xdr:cNvPr id="323" name="テキスト ボックス 322">
          <a:extLst>
            <a:ext uri="{FF2B5EF4-FFF2-40B4-BE49-F238E27FC236}">
              <a16:creationId xmlns:a16="http://schemas.microsoft.com/office/drawing/2014/main" id="{85A6CBB8-0D00-4C5D-A3E8-58332778201A}"/>
            </a:ext>
          </a:extLst>
        </xdr:cNvPr>
        <xdr:cNvSpPr txBox="1"/>
      </xdr:nvSpPr>
      <xdr:spPr>
        <a:xfrm>
          <a:off x="12623800" y="610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F8B6DBB1-99D2-4BD5-9749-12104E2CDBBD}"/>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93042E09-2986-4CCC-9EBA-9A9FD353AA86}"/>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E12240F4-CC50-44E6-98DD-34C569938DB5}"/>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A914F572-C454-4C89-B1E9-831B61179595}"/>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DD549D8E-8FA5-4BD9-A667-53E185CE11AC}"/>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33</xdr:row>
      <xdr:rowOff>128778</xdr:rowOff>
    </xdr:from>
    <xdr:to>
      <xdr:col>82</xdr:col>
      <xdr:colOff>158750</xdr:colOff>
      <xdr:row>34</xdr:row>
      <xdr:rowOff>58928</xdr:rowOff>
    </xdr:to>
    <xdr:sp macro="" textlink="">
      <xdr:nvSpPr>
        <xdr:cNvPr id="329" name="楕円 328">
          <a:extLst>
            <a:ext uri="{FF2B5EF4-FFF2-40B4-BE49-F238E27FC236}">
              <a16:creationId xmlns:a16="http://schemas.microsoft.com/office/drawing/2014/main" id="{93174F30-E7B5-412C-88CA-53518803FB83}"/>
            </a:ext>
          </a:extLst>
        </xdr:cNvPr>
        <xdr:cNvSpPr/>
      </xdr:nvSpPr>
      <xdr:spPr>
        <a:xfrm>
          <a:off x="16459200" y="5786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32</xdr:row>
      <xdr:rowOff>145305</xdr:rowOff>
    </xdr:from>
    <xdr:ext cx="762000" cy="259045"/>
    <xdr:sp macro="" textlink="">
      <xdr:nvSpPr>
        <xdr:cNvPr id="330" name="補助費等該当値テキスト">
          <a:extLst>
            <a:ext uri="{FF2B5EF4-FFF2-40B4-BE49-F238E27FC236}">
              <a16:creationId xmlns:a16="http://schemas.microsoft.com/office/drawing/2014/main" id="{51F643F8-1205-438F-A3B2-41D47EEAFA9C}"/>
            </a:ext>
          </a:extLst>
        </xdr:cNvPr>
        <xdr:cNvSpPr txBox="1"/>
      </xdr:nvSpPr>
      <xdr:spPr>
        <a:xfrm>
          <a:off x="16598900" y="5631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33</xdr:row>
      <xdr:rowOff>147066</xdr:rowOff>
    </xdr:from>
    <xdr:to>
      <xdr:col>78</xdr:col>
      <xdr:colOff>120650</xdr:colOff>
      <xdr:row>34</xdr:row>
      <xdr:rowOff>77216</xdr:rowOff>
    </xdr:to>
    <xdr:sp macro="" textlink="">
      <xdr:nvSpPr>
        <xdr:cNvPr id="331" name="楕円 330">
          <a:extLst>
            <a:ext uri="{FF2B5EF4-FFF2-40B4-BE49-F238E27FC236}">
              <a16:creationId xmlns:a16="http://schemas.microsoft.com/office/drawing/2014/main" id="{BD333834-619D-4BF8-8DF6-47FD0F6147F8}"/>
            </a:ext>
          </a:extLst>
        </xdr:cNvPr>
        <xdr:cNvSpPr/>
      </xdr:nvSpPr>
      <xdr:spPr>
        <a:xfrm>
          <a:off x="15621000" y="5804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87393</xdr:rowOff>
    </xdr:from>
    <xdr:ext cx="736600" cy="259045"/>
    <xdr:sp macro="" textlink="">
      <xdr:nvSpPr>
        <xdr:cNvPr id="332" name="テキスト ボックス 331">
          <a:extLst>
            <a:ext uri="{FF2B5EF4-FFF2-40B4-BE49-F238E27FC236}">
              <a16:creationId xmlns:a16="http://schemas.microsoft.com/office/drawing/2014/main" id="{FC26BF52-1285-4F5A-9EB5-89ED983760E8}"/>
            </a:ext>
          </a:extLst>
        </xdr:cNvPr>
        <xdr:cNvSpPr txBox="1"/>
      </xdr:nvSpPr>
      <xdr:spPr>
        <a:xfrm>
          <a:off x="15290800" y="55737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12192</xdr:rowOff>
    </xdr:from>
    <xdr:to>
      <xdr:col>74</xdr:col>
      <xdr:colOff>31750</xdr:colOff>
      <xdr:row>34</xdr:row>
      <xdr:rowOff>113792</xdr:rowOff>
    </xdr:to>
    <xdr:sp macro="" textlink="">
      <xdr:nvSpPr>
        <xdr:cNvPr id="333" name="楕円 332">
          <a:extLst>
            <a:ext uri="{FF2B5EF4-FFF2-40B4-BE49-F238E27FC236}">
              <a16:creationId xmlns:a16="http://schemas.microsoft.com/office/drawing/2014/main" id="{3CB76ABE-F63A-4ECD-A7AD-6A0AD53287F7}"/>
            </a:ext>
          </a:extLst>
        </xdr:cNvPr>
        <xdr:cNvSpPr/>
      </xdr:nvSpPr>
      <xdr:spPr>
        <a:xfrm>
          <a:off x="14732000" y="5841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123969</xdr:rowOff>
    </xdr:from>
    <xdr:ext cx="762000" cy="259045"/>
    <xdr:sp macro="" textlink="">
      <xdr:nvSpPr>
        <xdr:cNvPr id="334" name="テキスト ボックス 333">
          <a:extLst>
            <a:ext uri="{FF2B5EF4-FFF2-40B4-BE49-F238E27FC236}">
              <a16:creationId xmlns:a16="http://schemas.microsoft.com/office/drawing/2014/main" id="{BD4DDC44-6C81-4824-9E5C-FF750D8C3BEB}"/>
            </a:ext>
          </a:extLst>
        </xdr:cNvPr>
        <xdr:cNvSpPr txBox="1"/>
      </xdr:nvSpPr>
      <xdr:spPr>
        <a:xfrm>
          <a:off x="14401800" y="5610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156210</xdr:rowOff>
    </xdr:from>
    <xdr:to>
      <xdr:col>69</xdr:col>
      <xdr:colOff>142875</xdr:colOff>
      <xdr:row>34</xdr:row>
      <xdr:rowOff>86360</xdr:rowOff>
    </xdr:to>
    <xdr:sp macro="" textlink="">
      <xdr:nvSpPr>
        <xdr:cNvPr id="335" name="楕円 334">
          <a:extLst>
            <a:ext uri="{FF2B5EF4-FFF2-40B4-BE49-F238E27FC236}">
              <a16:creationId xmlns:a16="http://schemas.microsoft.com/office/drawing/2014/main" id="{8FE946BE-1A0B-4E75-9D60-B5C138ABE6E4}"/>
            </a:ext>
          </a:extLst>
        </xdr:cNvPr>
        <xdr:cNvSpPr/>
      </xdr:nvSpPr>
      <xdr:spPr>
        <a:xfrm>
          <a:off x="13843000" y="581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96537</xdr:rowOff>
    </xdr:from>
    <xdr:ext cx="762000" cy="259045"/>
    <xdr:sp macro="" textlink="">
      <xdr:nvSpPr>
        <xdr:cNvPr id="336" name="テキスト ボックス 335">
          <a:extLst>
            <a:ext uri="{FF2B5EF4-FFF2-40B4-BE49-F238E27FC236}">
              <a16:creationId xmlns:a16="http://schemas.microsoft.com/office/drawing/2014/main" id="{FB7B32F6-120D-41C4-A4AA-2562A9542990}"/>
            </a:ext>
          </a:extLst>
        </xdr:cNvPr>
        <xdr:cNvSpPr txBox="1"/>
      </xdr:nvSpPr>
      <xdr:spPr>
        <a:xfrm>
          <a:off x="13512800" y="558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147066</xdr:rowOff>
    </xdr:from>
    <xdr:to>
      <xdr:col>65</xdr:col>
      <xdr:colOff>53975</xdr:colOff>
      <xdr:row>34</xdr:row>
      <xdr:rowOff>77216</xdr:rowOff>
    </xdr:to>
    <xdr:sp macro="" textlink="">
      <xdr:nvSpPr>
        <xdr:cNvPr id="337" name="楕円 336">
          <a:extLst>
            <a:ext uri="{FF2B5EF4-FFF2-40B4-BE49-F238E27FC236}">
              <a16:creationId xmlns:a16="http://schemas.microsoft.com/office/drawing/2014/main" id="{039C7B5E-0F1C-4BA5-9A03-D647FF320981}"/>
            </a:ext>
          </a:extLst>
        </xdr:cNvPr>
        <xdr:cNvSpPr/>
      </xdr:nvSpPr>
      <xdr:spPr>
        <a:xfrm>
          <a:off x="12954000" y="5804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87393</xdr:rowOff>
    </xdr:from>
    <xdr:ext cx="762000" cy="259045"/>
    <xdr:sp macro="" textlink="">
      <xdr:nvSpPr>
        <xdr:cNvPr id="338" name="テキスト ボックス 337">
          <a:extLst>
            <a:ext uri="{FF2B5EF4-FFF2-40B4-BE49-F238E27FC236}">
              <a16:creationId xmlns:a16="http://schemas.microsoft.com/office/drawing/2014/main" id="{B5F4E7DE-97DD-43EE-977D-555365834C1F}"/>
            </a:ext>
          </a:extLst>
        </xdr:cNvPr>
        <xdr:cNvSpPr txBox="1"/>
      </xdr:nvSpPr>
      <xdr:spPr>
        <a:xfrm>
          <a:off x="12623800" y="5573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44564B86-95CD-4DB6-91AC-B702F04BD37A}"/>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30B277EE-C4D3-4272-A6E8-5C1EFCD7A9B2}"/>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EDAD839B-B5DC-4D01-900B-0236DD7FF81D}"/>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E79DB92C-45D1-4A46-802B-02C66FB67AC2}"/>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16F81E4C-286B-4885-8E46-796B649EF714}"/>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4C6F76A1-8B75-4474-A514-000B76FAFDE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5302E866-ACFB-4A6A-90EE-C26383F09C69}"/>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8E1E943A-A638-43E7-A6A5-5592EBA846A1}"/>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9358844C-F1D0-4FB6-A9F3-047314EC5233}"/>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370E16EF-F685-44AE-BF13-7E85218A930B}"/>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C8A63100-DA9D-439C-8A51-174B8FA17094}"/>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　前年度に比べ</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0.1</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ポイント上昇した。これは、市債の元利償還金が減になったものの、多摩ニュータウン関連施設整備事業の償還進捗により特定財源の充当額が減となり、経常経費充当一般財源が増となったことによるものである</a:t>
          </a:r>
          <a:r>
            <a:rPr kumimoji="1" lang="ja-JP" altLang="en-US" sz="1100">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41FD9841-1FF5-401D-9A06-C7E32F3F5405}"/>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A576B2C3-DA73-4C8F-92F0-0C6C7B61B2E7}"/>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E2C75B6F-6246-4572-B48E-83D18660725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a:extLst>
            <a:ext uri="{FF2B5EF4-FFF2-40B4-BE49-F238E27FC236}">
              <a16:creationId xmlns:a16="http://schemas.microsoft.com/office/drawing/2014/main" id="{4F5F6CAB-2F98-4824-8087-37FB00E7D682}"/>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a:extLst>
            <a:ext uri="{FF2B5EF4-FFF2-40B4-BE49-F238E27FC236}">
              <a16:creationId xmlns:a16="http://schemas.microsoft.com/office/drawing/2014/main" id="{4434D496-69F8-428A-BE4B-BE95CDD4D947}"/>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a:extLst>
            <a:ext uri="{FF2B5EF4-FFF2-40B4-BE49-F238E27FC236}">
              <a16:creationId xmlns:a16="http://schemas.microsoft.com/office/drawing/2014/main" id="{25D758F9-3741-4156-BD29-817ACD6CBA65}"/>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a:extLst>
            <a:ext uri="{FF2B5EF4-FFF2-40B4-BE49-F238E27FC236}">
              <a16:creationId xmlns:a16="http://schemas.microsoft.com/office/drawing/2014/main" id="{77C0E24A-EA6C-43AA-B1BA-700277D995FB}"/>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a:extLst>
            <a:ext uri="{FF2B5EF4-FFF2-40B4-BE49-F238E27FC236}">
              <a16:creationId xmlns:a16="http://schemas.microsoft.com/office/drawing/2014/main" id="{E95B7B39-7B41-4760-8309-1275EF6DABF2}"/>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a:extLst>
            <a:ext uri="{FF2B5EF4-FFF2-40B4-BE49-F238E27FC236}">
              <a16:creationId xmlns:a16="http://schemas.microsoft.com/office/drawing/2014/main" id="{5183C6FD-FBDE-42CD-8243-4DD99CEE6F96}"/>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a:extLst>
            <a:ext uri="{FF2B5EF4-FFF2-40B4-BE49-F238E27FC236}">
              <a16:creationId xmlns:a16="http://schemas.microsoft.com/office/drawing/2014/main" id="{F9B91F9C-A835-4C6D-8ADC-0590749DDA8A}"/>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a:extLst>
            <a:ext uri="{FF2B5EF4-FFF2-40B4-BE49-F238E27FC236}">
              <a16:creationId xmlns:a16="http://schemas.microsoft.com/office/drawing/2014/main" id="{08AC1D72-8B23-41DE-B1A3-7C22EB71C133}"/>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a:extLst>
            <a:ext uri="{FF2B5EF4-FFF2-40B4-BE49-F238E27FC236}">
              <a16:creationId xmlns:a16="http://schemas.microsoft.com/office/drawing/2014/main" id="{7AABB403-59BC-4351-B92A-B87DB68F74A9}"/>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a:extLst>
            <a:ext uri="{FF2B5EF4-FFF2-40B4-BE49-F238E27FC236}">
              <a16:creationId xmlns:a16="http://schemas.microsoft.com/office/drawing/2014/main" id="{FE928B53-6FE5-44CD-A442-7DCF13A7EF02}"/>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3ED10813-8A5D-4055-8EA2-52AACFFA2D52}"/>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4" name="テキスト ボックス 363">
          <a:extLst>
            <a:ext uri="{FF2B5EF4-FFF2-40B4-BE49-F238E27FC236}">
              <a16:creationId xmlns:a16="http://schemas.microsoft.com/office/drawing/2014/main" id="{FF1CF142-5011-4E4B-AA34-DBEBF9B31BF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a:extLst>
            <a:ext uri="{FF2B5EF4-FFF2-40B4-BE49-F238E27FC236}">
              <a16:creationId xmlns:a16="http://schemas.microsoft.com/office/drawing/2014/main" id="{4377371E-E332-417C-AE13-4E6F2338E24A}"/>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54610</xdr:rowOff>
    </xdr:from>
    <xdr:to>
      <xdr:col>24</xdr:col>
      <xdr:colOff>25400</xdr:colOff>
      <xdr:row>80</xdr:row>
      <xdr:rowOff>157480</xdr:rowOff>
    </xdr:to>
    <xdr:cxnSp macro="">
      <xdr:nvCxnSpPr>
        <xdr:cNvPr id="366" name="直線コネクタ 365">
          <a:extLst>
            <a:ext uri="{FF2B5EF4-FFF2-40B4-BE49-F238E27FC236}">
              <a16:creationId xmlns:a16="http://schemas.microsoft.com/office/drawing/2014/main" id="{04C81F4A-FC86-47DD-A29B-903377D8BE12}"/>
            </a:ext>
          </a:extLst>
        </xdr:cNvPr>
        <xdr:cNvCxnSpPr/>
      </xdr:nvCxnSpPr>
      <xdr:spPr>
        <a:xfrm flipV="1">
          <a:off x="4826000" y="1257046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129557</xdr:rowOff>
    </xdr:from>
    <xdr:ext cx="762000" cy="259045"/>
    <xdr:sp macro="" textlink="">
      <xdr:nvSpPr>
        <xdr:cNvPr id="367" name="公債費最小値テキスト">
          <a:extLst>
            <a:ext uri="{FF2B5EF4-FFF2-40B4-BE49-F238E27FC236}">
              <a16:creationId xmlns:a16="http://schemas.microsoft.com/office/drawing/2014/main" id="{4BDD4F9F-806A-4630-B1ED-C617CB0F7947}"/>
            </a:ext>
          </a:extLst>
        </xdr:cNvPr>
        <xdr:cNvSpPr txBox="1"/>
      </xdr:nvSpPr>
      <xdr:spPr>
        <a:xfrm>
          <a:off x="4914900" y="13845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157480</xdr:rowOff>
    </xdr:from>
    <xdr:to>
      <xdr:col>24</xdr:col>
      <xdr:colOff>114300</xdr:colOff>
      <xdr:row>80</xdr:row>
      <xdr:rowOff>157480</xdr:rowOff>
    </xdr:to>
    <xdr:cxnSp macro="">
      <xdr:nvCxnSpPr>
        <xdr:cNvPr id="368" name="直線コネクタ 367">
          <a:extLst>
            <a:ext uri="{FF2B5EF4-FFF2-40B4-BE49-F238E27FC236}">
              <a16:creationId xmlns:a16="http://schemas.microsoft.com/office/drawing/2014/main" id="{84D71D2F-9340-4E80-A693-6DCDB97ED93E}"/>
            </a:ext>
          </a:extLst>
        </xdr:cNvPr>
        <xdr:cNvCxnSpPr/>
      </xdr:nvCxnSpPr>
      <xdr:spPr>
        <a:xfrm>
          <a:off x="4737100" y="13873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140987</xdr:rowOff>
    </xdr:from>
    <xdr:ext cx="762000" cy="259045"/>
    <xdr:sp macro="" textlink="">
      <xdr:nvSpPr>
        <xdr:cNvPr id="369" name="公債費最大値テキスト">
          <a:extLst>
            <a:ext uri="{FF2B5EF4-FFF2-40B4-BE49-F238E27FC236}">
              <a16:creationId xmlns:a16="http://schemas.microsoft.com/office/drawing/2014/main" id="{76BA8C7E-01F6-4CC7-9B9F-8BBDD8D924D6}"/>
            </a:ext>
          </a:extLst>
        </xdr:cNvPr>
        <xdr:cNvSpPr txBox="1"/>
      </xdr:nvSpPr>
      <xdr:spPr>
        <a:xfrm>
          <a:off x="4914900" y="12313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54610</xdr:rowOff>
    </xdr:from>
    <xdr:to>
      <xdr:col>24</xdr:col>
      <xdr:colOff>114300</xdr:colOff>
      <xdr:row>73</xdr:row>
      <xdr:rowOff>54610</xdr:rowOff>
    </xdr:to>
    <xdr:cxnSp macro="">
      <xdr:nvCxnSpPr>
        <xdr:cNvPr id="370" name="直線コネクタ 369">
          <a:extLst>
            <a:ext uri="{FF2B5EF4-FFF2-40B4-BE49-F238E27FC236}">
              <a16:creationId xmlns:a16="http://schemas.microsoft.com/office/drawing/2014/main" id="{D503F671-6141-4F4F-8EA8-E1B2B39B1E6B}"/>
            </a:ext>
          </a:extLst>
        </xdr:cNvPr>
        <xdr:cNvCxnSpPr/>
      </xdr:nvCxnSpPr>
      <xdr:spPr>
        <a:xfrm>
          <a:off x="4737100" y="12570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54610</xdr:rowOff>
    </xdr:from>
    <xdr:to>
      <xdr:col>24</xdr:col>
      <xdr:colOff>25400</xdr:colOff>
      <xdr:row>75</xdr:row>
      <xdr:rowOff>62230</xdr:rowOff>
    </xdr:to>
    <xdr:cxnSp macro="">
      <xdr:nvCxnSpPr>
        <xdr:cNvPr id="371" name="直線コネクタ 370">
          <a:extLst>
            <a:ext uri="{FF2B5EF4-FFF2-40B4-BE49-F238E27FC236}">
              <a16:creationId xmlns:a16="http://schemas.microsoft.com/office/drawing/2014/main" id="{F40054F2-9800-45D5-BADC-75A7D9124A09}"/>
            </a:ext>
          </a:extLst>
        </xdr:cNvPr>
        <xdr:cNvCxnSpPr/>
      </xdr:nvCxnSpPr>
      <xdr:spPr>
        <a:xfrm>
          <a:off x="3987800" y="1291336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6366</xdr:rowOff>
    </xdr:from>
    <xdr:ext cx="762000" cy="259045"/>
    <xdr:sp macro="" textlink="">
      <xdr:nvSpPr>
        <xdr:cNvPr id="372" name="公債費平均値テキスト">
          <a:extLst>
            <a:ext uri="{FF2B5EF4-FFF2-40B4-BE49-F238E27FC236}">
              <a16:creationId xmlns:a16="http://schemas.microsoft.com/office/drawing/2014/main" id="{ACF30179-082E-4C83-9E0F-CB0E14F34BB2}"/>
            </a:ext>
          </a:extLst>
        </xdr:cNvPr>
        <xdr:cNvSpPr txBox="1"/>
      </xdr:nvSpPr>
      <xdr:spPr>
        <a:xfrm>
          <a:off x="4914900" y="132080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34289</xdr:rowOff>
    </xdr:from>
    <xdr:to>
      <xdr:col>24</xdr:col>
      <xdr:colOff>76200</xdr:colOff>
      <xdr:row>77</xdr:row>
      <xdr:rowOff>135889</xdr:rowOff>
    </xdr:to>
    <xdr:sp macro="" textlink="">
      <xdr:nvSpPr>
        <xdr:cNvPr id="373" name="フローチャート: 判断 372">
          <a:extLst>
            <a:ext uri="{FF2B5EF4-FFF2-40B4-BE49-F238E27FC236}">
              <a16:creationId xmlns:a16="http://schemas.microsoft.com/office/drawing/2014/main" id="{60A42E49-17CF-4F0D-943A-A74F74AFE769}"/>
            </a:ext>
          </a:extLst>
        </xdr:cNvPr>
        <xdr:cNvSpPr/>
      </xdr:nvSpPr>
      <xdr:spPr>
        <a:xfrm>
          <a:off x="47752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46990</xdr:rowOff>
    </xdr:from>
    <xdr:to>
      <xdr:col>19</xdr:col>
      <xdr:colOff>187325</xdr:colOff>
      <xdr:row>75</xdr:row>
      <xdr:rowOff>54610</xdr:rowOff>
    </xdr:to>
    <xdr:cxnSp macro="">
      <xdr:nvCxnSpPr>
        <xdr:cNvPr id="374" name="直線コネクタ 373">
          <a:extLst>
            <a:ext uri="{FF2B5EF4-FFF2-40B4-BE49-F238E27FC236}">
              <a16:creationId xmlns:a16="http://schemas.microsoft.com/office/drawing/2014/main" id="{B93664C7-A610-4E4D-A60F-D97E3DDD0305}"/>
            </a:ext>
          </a:extLst>
        </xdr:cNvPr>
        <xdr:cNvCxnSpPr/>
      </xdr:nvCxnSpPr>
      <xdr:spPr>
        <a:xfrm>
          <a:off x="3098800" y="129057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41911</xdr:rowOff>
    </xdr:from>
    <xdr:to>
      <xdr:col>20</xdr:col>
      <xdr:colOff>38100</xdr:colOff>
      <xdr:row>77</xdr:row>
      <xdr:rowOff>143511</xdr:rowOff>
    </xdr:to>
    <xdr:sp macro="" textlink="">
      <xdr:nvSpPr>
        <xdr:cNvPr id="375" name="フローチャート: 判断 374">
          <a:extLst>
            <a:ext uri="{FF2B5EF4-FFF2-40B4-BE49-F238E27FC236}">
              <a16:creationId xmlns:a16="http://schemas.microsoft.com/office/drawing/2014/main" id="{E413BEEC-61BD-4819-BA8F-F90CFB5AA763}"/>
            </a:ext>
          </a:extLst>
        </xdr:cNvPr>
        <xdr:cNvSpPr/>
      </xdr:nvSpPr>
      <xdr:spPr>
        <a:xfrm>
          <a:off x="3937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128288</xdr:rowOff>
    </xdr:from>
    <xdr:ext cx="736600" cy="259045"/>
    <xdr:sp macro="" textlink="">
      <xdr:nvSpPr>
        <xdr:cNvPr id="376" name="テキスト ボックス 375">
          <a:extLst>
            <a:ext uri="{FF2B5EF4-FFF2-40B4-BE49-F238E27FC236}">
              <a16:creationId xmlns:a16="http://schemas.microsoft.com/office/drawing/2014/main" id="{D27E6F88-2C00-4861-9D58-2885AD98E791}"/>
            </a:ext>
          </a:extLst>
        </xdr:cNvPr>
        <xdr:cNvSpPr txBox="1"/>
      </xdr:nvSpPr>
      <xdr:spPr>
        <a:xfrm>
          <a:off x="3606800" y="13329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24130</xdr:rowOff>
    </xdr:from>
    <xdr:to>
      <xdr:col>15</xdr:col>
      <xdr:colOff>98425</xdr:colOff>
      <xdr:row>75</xdr:row>
      <xdr:rowOff>46990</xdr:rowOff>
    </xdr:to>
    <xdr:cxnSp macro="">
      <xdr:nvCxnSpPr>
        <xdr:cNvPr id="377" name="直線コネクタ 376">
          <a:extLst>
            <a:ext uri="{FF2B5EF4-FFF2-40B4-BE49-F238E27FC236}">
              <a16:creationId xmlns:a16="http://schemas.microsoft.com/office/drawing/2014/main" id="{F3B39DFC-929C-4B3C-8F68-0D410062EA23}"/>
            </a:ext>
          </a:extLst>
        </xdr:cNvPr>
        <xdr:cNvCxnSpPr/>
      </xdr:nvCxnSpPr>
      <xdr:spPr>
        <a:xfrm>
          <a:off x="2209800" y="128828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11430</xdr:rowOff>
    </xdr:from>
    <xdr:to>
      <xdr:col>15</xdr:col>
      <xdr:colOff>149225</xdr:colOff>
      <xdr:row>77</xdr:row>
      <xdr:rowOff>113030</xdr:rowOff>
    </xdr:to>
    <xdr:sp macro="" textlink="">
      <xdr:nvSpPr>
        <xdr:cNvPr id="378" name="フローチャート: 判断 377">
          <a:extLst>
            <a:ext uri="{FF2B5EF4-FFF2-40B4-BE49-F238E27FC236}">
              <a16:creationId xmlns:a16="http://schemas.microsoft.com/office/drawing/2014/main" id="{50D14530-7666-4D8C-880B-B0998E78C0F1}"/>
            </a:ext>
          </a:extLst>
        </xdr:cNvPr>
        <xdr:cNvSpPr/>
      </xdr:nvSpPr>
      <xdr:spPr>
        <a:xfrm>
          <a:off x="3048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97807</xdr:rowOff>
    </xdr:from>
    <xdr:ext cx="762000" cy="259045"/>
    <xdr:sp macro="" textlink="">
      <xdr:nvSpPr>
        <xdr:cNvPr id="379" name="テキスト ボックス 378">
          <a:extLst>
            <a:ext uri="{FF2B5EF4-FFF2-40B4-BE49-F238E27FC236}">
              <a16:creationId xmlns:a16="http://schemas.microsoft.com/office/drawing/2014/main" id="{77EDBCE6-6E6C-4EC8-A408-DA7652B299E7}"/>
            </a:ext>
          </a:extLst>
        </xdr:cNvPr>
        <xdr:cNvSpPr txBox="1"/>
      </xdr:nvSpPr>
      <xdr:spPr>
        <a:xfrm>
          <a:off x="27178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8890</xdr:rowOff>
    </xdr:from>
    <xdr:to>
      <xdr:col>11</xdr:col>
      <xdr:colOff>9525</xdr:colOff>
      <xdr:row>75</xdr:row>
      <xdr:rowOff>24130</xdr:rowOff>
    </xdr:to>
    <xdr:cxnSp macro="">
      <xdr:nvCxnSpPr>
        <xdr:cNvPr id="380" name="直線コネクタ 379">
          <a:extLst>
            <a:ext uri="{FF2B5EF4-FFF2-40B4-BE49-F238E27FC236}">
              <a16:creationId xmlns:a16="http://schemas.microsoft.com/office/drawing/2014/main" id="{15D5CD42-9F6A-45B2-84BC-D2C0E052A0C3}"/>
            </a:ext>
          </a:extLst>
        </xdr:cNvPr>
        <xdr:cNvCxnSpPr/>
      </xdr:nvCxnSpPr>
      <xdr:spPr>
        <a:xfrm>
          <a:off x="1320800" y="1286764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72389</xdr:rowOff>
    </xdr:from>
    <xdr:to>
      <xdr:col>11</xdr:col>
      <xdr:colOff>60325</xdr:colOff>
      <xdr:row>78</xdr:row>
      <xdr:rowOff>2539</xdr:rowOff>
    </xdr:to>
    <xdr:sp macro="" textlink="">
      <xdr:nvSpPr>
        <xdr:cNvPr id="381" name="フローチャート: 判断 380">
          <a:extLst>
            <a:ext uri="{FF2B5EF4-FFF2-40B4-BE49-F238E27FC236}">
              <a16:creationId xmlns:a16="http://schemas.microsoft.com/office/drawing/2014/main" id="{1EBB92D0-16FF-4DE1-9491-C218597163D0}"/>
            </a:ext>
          </a:extLst>
        </xdr:cNvPr>
        <xdr:cNvSpPr/>
      </xdr:nvSpPr>
      <xdr:spPr>
        <a:xfrm>
          <a:off x="2159000" y="13274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158766</xdr:rowOff>
    </xdr:from>
    <xdr:ext cx="762000" cy="259045"/>
    <xdr:sp macro="" textlink="">
      <xdr:nvSpPr>
        <xdr:cNvPr id="382" name="テキスト ボックス 381">
          <a:extLst>
            <a:ext uri="{FF2B5EF4-FFF2-40B4-BE49-F238E27FC236}">
              <a16:creationId xmlns:a16="http://schemas.microsoft.com/office/drawing/2014/main" id="{767FD81A-ED22-4AE9-BC19-FB5356A9B14A}"/>
            </a:ext>
          </a:extLst>
        </xdr:cNvPr>
        <xdr:cNvSpPr txBox="1"/>
      </xdr:nvSpPr>
      <xdr:spPr>
        <a:xfrm>
          <a:off x="1828800" y="13360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95250</xdr:rowOff>
    </xdr:from>
    <xdr:to>
      <xdr:col>6</xdr:col>
      <xdr:colOff>171450</xdr:colOff>
      <xdr:row>78</xdr:row>
      <xdr:rowOff>25400</xdr:rowOff>
    </xdr:to>
    <xdr:sp macro="" textlink="">
      <xdr:nvSpPr>
        <xdr:cNvPr id="383" name="フローチャート: 判断 382">
          <a:extLst>
            <a:ext uri="{FF2B5EF4-FFF2-40B4-BE49-F238E27FC236}">
              <a16:creationId xmlns:a16="http://schemas.microsoft.com/office/drawing/2014/main" id="{2AE1FE34-219F-4DBF-9206-A520664E1D1E}"/>
            </a:ext>
          </a:extLst>
        </xdr:cNvPr>
        <xdr:cNvSpPr/>
      </xdr:nvSpPr>
      <xdr:spPr>
        <a:xfrm>
          <a:off x="1270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10177</xdr:rowOff>
    </xdr:from>
    <xdr:ext cx="762000" cy="259045"/>
    <xdr:sp macro="" textlink="">
      <xdr:nvSpPr>
        <xdr:cNvPr id="384" name="テキスト ボックス 383">
          <a:extLst>
            <a:ext uri="{FF2B5EF4-FFF2-40B4-BE49-F238E27FC236}">
              <a16:creationId xmlns:a16="http://schemas.microsoft.com/office/drawing/2014/main" id="{E8CDB887-6EA7-4888-91F5-E1155AA0C950}"/>
            </a:ext>
          </a:extLst>
        </xdr:cNvPr>
        <xdr:cNvSpPr txBox="1"/>
      </xdr:nvSpPr>
      <xdr:spPr>
        <a:xfrm>
          <a:off x="939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D037656E-6C42-4D1F-86A7-ADAF57E22848}"/>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EB3F4B84-D84E-406C-A166-19BD22A415B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93701ED4-6A75-4C1F-85A7-A6F7215778CF}"/>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E534EA86-B23A-48FD-BCFF-693945EC19EC}"/>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273F0104-B567-4214-884A-8BC825DD67E2}"/>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11430</xdr:rowOff>
    </xdr:from>
    <xdr:to>
      <xdr:col>24</xdr:col>
      <xdr:colOff>76200</xdr:colOff>
      <xdr:row>75</xdr:row>
      <xdr:rowOff>113030</xdr:rowOff>
    </xdr:to>
    <xdr:sp macro="" textlink="">
      <xdr:nvSpPr>
        <xdr:cNvPr id="390" name="楕円 389">
          <a:extLst>
            <a:ext uri="{FF2B5EF4-FFF2-40B4-BE49-F238E27FC236}">
              <a16:creationId xmlns:a16="http://schemas.microsoft.com/office/drawing/2014/main" id="{F9E3456D-91B9-4621-A44F-11660D6FBA70}"/>
            </a:ext>
          </a:extLst>
        </xdr:cNvPr>
        <xdr:cNvSpPr/>
      </xdr:nvSpPr>
      <xdr:spPr>
        <a:xfrm>
          <a:off x="4775200" y="12870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27957</xdr:rowOff>
    </xdr:from>
    <xdr:ext cx="762000" cy="259045"/>
    <xdr:sp macro="" textlink="">
      <xdr:nvSpPr>
        <xdr:cNvPr id="391" name="公債費該当値テキスト">
          <a:extLst>
            <a:ext uri="{FF2B5EF4-FFF2-40B4-BE49-F238E27FC236}">
              <a16:creationId xmlns:a16="http://schemas.microsoft.com/office/drawing/2014/main" id="{FFD1D850-E3BB-48EF-A597-7AD0EDC77439}"/>
            </a:ext>
          </a:extLst>
        </xdr:cNvPr>
        <xdr:cNvSpPr txBox="1"/>
      </xdr:nvSpPr>
      <xdr:spPr>
        <a:xfrm>
          <a:off x="4914900" y="1271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3810</xdr:rowOff>
    </xdr:from>
    <xdr:to>
      <xdr:col>20</xdr:col>
      <xdr:colOff>38100</xdr:colOff>
      <xdr:row>75</xdr:row>
      <xdr:rowOff>105410</xdr:rowOff>
    </xdr:to>
    <xdr:sp macro="" textlink="">
      <xdr:nvSpPr>
        <xdr:cNvPr id="392" name="楕円 391">
          <a:extLst>
            <a:ext uri="{FF2B5EF4-FFF2-40B4-BE49-F238E27FC236}">
              <a16:creationId xmlns:a16="http://schemas.microsoft.com/office/drawing/2014/main" id="{6B1B5DA6-48B9-4C36-9C8C-3A294695403F}"/>
            </a:ext>
          </a:extLst>
        </xdr:cNvPr>
        <xdr:cNvSpPr/>
      </xdr:nvSpPr>
      <xdr:spPr>
        <a:xfrm>
          <a:off x="3937000" y="1286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115587</xdr:rowOff>
    </xdr:from>
    <xdr:ext cx="736600" cy="259045"/>
    <xdr:sp macro="" textlink="">
      <xdr:nvSpPr>
        <xdr:cNvPr id="393" name="テキスト ボックス 392">
          <a:extLst>
            <a:ext uri="{FF2B5EF4-FFF2-40B4-BE49-F238E27FC236}">
              <a16:creationId xmlns:a16="http://schemas.microsoft.com/office/drawing/2014/main" id="{B8B605B9-CDA0-4E4B-95A1-C1BF218F29E0}"/>
            </a:ext>
          </a:extLst>
        </xdr:cNvPr>
        <xdr:cNvSpPr txBox="1"/>
      </xdr:nvSpPr>
      <xdr:spPr>
        <a:xfrm>
          <a:off x="3606800" y="12631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167640</xdr:rowOff>
    </xdr:from>
    <xdr:to>
      <xdr:col>15</xdr:col>
      <xdr:colOff>149225</xdr:colOff>
      <xdr:row>75</xdr:row>
      <xdr:rowOff>97790</xdr:rowOff>
    </xdr:to>
    <xdr:sp macro="" textlink="">
      <xdr:nvSpPr>
        <xdr:cNvPr id="394" name="楕円 393">
          <a:extLst>
            <a:ext uri="{FF2B5EF4-FFF2-40B4-BE49-F238E27FC236}">
              <a16:creationId xmlns:a16="http://schemas.microsoft.com/office/drawing/2014/main" id="{FA6D02C4-894B-4A85-8C39-C23D2647133B}"/>
            </a:ext>
          </a:extLst>
        </xdr:cNvPr>
        <xdr:cNvSpPr/>
      </xdr:nvSpPr>
      <xdr:spPr>
        <a:xfrm>
          <a:off x="3048000" y="1285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107967</xdr:rowOff>
    </xdr:from>
    <xdr:ext cx="762000" cy="259045"/>
    <xdr:sp macro="" textlink="">
      <xdr:nvSpPr>
        <xdr:cNvPr id="395" name="テキスト ボックス 394">
          <a:extLst>
            <a:ext uri="{FF2B5EF4-FFF2-40B4-BE49-F238E27FC236}">
              <a16:creationId xmlns:a16="http://schemas.microsoft.com/office/drawing/2014/main" id="{250815C3-DB6B-4CA7-B92F-5F33F9ED9CC1}"/>
            </a:ext>
          </a:extLst>
        </xdr:cNvPr>
        <xdr:cNvSpPr txBox="1"/>
      </xdr:nvSpPr>
      <xdr:spPr>
        <a:xfrm>
          <a:off x="2717800" y="1262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144780</xdr:rowOff>
    </xdr:from>
    <xdr:to>
      <xdr:col>11</xdr:col>
      <xdr:colOff>60325</xdr:colOff>
      <xdr:row>75</xdr:row>
      <xdr:rowOff>74930</xdr:rowOff>
    </xdr:to>
    <xdr:sp macro="" textlink="">
      <xdr:nvSpPr>
        <xdr:cNvPr id="396" name="楕円 395">
          <a:extLst>
            <a:ext uri="{FF2B5EF4-FFF2-40B4-BE49-F238E27FC236}">
              <a16:creationId xmlns:a16="http://schemas.microsoft.com/office/drawing/2014/main" id="{AB334CA6-75B7-4825-8CFE-145E2454A173}"/>
            </a:ext>
          </a:extLst>
        </xdr:cNvPr>
        <xdr:cNvSpPr/>
      </xdr:nvSpPr>
      <xdr:spPr>
        <a:xfrm>
          <a:off x="2159000" y="1283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85107</xdr:rowOff>
    </xdr:from>
    <xdr:ext cx="762000" cy="259045"/>
    <xdr:sp macro="" textlink="">
      <xdr:nvSpPr>
        <xdr:cNvPr id="397" name="テキスト ボックス 396">
          <a:extLst>
            <a:ext uri="{FF2B5EF4-FFF2-40B4-BE49-F238E27FC236}">
              <a16:creationId xmlns:a16="http://schemas.microsoft.com/office/drawing/2014/main" id="{CFB30A14-494F-4282-8C63-F0C84ED091A9}"/>
            </a:ext>
          </a:extLst>
        </xdr:cNvPr>
        <xdr:cNvSpPr txBox="1"/>
      </xdr:nvSpPr>
      <xdr:spPr>
        <a:xfrm>
          <a:off x="1828800" y="1260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129540</xdr:rowOff>
    </xdr:from>
    <xdr:to>
      <xdr:col>6</xdr:col>
      <xdr:colOff>171450</xdr:colOff>
      <xdr:row>75</xdr:row>
      <xdr:rowOff>59690</xdr:rowOff>
    </xdr:to>
    <xdr:sp macro="" textlink="">
      <xdr:nvSpPr>
        <xdr:cNvPr id="398" name="楕円 397">
          <a:extLst>
            <a:ext uri="{FF2B5EF4-FFF2-40B4-BE49-F238E27FC236}">
              <a16:creationId xmlns:a16="http://schemas.microsoft.com/office/drawing/2014/main" id="{5A8F8B0C-DF69-49AA-9D3D-17734C58BB1C}"/>
            </a:ext>
          </a:extLst>
        </xdr:cNvPr>
        <xdr:cNvSpPr/>
      </xdr:nvSpPr>
      <xdr:spPr>
        <a:xfrm>
          <a:off x="1270000" y="12816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69867</xdr:rowOff>
    </xdr:from>
    <xdr:ext cx="762000" cy="259045"/>
    <xdr:sp macro="" textlink="">
      <xdr:nvSpPr>
        <xdr:cNvPr id="399" name="テキスト ボックス 398">
          <a:extLst>
            <a:ext uri="{FF2B5EF4-FFF2-40B4-BE49-F238E27FC236}">
              <a16:creationId xmlns:a16="http://schemas.microsoft.com/office/drawing/2014/main" id="{26C38FD5-5B0D-4E1C-B5E9-6DC846B257E1}"/>
            </a:ext>
          </a:extLst>
        </xdr:cNvPr>
        <xdr:cNvSpPr txBox="1"/>
      </xdr:nvSpPr>
      <xdr:spPr>
        <a:xfrm>
          <a:off x="939800" y="1258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a:extLst>
            <a:ext uri="{FF2B5EF4-FFF2-40B4-BE49-F238E27FC236}">
              <a16:creationId xmlns:a16="http://schemas.microsoft.com/office/drawing/2014/main" id="{CF6DA8DA-18B5-47E3-920F-B4D119ACCF4B}"/>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a:extLst>
            <a:ext uri="{FF2B5EF4-FFF2-40B4-BE49-F238E27FC236}">
              <a16:creationId xmlns:a16="http://schemas.microsoft.com/office/drawing/2014/main" id="{AF8317AD-36BF-4C36-8754-D2DBFB2BBA12}"/>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a:extLst>
            <a:ext uri="{FF2B5EF4-FFF2-40B4-BE49-F238E27FC236}">
              <a16:creationId xmlns:a16="http://schemas.microsoft.com/office/drawing/2014/main" id="{DF4E73E7-21C7-4C78-9A9A-0F5D33FF6595}"/>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a:extLst>
            <a:ext uri="{FF2B5EF4-FFF2-40B4-BE49-F238E27FC236}">
              <a16:creationId xmlns:a16="http://schemas.microsoft.com/office/drawing/2014/main" id="{C08C7C2C-6D59-49C9-85FB-EE4CEF588AD1}"/>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a:extLst>
            <a:ext uri="{FF2B5EF4-FFF2-40B4-BE49-F238E27FC236}">
              <a16:creationId xmlns:a16="http://schemas.microsoft.com/office/drawing/2014/main" id="{4D22F94D-B62D-4159-830F-7645AD2C6B59}"/>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a:extLst>
            <a:ext uri="{FF2B5EF4-FFF2-40B4-BE49-F238E27FC236}">
              <a16:creationId xmlns:a16="http://schemas.microsoft.com/office/drawing/2014/main" id="{8F5C2C7C-C4D3-469E-A9F1-2FEDEFA44001}"/>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a:extLst>
            <a:ext uri="{FF2B5EF4-FFF2-40B4-BE49-F238E27FC236}">
              <a16:creationId xmlns:a16="http://schemas.microsoft.com/office/drawing/2014/main" id="{E0C8879D-5C0F-4E29-A8E1-D7B5B3B1672D}"/>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a:extLst>
            <a:ext uri="{FF2B5EF4-FFF2-40B4-BE49-F238E27FC236}">
              <a16:creationId xmlns:a16="http://schemas.microsoft.com/office/drawing/2014/main" id="{8D23DDFA-1633-427F-A93D-7D986E480C7B}"/>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a:extLst>
            <a:ext uri="{FF2B5EF4-FFF2-40B4-BE49-F238E27FC236}">
              <a16:creationId xmlns:a16="http://schemas.microsoft.com/office/drawing/2014/main" id="{CD4DA7F6-894C-4587-8101-1E5D9B13245B}"/>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a:extLst>
            <a:ext uri="{FF2B5EF4-FFF2-40B4-BE49-F238E27FC236}">
              <a16:creationId xmlns:a16="http://schemas.microsoft.com/office/drawing/2014/main" id="{D754115E-6CE5-4240-B920-6CF3BF105ADE}"/>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a:extLst>
            <a:ext uri="{FF2B5EF4-FFF2-40B4-BE49-F238E27FC236}">
              <a16:creationId xmlns:a16="http://schemas.microsoft.com/office/drawing/2014/main" id="{2568D064-35C3-4371-8DDD-EDCF8613242C}"/>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前年度に比べ</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0.7</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ポイント上昇した。これは、人件費が減になったものの、社会保障費の増加により扶助費及び繰出金が増になったことが主な要因である</a:t>
          </a:r>
          <a:r>
            <a:rPr kumimoji="1" lang="ja-JP" altLang="en-US" sz="1100">
              <a:solidFill>
                <a:schemeClr val="dk1"/>
              </a:solidFill>
              <a:effectLst/>
              <a:latin typeface="+mn-lt"/>
              <a:ea typeface="+mn-ea"/>
              <a:cs typeface="+mn-cs"/>
            </a:rPr>
            <a:t>。</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11" name="テキスト ボックス 410">
          <a:extLst>
            <a:ext uri="{FF2B5EF4-FFF2-40B4-BE49-F238E27FC236}">
              <a16:creationId xmlns:a16="http://schemas.microsoft.com/office/drawing/2014/main" id="{795FBABC-5D1F-4D1B-9667-022A4E62B606}"/>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a:extLst>
            <a:ext uri="{FF2B5EF4-FFF2-40B4-BE49-F238E27FC236}">
              <a16:creationId xmlns:a16="http://schemas.microsoft.com/office/drawing/2014/main" id="{7D1430B4-D1D2-45FC-A203-804A7110DB7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a:extLst>
            <a:ext uri="{FF2B5EF4-FFF2-40B4-BE49-F238E27FC236}">
              <a16:creationId xmlns:a16="http://schemas.microsoft.com/office/drawing/2014/main" id="{0EEB80B5-5D3F-4EF3-9D64-BD5E19E06BE4}"/>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4" name="直線コネクタ 413">
          <a:extLst>
            <a:ext uri="{FF2B5EF4-FFF2-40B4-BE49-F238E27FC236}">
              <a16:creationId xmlns:a16="http://schemas.microsoft.com/office/drawing/2014/main" id="{EDC48794-7EC8-4B01-B960-5C2A6A1CB46A}"/>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5" name="テキスト ボックス 414">
          <a:extLst>
            <a:ext uri="{FF2B5EF4-FFF2-40B4-BE49-F238E27FC236}">
              <a16:creationId xmlns:a16="http://schemas.microsoft.com/office/drawing/2014/main" id="{4CF64264-BC53-40E2-BCB1-1542787CBC08}"/>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6" name="直線コネクタ 415">
          <a:extLst>
            <a:ext uri="{FF2B5EF4-FFF2-40B4-BE49-F238E27FC236}">
              <a16:creationId xmlns:a16="http://schemas.microsoft.com/office/drawing/2014/main" id="{7ADE7AB4-5D11-4789-92C4-B8CE2A2811F7}"/>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7" name="テキスト ボックス 416">
          <a:extLst>
            <a:ext uri="{FF2B5EF4-FFF2-40B4-BE49-F238E27FC236}">
              <a16:creationId xmlns:a16="http://schemas.microsoft.com/office/drawing/2014/main" id="{21649CF4-9AB1-4718-86BE-46D438921DE8}"/>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8" name="直線コネクタ 417">
          <a:extLst>
            <a:ext uri="{FF2B5EF4-FFF2-40B4-BE49-F238E27FC236}">
              <a16:creationId xmlns:a16="http://schemas.microsoft.com/office/drawing/2014/main" id="{409854F9-489A-4D0F-B8D5-AE8A14070D73}"/>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9" name="テキスト ボックス 418">
          <a:extLst>
            <a:ext uri="{FF2B5EF4-FFF2-40B4-BE49-F238E27FC236}">
              <a16:creationId xmlns:a16="http://schemas.microsoft.com/office/drawing/2014/main" id="{F5C7B8BD-BBDF-4208-94FC-C852E2B985B5}"/>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0" name="直線コネクタ 419">
          <a:extLst>
            <a:ext uri="{FF2B5EF4-FFF2-40B4-BE49-F238E27FC236}">
              <a16:creationId xmlns:a16="http://schemas.microsoft.com/office/drawing/2014/main" id="{F28B4E06-881A-4D8A-B9F5-EF198089667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1" name="テキスト ボックス 420">
          <a:extLst>
            <a:ext uri="{FF2B5EF4-FFF2-40B4-BE49-F238E27FC236}">
              <a16:creationId xmlns:a16="http://schemas.microsoft.com/office/drawing/2014/main" id="{79BDFB9C-34C2-462B-874D-A08AC058942E}"/>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2" name="直線コネクタ 421">
          <a:extLst>
            <a:ext uri="{FF2B5EF4-FFF2-40B4-BE49-F238E27FC236}">
              <a16:creationId xmlns:a16="http://schemas.microsoft.com/office/drawing/2014/main" id="{B7A2E51E-E15D-4274-A8A6-329B88F68FEC}"/>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3" name="テキスト ボックス 422">
          <a:extLst>
            <a:ext uri="{FF2B5EF4-FFF2-40B4-BE49-F238E27FC236}">
              <a16:creationId xmlns:a16="http://schemas.microsoft.com/office/drawing/2014/main" id="{106B4722-1FA2-4BAF-A024-F55C94500072}"/>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a:extLst>
            <a:ext uri="{FF2B5EF4-FFF2-40B4-BE49-F238E27FC236}">
              <a16:creationId xmlns:a16="http://schemas.microsoft.com/office/drawing/2014/main" id="{ED336938-D6A0-4630-B53A-868F767DD87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a:extLst>
            <a:ext uri="{FF2B5EF4-FFF2-40B4-BE49-F238E27FC236}">
              <a16:creationId xmlns:a16="http://schemas.microsoft.com/office/drawing/2014/main" id="{62D9E4EF-9006-4155-BA7F-86760CBDE1CB}"/>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a:extLst>
            <a:ext uri="{FF2B5EF4-FFF2-40B4-BE49-F238E27FC236}">
              <a16:creationId xmlns:a16="http://schemas.microsoft.com/office/drawing/2014/main" id="{A82526BF-7301-40E2-84FF-FA7CE3DAB33F}"/>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81280</xdr:rowOff>
    </xdr:from>
    <xdr:to>
      <xdr:col>82</xdr:col>
      <xdr:colOff>107950</xdr:colOff>
      <xdr:row>81</xdr:row>
      <xdr:rowOff>16511</xdr:rowOff>
    </xdr:to>
    <xdr:cxnSp macro="">
      <xdr:nvCxnSpPr>
        <xdr:cNvPr id="427" name="直線コネクタ 426">
          <a:extLst>
            <a:ext uri="{FF2B5EF4-FFF2-40B4-BE49-F238E27FC236}">
              <a16:creationId xmlns:a16="http://schemas.microsoft.com/office/drawing/2014/main" id="{FDAEAD6F-BFF6-4138-AE6E-2154216DA6AE}"/>
            </a:ext>
          </a:extLst>
        </xdr:cNvPr>
        <xdr:cNvCxnSpPr/>
      </xdr:nvCxnSpPr>
      <xdr:spPr>
        <a:xfrm flipV="1">
          <a:off x="16510000" y="12425680"/>
          <a:ext cx="0" cy="1478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160038</xdr:rowOff>
    </xdr:from>
    <xdr:ext cx="762000" cy="259045"/>
    <xdr:sp macro="" textlink="">
      <xdr:nvSpPr>
        <xdr:cNvPr id="428" name="公債費以外最小値テキスト">
          <a:extLst>
            <a:ext uri="{FF2B5EF4-FFF2-40B4-BE49-F238E27FC236}">
              <a16:creationId xmlns:a16="http://schemas.microsoft.com/office/drawing/2014/main" id="{7E4744DE-95BD-4EAE-80C6-89EC4F946806}"/>
            </a:ext>
          </a:extLst>
        </xdr:cNvPr>
        <xdr:cNvSpPr txBox="1"/>
      </xdr:nvSpPr>
      <xdr:spPr>
        <a:xfrm>
          <a:off x="16598900" y="13876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16511</xdr:rowOff>
    </xdr:from>
    <xdr:to>
      <xdr:col>82</xdr:col>
      <xdr:colOff>196850</xdr:colOff>
      <xdr:row>81</xdr:row>
      <xdr:rowOff>16511</xdr:rowOff>
    </xdr:to>
    <xdr:cxnSp macro="">
      <xdr:nvCxnSpPr>
        <xdr:cNvPr id="429" name="直線コネクタ 428">
          <a:extLst>
            <a:ext uri="{FF2B5EF4-FFF2-40B4-BE49-F238E27FC236}">
              <a16:creationId xmlns:a16="http://schemas.microsoft.com/office/drawing/2014/main" id="{0404BB65-F941-4E7C-997A-3390E754F318}"/>
            </a:ext>
          </a:extLst>
        </xdr:cNvPr>
        <xdr:cNvCxnSpPr/>
      </xdr:nvCxnSpPr>
      <xdr:spPr>
        <a:xfrm>
          <a:off x="16421100" y="13903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167657</xdr:rowOff>
    </xdr:from>
    <xdr:ext cx="762000" cy="259045"/>
    <xdr:sp macro="" textlink="">
      <xdr:nvSpPr>
        <xdr:cNvPr id="430" name="公債費以外最大値テキスト">
          <a:extLst>
            <a:ext uri="{FF2B5EF4-FFF2-40B4-BE49-F238E27FC236}">
              <a16:creationId xmlns:a16="http://schemas.microsoft.com/office/drawing/2014/main" id="{2D6302F5-E3EE-40F2-8FCB-660089152F65}"/>
            </a:ext>
          </a:extLst>
        </xdr:cNvPr>
        <xdr:cNvSpPr txBox="1"/>
      </xdr:nvSpPr>
      <xdr:spPr>
        <a:xfrm>
          <a:off x="16598900" y="1216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81280</xdr:rowOff>
    </xdr:from>
    <xdr:to>
      <xdr:col>82</xdr:col>
      <xdr:colOff>196850</xdr:colOff>
      <xdr:row>72</xdr:row>
      <xdr:rowOff>81280</xdr:rowOff>
    </xdr:to>
    <xdr:cxnSp macro="">
      <xdr:nvCxnSpPr>
        <xdr:cNvPr id="431" name="直線コネクタ 430">
          <a:extLst>
            <a:ext uri="{FF2B5EF4-FFF2-40B4-BE49-F238E27FC236}">
              <a16:creationId xmlns:a16="http://schemas.microsoft.com/office/drawing/2014/main" id="{AD102644-BC19-456D-A067-316ABB5EC09F}"/>
            </a:ext>
          </a:extLst>
        </xdr:cNvPr>
        <xdr:cNvCxnSpPr/>
      </xdr:nvCxnSpPr>
      <xdr:spPr>
        <a:xfrm>
          <a:off x="16421100" y="12425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138430</xdr:rowOff>
    </xdr:from>
    <xdr:to>
      <xdr:col>82</xdr:col>
      <xdr:colOff>107950</xdr:colOff>
      <xdr:row>76</xdr:row>
      <xdr:rowOff>20320</xdr:rowOff>
    </xdr:to>
    <xdr:cxnSp macro="">
      <xdr:nvCxnSpPr>
        <xdr:cNvPr id="432" name="直線コネクタ 431">
          <a:extLst>
            <a:ext uri="{FF2B5EF4-FFF2-40B4-BE49-F238E27FC236}">
              <a16:creationId xmlns:a16="http://schemas.microsoft.com/office/drawing/2014/main" id="{5D797BE9-34D3-44CB-88E1-9585091E1468}"/>
            </a:ext>
          </a:extLst>
        </xdr:cNvPr>
        <xdr:cNvCxnSpPr/>
      </xdr:nvCxnSpPr>
      <xdr:spPr>
        <a:xfrm>
          <a:off x="15671800" y="1299718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166388</xdr:rowOff>
    </xdr:from>
    <xdr:ext cx="762000" cy="259045"/>
    <xdr:sp macro="" textlink="">
      <xdr:nvSpPr>
        <xdr:cNvPr id="433" name="公債費以外平均値テキスト">
          <a:extLst>
            <a:ext uri="{FF2B5EF4-FFF2-40B4-BE49-F238E27FC236}">
              <a16:creationId xmlns:a16="http://schemas.microsoft.com/office/drawing/2014/main" id="{F16EDE8B-1834-4891-A073-47EE4470EAA8}"/>
            </a:ext>
          </a:extLst>
        </xdr:cNvPr>
        <xdr:cNvSpPr txBox="1"/>
      </xdr:nvSpPr>
      <xdr:spPr>
        <a:xfrm>
          <a:off x="16598900" y="130251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22861</xdr:rowOff>
    </xdr:from>
    <xdr:to>
      <xdr:col>82</xdr:col>
      <xdr:colOff>158750</xdr:colOff>
      <xdr:row>76</xdr:row>
      <xdr:rowOff>124461</xdr:rowOff>
    </xdr:to>
    <xdr:sp macro="" textlink="">
      <xdr:nvSpPr>
        <xdr:cNvPr id="434" name="フローチャート: 判断 433">
          <a:extLst>
            <a:ext uri="{FF2B5EF4-FFF2-40B4-BE49-F238E27FC236}">
              <a16:creationId xmlns:a16="http://schemas.microsoft.com/office/drawing/2014/main" id="{F6F56497-1BBB-4A9B-9F41-9423763F7983}"/>
            </a:ext>
          </a:extLst>
        </xdr:cNvPr>
        <xdr:cNvSpPr/>
      </xdr:nvSpPr>
      <xdr:spPr>
        <a:xfrm>
          <a:off x="16459200" y="13053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69850</xdr:rowOff>
    </xdr:from>
    <xdr:to>
      <xdr:col>78</xdr:col>
      <xdr:colOff>69850</xdr:colOff>
      <xdr:row>75</xdr:row>
      <xdr:rowOff>138430</xdr:rowOff>
    </xdr:to>
    <xdr:cxnSp macro="">
      <xdr:nvCxnSpPr>
        <xdr:cNvPr id="435" name="直線コネクタ 434">
          <a:extLst>
            <a:ext uri="{FF2B5EF4-FFF2-40B4-BE49-F238E27FC236}">
              <a16:creationId xmlns:a16="http://schemas.microsoft.com/office/drawing/2014/main" id="{016E0704-8102-4131-A34C-CC727B8E073C}"/>
            </a:ext>
          </a:extLst>
        </xdr:cNvPr>
        <xdr:cNvCxnSpPr/>
      </xdr:nvCxnSpPr>
      <xdr:spPr>
        <a:xfrm>
          <a:off x="14782800" y="129286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110490</xdr:rowOff>
    </xdr:from>
    <xdr:to>
      <xdr:col>78</xdr:col>
      <xdr:colOff>120650</xdr:colOff>
      <xdr:row>76</xdr:row>
      <xdr:rowOff>40639</xdr:rowOff>
    </xdr:to>
    <xdr:sp macro="" textlink="">
      <xdr:nvSpPr>
        <xdr:cNvPr id="436" name="フローチャート: 判断 435">
          <a:extLst>
            <a:ext uri="{FF2B5EF4-FFF2-40B4-BE49-F238E27FC236}">
              <a16:creationId xmlns:a16="http://schemas.microsoft.com/office/drawing/2014/main" id="{7B935B3A-FFD5-4B57-95D2-5A8ADE3A12AF}"/>
            </a:ext>
          </a:extLst>
        </xdr:cNvPr>
        <xdr:cNvSpPr/>
      </xdr:nvSpPr>
      <xdr:spPr>
        <a:xfrm>
          <a:off x="15621000" y="129692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25416</xdr:rowOff>
    </xdr:from>
    <xdr:ext cx="736600" cy="259045"/>
    <xdr:sp macro="" textlink="">
      <xdr:nvSpPr>
        <xdr:cNvPr id="437" name="テキスト ボックス 436">
          <a:extLst>
            <a:ext uri="{FF2B5EF4-FFF2-40B4-BE49-F238E27FC236}">
              <a16:creationId xmlns:a16="http://schemas.microsoft.com/office/drawing/2014/main" id="{501FCDAE-38E1-4E11-834D-5D285615DD6B}"/>
            </a:ext>
          </a:extLst>
        </xdr:cNvPr>
        <xdr:cNvSpPr txBox="1"/>
      </xdr:nvSpPr>
      <xdr:spPr>
        <a:xfrm>
          <a:off x="15290800" y="130556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69850</xdr:rowOff>
    </xdr:from>
    <xdr:to>
      <xdr:col>73</xdr:col>
      <xdr:colOff>180975</xdr:colOff>
      <xdr:row>75</xdr:row>
      <xdr:rowOff>92710</xdr:rowOff>
    </xdr:to>
    <xdr:cxnSp macro="">
      <xdr:nvCxnSpPr>
        <xdr:cNvPr id="438" name="直線コネクタ 437">
          <a:extLst>
            <a:ext uri="{FF2B5EF4-FFF2-40B4-BE49-F238E27FC236}">
              <a16:creationId xmlns:a16="http://schemas.microsoft.com/office/drawing/2014/main" id="{7CB9D04C-6B3F-47D7-B0E0-67643FE0670A}"/>
            </a:ext>
          </a:extLst>
        </xdr:cNvPr>
        <xdr:cNvCxnSpPr/>
      </xdr:nvCxnSpPr>
      <xdr:spPr>
        <a:xfrm flipV="1">
          <a:off x="13893800" y="129286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60960</xdr:rowOff>
    </xdr:from>
    <xdr:to>
      <xdr:col>74</xdr:col>
      <xdr:colOff>31750</xdr:colOff>
      <xdr:row>74</xdr:row>
      <xdr:rowOff>162560</xdr:rowOff>
    </xdr:to>
    <xdr:sp macro="" textlink="">
      <xdr:nvSpPr>
        <xdr:cNvPr id="439" name="フローチャート: 判断 438">
          <a:extLst>
            <a:ext uri="{FF2B5EF4-FFF2-40B4-BE49-F238E27FC236}">
              <a16:creationId xmlns:a16="http://schemas.microsoft.com/office/drawing/2014/main" id="{9C1BFE28-FFCA-46E1-9078-D0C5AB4B74A6}"/>
            </a:ext>
          </a:extLst>
        </xdr:cNvPr>
        <xdr:cNvSpPr/>
      </xdr:nvSpPr>
      <xdr:spPr>
        <a:xfrm>
          <a:off x="14732000" y="12748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1287</xdr:rowOff>
    </xdr:from>
    <xdr:ext cx="762000" cy="259045"/>
    <xdr:sp macro="" textlink="">
      <xdr:nvSpPr>
        <xdr:cNvPr id="440" name="テキスト ボックス 439">
          <a:extLst>
            <a:ext uri="{FF2B5EF4-FFF2-40B4-BE49-F238E27FC236}">
              <a16:creationId xmlns:a16="http://schemas.microsoft.com/office/drawing/2014/main" id="{E33E206D-D8AC-4F60-937A-9A7D1F4E9E25}"/>
            </a:ext>
          </a:extLst>
        </xdr:cNvPr>
        <xdr:cNvSpPr txBox="1"/>
      </xdr:nvSpPr>
      <xdr:spPr>
        <a:xfrm>
          <a:off x="14401800" y="12517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92710</xdr:rowOff>
    </xdr:from>
    <xdr:to>
      <xdr:col>69</xdr:col>
      <xdr:colOff>92075</xdr:colOff>
      <xdr:row>76</xdr:row>
      <xdr:rowOff>58420</xdr:rowOff>
    </xdr:to>
    <xdr:cxnSp macro="">
      <xdr:nvCxnSpPr>
        <xdr:cNvPr id="441" name="直線コネクタ 440">
          <a:extLst>
            <a:ext uri="{FF2B5EF4-FFF2-40B4-BE49-F238E27FC236}">
              <a16:creationId xmlns:a16="http://schemas.microsoft.com/office/drawing/2014/main" id="{7254FAB8-9C89-4227-B3F6-C6C5A5D4E977}"/>
            </a:ext>
          </a:extLst>
        </xdr:cNvPr>
        <xdr:cNvCxnSpPr/>
      </xdr:nvCxnSpPr>
      <xdr:spPr>
        <a:xfrm flipV="1">
          <a:off x="13004800" y="1295146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133350</xdr:rowOff>
    </xdr:from>
    <xdr:to>
      <xdr:col>69</xdr:col>
      <xdr:colOff>142875</xdr:colOff>
      <xdr:row>76</xdr:row>
      <xdr:rowOff>63500</xdr:rowOff>
    </xdr:to>
    <xdr:sp macro="" textlink="">
      <xdr:nvSpPr>
        <xdr:cNvPr id="442" name="フローチャート: 判断 441">
          <a:extLst>
            <a:ext uri="{FF2B5EF4-FFF2-40B4-BE49-F238E27FC236}">
              <a16:creationId xmlns:a16="http://schemas.microsoft.com/office/drawing/2014/main" id="{D616E34E-A038-4CF5-BD80-1086103CC891}"/>
            </a:ext>
          </a:extLst>
        </xdr:cNvPr>
        <xdr:cNvSpPr/>
      </xdr:nvSpPr>
      <xdr:spPr>
        <a:xfrm>
          <a:off x="13843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48277</xdr:rowOff>
    </xdr:from>
    <xdr:ext cx="762000" cy="259045"/>
    <xdr:sp macro="" textlink="">
      <xdr:nvSpPr>
        <xdr:cNvPr id="443" name="テキスト ボックス 442">
          <a:extLst>
            <a:ext uri="{FF2B5EF4-FFF2-40B4-BE49-F238E27FC236}">
              <a16:creationId xmlns:a16="http://schemas.microsoft.com/office/drawing/2014/main" id="{94090E42-426A-4596-895F-069E0CA189D8}"/>
            </a:ext>
          </a:extLst>
        </xdr:cNvPr>
        <xdr:cNvSpPr txBox="1"/>
      </xdr:nvSpPr>
      <xdr:spPr>
        <a:xfrm>
          <a:off x="13512800" y="1307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118110</xdr:rowOff>
    </xdr:from>
    <xdr:to>
      <xdr:col>65</xdr:col>
      <xdr:colOff>53975</xdr:colOff>
      <xdr:row>76</xdr:row>
      <xdr:rowOff>48261</xdr:rowOff>
    </xdr:to>
    <xdr:sp macro="" textlink="">
      <xdr:nvSpPr>
        <xdr:cNvPr id="444" name="フローチャート: 判断 443">
          <a:extLst>
            <a:ext uri="{FF2B5EF4-FFF2-40B4-BE49-F238E27FC236}">
              <a16:creationId xmlns:a16="http://schemas.microsoft.com/office/drawing/2014/main" id="{340CFB95-846B-4459-A3EE-2CE5174F85E1}"/>
            </a:ext>
          </a:extLst>
        </xdr:cNvPr>
        <xdr:cNvSpPr/>
      </xdr:nvSpPr>
      <xdr:spPr>
        <a:xfrm>
          <a:off x="12954000" y="129768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58437</xdr:rowOff>
    </xdr:from>
    <xdr:ext cx="762000" cy="259045"/>
    <xdr:sp macro="" textlink="">
      <xdr:nvSpPr>
        <xdr:cNvPr id="445" name="テキスト ボックス 444">
          <a:extLst>
            <a:ext uri="{FF2B5EF4-FFF2-40B4-BE49-F238E27FC236}">
              <a16:creationId xmlns:a16="http://schemas.microsoft.com/office/drawing/2014/main" id="{E503262B-D14A-4138-8D94-D17F690E6686}"/>
            </a:ext>
          </a:extLst>
        </xdr:cNvPr>
        <xdr:cNvSpPr txBox="1"/>
      </xdr:nvSpPr>
      <xdr:spPr>
        <a:xfrm>
          <a:off x="12623800" y="1274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524312B3-8A81-4366-B11D-6F48EAFCEEB5}"/>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ABBC5B63-066F-445F-91D3-D09339A80DD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D970D205-4B67-4960-BD19-0F268F2C178B}"/>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8A74BAD0-5E8F-4A7C-818D-1B976720C83E}"/>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B9CA4949-894F-463E-948C-50F27A889648}"/>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140970</xdr:rowOff>
    </xdr:from>
    <xdr:to>
      <xdr:col>82</xdr:col>
      <xdr:colOff>158750</xdr:colOff>
      <xdr:row>76</xdr:row>
      <xdr:rowOff>71120</xdr:rowOff>
    </xdr:to>
    <xdr:sp macro="" textlink="">
      <xdr:nvSpPr>
        <xdr:cNvPr id="451" name="楕円 450">
          <a:extLst>
            <a:ext uri="{FF2B5EF4-FFF2-40B4-BE49-F238E27FC236}">
              <a16:creationId xmlns:a16="http://schemas.microsoft.com/office/drawing/2014/main" id="{00F8C8A0-D7DD-4974-9A79-CBAC6A93CB40}"/>
            </a:ext>
          </a:extLst>
        </xdr:cNvPr>
        <xdr:cNvSpPr/>
      </xdr:nvSpPr>
      <xdr:spPr>
        <a:xfrm>
          <a:off x="16459200" y="1299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157497</xdr:rowOff>
    </xdr:from>
    <xdr:ext cx="762000" cy="259045"/>
    <xdr:sp macro="" textlink="">
      <xdr:nvSpPr>
        <xdr:cNvPr id="452" name="公債費以外該当値テキスト">
          <a:extLst>
            <a:ext uri="{FF2B5EF4-FFF2-40B4-BE49-F238E27FC236}">
              <a16:creationId xmlns:a16="http://schemas.microsoft.com/office/drawing/2014/main" id="{C1C2E3EA-95E4-4F28-8348-15BD0DB91B73}"/>
            </a:ext>
          </a:extLst>
        </xdr:cNvPr>
        <xdr:cNvSpPr txBox="1"/>
      </xdr:nvSpPr>
      <xdr:spPr>
        <a:xfrm>
          <a:off x="16598900" y="1284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87630</xdr:rowOff>
    </xdr:from>
    <xdr:to>
      <xdr:col>78</xdr:col>
      <xdr:colOff>120650</xdr:colOff>
      <xdr:row>76</xdr:row>
      <xdr:rowOff>17780</xdr:rowOff>
    </xdr:to>
    <xdr:sp macro="" textlink="">
      <xdr:nvSpPr>
        <xdr:cNvPr id="453" name="楕円 452">
          <a:extLst>
            <a:ext uri="{FF2B5EF4-FFF2-40B4-BE49-F238E27FC236}">
              <a16:creationId xmlns:a16="http://schemas.microsoft.com/office/drawing/2014/main" id="{DE9624E1-8FEF-40A5-9520-B07EA5A5AF37}"/>
            </a:ext>
          </a:extLst>
        </xdr:cNvPr>
        <xdr:cNvSpPr/>
      </xdr:nvSpPr>
      <xdr:spPr>
        <a:xfrm>
          <a:off x="15621000" y="1294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27957</xdr:rowOff>
    </xdr:from>
    <xdr:ext cx="736600" cy="259045"/>
    <xdr:sp macro="" textlink="">
      <xdr:nvSpPr>
        <xdr:cNvPr id="454" name="テキスト ボックス 453">
          <a:extLst>
            <a:ext uri="{FF2B5EF4-FFF2-40B4-BE49-F238E27FC236}">
              <a16:creationId xmlns:a16="http://schemas.microsoft.com/office/drawing/2014/main" id="{3C2C7DBA-E0BA-4811-B1A8-9C75AA230373}"/>
            </a:ext>
          </a:extLst>
        </xdr:cNvPr>
        <xdr:cNvSpPr txBox="1"/>
      </xdr:nvSpPr>
      <xdr:spPr>
        <a:xfrm>
          <a:off x="15290800" y="12715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19050</xdr:rowOff>
    </xdr:from>
    <xdr:to>
      <xdr:col>74</xdr:col>
      <xdr:colOff>31750</xdr:colOff>
      <xdr:row>75</xdr:row>
      <xdr:rowOff>120650</xdr:rowOff>
    </xdr:to>
    <xdr:sp macro="" textlink="">
      <xdr:nvSpPr>
        <xdr:cNvPr id="455" name="楕円 454">
          <a:extLst>
            <a:ext uri="{FF2B5EF4-FFF2-40B4-BE49-F238E27FC236}">
              <a16:creationId xmlns:a16="http://schemas.microsoft.com/office/drawing/2014/main" id="{AFFC6621-2AC4-430A-8590-6FCB633E8B0C}"/>
            </a:ext>
          </a:extLst>
        </xdr:cNvPr>
        <xdr:cNvSpPr/>
      </xdr:nvSpPr>
      <xdr:spPr>
        <a:xfrm>
          <a:off x="14732000" y="1287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105427</xdr:rowOff>
    </xdr:from>
    <xdr:ext cx="762000" cy="259045"/>
    <xdr:sp macro="" textlink="">
      <xdr:nvSpPr>
        <xdr:cNvPr id="456" name="テキスト ボックス 455">
          <a:extLst>
            <a:ext uri="{FF2B5EF4-FFF2-40B4-BE49-F238E27FC236}">
              <a16:creationId xmlns:a16="http://schemas.microsoft.com/office/drawing/2014/main" id="{DAC14FF9-7FA8-4ED0-8E83-A19A7B9D70BF}"/>
            </a:ext>
          </a:extLst>
        </xdr:cNvPr>
        <xdr:cNvSpPr txBox="1"/>
      </xdr:nvSpPr>
      <xdr:spPr>
        <a:xfrm>
          <a:off x="14401800" y="1296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41910</xdr:rowOff>
    </xdr:from>
    <xdr:to>
      <xdr:col>69</xdr:col>
      <xdr:colOff>142875</xdr:colOff>
      <xdr:row>75</xdr:row>
      <xdr:rowOff>143510</xdr:rowOff>
    </xdr:to>
    <xdr:sp macro="" textlink="">
      <xdr:nvSpPr>
        <xdr:cNvPr id="457" name="楕円 456">
          <a:extLst>
            <a:ext uri="{FF2B5EF4-FFF2-40B4-BE49-F238E27FC236}">
              <a16:creationId xmlns:a16="http://schemas.microsoft.com/office/drawing/2014/main" id="{2C3EFCD2-6906-41AD-A7AC-C344303D8EB3}"/>
            </a:ext>
          </a:extLst>
        </xdr:cNvPr>
        <xdr:cNvSpPr/>
      </xdr:nvSpPr>
      <xdr:spPr>
        <a:xfrm>
          <a:off x="13843000" y="1290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153687</xdr:rowOff>
    </xdr:from>
    <xdr:ext cx="762000" cy="259045"/>
    <xdr:sp macro="" textlink="">
      <xdr:nvSpPr>
        <xdr:cNvPr id="458" name="テキスト ボックス 457">
          <a:extLst>
            <a:ext uri="{FF2B5EF4-FFF2-40B4-BE49-F238E27FC236}">
              <a16:creationId xmlns:a16="http://schemas.microsoft.com/office/drawing/2014/main" id="{BE9AB892-F48C-490A-97EA-8385BC1DA198}"/>
            </a:ext>
          </a:extLst>
        </xdr:cNvPr>
        <xdr:cNvSpPr txBox="1"/>
      </xdr:nvSpPr>
      <xdr:spPr>
        <a:xfrm>
          <a:off x="13512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7620</xdr:rowOff>
    </xdr:from>
    <xdr:to>
      <xdr:col>65</xdr:col>
      <xdr:colOff>53975</xdr:colOff>
      <xdr:row>76</xdr:row>
      <xdr:rowOff>109220</xdr:rowOff>
    </xdr:to>
    <xdr:sp macro="" textlink="">
      <xdr:nvSpPr>
        <xdr:cNvPr id="459" name="楕円 458">
          <a:extLst>
            <a:ext uri="{FF2B5EF4-FFF2-40B4-BE49-F238E27FC236}">
              <a16:creationId xmlns:a16="http://schemas.microsoft.com/office/drawing/2014/main" id="{76755B26-A54C-4C1B-AE44-49DE9AA0B237}"/>
            </a:ext>
          </a:extLst>
        </xdr:cNvPr>
        <xdr:cNvSpPr/>
      </xdr:nvSpPr>
      <xdr:spPr>
        <a:xfrm>
          <a:off x="12954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93997</xdr:rowOff>
    </xdr:from>
    <xdr:ext cx="762000" cy="259045"/>
    <xdr:sp macro="" textlink="">
      <xdr:nvSpPr>
        <xdr:cNvPr id="460" name="テキスト ボックス 459">
          <a:extLst>
            <a:ext uri="{FF2B5EF4-FFF2-40B4-BE49-F238E27FC236}">
              <a16:creationId xmlns:a16="http://schemas.microsoft.com/office/drawing/2014/main" id="{1994D09E-E72D-4DF7-B442-58438E515D18}"/>
            </a:ext>
          </a:extLst>
        </xdr:cNvPr>
        <xdr:cNvSpPr txBox="1"/>
      </xdr:nvSpPr>
      <xdr:spPr>
        <a:xfrm>
          <a:off x="12623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東京都八王子市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54915</xdr:rowOff>
    </xdr:from>
    <xdr:to>
      <xdr:col>29</xdr:col>
      <xdr:colOff>127000</xdr:colOff>
      <xdr:row>19</xdr:row>
      <xdr:rowOff>154965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59940"/>
          <a:ext cx="0" cy="13002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165142</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470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154965</xdr:rowOff>
    </xdr:from>
    <xdr:to>
      <xdr:col>30</xdr:col>
      <xdr:colOff>25400</xdr:colOff>
      <xdr:row>19</xdr:row>
      <xdr:rowOff>154965</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4601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141292</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0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54915</xdr:rowOff>
    </xdr:from>
    <xdr:to>
      <xdr:col>30</xdr:col>
      <xdr:colOff>25400</xdr:colOff>
      <xdr:row>12</xdr:row>
      <xdr:rowOff>54915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599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154965</xdr:rowOff>
    </xdr:from>
    <xdr:to>
      <xdr:col>29</xdr:col>
      <xdr:colOff>127000</xdr:colOff>
      <xdr:row>20</xdr:row>
      <xdr:rowOff>28626</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460140"/>
          <a:ext cx="647700" cy="451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90746</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101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74219</xdr:rowOff>
    </xdr:from>
    <xdr:to>
      <xdr:col>29</xdr:col>
      <xdr:colOff>177800</xdr:colOff>
      <xdr:row>17</xdr:row>
      <xdr:rowOff>4369</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8650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20</xdr:row>
      <xdr:rowOff>28626</xdr:rowOff>
    </xdr:from>
    <xdr:to>
      <xdr:col>26</xdr:col>
      <xdr:colOff>50800</xdr:colOff>
      <xdr:row>20</xdr:row>
      <xdr:rowOff>59068</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505251"/>
          <a:ext cx="698500" cy="304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128968</xdr:rowOff>
    </xdr:from>
    <xdr:to>
      <xdr:col>26</xdr:col>
      <xdr:colOff>101600</xdr:colOff>
      <xdr:row>17</xdr:row>
      <xdr:rowOff>59118</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197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69295</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6886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20</xdr:row>
      <xdr:rowOff>57582</xdr:rowOff>
    </xdr:from>
    <xdr:to>
      <xdr:col>22</xdr:col>
      <xdr:colOff>114300</xdr:colOff>
      <xdr:row>20</xdr:row>
      <xdr:rowOff>59068</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3534207"/>
          <a:ext cx="698500" cy="14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151714</xdr:rowOff>
    </xdr:from>
    <xdr:to>
      <xdr:col>22</xdr:col>
      <xdr:colOff>165100</xdr:colOff>
      <xdr:row>17</xdr:row>
      <xdr:rowOff>81864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425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92041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11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20</xdr:row>
      <xdr:rowOff>57582</xdr:rowOff>
    </xdr:from>
    <xdr:to>
      <xdr:col>18</xdr:col>
      <xdr:colOff>177800</xdr:colOff>
      <xdr:row>20</xdr:row>
      <xdr:rowOff>71717</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534207"/>
          <a:ext cx="698500" cy="141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5334</xdr:rowOff>
    </xdr:from>
    <xdr:to>
      <xdr:col>19</xdr:col>
      <xdr:colOff>38100</xdr:colOff>
      <xdr:row>17</xdr:row>
      <xdr:rowOff>106934</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9676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117111</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36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61493</xdr:rowOff>
    </xdr:from>
    <xdr:to>
      <xdr:col>15</xdr:col>
      <xdr:colOff>101600</xdr:colOff>
      <xdr:row>17</xdr:row>
      <xdr:rowOff>163093</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237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1820</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792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19</xdr:row>
      <xdr:rowOff>104165</xdr:rowOff>
    </xdr:from>
    <xdr:to>
      <xdr:col>29</xdr:col>
      <xdr:colOff>177800</xdr:colOff>
      <xdr:row>20</xdr:row>
      <xdr:rowOff>34315</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4093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19</xdr:row>
      <xdr:rowOff>12742</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317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149276</xdr:rowOff>
    </xdr:from>
    <xdr:to>
      <xdr:col>26</xdr:col>
      <xdr:colOff>101600</xdr:colOff>
      <xdr:row>20</xdr:row>
      <xdr:rowOff>79426</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4544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20</xdr:row>
      <xdr:rowOff>64203</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5408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20</xdr:row>
      <xdr:rowOff>8268</xdr:rowOff>
    </xdr:from>
    <xdr:to>
      <xdr:col>22</xdr:col>
      <xdr:colOff>165100</xdr:colOff>
      <xdr:row>20</xdr:row>
      <xdr:rowOff>109868</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4848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20</xdr:row>
      <xdr:rowOff>94645</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571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20</xdr:row>
      <xdr:rowOff>6782</xdr:rowOff>
    </xdr:from>
    <xdr:to>
      <xdr:col>19</xdr:col>
      <xdr:colOff>38100</xdr:colOff>
      <xdr:row>20</xdr:row>
      <xdr:rowOff>108382</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4834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20</xdr:row>
      <xdr:rowOff>93159</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569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20</xdr:row>
      <xdr:rowOff>20917</xdr:rowOff>
    </xdr:from>
    <xdr:to>
      <xdr:col>15</xdr:col>
      <xdr:colOff>101600</xdr:colOff>
      <xdr:row>20</xdr:row>
      <xdr:rowOff>122517</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4975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20</xdr:row>
      <xdr:rowOff>107294</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583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182245</xdr:rowOff>
    </xdr:from>
    <xdr:to>
      <xdr:col>29</xdr:col>
      <xdr:colOff>127000</xdr:colOff>
      <xdr:row>37</xdr:row>
      <xdr:rowOff>230556</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06795"/>
          <a:ext cx="0" cy="124846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202633</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327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230556</xdr:rowOff>
    </xdr:from>
    <xdr:to>
      <xdr:col>30</xdr:col>
      <xdr:colOff>25400</xdr:colOff>
      <xdr:row>37</xdr:row>
      <xdr:rowOff>230556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5525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97172</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50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182245</xdr:rowOff>
    </xdr:from>
    <xdr:to>
      <xdr:col>30</xdr:col>
      <xdr:colOff>25400</xdr:colOff>
      <xdr:row>33</xdr:row>
      <xdr:rowOff>182245</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0679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42646</xdr:rowOff>
    </xdr:from>
    <xdr:to>
      <xdr:col>29</xdr:col>
      <xdr:colOff>127000</xdr:colOff>
      <xdr:row>37</xdr:row>
      <xdr:rowOff>68745</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7167346"/>
          <a:ext cx="647700" cy="260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293933</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5613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105956</xdr:rowOff>
    </xdr:from>
    <xdr:to>
      <xdr:col>29</xdr:col>
      <xdr:colOff>177800</xdr:colOff>
      <xdr:row>35</xdr:row>
      <xdr:rowOff>207556</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7163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56515</xdr:rowOff>
    </xdr:from>
    <xdr:to>
      <xdr:col>26</xdr:col>
      <xdr:colOff>50800</xdr:colOff>
      <xdr:row>37</xdr:row>
      <xdr:rowOff>68745</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7181215"/>
          <a:ext cx="698500" cy="122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105308</xdr:rowOff>
    </xdr:from>
    <xdr:to>
      <xdr:col>26</xdr:col>
      <xdr:colOff>101600</xdr:colOff>
      <xdr:row>35</xdr:row>
      <xdr:rowOff>206908</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7156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217085</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4845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56515</xdr:rowOff>
    </xdr:from>
    <xdr:to>
      <xdr:col>22</xdr:col>
      <xdr:colOff>114300</xdr:colOff>
      <xdr:row>37</xdr:row>
      <xdr:rowOff>119647</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7181215"/>
          <a:ext cx="698500" cy="631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122796</xdr:rowOff>
    </xdr:from>
    <xdr:to>
      <xdr:col>22</xdr:col>
      <xdr:colOff>165100</xdr:colOff>
      <xdr:row>35</xdr:row>
      <xdr:rowOff>224396</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7331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234573</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502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113627</xdr:rowOff>
    </xdr:from>
    <xdr:to>
      <xdr:col>18</xdr:col>
      <xdr:colOff>177800</xdr:colOff>
      <xdr:row>37</xdr:row>
      <xdr:rowOff>119647</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7238327"/>
          <a:ext cx="698500" cy="60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129578</xdr:rowOff>
    </xdr:from>
    <xdr:to>
      <xdr:col>19</xdr:col>
      <xdr:colOff>38100</xdr:colOff>
      <xdr:row>35</xdr:row>
      <xdr:rowOff>231178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7399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241355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50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117463</xdr:rowOff>
    </xdr:from>
    <xdr:to>
      <xdr:col>15</xdr:col>
      <xdr:colOff>101600</xdr:colOff>
      <xdr:row>35</xdr:row>
      <xdr:rowOff>219063</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7278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229240</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496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163296</xdr:rowOff>
    </xdr:from>
    <xdr:to>
      <xdr:col>29</xdr:col>
      <xdr:colOff>177800</xdr:colOff>
      <xdr:row>37</xdr:row>
      <xdr:rowOff>93446</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1165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135373</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088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17945</xdr:rowOff>
    </xdr:from>
    <xdr:to>
      <xdr:col>26</xdr:col>
      <xdr:colOff>101600</xdr:colOff>
      <xdr:row>37</xdr:row>
      <xdr:rowOff>119545</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1426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104322</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2290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5715</xdr:rowOff>
    </xdr:from>
    <xdr:to>
      <xdr:col>22</xdr:col>
      <xdr:colOff>165100</xdr:colOff>
      <xdr:row>37</xdr:row>
      <xdr:rowOff>107315</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1304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92092</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216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68847</xdr:rowOff>
    </xdr:from>
    <xdr:to>
      <xdr:col>19</xdr:col>
      <xdr:colOff>38100</xdr:colOff>
      <xdr:row>37</xdr:row>
      <xdr:rowOff>170447</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1935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155224</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279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62827</xdr:rowOff>
    </xdr:from>
    <xdr:to>
      <xdr:col>15</xdr:col>
      <xdr:colOff>101600</xdr:colOff>
      <xdr:row>37</xdr:row>
      <xdr:rowOff>164427</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1875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149204</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2739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東京都八王子市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560,692
545,227
186.38
236,422,157
227,864,107
6,620,614
116,180,045
133,642,278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78239</xdr:rowOff>
    </xdr:from>
    <xdr:to>
      <xdr:col>24</xdr:col>
      <xdr:colOff>62865</xdr:colOff>
      <xdr:row>38</xdr:row>
      <xdr:rowOff>24388</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21739"/>
          <a:ext cx="1270" cy="13177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28215</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43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24388</xdr:rowOff>
    </xdr:from>
    <xdr:to>
      <xdr:col>24</xdr:col>
      <xdr:colOff>152400</xdr:colOff>
      <xdr:row>38</xdr:row>
      <xdr:rowOff>24388</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39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24916</xdr:rowOff>
    </xdr:from>
    <xdr:ext cx="534377"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96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78239</xdr:rowOff>
    </xdr:from>
    <xdr:to>
      <xdr:col>24</xdr:col>
      <xdr:colOff>152400</xdr:colOff>
      <xdr:row>30</xdr:row>
      <xdr:rowOff>78239</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21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115174</xdr:rowOff>
    </xdr:from>
    <xdr:to>
      <xdr:col>24</xdr:col>
      <xdr:colOff>63500</xdr:colOff>
      <xdr:row>37</xdr:row>
      <xdr:rowOff>116710</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3797300" y="6458824"/>
          <a:ext cx="838200" cy="1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7731</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8370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156304</xdr:rowOff>
    </xdr:from>
    <xdr:to>
      <xdr:col>24</xdr:col>
      <xdr:colOff>114300</xdr:colOff>
      <xdr:row>35</xdr:row>
      <xdr:rowOff>86454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5985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106422</xdr:rowOff>
    </xdr:from>
    <xdr:to>
      <xdr:col>19</xdr:col>
      <xdr:colOff>177800</xdr:colOff>
      <xdr:row>37</xdr:row>
      <xdr:rowOff>115174</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450072"/>
          <a:ext cx="889000" cy="8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135567</xdr:rowOff>
    </xdr:from>
    <xdr:to>
      <xdr:col>20</xdr:col>
      <xdr:colOff>38100</xdr:colOff>
      <xdr:row>35</xdr:row>
      <xdr:rowOff>65717</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5964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82244</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5740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106422</xdr:rowOff>
    </xdr:from>
    <xdr:to>
      <xdr:col>15</xdr:col>
      <xdr:colOff>50800</xdr:colOff>
      <xdr:row>37</xdr:row>
      <xdr:rowOff>125527</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450072"/>
          <a:ext cx="889000" cy="19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156076</xdr:rowOff>
    </xdr:from>
    <xdr:to>
      <xdr:col>15</xdr:col>
      <xdr:colOff>101600</xdr:colOff>
      <xdr:row>35</xdr:row>
      <xdr:rowOff>86226</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5985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102753</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5760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125527</xdr:rowOff>
    </xdr:from>
    <xdr:to>
      <xdr:col>10</xdr:col>
      <xdr:colOff>114300</xdr:colOff>
      <xdr:row>38</xdr:row>
      <xdr:rowOff>34120</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469177"/>
          <a:ext cx="889000" cy="80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6767</xdr:rowOff>
    </xdr:from>
    <xdr:to>
      <xdr:col>10</xdr:col>
      <xdr:colOff>165100</xdr:colOff>
      <xdr:row>35</xdr:row>
      <xdr:rowOff>108367</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007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124894</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5782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143666</xdr:rowOff>
    </xdr:from>
    <xdr:to>
      <xdr:col>6</xdr:col>
      <xdr:colOff>38100</xdr:colOff>
      <xdr:row>36</xdr:row>
      <xdr:rowOff>73816</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14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90343</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5919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65910</xdr:rowOff>
    </xdr:from>
    <xdr:to>
      <xdr:col>24</xdr:col>
      <xdr:colOff>114300</xdr:colOff>
      <xdr:row>37</xdr:row>
      <xdr:rowOff>167509</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40956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152287</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324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64374</xdr:rowOff>
    </xdr:from>
    <xdr:to>
      <xdr:col>20</xdr:col>
      <xdr:colOff>38100</xdr:colOff>
      <xdr:row>37</xdr:row>
      <xdr:rowOff>165974</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408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157101</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500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55622</xdr:rowOff>
    </xdr:from>
    <xdr:to>
      <xdr:col>15</xdr:col>
      <xdr:colOff>101600</xdr:colOff>
      <xdr:row>37</xdr:row>
      <xdr:rowOff>157222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399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148349</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491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74727</xdr:rowOff>
    </xdr:from>
    <xdr:to>
      <xdr:col>10</xdr:col>
      <xdr:colOff>165100</xdr:colOff>
      <xdr:row>38</xdr:row>
      <xdr:rowOff>4877</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418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167453</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511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154770</xdr:rowOff>
    </xdr:from>
    <xdr:to>
      <xdr:col>6</xdr:col>
      <xdr:colOff>38100</xdr:colOff>
      <xdr:row>38</xdr:row>
      <xdr:rowOff>84920</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49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76047</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591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21970</xdr:rowOff>
    </xdr:from>
    <xdr:ext cx="53129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230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38299</xdr:rowOff>
    </xdr:from>
    <xdr:ext cx="53129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230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a:extLst>
            <a:ext uri="{FF2B5EF4-FFF2-40B4-BE49-F238E27FC236}">
              <a16:creationId xmlns:a16="http://schemas.microsoft.com/office/drawing/2014/main" id="{00000000-0008-0000-0600-000074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a:extLst>
            <a:ext uri="{FF2B5EF4-FFF2-40B4-BE49-F238E27FC236}">
              <a16:creationId xmlns:a16="http://schemas.microsoft.com/office/drawing/2014/main" id="{00000000-0008-0000-06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140222</xdr:rowOff>
    </xdr:from>
    <xdr:to>
      <xdr:col>24</xdr:col>
      <xdr:colOff>62865</xdr:colOff>
      <xdr:row>58</xdr:row>
      <xdr:rowOff>114260</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4633595" y="8712722"/>
          <a:ext cx="1270" cy="13456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118087</xdr:rowOff>
    </xdr:from>
    <xdr:ext cx="534377" cy="259045"/>
    <xdr:sp macro="" textlink="">
      <xdr:nvSpPr>
        <xdr:cNvPr id="119" name="物件費最小値テキスト">
          <a:extLst>
            <a:ext uri="{FF2B5EF4-FFF2-40B4-BE49-F238E27FC236}">
              <a16:creationId xmlns:a16="http://schemas.microsoft.com/office/drawing/2014/main" id="{00000000-0008-0000-0600-000077000000}"/>
            </a:ext>
          </a:extLst>
        </xdr:cNvPr>
        <xdr:cNvSpPr txBox="1"/>
      </xdr:nvSpPr>
      <xdr:spPr>
        <a:xfrm>
          <a:off x="4686300" y="10062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114260</xdr:rowOff>
    </xdr:from>
    <xdr:to>
      <xdr:col>24</xdr:col>
      <xdr:colOff>152400</xdr:colOff>
      <xdr:row>58</xdr:row>
      <xdr:rowOff>114260</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10058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86899</xdr:rowOff>
    </xdr:from>
    <xdr:ext cx="534377" cy="259045"/>
    <xdr:sp macro="" textlink="">
      <xdr:nvSpPr>
        <xdr:cNvPr id="121" name="物件費最大値テキスト">
          <a:extLst>
            <a:ext uri="{FF2B5EF4-FFF2-40B4-BE49-F238E27FC236}">
              <a16:creationId xmlns:a16="http://schemas.microsoft.com/office/drawing/2014/main" id="{00000000-0008-0000-0600-000079000000}"/>
            </a:ext>
          </a:extLst>
        </xdr:cNvPr>
        <xdr:cNvSpPr txBox="1"/>
      </xdr:nvSpPr>
      <xdr:spPr>
        <a:xfrm>
          <a:off x="4686300" y="8487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140222</xdr:rowOff>
    </xdr:from>
    <xdr:to>
      <xdr:col>24</xdr:col>
      <xdr:colOff>152400</xdr:colOff>
      <xdr:row>50</xdr:row>
      <xdr:rowOff>140222</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4546600" y="8712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114162</xdr:rowOff>
    </xdr:from>
    <xdr:to>
      <xdr:col>24</xdr:col>
      <xdr:colOff>63500</xdr:colOff>
      <xdr:row>55</xdr:row>
      <xdr:rowOff>16745</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a:off x="3797300" y="9372462"/>
          <a:ext cx="838200" cy="74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28922</xdr:rowOff>
    </xdr:from>
    <xdr:ext cx="534377" cy="259045"/>
    <xdr:sp macro="" textlink="">
      <xdr:nvSpPr>
        <xdr:cNvPr id="124" name="物件費平均値テキスト">
          <a:extLst>
            <a:ext uri="{FF2B5EF4-FFF2-40B4-BE49-F238E27FC236}">
              <a16:creationId xmlns:a16="http://schemas.microsoft.com/office/drawing/2014/main" id="{00000000-0008-0000-0600-00007C000000}"/>
            </a:ext>
          </a:extLst>
        </xdr:cNvPr>
        <xdr:cNvSpPr txBox="1"/>
      </xdr:nvSpPr>
      <xdr:spPr>
        <a:xfrm>
          <a:off x="4686300" y="94586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50495</xdr:rowOff>
    </xdr:from>
    <xdr:to>
      <xdr:col>24</xdr:col>
      <xdr:colOff>114300</xdr:colOff>
      <xdr:row>55</xdr:row>
      <xdr:rowOff>152095</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4584700" y="9480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114162</xdr:rowOff>
    </xdr:from>
    <xdr:to>
      <xdr:col>19</xdr:col>
      <xdr:colOff>177800</xdr:colOff>
      <xdr:row>55</xdr:row>
      <xdr:rowOff>163637</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2908300" y="9372462"/>
          <a:ext cx="889000" cy="220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54</xdr:row>
      <xdr:rowOff>51638</xdr:rowOff>
    </xdr:from>
    <xdr:to>
      <xdr:col>20</xdr:col>
      <xdr:colOff>38100</xdr:colOff>
      <xdr:row>54</xdr:row>
      <xdr:rowOff>153238</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3746500" y="9309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52</xdr:row>
      <xdr:rowOff>169765</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3530111" y="9085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163637</xdr:rowOff>
    </xdr:from>
    <xdr:to>
      <xdr:col>15</xdr:col>
      <xdr:colOff>50800</xdr:colOff>
      <xdr:row>57</xdr:row>
      <xdr:rowOff>13219</xdr:rowOff>
    </xdr:to>
    <xdr:cxnSp macro="">
      <xdr:nvCxnSpPr>
        <xdr:cNvPr id="129" name="直線コネクタ 128">
          <a:extLst>
            <a:ext uri="{FF2B5EF4-FFF2-40B4-BE49-F238E27FC236}">
              <a16:creationId xmlns:a16="http://schemas.microsoft.com/office/drawing/2014/main" id="{00000000-0008-0000-0600-000081000000}"/>
            </a:ext>
          </a:extLst>
        </xdr:cNvPr>
        <xdr:cNvCxnSpPr/>
      </xdr:nvCxnSpPr>
      <xdr:spPr>
        <a:xfrm flipV="1">
          <a:off x="2019300" y="9593387"/>
          <a:ext cx="889000" cy="192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19732</xdr:rowOff>
    </xdr:from>
    <xdr:to>
      <xdr:col>15</xdr:col>
      <xdr:colOff>101600</xdr:colOff>
      <xdr:row>55</xdr:row>
      <xdr:rowOff>121332</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2857500" y="9449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137859</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641111" y="9224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13219</xdr:rowOff>
    </xdr:from>
    <xdr:to>
      <xdr:col>10</xdr:col>
      <xdr:colOff>114300</xdr:colOff>
      <xdr:row>58</xdr:row>
      <xdr:rowOff>87743</xdr:rowOff>
    </xdr:to>
    <xdr:cxnSp macro="">
      <xdr:nvCxnSpPr>
        <xdr:cNvPr id="132" name="直線コネクタ 131">
          <a:extLst>
            <a:ext uri="{FF2B5EF4-FFF2-40B4-BE49-F238E27FC236}">
              <a16:creationId xmlns:a16="http://schemas.microsoft.com/office/drawing/2014/main" id="{00000000-0008-0000-0600-000084000000}"/>
            </a:ext>
          </a:extLst>
        </xdr:cNvPr>
        <xdr:cNvCxnSpPr/>
      </xdr:nvCxnSpPr>
      <xdr:spPr>
        <a:xfrm flipV="1">
          <a:off x="1130300" y="9785869"/>
          <a:ext cx="889000" cy="245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81389</xdr:rowOff>
    </xdr:from>
    <xdr:to>
      <xdr:col>10</xdr:col>
      <xdr:colOff>165100</xdr:colOff>
      <xdr:row>57</xdr:row>
      <xdr:rowOff>11539</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968500" y="9682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28066</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752111" y="9457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11699</xdr:rowOff>
    </xdr:from>
    <xdr:to>
      <xdr:col>6</xdr:col>
      <xdr:colOff>38100</xdr:colOff>
      <xdr:row>57</xdr:row>
      <xdr:rowOff>113299</xdr:rowOff>
    </xdr:to>
    <xdr:sp macro="" textlink="">
      <xdr:nvSpPr>
        <xdr:cNvPr id="135" name="フローチャート: 判断 134">
          <a:extLst>
            <a:ext uri="{FF2B5EF4-FFF2-40B4-BE49-F238E27FC236}">
              <a16:creationId xmlns:a16="http://schemas.microsoft.com/office/drawing/2014/main" id="{00000000-0008-0000-0600-000087000000}"/>
            </a:ext>
          </a:extLst>
        </xdr:cNvPr>
        <xdr:cNvSpPr/>
      </xdr:nvSpPr>
      <xdr:spPr>
        <a:xfrm>
          <a:off x="1079500" y="9784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129826</xdr:rowOff>
    </xdr:from>
    <xdr:ext cx="534377"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863111" y="9559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137395</xdr:rowOff>
    </xdr:from>
    <xdr:to>
      <xdr:col>24</xdr:col>
      <xdr:colOff>114300</xdr:colOff>
      <xdr:row>55</xdr:row>
      <xdr:rowOff>67545</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4584700" y="9395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160272</xdr:rowOff>
    </xdr:from>
    <xdr:ext cx="534377" cy="259045"/>
    <xdr:sp macro="" textlink="">
      <xdr:nvSpPr>
        <xdr:cNvPr id="143" name="物件費該当値テキスト">
          <a:extLst>
            <a:ext uri="{FF2B5EF4-FFF2-40B4-BE49-F238E27FC236}">
              <a16:creationId xmlns:a16="http://schemas.microsoft.com/office/drawing/2014/main" id="{00000000-0008-0000-0600-00008F000000}"/>
            </a:ext>
          </a:extLst>
        </xdr:cNvPr>
        <xdr:cNvSpPr txBox="1"/>
      </xdr:nvSpPr>
      <xdr:spPr>
        <a:xfrm>
          <a:off x="4686300" y="9247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63362</xdr:rowOff>
    </xdr:from>
    <xdr:to>
      <xdr:col>20</xdr:col>
      <xdr:colOff>38100</xdr:colOff>
      <xdr:row>54</xdr:row>
      <xdr:rowOff>164962</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3746500" y="9321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156089</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3530111" y="9414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112837</xdr:rowOff>
    </xdr:from>
    <xdr:to>
      <xdr:col>15</xdr:col>
      <xdr:colOff>101600</xdr:colOff>
      <xdr:row>56</xdr:row>
      <xdr:rowOff>42987</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2857500" y="9542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34114</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2641111" y="9635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133869</xdr:rowOff>
    </xdr:from>
    <xdr:to>
      <xdr:col>10</xdr:col>
      <xdr:colOff>165100</xdr:colOff>
      <xdr:row>57</xdr:row>
      <xdr:rowOff>64019</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968500" y="9735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55146</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1752111" y="9827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36943</xdr:rowOff>
    </xdr:from>
    <xdr:to>
      <xdr:col>6</xdr:col>
      <xdr:colOff>38100</xdr:colOff>
      <xdr:row>58</xdr:row>
      <xdr:rowOff>138543</xdr:rowOff>
    </xdr:to>
    <xdr:sp macro="" textlink="">
      <xdr:nvSpPr>
        <xdr:cNvPr id="150" name="楕円 149">
          <a:extLst>
            <a:ext uri="{FF2B5EF4-FFF2-40B4-BE49-F238E27FC236}">
              <a16:creationId xmlns:a16="http://schemas.microsoft.com/office/drawing/2014/main" id="{00000000-0008-0000-0600-000096000000}"/>
            </a:ext>
          </a:extLst>
        </xdr:cNvPr>
        <xdr:cNvSpPr/>
      </xdr:nvSpPr>
      <xdr:spPr>
        <a:xfrm>
          <a:off x="1079500" y="9981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129670</xdr:rowOff>
    </xdr:from>
    <xdr:ext cx="534377" cy="259045"/>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863111" y="10073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a16="http://schemas.microsoft.com/office/drawing/2014/main" id="{00000000-0008-0000-06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94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90871</xdr:rowOff>
    </xdr:from>
    <xdr:to>
      <xdr:col>24</xdr:col>
      <xdr:colOff>62865</xdr:colOff>
      <xdr:row>78</xdr:row>
      <xdr:rowOff>112999</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092371"/>
          <a:ext cx="1270" cy="1393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116826</xdr:rowOff>
    </xdr:from>
    <xdr:ext cx="378565"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4899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112999</xdr:rowOff>
    </xdr:from>
    <xdr:to>
      <xdr:col>24</xdr:col>
      <xdr:colOff>152400</xdr:colOff>
      <xdr:row>78</xdr:row>
      <xdr:rowOff>112999</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486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37548</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1867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90871</xdr:rowOff>
    </xdr:from>
    <xdr:to>
      <xdr:col>24</xdr:col>
      <xdr:colOff>152400</xdr:colOff>
      <xdr:row>70</xdr:row>
      <xdr:rowOff>90871</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092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114463</xdr:rowOff>
    </xdr:from>
    <xdr:to>
      <xdr:col>24</xdr:col>
      <xdr:colOff>63500</xdr:colOff>
      <xdr:row>76</xdr:row>
      <xdr:rowOff>130648</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3797300" y="13144663"/>
          <a:ext cx="838200" cy="16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11468</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28702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160040</xdr:rowOff>
    </xdr:from>
    <xdr:to>
      <xdr:col>24</xdr:col>
      <xdr:colOff>114300</xdr:colOff>
      <xdr:row>76</xdr:row>
      <xdr:rowOff>90190</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3018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130648</xdr:rowOff>
    </xdr:from>
    <xdr:to>
      <xdr:col>19</xdr:col>
      <xdr:colOff>177800</xdr:colOff>
      <xdr:row>76</xdr:row>
      <xdr:rowOff>133756</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908300" y="13160848"/>
          <a:ext cx="889000" cy="3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152360</xdr:rowOff>
    </xdr:from>
    <xdr:to>
      <xdr:col>20</xdr:col>
      <xdr:colOff>38100</xdr:colOff>
      <xdr:row>76</xdr:row>
      <xdr:rowOff>82510</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3011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99037</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2786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110623</xdr:rowOff>
    </xdr:from>
    <xdr:to>
      <xdr:col>15</xdr:col>
      <xdr:colOff>50800</xdr:colOff>
      <xdr:row>76</xdr:row>
      <xdr:rowOff>133756</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2019300" y="13140823"/>
          <a:ext cx="889000" cy="23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138735</xdr:rowOff>
    </xdr:from>
    <xdr:to>
      <xdr:col>15</xdr:col>
      <xdr:colOff>101600</xdr:colOff>
      <xdr:row>76</xdr:row>
      <xdr:rowOff>68886</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299748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85412</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2772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110623</xdr:rowOff>
    </xdr:from>
    <xdr:to>
      <xdr:col>10</xdr:col>
      <xdr:colOff>114300</xdr:colOff>
      <xdr:row>76</xdr:row>
      <xdr:rowOff>127081</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flipV="1">
          <a:off x="1130300" y="13140823"/>
          <a:ext cx="889000" cy="16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154370</xdr:rowOff>
    </xdr:from>
    <xdr:to>
      <xdr:col>10</xdr:col>
      <xdr:colOff>165100</xdr:colOff>
      <xdr:row>76</xdr:row>
      <xdr:rowOff>84520</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01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101048</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2788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56987</xdr:rowOff>
    </xdr:from>
    <xdr:to>
      <xdr:col>6</xdr:col>
      <xdr:colOff>38100</xdr:colOff>
      <xdr:row>76</xdr:row>
      <xdr:rowOff>158587</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087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3664</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2862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63663</xdr:rowOff>
    </xdr:from>
    <xdr:to>
      <xdr:col>24</xdr:col>
      <xdr:colOff>114300</xdr:colOff>
      <xdr:row>76</xdr:row>
      <xdr:rowOff>165263</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093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42090</xdr:rowOff>
    </xdr:from>
    <xdr:ext cx="469744"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3072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79848</xdr:rowOff>
    </xdr:from>
    <xdr:to>
      <xdr:col>20</xdr:col>
      <xdr:colOff>38100</xdr:colOff>
      <xdr:row>77</xdr:row>
      <xdr:rowOff>9998</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3110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1125</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62428" y="13202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82956</xdr:rowOff>
    </xdr:from>
    <xdr:to>
      <xdr:col>15</xdr:col>
      <xdr:colOff>101600</xdr:colOff>
      <xdr:row>77</xdr:row>
      <xdr:rowOff>13106</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3113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4233</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73428" y="13205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59823</xdr:rowOff>
    </xdr:from>
    <xdr:to>
      <xdr:col>10</xdr:col>
      <xdr:colOff>165100</xdr:colOff>
      <xdr:row>76</xdr:row>
      <xdr:rowOff>161423</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090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152550</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784428" y="13182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76281</xdr:rowOff>
    </xdr:from>
    <xdr:to>
      <xdr:col>6</xdr:col>
      <xdr:colOff>38100</xdr:colOff>
      <xdr:row>77</xdr:row>
      <xdr:rowOff>6431</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106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169008</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895428" y="13199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a:extLst>
            <a:ext uri="{FF2B5EF4-FFF2-40B4-BE49-F238E27FC236}">
              <a16:creationId xmlns:a16="http://schemas.microsoft.com/office/drawing/2014/main" id="{00000000-0008-0000-06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2257</xdr:rowOff>
    </xdr:from>
    <xdr:to>
      <xdr:col>24</xdr:col>
      <xdr:colOff>62865</xdr:colOff>
      <xdr:row>99</xdr:row>
      <xdr:rowOff>58024</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4633595" y="15604207"/>
          <a:ext cx="1270" cy="14273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61851</xdr:rowOff>
    </xdr:from>
    <xdr:ext cx="534377" cy="259045"/>
    <xdr:sp macro="" textlink="">
      <xdr:nvSpPr>
        <xdr:cNvPr id="234" name="扶助費最小値テキスト">
          <a:extLst>
            <a:ext uri="{FF2B5EF4-FFF2-40B4-BE49-F238E27FC236}">
              <a16:creationId xmlns:a16="http://schemas.microsoft.com/office/drawing/2014/main" id="{00000000-0008-0000-0600-0000EA000000}"/>
            </a:ext>
          </a:extLst>
        </xdr:cNvPr>
        <xdr:cNvSpPr txBox="1"/>
      </xdr:nvSpPr>
      <xdr:spPr>
        <a:xfrm>
          <a:off x="4686300" y="17035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58024</xdr:rowOff>
    </xdr:from>
    <xdr:to>
      <xdr:col>24</xdr:col>
      <xdr:colOff>152400</xdr:colOff>
      <xdr:row>99</xdr:row>
      <xdr:rowOff>58024</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7031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120384</xdr:rowOff>
    </xdr:from>
    <xdr:ext cx="599010" cy="259045"/>
    <xdr:sp macro="" textlink="">
      <xdr:nvSpPr>
        <xdr:cNvPr id="236" name="扶助費最大値テキスト">
          <a:extLst>
            <a:ext uri="{FF2B5EF4-FFF2-40B4-BE49-F238E27FC236}">
              <a16:creationId xmlns:a16="http://schemas.microsoft.com/office/drawing/2014/main" id="{00000000-0008-0000-0600-0000EC000000}"/>
            </a:ext>
          </a:extLst>
        </xdr:cNvPr>
        <xdr:cNvSpPr txBox="1"/>
      </xdr:nvSpPr>
      <xdr:spPr>
        <a:xfrm>
          <a:off x="4686300" y="15379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2257</xdr:rowOff>
    </xdr:from>
    <xdr:to>
      <xdr:col>24</xdr:col>
      <xdr:colOff>152400</xdr:colOff>
      <xdr:row>91</xdr:row>
      <xdr:rowOff>2257</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56042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147309</xdr:rowOff>
    </xdr:from>
    <xdr:to>
      <xdr:col>24</xdr:col>
      <xdr:colOff>63500</xdr:colOff>
      <xdr:row>96</xdr:row>
      <xdr:rowOff>15701</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3797300" y="16435059"/>
          <a:ext cx="838200" cy="39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155207</xdr:rowOff>
    </xdr:from>
    <xdr:ext cx="599010" cy="259045"/>
    <xdr:sp macro="" textlink="">
      <xdr:nvSpPr>
        <xdr:cNvPr id="239" name="扶助費平均値テキスト">
          <a:extLst>
            <a:ext uri="{FF2B5EF4-FFF2-40B4-BE49-F238E27FC236}">
              <a16:creationId xmlns:a16="http://schemas.microsoft.com/office/drawing/2014/main" id="{00000000-0008-0000-0600-0000EF000000}"/>
            </a:ext>
          </a:extLst>
        </xdr:cNvPr>
        <xdr:cNvSpPr txBox="1"/>
      </xdr:nvSpPr>
      <xdr:spPr>
        <a:xfrm>
          <a:off x="4686300" y="164429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5330</xdr:rowOff>
    </xdr:from>
    <xdr:to>
      <xdr:col>24</xdr:col>
      <xdr:colOff>114300</xdr:colOff>
      <xdr:row>96</xdr:row>
      <xdr:rowOff>106930</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4584700" y="1646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139928</xdr:rowOff>
    </xdr:from>
    <xdr:to>
      <xdr:col>19</xdr:col>
      <xdr:colOff>177800</xdr:colOff>
      <xdr:row>96</xdr:row>
      <xdr:rowOff>15701</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a:off x="2908300" y="16427678"/>
          <a:ext cx="889000" cy="47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90805</xdr:rowOff>
    </xdr:from>
    <xdr:to>
      <xdr:col>20</xdr:col>
      <xdr:colOff>38100</xdr:colOff>
      <xdr:row>97</xdr:row>
      <xdr:rowOff>20955</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3746500" y="1655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12082</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497795" y="16642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139928</xdr:rowOff>
    </xdr:from>
    <xdr:to>
      <xdr:col>15</xdr:col>
      <xdr:colOff>50800</xdr:colOff>
      <xdr:row>97</xdr:row>
      <xdr:rowOff>24301</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2019300" y="16427678"/>
          <a:ext cx="889000" cy="227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153550</xdr:rowOff>
    </xdr:from>
    <xdr:to>
      <xdr:col>15</xdr:col>
      <xdr:colOff>101600</xdr:colOff>
      <xdr:row>96</xdr:row>
      <xdr:rowOff>83700</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2857500" y="1644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74827</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608795" y="16534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24301</xdr:rowOff>
    </xdr:from>
    <xdr:to>
      <xdr:col>10</xdr:col>
      <xdr:colOff>114300</xdr:colOff>
      <xdr:row>97</xdr:row>
      <xdr:rowOff>42055</xdr:rowOff>
    </xdr:to>
    <xdr:cxnSp macro="">
      <xdr:nvCxnSpPr>
        <xdr:cNvPr id="247" name="直線コネクタ 246">
          <a:extLst>
            <a:ext uri="{FF2B5EF4-FFF2-40B4-BE49-F238E27FC236}">
              <a16:creationId xmlns:a16="http://schemas.microsoft.com/office/drawing/2014/main" id="{00000000-0008-0000-0600-0000F7000000}"/>
            </a:ext>
          </a:extLst>
        </xdr:cNvPr>
        <xdr:cNvCxnSpPr/>
      </xdr:nvCxnSpPr>
      <xdr:spPr>
        <a:xfrm flipV="1">
          <a:off x="1130300" y="16654951"/>
          <a:ext cx="889000" cy="17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85939</xdr:rowOff>
    </xdr:from>
    <xdr:to>
      <xdr:col>10</xdr:col>
      <xdr:colOff>165100</xdr:colOff>
      <xdr:row>98</xdr:row>
      <xdr:rowOff>16089</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968500" y="16716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7216</xdr:rowOff>
    </xdr:from>
    <xdr:ext cx="59901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719795" y="16809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131899</xdr:rowOff>
    </xdr:from>
    <xdr:to>
      <xdr:col>6</xdr:col>
      <xdr:colOff>38100</xdr:colOff>
      <xdr:row>98</xdr:row>
      <xdr:rowOff>62049</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079500" y="16762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53176</xdr:rowOff>
    </xdr:from>
    <xdr:ext cx="59901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830795" y="168552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96509</xdr:rowOff>
    </xdr:from>
    <xdr:to>
      <xdr:col>24</xdr:col>
      <xdr:colOff>114300</xdr:colOff>
      <xdr:row>96</xdr:row>
      <xdr:rowOff>26659</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4584700" y="16384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119386</xdr:rowOff>
    </xdr:from>
    <xdr:ext cx="599010" cy="259045"/>
    <xdr:sp macro="" textlink="">
      <xdr:nvSpPr>
        <xdr:cNvPr id="258" name="扶助費該当値テキスト">
          <a:extLst>
            <a:ext uri="{FF2B5EF4-FFF2-40B4-BE49-F238E27FC236}">
              <a16:creationId xmlns:a16="http://schemas.microsoft.com/office/drawing/2014/main" id="{00000000-0008-0000-0600-000002010000}"/>
            </a:ext>
          </a:extLst>
        </xdr:cNvPr>
        <xdr:cNvSpPr txBox="1"/>
      </xdr:nvSpPr>
      <xdr:spPr>
        <a:xfrm>
          <a:off x="4686300" y="16235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136351</xdr:rowOff>
    </xdr:from>
    <xdr:to>
      <xdr:col>20</xdr:col>
      <xdr:colOff>38100</xdr:colOff>
      <xdr:row>96</xdr:row>
      <xdr:rowOff>66501</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3746500" y="16424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83028</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3497795" y="16199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89128</xdr:rowOff>
    </xdr:from>
    <xdr:to>
      <xdr:col>15</xdr:col>
      <xdr:colOff>101600</xdr:colOff>
      <xdr:row>96</xdr:row>
      <xdr:rowOff>19278</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2857500" y="16376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35805</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2608795" y="161521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144951</xdr:rowOff>
    </xdr:from>
    <xdr:to>
      <xdr:col>10</xdr:col>
      <xdr:colOff>165100</xdr:colOff>
      <xdr:row>97</xdr:row>
      <xdr:rowOff>75101</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968500" y="16604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91628</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1719795" y="163793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162705</xdr:rowOff>
    </xdr:from>
    <xdr:to>
      <xdr:col>6</xdr:col>
      <xdr:colOff>38100</xdr:colOff>
      <xdr:row>97</xdr:row>
      <xdr:rowOff>92855</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079500" y="16621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109382</xdr:rowOff>
    </xdr:from>
    <xdr:ext cx="599010"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830795" y="163971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0" name="テキスト ボックス 289">
          <a:extLst>
            <a:ext uri="{FF2B5EF4-FFF2-40B4-BE49-F238E27FC236}">
              <a16:creationId xmlns:a16="http://schemas.microsoft.com/office/drawing/2014/main" id="{00000000-0008-0000-0600-000022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1" name="補助費等グラフ枠">
          <a:extLst>
            <a:ext uri="{FF2B5EF4-FFF2-40B4-BE49-F238E27FC236}">
              <a16:creationId xmlns:a16="http://schemas.microsoft.com/office/drawing/2014/main" id="{00000000-0008-0000-0600-000023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36242</xdr:rowOff>
    </xdr:from>
    <xdr:to>
      <xdr:col>54</xdr:col>
      <xdr:colOff>189865</xdr:colOff>
      <xdr:row>38</xdr:row>
      <xdr:rowOff>46910</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10475595" y="5865542"/>
          <a:ext cx="1270" cy="6964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50737</xdr:rowOff>
    </xdr:from>
    <xdr:ext cx="534377" cy="259045"/>
    <xdr:sp macro="" textlink="">
      <xdr:nvSpPr>
        <xdr:cNvPr id="293" name="補助費等最小値テキスト">
          <a:extLst>
            <a:ext uri="{FF2B5EF4-FFF2-40B4-BE49-F238E27FC236}">
              <a16:creationId xmlns:a16="http://schemas.microsoft.com/office/drawing/2014/main" id="{00000000-0008-0000-0600-000025010000}"/>
            </a:ext>
          </a:extLst>
        </xdr:cNvPr>
        <xdr:cNvSpPr txBox="1"/>
      </xdr:nvSpPr>
      <xdr:spPr>
        <a:xfrm>
          <a:off x="10528300" y="6565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46910</xdr:rowOff>
    </xdr:from>
    <xdr:to>
      <xdr:col>55</xdr:col>
      <xdr:colOff>88900</xdr:colOff>
      <xdr:row>38</xdr:row>
      <xdr:rowOff>46910</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10388600" y="6562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154369</xdr:rowOff>
    </xdr:from>
    <xdr:ext cx="534377" cy="259045"/>
    <xdr:sp macro="" textlink="">
      <xdr:nvSpPr>
        <xdr:cNvPr id="295" name="補助費等最大値テキスト">
          <a:extLst>
            <a:ext uri="{FF2B5EF4-FFF2-40B4-BE49-F238E27FC236}">
              <a16:creationId xmlns:a16="http://schemas.microsoft.com/office/drawing/2014/main" id="{00000000-0008-0000-0600-000027010000}"/>
            </a:ext>
          </a:extLst>
        </xdr:cNvPr>
        <xdr:cNvSpPr txBox="1"/>
      </xdr:nvSpPr>
      <xdr:spPr>
        <a:xfrm>
          <a:off x="10528300" y="5640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84,504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36242</xdr:rowOff>
    </xdr:from>
    <xdr:to>
      <xdr:col>55</xdr:col>
      <xdr:colOff>88900</xdr:colOff>
      <xdr:row>34</xdr:row>
      <xdr:rowOff>36242</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10388600" y="5865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55183</xdr:rowOff>
    </xdr:from>
    <xdr:to>
      <xdr:col>55</xdr:col>
      <xdr:colOff>0</xdr:colOff>
      <xdr:row>37</xdr:row>
      <xdr:rowOff>85173</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9639300" y="6398833"/>
          <a:ext cx="838200" cy="29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161372</xdr:rowOff>
    </xdr:from>
    <xdr:ext cx="534377" cy="259045"/>
    <xdr:sp macro="" textlink="">
      <xdr:nvSpPr>
        <xdr:cNvPr id="298" name="補助費等平均値テキスト">
          <a:extLst>
            <a:ext uri="{FF2B5EF4-FFF2-40B4-BE49-F238E27FC236}">
              <a16:creationId xmlns:a16="http://schemas.microsoft.com/office/drawing/2014/main" id="{00000000-0008-0000-0600-00002A010000}"/>
            </a:ext>
          </a:extLst>
        </xdr:cNvPr>
        <xdr:cNvSpPr txBox="1"/>
      </xdr:nvSpPr>
      <xdr:spPr>
        <a:xfrm>
          <a:off x="10528300" y="61621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138495</xdr:rowOff>
    </xdr:from>
    <xdr:to>
      <xdr:col>55</xdr:col>
      <xdr:colOff>50800</xdr:colOff>
      <xdr:row>37</xdr:row>
      <xdr:rowOff>68645</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10426700" y="6310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55183</xdr:rowOff>
    </xdr:from>
    <xdr:to>
      <xdr:col>50</xdr:col>
      <xdr:colOff>114300</xdr:colOff>
      <xdr:row>37</xdr:row>
      <xdr:rowOff>88798</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flipV="1">
          <a:off x="8750300" y="6398833"/>
          <a:ext cx="889000" cy="33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98686</xdr:rowOff>
    </xdr:from>
    <xdr:to>
      <xdr:col>50</xdr:col>
      <xdr:colOff>165100</xdr:colOff>
      <xdr:row>37</xdr:row>
      <xdr:rowOff>28836</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9588500" y="627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45363</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9372111" y="6046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6502</xdr:rowOff>
    </xdr:from>
    <xdr:to>
      <xdr:col>45</xdr:col>
      <xdr:colOff>177800</xdr:colOff>
      <xdr:row>37</xdr:row>
      <xdr:rowOff>88798</xdr:rowOff>
    </xdr:to>
    <xdr:cxnSp macro="">
      <xdr:nvCxnSpPr>
        <xdr:cNvPr id="303" name="直線コネクタ 302">
          <a:extLst>
            <a:ext uri="{FF2B5EF4-FFF2-40B4-BE49-F238E27FC236}">
              <a16:creationId xmlns:a16="http://schemas.microsoft.com/office/drawing/2014/main" id="{00000000-0008-0000-0600-00002F010000}"/>
            </a:ext>
          </a:extLst>
        </xdr:cNvPr>
        <xdr:cNvCxnSpPr/>
      </xdr:nvCxnSpPr>
      <xdr:spPr>
        <a:xfrm>
          <a:off x="7861300" y="5321452"/>
          <a:ext cx="889000" cy="1110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137853</xdr:rowOff>
    </xdr:from>
    <xdr:to>
      <xdr:col>46</xdr:col>
      <xdr:colOff>38100</xdr:colOff>
      <xdr:row>37</xdr:row>
      <xdr:rowOff>68003</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8699500" y="631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84530</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483111" y="6085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6502</xdr:rowOff>
    </xdr:from>
    <xdr:to>
      <xdr:col>41</xdr:col>
      <xdr:colOff>50800</xdr:colOff>
      <xdr:row>37</xdr:row>
      <xdr:rowOff>148920</xdr:rowOff>
    </xdr:to>
    <xdr:cxnSp macro="">
      <xdr:nvCxnSpPr>
        <xdr:cNvPr id="306" name="直線コネクタ 305">
          <a:extLst>
            <a:ext uri="{FF2B5EF4-FFF2-40B4-BE49-F238E27FC236}">
              <a16:creationId xmlns:a16="http://schemas.microsoft.com/office/drawing/2014/main" id="{00000000-0008-0000-0600-000032010000}"/>
            </a:ext>
          </a:extLst>
        </xdr:cNvPr>
        <xdr:cNvCxnSpPr/>
      </xdr:nvCxnSpPr>
      <xdr:spPr>
        <a:xfrm flipV="1">
          <a:off x="6972300" y="5321452"/>
          <a:ext cx="889000" cy="1171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30</xdr:row>
      <xdr:rowOff>81062</xdr:rowOff>
    </xdr:from>
    <xdr:to>
      <xdr:col>41</xdr:col>
      <xdr:colOff>101600</xdr:colOff>
      <xdr:row>31</xdr:row>
      <xdr:rowOff>11212</xdr:rowOff>
    </xdr:to>
    <xdr:sp macro="" textlink="">
      <xdr:nvSpPr>
        <xdr:cNvPr id="307" name="フローチャート: 判断 306">
          <a:extLst>
            <a:ext uri="{FF2B5EF4-FFF2-40B4-BE49-F238E27FC236}">
              <a16:creationId xmlns:a16="http://schemas.microsoft.com/office/drawing/2014/main" id="{00000000-0008-0000-0600-000033010000}"/>
            </a:ext>
          </a:extLst>
        </xdr:cNvPr>
        <xdr:cNvSpPr/>
      </xdr:nvSpPr>
      <xdr:spPr>
        <a:xfrm>
          <a:off x="7810500" y="5224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29</xdr:row>
      <xdr:rowOff>27739</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561795" y="4999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47948</xdr:rowOff>
    </xdr:from>
    <xdr:to>
      <xdr:col>36</xdr:col>
      <xdr:colOff>165100</xdr:colOff>
      <xdr:row>37</xdr:row>
      <xdr:rowOff>149548</xdr:rowOff>
    </xdr:to>
    <xdr:sp macro="" textlink="">
      <xdr:nvSpPr>
        <xdr:cNvPr id="309" name="フローチャート: 判断 308">
          <a:extLst>
            <a:ext uri="{FF2B5EF4-FFF2-40B4-BE49-F238E27FC236}">
              <a16:creationId xmlns:a16="http://schemas.microsoft.com/office/drawing/2014/main" id="{00000000-0008-0000-0600-000035010000}"/>
            </a:ext>
          </a:extLst>
        </xdr:cNvPr>
        <xdr:cNvSpPr/>
      </xdr:nvSpPr>
      <xdr:spPr>
        <a:xfrm>
          <a:off x="6921500" y="6391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166075</xdr:rowOff>
    </xdr:from>
    <xdr:ext cx="534377"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05111" y="6166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34373</xdr:rowOff>
    </xdr:from>
    <xdr:to>
      <xdr:col>55</xdr:col>
      <xdr:colOff>50800</xdr:colOff>
      <xdr:row>37</xdr:row>
      <xdr:rowOff>135973</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10426700" y="6378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12800</xdr:rowOff>
    </xdr:from>
    <xdr:ext cx="534377" cy="259045"/>
    <xdr:sp macro="" textlink="">
      <xdr:nvSpPr>
        <xdr:cNvPr id="317" name="補助費等該当値テキスト">
          <a:extLst>
            <a:ext uri="{FF2B5EF4-FFF2-40B4-BE49-F238E27FC236}">
              <a16:creationId xmlns:a16="http://schemas.microsoft.com/office/drawing/2014/main" id="{00000000-0008-0000-0600-00003D010000}"/>
            </a:ext>
          </a:extLst>
        </xdr:cNvPr>
        <xdr:cNvSpPr txBox="1"/>
      </xdr:nvSpPr>
      <xdr:spPr>
        <a:xfrm>
          <a:off x="10528300" y="6356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4383</xdr:rowOff>
    </xdr:from>
    <xdr:to>
      <xdr:col>50</xdr:col>
      <xdr:colOff>165100</xdr:colOff>
      <xdr:row>37</xdr:row>
      <xdr:rowOff>105983</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9588500" y="6348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97110</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9372111" y="6440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37998</xdr:rowOff>
    </xdr:from>
    <xdr:to>
      <xdr:col>46</xdr:col>
      <xdr:colOff>38100</xdr:colOff>
      <xdr:row>37</xdr:row>
      <xdr:rowOff>139598</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8699500" y="6381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130725</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8483111" y="6474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30</xdr:row>
      <xdr:rowOff>127152</xdr:rowOff>
    </xdr:from>
    <xdr:to>
      <xdr:col>41</xdr:col>
      <xdr:colOff>101600</xdr:colOff>
      <xdr:row>31</xdr:row>
      <xdr:rowOff>57302</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7810500" y="5270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31</xdr:row>
      <xdr:rowOff>48429</xdr:rowOff>
    </xdr:from>
    <xdr:ext cx="599010"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7561795" y="5363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98120</xdr:rowOff>
    </xdr:from>
    <xdr:to>
      <xdr:col>36</xdr:col>
      <xdr:colOff>165100</xdr:colOff>
      <xdr:row>38</xdr:row>
      <xdr:rowOff>28270</xdr:rowOff>
    </xdr:to>
    <xdr:sp macro="" textlink="">
      <xdr:nvSpPr>
        <xdr:cNvPr id="324" name="楕円 323">
          <a:extLst>
            <a:ext uri="{FF2B5EF4-FFF2-40B4-BE49-F238E27FC236}">
              <a16:creationId xmlns:a16="http://schemas.microsoft.com/office/drawing/2014/main" id="{00000000-0008-0000-0600-000044010000}"/>
            </a:ext>
          </a:extLst>
        </xdr:cNvPr>
        <xdr:cNvSpPr/>
      </xdr:nvSpPr>
      <xdr:spPr>
        <a:xfrm>
          <a:off x="6921500" y="6441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19397</xdr:rowOff>
    </xdr:from>
    <xdr:ext cx="534377" cy="259045"/>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705111" y="6534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3" name="正方形/長方形 332">
          <a:extLst>
            <a:ext uri="{FF2B5EF4-FFF2-40B4-BE49-F238E27FC236}">
              <a16:creationId xmlns:a16="http://schemas.microsoft.com/office/drawing/2014/main" id="{00000000-0008-0000-0600-00004D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98878</xdr:rowOff>
    </xdr:from>
    <xdr:to>
      <xdr:col>59</xdr:col>
      <xdr:colOff>50800</xdr:colOff>
      <xdr:row>59</xdr:row>
      <xdr:rowOff>98878</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128105</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51" name="普通建設事業費グラフ枠">
          <a:extLst>
            <a:ext uri="{FF2B5EF4-FFF2-40B4-BE49-F238E27FC236}">
              <a16:creationId xmlns:a16="http://schemas.microsoft.com/office/drawing/2014/main" id="{00000000-0008-0000-0600-00005F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75725</xdr:rowOff>
    </xdr:from>
    <xdr:to>
      <xdr:col>54</xdr:col>
      <xdr:colOff>189865</xdr:colOff>
      <xdr:row>59</xdr:row>
      <xdr:rowOff>69814</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10475595" y="8648225"/>
          <a:ext cx="1270" cy="1537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73641</xdr:rowOff>
    </xdr:from>
    <xdr:ext cx="534377" cy="259045"/>
    <xdr:sp macro="" textlink="">
      <xdr:nvSpPr>
        <xdr:cNvPr id="353" name="普通建設事業費最小値テキスト">
          <a:extLst>
            <a:ext uri="{FF2B5EF4-FFF2-40B4-BE49-F238E27FC236}">
              <a16:creationId xmlns:a16="http://schemas.microsoft.com/office/drawing/2014/main" id="{00000000-0008-0000-0600-000061010000}"/>
            </a:ext>
          </a:extLst>
        </xdr:cNvPr>
        <xdr:cNvSpPr txBox="1"/>
      </xdr:nvSpPr>
      <xdr:spPr>
        <a:xfrm>
          <a:off x="10528300" y="10189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69814</xdr:rowOff>
    </xdr:from>
    <xdr:to>
      <xdr:col>55</xdr:col>
      <xdr:colOff>88900</xdr:colOff>
      <xdr:row>59</xdr:row>
      <xdr:rowOff>69814</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10185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22402</xdr:rowOff>
    </xdr:from>
    <xdr:ext cx="599010" cy="259045"/>
    <xdr:sp macro="" textlink="">
      <xdr:nvSpPr>
        <xdr:cNvPr id="355" name="普通建設事業費最大値テキスト">
          <a:extLst>
            <a:ext uri="{FF2B5EF4-FFF2-40B4-BE49-F238E27FC236}">
              <a16:creationId xmlns:a16="http://schemas.microsoft.com/office/drawing/2014/main" id="{00000000-0008-0000-0600-000063010000}"/>
            </a:ext>
          </a:extLst>
        </xdr:cNvPr>
        <xdr:cNvSpPr txBox="1"/>
      </xdr:nvSpPr>
      <xdr:spPr>
        <a:xfrm>
          <a:off x="10528300" y="8423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75725</xdr:rowOff>
    </xdr:from>
    <xdr:to>
      <xdr:col>55</xdr:col>
      <xdr:colOff>88900</xdr:colOff>
      <xdr:row>50</xdr:row>
      <xdr:rowOff>75725</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10388600" y="8648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48587</xdr:rowOff>
    </xdr:from>
    <xdr:to>
      <xdr:col>55</xdr:col>
      <xdr:colOff>0</xdr:colOff>
      <xdr:row>58</xdr:row>
      <xdr:rowOff>60082</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9639300" y="9992687"/>
          <a:ext cx="838200" cy="11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121786</xdr:rowOff>
    </xdr:from>
    <xdr:ext cx="534377" cy="259045"/>
    <xdr:sp macro="" textlink="">
      <xdr:nvSpPr>
        <xdr:cNvPr id="358" name="普通建設事業費平均値テキスト">
          <a:extLst>
            <a:ext uri="{FF2B5EF4-FFF2-40B4-BE49-F238E27FC236}">
              <a16:creationId xmlns:a16="http://schemas.microsoft.com/office/drawing/2014/main" id="{00000000-0008-0000-0600-000066010000}"/>
            </a:ext>
          </a:extLst>
        </xdr:cNvPr>
        <xdr:cNvSpPr txBox="1"/>
      </xdr:nvSpPr>
      <xdr:spPr>
        <a:xfrm>
          <a:off x="10528300" y="95515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98909</xdr:rowOff>
    </xdr:from>
    <xdr:to>
      <xdr:col>55</xdr:col>
      <xdr:colOff>50800</xdr:colOff>
      <xdr:row>57</xdr:row>
      <xdr:rowOff>29059</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10426700" y="9700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20958</xdr:rowOff>
    </xdr:from>
    <xdr:to>
      <xdr:col>50</xdr:col>
      <xdr:colOff>114300</xdr:colOff>
      <xdr:row>58</xdr:row>
      <xdr:rowOff>60082</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8750300" y="9622158"/>
          <a:ext cx="889000" cy="38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114274</xdr:rowOff>
    </xdr:from>
    <xdr:to>
      <xdr:col>50</xdr:col>
      <xdr:colOff>165100</xdr:colOff>
      <xdr:row>57</xdr:row>
      <xdr:rowOff>44424</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9588500" y="9715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60951</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372111" y="9490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20958</xdr:rowOff>
    </xdr:from>
    <xdr:to>
      <xdr:col>45</xdr:col>
      <xdr:colOff>177800</xdr:colOff>
      <xdr:row>58</xdr:row>
      <xdr:rowOff>38250</xdr:rowOff>
    </xdr:to>
    <xdr:cxnSp macro="">
      <xdr:nvCxnSpPr>
        <xdr:cNvPr id="363" name="直線コネクタ 362">
          <a:extLst>
            <a:ext uri="{FF2B5EF4-FFF2-40B4-BE49-F238E27FC236}">
              <a16:creationId xmlns:a16="http://schemas.microsoft.com/office/drawing/2014/main" id="{00000000-0008-0000-0600-00006B010000}"/>
            </a:ext>
          </a:extLst>
        </xdr:cNvPr>
        <xdr:cNvCxnSpPr/>
      </xdr:nvCxnSpPr>
      <xdr:spPr>
        <a:xfrm flipV="1">
          <a:off x="7861300" y="9622158"/>
          <a:ext cx="889000" cy="360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103514</xdr:rowOff>
    </xdr:from>
    <xdr:to>
      <xdr:col>46</xdr:col>
      <xdr:colOff>38100</xdr:colOff>
      <xdr:row>57</xdr:row>
      <xdr:rowOff>33664</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8699500" y="9704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24791</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483111" y="9797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56180</xdr:rowOff>
    </xdr:from>
    <xdr:to>
      <xdr:col>41</xdr:col>
      <xdr:colOff>50800</xdr:colOff>
      <xdr:row>58</xdr:row>
      <xdr:rowOff>38250</xdr:rowOff>
    </xdr:to>
    <xdr:cxnSp macro="">
      <xdr:nvCxnSpPr>
        <xdr:cNvPr id="366" name="直線コネクタ 365">
          <a:extLst>
            <a:ext uri="{FF2B5EF4-FFF2-40B4-BE49-F238E27FC236}">
              <a16:creationId xmlns:a16="http://schemas.microsoft.com/office/drawing/2014/main" id="{00000000-0008-0000-0600-00006E010000}"/>
            </a:ext>
          </a:extLst>
        </xdr:cNvPr>
        <xdr:cNvCxnSpPr/>
      </xdr:nvCxnSpPr>
      <xdr:spPr>
        <a:xfrm>
          <a:off x="6972300" y="9828830"/>
          <a:ext cx="889000" cy="153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36795</xdr:rowOff>
    </xdr:from>
    <xdr:to>
      <xdr:col>41</xdr:col>
      <xdr:colOff>101600</xdr:colOff>
      <xdr:row>56</xdr:row>
      <xdr:rowOff>138395</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7810500" y="9637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154922</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594111" y="9413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42380</xdr:rowOff>
    </xdr:from>
    <xdr:to>
      <xdr:col>36</xdr:col>
      <xdr:colOff>165100</xdr:colOff>
      <xdr:row>56</xdr:row>
      <xdr:rowOff>143980</xdr:rowOff>
    </xdr:to>
    <xdr:sp macro="" textlink="">
      <xdr:nvSpPr>
        <xdr:cNvPr id="369" name="フローチャート: 判断 368">
          <a:extLst>
            <a:ext uri="{FF2B5EF4-FFF2-40B4-BE49-F238E27FC236}">
              <a16:creationId xmlns:a16="http://schemas.microsoft.com/office/drawing/2014/main" id="{00000000-0008-0000-0600-000071010000}"/>
            </a:ext>
          </a:extLst>
        </xdr:cNvPr>
        <xdr:cNvSpPr/>
      </xdr:nvSpPr>
      <xdr:spPr>
        <a:xfrm>
          <a:off x="6921500" y="964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160507</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705111" y="9418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169237</xdr:rowOff>
    </xdr:from>
    <xdr:to>
      <xdr:col>55</xdr:col>
      <xdr:colOff>50800</xdr:colOff>
      <xdr:row>58</xdr:row>
      <xdr:rowOff>99387</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10426700" y="9941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147664</xdr:rowOff>
    </xdr:from>
    <xdr:ext cx="534377" cy="259045"/>
    <xdr:sp macro="" textlink="">
      <xdr:nvSpPr>
        <xdr:cNvPr id="377" name="普通建設事業費該当値テキスト">
          <a:extLst>
            <a:ext uri="{FF2B5EF4-FFF2-40B4-BE49-F238E27FC236}">
              <a16:creationId xmlns:a16="http://schemas.microsoft.com/office/drawing/2014/main" id="{00000000-0008-0000-0600-000079010000}"/>
            </a:ext>
          </a:extLst>
        </xdr:cNvPr>
        <xdr:cNvSpPr txBox="1"/>
      </xdr:nvSpPr>
      <xdr:spPr>
        <a:xfrm>
          <a:off x="10528300" y="9920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9282</xdr:rowOff>
    </xdr:from>
    <xdr:to>
      <xdr:col>50</xdr:col>
      <xdr:colOff>165100</xdr:colOff>
      <xdr:row>58</xdr:row>
      <xdr:rowOff>110882</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9588500" y="9953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102009</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9372111" y="10046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141608</xdr:rowOff>
    </xdr:from>
    <xdr:to>
      <xdr:col>46</xdr:col>
      <xdr:colOff>38100</xdr:colOff>
      <xdr:row>56</xdr:row>
      <xdr:rowOff>71758</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8699500" y="9571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88285</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8483111" y="9346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158900</xdr:rowOff>
    </xdr:from>
    <xdr:to>
      <xdr:col>41</xdr:col>
      <xdr:colOff>101600</xdr:colOff>
      <xdr:row>58</xdr:row>
      <xdr:rowOff>89050</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7810500" y="9931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80177</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7594111" y="10024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5380</xdr:rowOff>
    </xdr:from>
    <xdr:to>
      <xdr:col>36</xdr:col>
      <xdr:colOff>165100</xdr:colOff>
      <xdr:row>57</xdr:row>
      <xdr:rowOff>106980</xdr:rowOff>
    </xdr:to>
    <xdr:sp macro="" textlink="">
      <xdr:nvSpPr>
        <xdr:cNvPr id="384" name="楕円 383">
          <a:extLst>
            <a:ext uri="{FF2B5EF4-FFF2-40B4-BE49-F238E27FC236}">
              <a16:creationId xmlns:a16="http://schemas.microsoft.com/office/drawing/2014/main" id="{00000000-0008-0000-0600-000080010000}"/>
            </a:ext>
          </a:extLst>
        </xdr:cNvPr>
        <xdr:cNvSpPr/>
      </xdr:nvSpPr>
      <xdr:spPr>
        <a:xfrm>
          <a:off x="6921500" y="9778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98107</xdr:rowOff>
    </xdr:from>
    <xdr:ext cx="534377"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705111" y="9870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2" name="正方形/長方形 391">
          <a:extLst>
            <a:ext uri="{FF2B5EF4-FFF2-40B4-BE49-F238E27FC236}">
              <a16:creationId xmlns:a16="http://schemas.microsoft.com/office/drawing/2014/main" id="{00000000-0008-0000-0600-000088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3" name="正方形/長方形 392">
          <a:extLst>
            <a:ext uri="{FF2B5EF4-FFF2-40B4-BE49-F238E27FC236}">
              <a16:creationId xmlns:a16="http://schemas.microsoft.com/office/drawing/2014/main" id="{00000000-0008-0000-0600-000089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6" name="普通建設事業費 （ うち新規整備　）グラフ枠">
          <a:extLst>
            <a:ext uri="{FF2B5EF4-FFF2-40B4-BE49-F238E27FC236}">
              <a16:creationId xmlns:a16="http://schemas.microsoft.com/office/drawing/2014/main" id="{00000000-0008-0000-0600-000096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62547</xdr:rowOff>
    </xdr:from>
    <xdr:to>
      <xdr:col>54</xdr:col>
      <xdr:colOff>189865</xdr:colOff>
      <xdr:row>78</xdr:row>
      <xdr:rowOff>135060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10475595" y="12064047"/>
          <a:ext cx="1270" cy="1444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138887</xdr:rowOff>
    </xdr:from>
    <xdr:ext cx="378565" cy="259045"/>
    <xdr:sp macro="" textlink="">
      <xdr:nvSpPr>
        <xdr:cNvPr id="408" name="普通建設事業費 （ うち新規整備　）最小値テキスト">
          <a:extLst>
            <a:ext uri="{FF2B5EF4-FFF2-40B4-BE49-F238E27FC236}">
              <a16:creationId xmlns:a16="http://schemas.microsoft.com/office/drawing/2014/main" id="{00000000-0008-0000-0600-000098010000}"/>
            </a:ext>
          </a:extLst>
        </xdr:cNvPr>
        <xdr:cNvSpPr txBox="1"/>
      </xdr:nvSpPr>
      <xdr:spPr>
        <a:xfrm>
          <a:off x="10528300" y="13511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135060</xdr:rowOff>
    </xdr:from>
    <xdr:to>
      <xdr:col>55</xdr:col>
      <xdr:colOff>88900</xdr:colOff>
      <xdr:row>78</xdr:row>
      <xdr:rowOff>135060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10388600" y="13508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9224</xdr:rowOff>
    </xdr:from>
    <xdr:ext cx="534377" cy="259045"/>
    <xdr:sp macro="" textlink="">
      <xdr:nvSpPr>
        <xdr:cNvPr id="410" name="普通建設事業費 （ うち新規整備　）最大値テキスト">
          <a:extLst>
            <a:ext uri="{FF2B5EF4-FFF2-40B4-BE49-F238E27FC236}">
              <a16:creationId xmlns:a16="http://schemas.microsoft.com/office/drawing/2014/main" id="{00000000-0008-0000-0600-00009A010000}"/>
            </a:ext>
          </a:extLst>
        </xdr:cNvPr>
        <xdr:cNvSpPr txBox="1"/>
      </xdr:nvSpPr>
      <xdr:spPr>
        <a:xfrm>
          <a:off x="10528300" y="11839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62547</xdr:rowOff>
    </xdr:from>
    <xdr:to>
      <xdr:col>55</xdr:col>
      <xdr:colOff>88900</xdr:colOff>
      <xdr:row>70</xdr:row>
      <xdr:rowOff>62547</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0388600" y="120640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41836</xdr:rowOff>
    </xdr:from>
    <xdr:to>
      <xdr:col>55</xdr:col>
      <xdr:colOff>0</xdr:colOff>
      <xdr:row>77</xdr:row>
      <xdr:rowOff>144546</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9639300" y="13243486"/>
          <a:ext cx="838200" cy="102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166037</xdr:rowOff>
    </xdr:from>
    <xdr:ext cx="534377" cy="259045"/>
    <xdr:sp macro="" textlink="">
      <xdr:nvSpPr>
        <xdr:cNvPr id="413" name="普通建設事業費 （ うち新規整備　）平均値テキスト">
          <a:extLst>
            <a:ext uri="{FF2B5EF4-FFF2-40B4-BE49-F238E27FC236}">
              <a16:creationId xmlns:a16="http://schemas.microsoft.com/office/drawing/2014/main" id="{00000000-0008-0000-0600-00009D010000}"/>
            </a:ext>
          </a:extLst>
        </xdr:cNvPr>
        <xdr:cNvSpPr txBox="1"/>
      </xdr:nvSpPr>
      <xdr:spPr>
        <a:xfrm>
          <a:off x="10528300" y="131962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16160</xdr:rowOff>
    </xdr:from>
    <xdr:to>
      <xdr:col>55</xdr:col>
      <xdr:colOff>50800</xdr:colOff>
      <xdr:row>77</xdr:row>
      <xdr:rowOff>117760</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10426700" y="13217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125413</xdr:rowOff>
    </xdr:from>
    <xdr:to>
      <xdr:col>50</xdr:col>
      <xdr:colOff>114300</xdr:colOff>
      <xdr:row>77</xdr:row>
      <xdr:rowOff>144546</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8750300" y="13327063"/>
          <a:ext cx="889000" cy="19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147490</xdr:rowOff>
    </xdr:from>
    <xdr:to>
      <xdr:col>50</xdr:col>
      <xdr:colOff>165100</xdr:colOff>
      <xdr:row>77</xdr:row>
      <xdr:rowOff>77640</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9588500" y="13177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94167</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372111" y="12952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125413</xdr:rowOff>
    </xdr:from>
    <xdr:to>
      <xdr:col>45</xdr:col>
      <xdr:colOff>177800</xdr:colOff>
      <xdr:row>77</xdr:row>
      <xdr:rowOff>138009</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flipV="1">
          <a:off x="7861300" y="13327063"/>
          <a:ext cx="889000" cy="12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134117</xdr:rowOff>
    </xdr:from>
    <xdr:to>
      <xdr:col>46</xdr:col>
      <xdr:colOff>38100</xdr:colOff>
      <xdr:row>77</xdr:row>
      <xdr:rowOff>64267</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8699500" y="13164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80794</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483111" y="12939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161463</xdr:rowOff>
    </xdr:from>
    <xdr:to>
      <xdr:col>41</xdr:col>
      <xdr:colOff>50800</xdr:colOff>
      <xdr:row>77</xdr:row>
      <xdr:rowOff>138009</xdr:rowOff>
    </xdr:to>
    <xdr:cxnSp macro="">
      <xdr:nvCxnSpPr>
        <xdr:cNvPr id="421" name="直線コネクタ 420">
          <a:extLst>
            <a:ext uri="{FF2B5EF4-FFF2-40B4-BE49-F238E27FC236}">
              <a16:creationId xmlns:a16="http://schemas.microsoft.com/office/drawing/2014/main" id="{00000000-0008-0000-0600-0000A5010000}"/>
            </a:ext>
          </a:extLst>
        </xdr:cNvPr>
        <xdr:cNvCxnSpPr/>
      </xdr:nvCxnSpPr>
      <xdr:spPr>
        <a:xfrm>
          <a:off x="6972300" y="13191663"/>
          <a:ext cx="889000" cy="147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116241</xdr:rowOff>
    </xdr:from>
    <xdr:to>
      <xdr:col>41</xdr:col>
      <xdr:colOff>101600</xdr:colOff>
      <xdr:row>77</xdr:row>
      <xdr:rowOff>46391</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7810500" y="13146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62917</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594111" y="12921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143033</xdr:rowOff>
    </xdr:from>
    <xdr:to>
      <xdr:col>36</xdr:col>
      <xdr:colOff>165100</xdr:colOff>
      <xdr:row>77</xdr:row>
      <xdr:rowOff>73183</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6921500" y="13173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64310</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05111" y="13265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162486</xdr:rowOff>
    </xdr:from>
    <xdr:to>
      <xdr:col>55</xdr:col>
      <xdr:colOff>50800</xdr:colOff>
      <xdr:row>77</xdr:row>
      <xdr:rowOff>92636</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10426700" y="13192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13913</xdr:rowOff>
    </xdr:from>
    <xdr:ext cx="534377" cy="259045"/>
    <xdr:sp macro="" textlink="">
      <xdr:nvSpPr>
        <xdr:cNvPr id="432" name="普通建設事業費 （ うち新規整備　）該当値テキスト">
          <a:extLst>
            <a:ext uri="{FF2B5EF4-FFF2-40B4-BE49-F238E27FC236}">
              <a16:creationId xmlns:a16="http://schemas.microsoft.com/office/drawing/2014/main" id="{00000000-0008-0000-0600-0000B0010000}"/>
            </a:ext>
          </a:extLst>
        </xdr:cNvPr>
        <xdr:cNvSpPr txBox="1"/>
      </xdr:nvSpPr>
      <xdr:spPr>
        <a:xfrm>
          <a:off x="10528300" y="13044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93746</xdr:rowOff>
    </xdr:from>
    <xdr:to>
      <xdr:col>50</xdr:col>
      <xdr:colOff>165100</xdr:colOff>
      <xdr:row>78</xdr:row>
      <xdr:rowOff>23896</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9588500" y="13295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15023</xdr:rowOff>
    </xdr:from>
    <xdr:ext cx="469744"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9404428" y="13388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74613</xdr:rowOff>
    </xdr:from>
    <xdr:to>
      <xdr:col>46</xdr:col>
      <xdr:colOff>38100</xdr:colOff>
      <xdr:row>78</xdr:row>
      <xdr:rowOff>4763</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8699500" y="13276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167340</xdr:rowOff>
    </xdr:from>
    <xdr:ext cx="469744"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8515428" y="13368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87209</xdr:rowOff>
    </xdr:from>
    <xdr:to>
      <xdr:col>41</xdr:col>
      <xdr:colOff>101600</xdr:colOff>
      <xdr:row>78</xdr:row>
      <xdr:rowOff>17359</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7810500" y="13288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8486</xdr:rowOff>
    </xdr:from>
    <xdr:ext cx="469744"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7626428" y="13381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110663</xdr:rowOff>
    </xdr:from>
    <xdr:to>
      <xdr:col>36</xdr:col>
      <xdr:colOff>165100</xdr:colOff>
      <xdr:row>77</xdr:row>
      <xdr:rowOff>40813</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6921500" y="13140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57340</xdr:rowOff>
    </xdr:from>
    <xdr:ext cx="534377"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705111" y="12916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普通建設事業費 （ うち更新整備　）グラフ枠">
          <a:extLst>
            <a:ext uri="{FF2B5EF4-FFF2-40B4-BE49-F238E27FC236}">
              <a16:creationId xmlns:a16="http://schemas.microsoft.com/office/drawing/2014/main" id="{00000000-0008-0000-0600-0000C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123050</xdr:rowOff>
    </xdr:from>
    <xdr:to>
      <xdr:col>54</xdr:col>
      <xdr:colOff>189865</xdr:colOff>
      <xdr:row>98</xdr:row>
      <xdr:rowOff>42450</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10475595" y="15725000"/>
          <a:ext cx="1270" cy="1119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46277</xdr:rowOff>
    </xdr:from>
    <xdr:ext cx="469744" cy="259045"/>
    <xdr:sp macro="" textlink="">
      <xdr:nvSpPr>
        <xdr:cNvPr id="465" name="普通建設事業費 （ うち更新整備　）最小値テキスト">
          <a:extLst>
            <a:ext uri="{FF2B5EF4-FFF2-40B4-BE49-F238E27FC236}">
              <a16:creationId xmlns:a16="http://schemas.microsoft.com/office/drawing/2014/main" id="{00000000-0008-0000-0600-0000D1010000}"/>
            </a:ext>
          </a:extLst>
        </xdr:cNvPr>
        <xdr:cNvSpPr txBox="1"/>
      </xdr:nvSpPr>
      <xdr:spPr>
        <a:xfrm>
          <a:off x="10528300" y="16848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42450</xdr:rowOff>
    </xdr:from>
    <xdr:to>
      <xdr:col>55</xdr:col>
      <xdr:colOff>88900</xdr:colOff>
      <xdr:row>98</xdr:row>
      <xdr:rowOff>42450</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10388600" y="16844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69727</xdr:rowOff>
    </xdr:from>
    <xdr:ext cx="534377" cy="259045"/>
    <xdr:sp macro="" textlink="">
      <xdr:nvSpPr>
        <xdr:cNvPr id="467" name="普通建設事業費 （ うち更新整備　）最大値テキスト">
          <a:extLst>
            <a:ext uri="{FF2B5EF4-FFF2-40B4-BE49-F238E27FC236}">
              <a16:creationId xmlns:a16="http://schemas.microsoft.com/office/drawing/2014/main" id="{00000000-0008-0000-0600-0000D3010000}"/>
            </a:ext>
          </a:extLst>
        </xdr:cNvPr>
        <xdr:cNvSpPr txBox="1"/>
      </xdr:nvSpPr>
      <xdr:spPr>
        <a:xfrm>
          <a:off x="10528300" y="15500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123050</xdr:rowOff>
    </xdr:from>
    <xdr:to>
      <xdr:col>55</xdr:col>
      <xdr:colOff>88900</xdr:colOff>
      <xdr:row>91</xdr:row>
      <xdr:rowOff>123050</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572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15303</xdr:rowOff>
    </xdr:from>
    <xdr:to>
      <xdr:col>55</xdr:col>
      <xdr:colOff>0</xdr:colOff>
      <xdr:row>97</xdr:row>
      <xdr:rowOff>127812</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9639300" y="16645953"/>
          <a:ext cx="838200" cy="112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155306</xdr:rowOff>
    </xdr:from>
    <xdr:ext cx="534377" cy="259045"/>
    <xdr:sp macro="" textlink="">
      <xdr:nvSpPr>
        <xdr:cNvPr id="470" name="普通建設事業費 （ うち更新整備　）平均値テキスト">
          <a:extLst>
            <a:ext uri="{FF2B5EF4-FFF2-40B4-BE49-F238E27FC236}">
              <a16:creationId xmlns:a16="http://schemas.microsoft.com/office/drawing/2014/main" id="{00000000-0008-0000-0600-0000D6010000}"/>
            </a:ext>
          </a:extLst>
        </xdr:cNvPr>
        <xdr:cNvSpPr txBox="1"/>
      </xdr:nvSpPr>
      <xdr:spPr>
        <a:xfrm>
          <a:off x="10528300" y="162716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132429</xdr:rowOff>
    </xdr:from>
    <xdr:to>
      <xdr:col>55</xdr:col>
      <xdr:colOff>50800</xdr:colOff>
      <xdr:row>96</xdr:row>
      <xdr:rowOff>62579</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10426700" y="16420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2560</xdr:rowOff>
    </xdr:from>
    <xdr:to>
      <xdr:col>50</xdr:col>
      <xdr:colOff>114300</xdr:colOff>
      <xdr:row>97</xdr:row>
      <xdr:rowOff>15303</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8750300" y="16461760"/>
          <a:ext cx="889000" cy="184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4451</xdr:rowOff>
    </xdr:from>
    <xdr:to>
      <xdr:col>50</xdr:col>
      <xdr:colOff>165100</xdr:colOff>
      <xdr:row>96</xdr:row>
      <xdr:rowOff>106051</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9588500" y="16463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122578</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372111" y="1623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2560</xdr:rowOff>
    </xdr:from>
    <xdr:to>
      <xdr:col>45</xdr:col>
      <xdr:colOff>177800</xdr:colOff>
      <xdr:row>96</xdr:row>
      <xdr:rowOff>161150</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flipV="1">
          <a:off x="7861300" y="16461760"/>
          <a:ext cx="889000" cy="158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18835</xdr:rowOff>
    </xdr:from>
    <xdr:to>
      <xdr:col>46</xdr:col>
      <xdr:colOff>38100</xdr:colOff>
      <xdr:row>96</xdr:row>
      <xdr:rowOff>120435</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8699500" y="1647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111562</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483111" y="16570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123222</xdr:rowOff>
    </xdr:from>
    <xdr:to>
      <xdr:col>41</xdr:col>
      <xdr:colOff>50800</xdr:colOff>
      <xdr:row>96</xdr:row>
      <xdr:rowOff>161150</xdr:rowOff>
    </xdr:to>
    <xdr:cxnSp macro="">
      <xdr:nvCxnSpPr>
        <xdr:cNvPr id="478" name="直線コネクタ 477">
          <a:extLst>
            <a:ext uri="{FF2B5EF4-FFF2-40B4-BE49-F238E27FC236}">
              <a16:creationId xmlns:a16="http://schemas.microsoft.com/office/drawing/2014/main" id="{00000000-0008-0000-0600-0000DE010000}"/>
            </a:ext>
          </a:extLst>
        </xdr:cNvPr>
        <xdr:cNvCxnSpPr/>
      </xdr:nvCxnSpPr>
      <xdr:spPr>
        <a:xfrm>
          <a:off x="6972300" y="16582422"/>
          <a:ext cx="889000" cy="37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153708</xdr:rowOff>
    </xdr:from>
    <xdr:to>
      <xdr:col>41</xdr:col>
      <xdr:colOff>101600</xdr:colOff>
      <xdr:row>96</xdr:row>
      <xdr:rowOff>83858</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7810500" y="16441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100385</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594111" y="16216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136125</xdr:rowOff>
    </xdr:from>
    <xdr:to>
      <xdr:col>36</xdr:col>
      <xdr:colOff>165100</xdr:colOff>
      <xdr:row>96</xdr:row>
      <xdr:rowOff>66275</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6921500" y="1642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82802</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05111" y="16199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77012</xdr:rowOff>
    </xdr:from>
    <xdr:to>
      <xdr:col>55</xdr:col>
      <xdr:colOff>50800</xdr:colOff>
      <xdr:row>98</xdr:row>
      <xdr:rowOff>7162</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10426700" y="16707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163389</xdr:rowOff>
    </xdr:from>
    <xdr:ext cx="534377" cy="259045"/>
    <xdr:sp macro="" textlink="">
      <xdr:nvSpPr>
        <xdr:cNvPr id="489" name="普通建設事業費 （ うち更新整備　）該当値テキスト">
          <a:extLst>
            <a:ext uri="{FF2B5EF4-FFF2-40B4-BE49-F238E27FC236}">
              <a16:creationId xmlns:a16="http://schemas.microsoft.com/office/drawing/2014/main" id="{00000000-0008-0000-0600-0000E9010000}"/>
            </a:ext>
          </a:extLst>
        </xdr:cNvPr>
        <xdr:cNvSpPr txBox="1"/>
      </xdr:nvSpPr>
      <xdr:spPr>
        <a:xfrm>
          <a:off x="10528300" y="16622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135953</xdr:rowOff>
    </xdr:from>
    <xdr:to>
      <xdr:col>50</xdr:col>
      <xdr:colOff>165100</xdr:colOff>
      <xdr:row>97</xdr:row>
      <xdr:rowOff>66103</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9588500" y="16595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57230</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9372111" y="16687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123210</xdr:rowOff>
    </xdr:from>
    <xdr:to>
      <xdr:col>46</xdr:col>
      <xdr:colOff>38100</xdr:colOff>
      <xdr:row>96</xdr:row>
      <xdr:rowOff>53360</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8699500" y="16410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69887</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8483111" y="16186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110350</xdr:rowOff>
    </xdr:from>
    <xdr:to>
      <xdr:col>41</xdr:col>
      <xdr:colOff>101600</xdr:colOff>
      <xdr:row>97</xdr:row>
      <xdr:rowOff>40500</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7810500" y="16569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31627</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7594111" y="16662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72422</xdr:rowOff>
    </xdr:from>
    <xdr:to>
      <xdr:col>36</xdr:col>
      <xdr:colOff>165100</xdr:colOff>
      <xdr:row>97</xdr:row>
      <xdr:rowOff>2572</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6921500" y="16531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165149</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6705111" y="16624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35577</xdr:rowOff>
    </xdr:from>
    <xdr:ext cx="46717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災害復旧事業費グラフ枠">
          <a:extLst>
            <a:ext uri="{FF2B5EF4-FFF2-40B4-BE49-F238E27FC236}">
              <a16:creationId xmlns:a16="http://schemas.microsoft.com/office/drawing/2014/main" id="{00000000-0008-0000-0600-000008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129337</xdr:rowOff>
    </xdr:from>
    <xdr:to>
      <xdr:col>85</xdr:col>
      <xdr:colOff>126364</xdr:colOff>
      <xdr:row>39</xdr:row>
      <xdr:rowOff>44450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flipV="1">
          <a:off x="16317595" y="5444287"/>
          <a:ext cx="1269" cy="1286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22" name="災害復旧事業費最小値テキスト">
          <a:extLst>
            <a:ext uri="{FF2B5EF4-FFF2-40B4-BE49-F238E27FC236}">
              <a16:creationId xmlns:a16="http://schemas.microsoft.com/office/drawing/2014/main" id="{00000000-0008-0000-0600-00000A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76014</xdr:rowOff>
    </xdr:from>
    <xdr:ext cx="534377" cy="259045"/>
    <xdr:sp macro="" textlink="">
      <xdr:nvSpPr>
        <xdr:cNvPr id="524" name="災害復旧事業費最大値テキスト">
          <a:extLst>
            <a:ext uri="{FF2B5EF4-FFF2-40B4-BE49-F238E27FC236}">
              <a16:creationId xmlns:a16="http://schemas.microsoft.com/office/drawing/2014/main" id="{00000000-0008-0000-0600-00000C020000}"/>
            </a:ext>
          </a:extLst>
        </xdr:cNvPr>
        <xdr:cNvSpPr txBox="1"/>
      </xdr:nvSpPr>
      <xdr:spPr>
        <a:xfrm>
          <a:off x="16370300" y="5219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129337</xdr:rowOff>
    </xdr:from>
    <xdr:to>
      <xdr:col>86</xdr:col>
      <xdr:colOff>25400</xdr:colOff>
      <xdr:row>31</xdr:row>
      <xdr:rowOff>129337</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6230600" y="5444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38964</xdr:rowOff>
    </xdr:from>
    <xdr:to>
      <xdr:col>85</xdr:col>
      <xdr:colOff>127000</xdr:colOff>
      <xdr:row>39</xdr:row>
      <xdr:rowOff>43612</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5481300" y="6725514"/>
          <a:ext cx="838200" cy="4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103700</xdr:rowOff>
    </xdr:from>
    <xdr:ext cx="469744" cy="259045"/>
    <xdr:sp macro="" textlink="">
      <xdr:nvSpPr>
        <xdr:cNvPr id="527" name="災害復旧事業費平均値テキスト">
          <a:extLst>
            <a:ext uri="{FF2B5EF4-FFF2-40B4-BE49-F238E27FC236}">
              <a16:creationId xmlns:a16="http://schemas.microsoft.com/office/drawing/2014/main" id="{00000000-0008-0000-0600-00000F020000}"/>
            </a:ext>
          </a:extLst>
        </xdr:cNvPr>
        <xdr:cNvSpPr txBox="1"/>
      </xdr:nvSpPr>
      <xdr:spPr>
        <a:xfrm>
          <a:off x="16370300" y="64473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80823</xdr:rowOff>
    </xdr:from>
    <xdr:to>
      <xdr:col>85</xdr:col>
      <xdr:colOff>177800</xdr:colOff>
      <xdr:row>39</xdr:row>
      <xdr:rowOff>10973</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6268700" y="6595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152502</xdr:rowOff>
    </xdr:from>
    <xdr:to>
      <xdr:col>81</xdr:col>
      <xdr:colOff>50800</xdr:colOff>
      <xdr:row>39</xdr:row>
      <xdr:rowOff>38964</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4592300" y="6667602"/>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106273</xdr:rowOff>
    </xdr:from>
    <xdr:to>
      <xdr:col>81</xdr:col>
      <xdr:colOff>101600</xdr:colOff>
      <xdr:row>39</xdr:row>
      <xdr:rowOff>36423</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5430500" y="6621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52951</xdr:rowOff>
    </xdr:from>
    <xdr:ext cx="378565"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2017" y="63966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66319</xdr:rowOff>
    </xdr:from>
    <xdr:to>
      <xdr:col>76</xdr:col>
      <xdr:colOff>114300</xdr:colOff>
      <xdr:row>38</xdr:row>
      <xdr:rowOff>152502</xdr:rowOff>
    </xdr:to>
    <xdr:cxnSp macro="">
      <xdr:nvCxnSpPr>
        <xdr:cNvPr id="532" name="直線コネクタ 531">
          <a:extLst>
            <a:ext uri="{FF2B5EF4-FFF2-40B4-BE49-F238E27FC236}">
              <a16:creationId xmlns:a16="http://schemas.microsoft.com/office/drawing/2014/main" id="{00000000-0008-0000-0600-000014020000}"/>
            </a:ext>
          </a:extLst>
        </xdr:cNvPr>
        <xdr:cNvCxnSpPr/>
      </xdr:nvCxnSpPr>
      <xdr:spPr>
        <a:xfrm>
          <a:off x="13703300" y="6581419"/>
          <a:ext cx="889000" cy="86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62535</xdr:rowOff>
    </xdr:from>
    <xdr:to>
      <xdr:col>76</xdr:col>
      <xdr:colOff>165100</xdr:colOff>
      <xdr:row>38</xdr:row>
      <xdr:rowOff>164135</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4541500" y="65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9212</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357428" y="6352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66319</xdr:rowOff>
    </xdr:from>
    <xdr:to>
      <xdr:col>71</xdr:col>
      <xdr:colOff>177800</xdr:colOff>
      <xdr:row>38</xdr:row>
      <xdr:rowOff>98019</xdr:rowOff>
    </xdr:to>
    <xdr:cxnSp macro="">
      <xdr:nvCxnSpPr>
        <xdr:cNvPr id="535" name="直線コネクタ 534">
          <a:extLst>
            <a:ext uri="{FF2B5EF4-FFF2-40B4-BE49-F238E27FC236}">
              <a16:creationId xmlns:a16="http://schemas.microsoft.com/office/drawing/2014/main" id="{00000000-0008-0000-0600-000017020000}"/>
            </a:ext>
          </a:extLst>
        </xdr:cNvPr>
        <xdr:cNvCxnSpPr/>
      </xdr:nvCxnSpPr>
      <xdr:spPr>
        <a:xfrm flipV="1">
          <a:off x="12814300" y="6581419"/>
          <a:ext cx="889000" cy="31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108102</xdr:rowOff>
    </xdr:from>
    <xdr:to>
      <xdr:col>72</xdr:col>
      <xdr:colOff>38100</xdr:colOff>
      <xdr:row>38</xdr:row>
      <xdr:rowOff>38252</xdr:rowOff>
    </xdr:to>
    <xdr:sp macro="" textlink="">
      <xdr:nvSpPr>
        <xdr:cNvPr id="536" name="フローチャート: 判断 535">
          <a:extLst>
            <a:ext uri="{FF2B5EF4-FFF2-40B4-BE49-F238E27FC236}">
              <a16:creationId xmlns:a16="http://schemas.microsoft.com/office/drawing/2014/main" id="{00000000-0008-0000-0600-000018020000}"/>
            </a:ext>
          </a:extLst>
        </xdr:cNvPr>
        <xdr:cNvSpPr/>
      </xdr:nvSpPr>
      <xdr:spPr>
        <a:xfrm>
          <a:off x="13652500" y="6451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54779</xdr:rowOff>
    </xdr:from>
    <xdr:ext cx="469744"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468428" y="6226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140030</xdr:rowOff>
    </xdr:from>
    <xdr:to>
      <xdr:col>67</xdr:col>
      <xdr:colOff>101600</xdr:colOff>
      <xdr:row>38</xdr:row>
      <xdr:rowOff>70180</xdr:rowOff>
    </xdr:to>
    <xdr:sp macro="" textlink="">
      <xdr:nvSpPr>
        <xdr:cNvPr id="538" name="フローチャート: 判断 537">
          <a:extLst>
            <a:ext uri="{FF2B5EF4-FFF2-40B4-BE49-F238E27FC236}">
              <a16:creationId xmlns:a16="http://schemas.microsoft.com/office/drawing/2014/main" id="{00000000-0008-0000-0600-00001A020000}"/>
            </a:ext>
          </a:extLst>
        </xdr:cNvPr>
        <xdr:cNvSpPr/>
      </xdr:nvSpPr>
      <xdr:spPr>
        <a:xfrm>
          <a:off x="12763500" y="648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86707</xdr:rowOff>
    </xdr:from>
    <xdr:ext cx="469744"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579428" y="6258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164262</xdr:rowOff>
    </xdr:from>
    <xdr:to>
      <xdr:col>85</xdr:col>
      <xdr:colOff>177800</xdr:colOff>
      <xdr:row>39</xdr:row>
      <xdr:rowOff>94412</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6268700" y="6679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79189</xdr:rowOff>
    </xdr:from>
    <xdr:ext cx="313932" cy="259045"/>
    <xdr:sp macro="" textlink="">
      <xdr:nvSpPr>
        <xdr:cNvPr id="546" name="災害復旧事業費該当値テキスト">
          <a:extLst>
            <a:ext uri="{FF2B5EF4-FFF2-40B4-BE49-F238E27FC236}">
              <a16:creationId xmlns:a16="http://schemas.microsoft.com/office/drawing/2014/main" id="{00000000-0008-0000-0600-000022020000}"/>
            </a:ext>
          </a:extLst>
        </xdr:cNvPr>
        <xdr:cNvSpPr txBox="1"/>
      </xdr:nvSpPr>
      <xdr:spPr>
        <a:xfrm>
          <a:off x="16370300" y="659428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159614</xdr:rowOff>
    </xdr:from>
    <xdr:to>
      <xdr:col>81</xdr:col>
      <xdr:colOff>101600</xdr:colOff>
      <xdr:row>39</xdr:row>
      <xdr:rowOff>89764</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5430500" y="6674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39</xdr:row>
      <xdr:rowOff>80891</xdr:rowOff>
    </xdr:from>
    <xdr:ext cx="313932"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5324333" y="67674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101702</xdr:rowOff>
    </xdr:from>
    <xdr:to>
      <xdr:col>76</xdr:col>
      <xdr:colOff>165100</xdr:colOff>
      <xdr:row>39</xdr:row>
      <xdr:rowOff>31852</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4541500" y="6616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22979</xdr:rowOff>
    </xdr:from>
    <xdr:ext cx="378565"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4403017" y="67095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15519</xdr:rowOff>
    </xdr:from>
    <xdr:to>
      <xdr:col>72</xdr:col>
      <xdr:colOff>38100</xdr:colOff>
      <xdr:row>38</xdr:row>
      <xdr:rowOff>117119</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3652500" y="6530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108246</xdr:rowOff>
    </xdr:from>
    <xdr:ext cx="469744"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3468428" y="6623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47219</xdr:rowOff>
    </xdr:from>
    <xdr:to>
      <xdr:col>67</xdr:col>
      <xdr:colOff>101600</xdr:colOff>
      <xdr:row>38</xdr:row>
      <xdr:rowOff>148819</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2763500" y="6562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139946</xdr:rowOff>
    </xdr:from>
    <xdr:ext cx="469744"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579428" y="6655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失業対策事業費グラフ枠">
          <a:extLst>
            <a:ext uri="{FF2B5EF4-FFF2-40B4-BE49-F238E27FC236}">
              <a16:creationId xmlns:a16="http://schemas.microsoft.com/office/drawing/2014/main" id="{00000000-0008-0000-06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1" name="失業対策事業費最小値テキスト">
          <a:extLst>
            <a:ext uri="{FF2B5EF4-FFF2-40B4-BE49-F238E27FC236}">
              <a16:creationId xmlns:a16="http://schemas.microsoft.com/office/drawing/2014/main" id="{00000000-0008-0000-0600-00003B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3" name="失業対策事業費最大値テキスト">
          <a:extLst>
            <a:ext uri="{FF2B5EF4-FFF2-40B4-BE49-F238E27FC236}">
              <a16:creationId xmlns:a16="http://schemas.microsoft.com/office/drawing/2014/main" id="{00000000-0008-0000-0600-00003D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6" name="失業対策事業費平均値テキスト">
          <a:extLst>
            <a:ext uri="{FF2B5EF4-FFF2-40B4-BE49-F238E27FC236}">
              <a16:creationId xmlns:a16="http://schemas.microsoft.com/office/drawing/2014/main" id="{00000000-0008-0000-0600-000040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4" name="直線コネクタ 583">
          <a:extLst>
            <a:ext uri="{FF2B5EF4-FFF2-40B4-BE49-F238E27FC236}">
              <a16:creationId xmlns:a16="http://schemas.microsoft.com/office/drawing/2014/main" id="{00000000-0008-0000-0600-000048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5" name="失業対策事業費該当値テキスト">
          <a:extLst>
            <a:ext uri="{FF2B5EF4-FFF2-40B4-BE49-F238E27FC236}">
              <a16:creationId xmlns:a16="http://schemas.microsoft.com/office/drawing/2014/main" id="{00000000-0008-0000-0600-000053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139700</xdr:rowOff>
    </xdr:from>
    <xdr:to>
      <xdr:col>89</xdr:col>
      <xdr:colOff>177800</xdr:colOff>
      <xdr:row>79</xdr:row>
      <xdr:rowOff>139700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168927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3542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25400</xdr:rowOff>
    </xdr:from>
    <xdr:to>
      <xdr:col>89</xdr:col>
      <xdr:colOff>177800</xdr:colOff>
      <xdr:row>78</xdr:row>
      <xdr:rowOff>25400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77</xdr:row>
      <xdr:rowOff>54627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3256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82550</xdr:rowOff>
    </xdr:from>
    <xdr:to>
      <xdr:col>89</xdr:col>
      <xdr:colOff>177800</xdr:colOff>
      <xdr:row>76</xdr:row>
      <xdr:rowOff>82550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111777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2970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25400</xdr:rowOff>
    </xdr:from>
    <xdr:to>
      <xdr:col>89</xdr:col>
      <xdr:colOff>177800</xdr:colOff>
      <xdr:row>73</xdr:row>
      <xdr:rowOff>25400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54627</xdr:rowOff>
    </xdr:from>
    <xdr:ext cx="53129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914701" y="12399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70</xdr:row>
      <xdr:rowOff>111777</xdr:rowOff>
    </xdr:from>
    <xdr:ext cx="531299"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1914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69</xdr:row>
      <xdr:rowOff>139700</xdr:rowOff>
    </xdr:from>
    <xdr:to>
      <xdr:col>89</xdr:col>
      <xdr:colOff>177800</xdr:colOff>
      <xdr:row>69</xdr:row>
      <xdr:rowOff>139700</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2446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68</xdr:row>
      <xdr:rowOff>168927</xdr:rowOff>
    </xdr:from>
    <xdr:ext cx="531299"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1914701" y="11827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1" name="公債費グラフ枠">
          <a:extLst>
            <a:ext uri="{FF2B5EF4-FFF2-40B4-BE49-F238E27FC236}">
              <a16:creationId xmlns:a16="http://schemas.microsoft.com/office/drawing/2014/main" id="{00000000-0008-0000-0600-000077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142129</xdr:rowOff>
    </xdr:from>
    <xdr:to>
      <xdr:col>85</xdr:col>
      <xdr:colOff>126364</xdr:colOff>
      <xdr:row>78</xdr:row>
      <xdr:rowOff>98067</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6317595" y="12143629"/>
          <a:ext cx="1269" cy="13275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101894</xdr:rowOff>
    </xdr:from>
    <xdr:ext cx="534377" cy="259045"/>
    <xdr:sp macro="" textlink="">
      <xdr:nvSpPr>
        <xdr:cNvPr id="633" name="公債費最小値テキスト">
          <a:extLst>
            <a:ext uri="{FF2B5EF4-FFF2-40B4-BE49-F238E27FC236}">
              <a16:creationId xmlns:a16="http://schemas.microsoft.com/office/drawing/2014/main" id="{00000000-0008-0000-0600-000079020000}"/>
            </a:ext>
          </a:extLst>
        </xdr:cNvPr>
        <xdr:cNvSpPr txBox="1"/>
      </xdr:nvSpPr>
      <xdr:spPr>
        <a:xfrm>
          <a:off x="16370300" y="13474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98067</xdr:rowOff>
    </xdr:from>
    <xdr:to>
      <xdr:col>86</xdr:col>
      <xdr:colOff>25400</xdr:colOff>
      <xdr:row>78</xdr:row>
      <xdr:rowOff>98067</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6230600" y="13471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88806</xdr:rowOff>
    </xdr:from>
    <xdr:ext cx="534377" cy="259045"/>
    <xdr:sp macro="" textlink="">
      <xdr:nvSpPr>
        <xdr:cNvPr id="635" name="公債費最大値テキスト">
          <a:extLst>
            <a:ext uri="{FF2B5EF4-FFF2-40B4-BE49-F238E27FC236}">
              <a16:creationId xmlns:a16="http://schemas.microsoft.com/office/drawing/2014/main" id="{00000000-0008-0000-0600-00007B020000}"/>
            </a:ext>
          </a:extLst>
        </xdr:cNvPr>
        <xdr:cNvSpPr txBox="1"/>
      </xdr:nvSpPr>
      <xdr:spPr>
        <a:xfrm>
          <a:off x="16370300" y="11918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142129</xdr:rowOff>
    </xdr:from>
    <xdr:to>
      <xdr:col>86</xdr:col>
      <xdr:colOff>25400</xdr:colOff>
      <xdr:row>70</xdr:row>
      <xdr:rowOff>142129</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a:off x="16230600" y="12143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127499</xdr:rowOff>
    </xdr:from>
    <xdr:to>
      <xdr:col>85</xdr:col>
      <xdr:colOff>127000</xdr:colOff>
      <xdr:row>77</xdr:row>
      <xdr:rowOff>127870</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flipV="1">
          <a:off x="15481300" y="13329149"/>
          <a:ext cx="838200" cy="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11651</xdr:rowOff>
    </xdr:from>
    <xdr:ext cx="534377" cy="259045"/>
    <xdr:sp macro="" textlink="">
      <xdr:nvSpPr>
        <xdr:cNvPr id="638" name="公債費平均値テキスト">
          <a:extLst>
            <a:ext uri="{FF2B5EF4-FFF2-40B4-BE49-F238E27FC236}">
              <a16:creationId xmlns:a16="http://schemas.microsoft.com/office/drawing/2014/main" id="{00000000-0008-0000-0600-00007E020000}"/>
            </a:ext>
          </a:extLst>
        </xdr:cNvPr>
        <xdr:cNvSpPr txBox="1"/>
      </xdr:nvSpPr>
      <xdr:spPr>
        <a:xfrm>
          <a:off x="16370300" y="126989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160224</xdr:rowOff>
    </xdr:from>
    <xdr:to>
      <xdr:col>85</xdr:col>
      <xdr:colOff>177800</xdr:colOff>
      <xdr:row>75</xdr:row>
      <xdr:rowOff>90374</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6268700" y="12847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127870</xdr:rowOff>
    </xdr:from>
    <xdr:to>
      <xdr:col>81</xdr:col>
      <xdr:colOff>50800</xdr:colOff>
      <xdr:row>77</xdr:row>
      <xdr:rowOff>146616</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flipV="1">
          <a:off x="14592300" y="13329520"/>
          <a:ext cx="889000" cy="18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157337</xdr:rowOff>
    </xdr:from>
    <xdr:to>
      <xdr:col>81</xdr:col>
      <xdr:colOff>101600</xdr:colOff>
      <xdr:row>75</xdr:row>
      <xdr:rowOff>87487</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5430500" y="12844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104014</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214111" y="12619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146616</xdr:rowOff>
    </xdr:from>
    <xdr:to>
      <xdr:col>76</xdr:col>
      <xdr:colOff>114300</xdr:colOff>
      <xdr:row>78</xdr:row>
      <xdr:rowOff>4941</xdr:rowOff>
    </xdr:to>
    <xdr:cxnSp macro="">
      <xdr:nvCxnSpPr>
        <xdr:cNvPr id="643" name="直線コネクタ 642">
          <a:extLst>
            <a:ext uri="{FF2B5EF4-FFF2-40B4-BE49-F238E27FC236}">
              <a16:creationId xmlns:a16="http://schemas.microsoft.com/office/drawing/2014/main" id="{00000000-0008-0000-0600-000083020000}"/>
            </a:ext>
          </a:extLst>
        </xdr:cNvPr>
        <xdr:cNvCxnSpPr/>
      </xdr:nvCxnSpPr>
      <xdr:spPr>
        <a:xfrm flipV="1">
          <a:off x="13703300" y="13348266"/>
          <a:ext cx="889000" cy="29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161652</xdr:rowOff>
    </xdr:from>
    <xdr:to>
      <xdr:col>76</xdr:col>
      <xdr:colOff>165100</xdr:colOff>
      <xdr:row>75</xdr:row>
      <xdr:rowOff>91802</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4541500" y="12848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108329</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4325111" y="12624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158559</xdr:rowOff>
    </xdr:from>
    <xdr:to>
      <xdr:col>71</xdr:col>
      <xdr:colOff>177800</xdr:colOff>
      <xdr:row>78</xdr:row>
      <xdr:rowOff>4941</xdr:rowOff>
    </xdr:to>
    <xdr:cxnSp macro="">
      <xdr:nvCxnSpPr>
        <xdr:cNvPr id="646" name="直線コネクタ 645">
          <a:extLst>
            <a:ext uri="{FF2B5EF4-FFF2-40B4-BE49-F238E27FC236}">
              <a16:creationId xmlns:a16="http://schemas.microsoft.com/office/drawing/2014/main" id="{00000000-0008-0000-0600-000086020000}"/>
            </a:ext>
          </a:extLst>
        </xdr:cNvPr>
        <xdr:cNvCxnSpPr/>
      </xdr:nvCxnSpPr>
      <xdr:spPr>
        <a:xfrm>
          <a:off x="12814300" y="13360209"/>
          <a:ext cx="889000" cy="17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10861</xdr:rowOff>
    </xdr:from>
    <xdr:to>
      <xdr:col>72</xdr:col>
      <xdr:colOff>38100</xdr:colOff>
      <xdr:row>75</xdr:row>
      <xdr:rowOff>112461</xdr:rowOff>
    </xdr:to>
    <xdr:sp macro="" textlink="">
      <xdr:nvSpPr>
        <xdr:cNvPr id="647" name="フローチャート: 判断 646">
          <a:extLst>
            <a:ext uri="{FF2B5EF4-FFF2-40B4-BE49-F238E27FC236}">
              <a16:creationId xmlns:a16="http://schemas.microsoft.com/office/drawing/2014/main" id="{00000000-0008-0000-0600-000087020000}"/>
            </a:ext>
          </a:extLst>
        </xdr:cNvPr>
        <xdr:cNvSpPr/>
      </xdr:nvSpPr>
      <xdr:spPr>
        <a:xfrm>
          <a:off x="13652500" y="12869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128988</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436111" y="12644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162881</xdr:rowOff>
    </xdr:from>
    <xdr:to>
      <xdr:col>67</xdr:col>
      <xdr:colOff>101600</xdr:colOff>
      <xdr:row>75</xdr:row>
      <xdr:rowOff>93031</xdr:rowOff>
    </xdr:to>
    <xdr:sp macro="" textlink="">
      <xdr:nvSpPr>
        <xdr:cNvPr id="649" name="フローチャート: 判断 648">
          <a:extLst>
            <a:ext uri="{FF2B5EF4-FFF2-40B4-BE49-F238E27FC236}">
              <a16:creationId xmlns:a16="http://schemas.microsoft.com/office/drawing/2014/main" id="{00000000-0008-0000-0600-000089020000}"/>
            </a:ext>
          </a:extLst>
        </xdr:cNvPr>
        <xdr:cNvSpPr/>
      </xdr:nvSpPr>
      <xdr:spPr>
        <a:xfrm>
          <a:off x="12763500" y="12850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109558</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47111" y="12625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76699</xdr:rowOff>
    </xdr:from>
    <xdr:to>
      <xdr:col>85</xdr:col>
      <xdr:colOff>177800</xdr:colOff>
      <xdr:row>78</xdr:row>
      <xdr:rowOff>6849</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6268700" y="13278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55126</xdr:rowOff>
    </xdr:from>
    <xdr:ext cx="534377" cy="259045"/>
    <xdr:sp macro="" textlink="">
      <xdr:nvSpPr>
        <xdr:cNvPr id="657" name="公債費該当値テキスト">
          <a:extLst>
            <a:ext uri="{FF2B5EF4-FFF2-40B4-BE49-F238E27FC236}">
              <a16:creationId xmlns:a16="http://schemas.microsoft.com/office/drawing/2014/main" id="{00000000-0008-0000-0600-000091020000}"/>
            </a:ext>
          </a:extLst>
        </xdr:cNvPr>
        <xdr:cNvSpPr txBox="1"/>
      </xdr:nvSpPr>
      <xdr:spPr>
        <a:xfrm>
          <a:off x="16370300" y="13256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77070</xdr:rowOff>
    </xdr:from>
    <xdr:to>
      <xdr:col>81</xdr:col>
      <xdr:colOff>101600</xdr:colOff>
      <xdr:row>78</xdr:row>
      <xdr:rowOff>7220</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5430500" y="13278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169797</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5214111" y="13371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95816</xdr:rowOff>
    </xdr:from>
    <xdr:to>
      <xdr:col>76</xdr:col>
      <xdr:colOff>165100</xdr:colOff>
      <xdr:row>78</xdr:row>
      <xdr:rowOff>25966</xdr:rowOff>
    </xdr:to>
    <xdr:sp macro="" textlink="">
      <xdr:nvSpPr>
        <xdr:cNvPr id="660" name="楕円 659">
          <a:extLst>
            <a:ext uri="{FF2B5EF4-FFF2-40B4-BE49-F238E27FC236}">
              <a16:creationId xmlns:a16="http://schemas.microsoft.com/office/drawing/2014/main" id="{00000000-0008-0000-0600-000094020000}"/>
            </a:ext>
          </a:extLst>
        </xdr:cNvPr>
        <xdr:cNvSpPr/>
      </xdr:nvSpPr>
      <xdr:spPr>
        <a:xfrm>
          <a:off x="14541500" y="13297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17093</xdr:rowOff>
    </xdr:from>
    <xdr:ext cx="534377"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4325111" y="13390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125591</xdr:rowOff>
    </xdr:from>
    <xdr:to>
      <xdr:col>72</xdr:col>
      <xdr:colOff>38100</xdr:colOff>
      <xdr:row>78</xdr:row>
      <xdr:rowOff>55741</xdr:rowOff>
    </xdr:to>
    <xdr:sp macro="" textlink="">
      <xdr:nvSpPr>
        <xdr:cNvPr id="662" name="楕円 661">
          <a:extLst>
            <a:ext uri="{FF2B5EF4-FFF2-40B4-BE49-F238E27FC236}">
              <a16:creationId xmlns:a16="http://schemas.microsoft.com/office/drawing/2014/main" id="{00000000-0008-0000-0600-000096020000}"/>
            </a:ext>
          </a:extLst>
        </xdr:cNvPr>
        <xdr:cNvSpPr/>
      </xdr:nvSpPr>
      <xdr:spPr>
        <a:xfrm>
          <a:off x="13652500" y="13327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46868</xdr:rowOff>
    </xdr:from>
    <xdr:ext cx="534377"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3436111" y="13419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107759</xdr:rowOff>
    </xdr:from>
    <xdr:to>
      <xdr:col>67</xdr:col>
      <xdr:colOff>101600</xdr:colOff>
      <xdr:row>78</xdr:row>
      <xdr:rowOff>37909</xdr:rowOff>
    </xdr:to>
    <xdr:sp macro="" textlink="">
      <xdr:nvSpPr>
        <xdr:cNvPr id="664" name="楕円 663">
          <a:extLst>
            <a:ext uri="{FF2B5EF4-FFF2-40B4-BE49-F238E27FC236}">
              <a16:creationId xmlns:a16="http://schemas.microsoft.com/office/drawing/2014/main" id="{00000000-0008-0000-0600-000098020000}"/>
            </a:ext>
          </a:extLst>
        </xdr:cNvPr>
        <xdr:cNvSpPr/>
      </xdr:nvSpPr>
      <xdr:spPr>
        <a:xfrm>
          <a:off x="12763500" y="13309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29036</xdr:rowOff>
    </xdr:from>
    <xdr:ext cx="534377"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2547111" y="13402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2" name="正方形/長方形 671">
          <a:extLst>
            <a:ext uri="{FF2B5EF4-FFF2-40B4-BE49-F238E27FC236}">
              <a16:creationId xmlns:a16="http://schemas.microsoft.com/office/drawing/2014/main" id="{00000000-0008-0000-0600-0000A0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3" name="正方形/長方形 672">
          <a:extLst>
            <a:ext uri="{FF2B5EF4-FFF2-40B4-BE49-F238E27FC236}">
              <a16:creationId xmlns:a16="http://schemas.microsoft.com/office/drawing/2014/main" id="{00000000-0008-0000-0600-0000A1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0" name="積立金グラフ枠">
          <a:extLst>
            <a:ext uri="{FF2B5EF4-FFF2-40B4-BE49-F238E27FC236}">
              <a16:creationId xmlns:a16="http://schemas.microsoft.com/office/drawing/2014/main" id="{00000000-0008-0000-0600-0000B2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143717</xdr:rowOff>
    </xdr:from>
    <xdr:to>
      <xdr:col>85</xdr:col>
      <xdr:colOff>126364</xdr:colOff>
      <xdr:row>99</xdr:row>
      <xdr:rowOff>36111</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flipV="1">
          <a:off x="16317595" y="15574217"/>
          <a:ext cx="1269" cy="1435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39938</xdr:rowOff>
    </xdr:from>
    <xdr:ext cx="469744" cy="259045"/>
    <xdr:sp macro="" textlink="">
      <xdr:nvSpPr>
        <xdr:cNvPr id="692" name="積立金最小値テキスト">
          <a:extLst>
            <a:ext uri="{FF2B5EF4-FFF2-40B4-BE49-F238E27FC236}">
              <a16:creationId xmlns:a16="http://schemas.microsoft.com/office/drawing/2014/main" id="{00000000-0008-0000-0600-0000B4020000}"/>
            </a:ext>
          </a:extLst>
        </xdr:cNvPr>
        <xdr:cNvSpPr txBox="1"/>
      </xdr:nvSpPr>
      <xdr:spPr>
        <a:xfrm>
          <a:off x="16370300" y="17013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36111</xdr:rowOff>
    </xdr:from>
    <xdr:to>
      <xdr:col>86</xdr:col>
      <xdr:colOff>25400</xdr:colOff>
      <xdr:row>99</xdr:row>
      <xdr:rowOff>36111</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a:off x="16230600" y="17009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90394</xdr:rowOff>
    </xdr:from>
    <xdr:ext cx="534377" cy="259045"/>
    <xdr:sp macro="" textlink="">
      <xdr:nvSpPr>
        <xdr:cNvPr id="694" name="積立金最大値テキスト">
          <a:extLst>
            <a:ext uri="{FF2B5EF4-FFF2-40B4-BE49-F238E27FC236}">
              <a16:creationId xmlns:a16="http://schemas.microsoft.com/office/drawing/2014/main" id="{00000000-0008-0000-0600-0000B6020000}"/>
            </a:ext>
          </a:extLst>
        </xdr:cNvPr>
        <xdr:cNvSpPr txBox="1"/>
      </xdr:nvSpPr>
      <xdr:spPr>
        <a:xfrm>
          <a:off x="16370300" y="15349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143717</xdr:rowOff>
    </xdr:from>
    <xdr:to>
      <xdr:col>86</xdr:col>
      <xdr:colOff>25400</xdr:colOff>
      <xdr:row>90</xdr:row>
      <xdr:rowOff>143717</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a:off x="16230600" y="15574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51688</xdr:rowOff>
    </xdr:from>
    <xdr:to>
      <xdr:col>85</xdr:col>
      <xdr:colOff>127000</xdr:colOff>
      <xdr:row>97</xdr:row>
      <xdr:rowOff>57142</xdr:rowOff>
    </xdr:to>
    <xdr:cxnSp macro="">
      <xdr:nvCxnSpPr>
        <xdr:cNvPr id="696" name="直線コネクタ 695">
          <a:extLst>
            <a:ext uri="{FF2B5EF4-FFF2-40B4-BE49-F238E27FC236}">
              <a16:creationId xmlns:a16="http://schemas.microsoft.com/office/drawing/2014/main" id="{00000000-0008-0000-0600-0000B8020000}"/>
            </a:ext>
          </a:extLst>
        </xdr:cNvPr>
        <xdr:cNvCxnSpPr/>
      </xdr:nvCxnSpPr>
      <xdr:spPr>
        <a:xfrm>
          <a:off x="15481300" y="16682338"/>
          <a:ext cx="838200" cy="5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167846</xdr:rowOff>
    </xdr:from>
    <xdr:ext cx="534377" cy="259045"/>
    <xdr:sp macro="" textlink="">
      <xdr:nvSpPr>
        <xdr:cNvPr id="697" name="積立金平均値テキスト">
          <a:extLst>
            <a:ext uri="{FF2B5EF4-FFF2-40B4-BE49-F238E27FC236}">
              <a16:creationId xmlns:a16="http://schemas.microsoft.com/office/drawing/2014/main" id="{00000000-0008-0000-0600-0000B9020000}"/>
            </a:ext>
          </a:extLst>
        </xdr:cNvPr>
        <xdr:cNvSpPr txBox="1"/>
      </xdr:nvSpPr>
      <xdr:spPr>
        <a:xfrm>
          <a:off x="16370300" y="166270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17969</xdr:rowOff>
    </xdr:from>
    <xdr:to>
      <xdr:col>85</xdr:col>
      <xdr:colOff>177800</xdr:colOff>
      <xdr:row>97</xdr:row>
      <xdr:rowOff>119569</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6268700" y="16648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51688</xdr:rowOff>
    </xdr:from>
    <xdr:to>
      <xdr:col>81</xdr:col>
      <xdr:colOff>50800</xdr:colOff>
      <xdr:row>97</xdr:row>
      <xdr:rowOff>146656</xdr:rowOff>
    </xdr:to>
    <xdr:cxnSp macro="">
      <xdr:nvCxnSpPr>
        <xdr:cNvPr id="699" name="直線コネクタ 698">
          <a:extLst>
            <a:ext uri="{FF2B5EF4-FFF2-40B4-BE49-F238E27FC236}">
              <a16:creationId xmlns:a16="http://schemas.microsoft.com/office/drawing/2014/main" id="{00000000-0008-0000-0600-0000BB020000}"/>
            </a:ext>
          </a:extLst>
        </xdr:cNvPr>
        <xdr:cNvCxnSpPr/>
      </xdr:nvCxnSpPr>
      <xdr:spPr>
        <a:xfrm flipV="1">
          <a:off x="14592300" y="16682338"/>
          <a:ext cx="889000" cy="94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154019</xdr:rowOff>
    </xdr:from>
    <xdr:to>
      <xdr:col>81</xdr:col>
      <xdr:colOff>101600</xdr:colOff>
      <xdr:row>97</xdr:row>
      <xdr:rowOff>84169</xdr:rowOff>
    </xdr:to>
    <xdr:sp macro="" textlink="">
      <xdr:nvSpPr>
        <xdr:cNvPr id="700" name="フローチャート: 判断 699">
          <a:extLst>
            <a:ext uri="{FF2B5EF4-FFF2-40B4-BE49-F238E27FC236}">
              <a16:creationId xmlns:a16="http://schemas.microsoft.com/office/drawing/2014/main" id="{00000000-0008-0000-0600-0000BC020000}"/>
            </a:ext>
          </a:extLst>
        </xdr:cNvPr>
        <xdr:cNvSpPr/>
      </xdr:nvSpPr>
      <xdr:spPr>
        <a:xfrm>
          <a:off x="15430500" y="16613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100696</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5214111" y="16388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146656</xdr:rowOff>
    </xdr:from>
    <xdr:to>
      <xdr:col>76</xdr:col>
      <xdr:colOff>114300</xdr:colOff>
      <xdr:row>99</xdr:row>
      <xdr:rowOff>16649</xdr:rowOff>
    </xdr:to>
    <xdr:cxnSp macro="">
      <xdr:nvCxnSpPr>
        <xdr:cNvPr id="702" name="直線コネクタ 701">
          <a:extLst>
            <a:ext uri="{FF2B5EF4-FFF2-40B4-BE49-F238E27FC236}">
              <a16:creationId xmlns:a16="http://schemas.microsoft.com/office/drawing/2014/main" id="{00000000-0008-0000-0600-0000BE020000}"/>
            </a:ext>
          </a:extLst>
        </xdr:cNvPr>
        <xdr:cNvCxnSpPr/>
      </xdr:nvCxnSpPr>
      <xdr:spPr>
        <a:xfrm flipV="1">
          <a:off x="13703300" y="16777306"/>
          <a:ext cx="889000" cy="212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147520</xdr:rowOff>
    </xdr:from>
    <xdr:to>
      <xdr:col>76</xdr:col>
      <xdr:colOff>165100</xdr:colOff>
      <xdr:row>97</xdr:row>
      <xdr:rowOff>77670</xdr:rowOff>
    </xdr:to>
    <xdr:sp macro="" textlink="">
      <xdr:nvSpPr>
        <xdr:cNvPr id="703" name="フローチャート: 判断 702">
          <a:extLst>
            <a:ext uri="{FF2B5EF4-FFF2-40B4-BE49-F238E27FC236}">
              <a16:creationId xmlns:a16="http://schemas.microsoft.com/office/drawing/2014/main" id="{00000000-0008-0000-0600-0000BF020000}"/>
            </a:ext>
          </a:extLst>
        </xdr:cNvPr>
        <xdr:cNvSpPr/>
      </xdr:nvSpPr>
      <xdr:spPr>
        <a:xfrm>
          <a:off x="14541500" y="16606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94197</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4325111" y="16381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80395</xdr:rowOff>
    </xdr:from>
    <xdr:to>
      <xdr:col>71</xdr:col>
      <xdr:colOff>177800</xdr:colOff>
      <xdr:row>99</xdr:row>
      <xdr:rowOff>16649</xdr:rowOff>
    </xdr:to>
    <xdr:cxnSp macro="">
      <xdr:nvCxnSpPr>
        <xdr:cNvPr id="705" name="直線コネクタ 704">
          <a:extLst>
            <a:ext uri="{FF2B5EF4-FFF2-40B4-BE49-F238E27FC236}">
              <a16:creationId xmlns:a16="http://schemas.microsoft.com/office/drawing/2014/main" id="{00000000-0008-0000-0600-0000C1020000}"/>
            </a:ext>
          </a:extLst>
        </xdr:cNvPr>
        <xdr:cNvCxnSpPr/>
      </xdr:nvCxnSpPr>
      <xdr:spPr>
        <a:xfrm>
          <a:off x="12814300" y="16882495"/>
          <a:ext cx="889000" cy="107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143013</xdr:rowOff>
    </xdr:from>
    <xdr:to>
      <xdr:col>72</xdr:col>
      <xdr:colOff>38100</xdr:colOff>
      <xdr:row>98</xdr:row>
      <xdr:rowOff>73163</xdr:rowOff>
    </xdr:to>
    <xdr:sp macro="" textlink="">
      <xdr:nvSpPr>
        <xdr:cNvPr id="706" name="フローチャート: 判断 705">
          <a:extLst>
            <a:ext uri="{FF2B5EF4-FFF2-40B4-BE49-F238E27FC236}">
              <a16:creationId xmlns:a16="http://schemas.microsoft.com/office/drawing/2014/main" id="{00000000-0008-0000-0600-0000C2020000}"/>
            </a:ext>
          </a:extLst>
        </xdr:cNvPr>
        <xdr:cNvSpPr/>
      </xdr:nvSpPr>
      <xdr:spPr>
        <a:xfrm>
          <a:off x="13652500" y="167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96</xdr:row>
      <xdr:rowOff>89690</xdr:rowOff>
    </xdr:from>
    <xdr:ext cx="469744"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3468428" y="16548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21365</xdr:rowOff>
    </xdr:from>
    <xdr:to>
      <xdr:col>67</xdr:col>
      <xdr:colOff>101600</xdr:colOff>
      <xdr:row>98</xdr:row>
      <xdr:rowOff>122965</xdr:rowOff>
    </xdr:to>
    <xdr:sp macro="" textlink="">
      <xdr:nvSpPr>
        <xdr:cNvPr id="708" name="フローチャート: 判断 707">
          <a:extLst>
            <a:ext uri="{FF2B5EF4-FFF2-40B4-BE49-F238E27FC236}">
              <a16:creationId xmlns:a16="http://schemas.microsoft.com/office/drawing/2014/main" id="{00000000-0008-0000-0600-0000C4020000}"/>
            </a:ext>
          </a:extLst>
        </xdr:cNvPr>
        <xdr:cNvSpPr/>
      </xdr:nvSpPr>
      <xdr:spPr>
        <a:xfrm>
          <a:off x="12763500" y="16823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139492</xdr:rowOff>
    </xdr:from>
    <xdr:ext cx="469744"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2579428" y="16598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6342</xdr:rowOff>
    </xdr:from>
    <xdr:to>
      <xdr:col>85</xdr:col>
      <xdr:colOff>177800</xdr:colOff>
      <xdr:row>97</xdr:row>
      <xdr:rowOff>107942</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6268700" y="16636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29219</xdr:rowOff>
    </xdr:from>
    <xdr:ext cx="534377" cy="259045"/>
    <xdr:sp macro="" textlink="">
      <xdr:nvSpPr>
        <xdr:cNvPr id="716" name="積立金該当値テキスト">
          <a:extLst>
            <a:ext uri="{FF2B5EF4-FFF2-40B4-BE49-F238E27FC236}">
              <a16:creationId xmlns:a16="http://schemas.microsoft.com/office/drawing/2014/main" id="{00000000-0008-0000-0600-0000CC020000}"/>
            </a:ext>
          </a:extLst>
        </xdr:cNvPr>
        <xdr:cNvSpPr txBox="1"/>
      </xdr:nvSpPr>
      <xdr:spPr>
        <a:xfrm>
          <a:off x="16370300" y="16488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888</xdr:rowOff>
    </xdr:from>
    <xdr:to>
      <xdr:col>81</xdr:col>
      <xdr:colOff>101600</xdr:colOff>
      <xdr:row>97</xdr:row>
      <xdr:rowOff>102488</xdr:rowOff>
    </xdr:to>
    <xdr:sp macro="" textlink="">
      <xdr:nvSpPr>
        <xdr:cNvPr id="717" name="楕円 716">
          <a:extLst>
            <a:ext uri="{FF2B5EF4-FFF2-40B4-BE49-F238E27FC236}">
              <a16:creationId xmlns:a16="http://schemas.microsoft.com/office/drawing/2014/main" id="{00000000-0008-0000-0600-0000CD020000}"/>
            </a:ext>
          </a:extLst>
        </xdr:cNvPr>
        <xdr:cNvSpPr/>
      </xdr:nvSpPr>
      <xdr:spPr>
        <a:xfrm>
          <a:off x="15430500" y="16631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93615</xdr:rowOff>
    </xdr:from>
    <xdr:ext cx="534377"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5214111" y="16724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95856</xdr:rowOff>
    </xdr:from>
    <xdr:to>
      <xdr:col>76</xdr:col>
      <xdr:colOff>165100</xdr:colOff>
      <xdr:row>98</xdr:row>
      <xdr:rowOff>26006</xdr:rowOff>
    </xdr:to>
    <xdr:sp macro="" textlink="">
      <xdr:nvSpPr>
        <xdr:cNvPr id="719" name="楕円 718">
          <a:extLst>
            <a:ext uri="{FF2B5EF4-FFF2-40B4-BE49-F238E27FC236}">
              <a16:creationId xmlns:a16="http://schemas.microsoft.com/office/drawing/2014/main" id="{00000000-0008-0000-0600-0000CF020000}"/>
            </a:ext>
          </a:extLst>
        </xdr:cNvPr>
        <xdr:cNvSpPr/>
      </xdr:nvSpPr>
      <xdr:spPr>
        <a:xfrm>
          <a:off x="14541500" y="16726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17133</xdr:rowOff>
    </xdr:from>
    <xdr:ext cx="469744"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4357428" y="16819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137299</xdr:rowOff>
    </xdr:from>
    <xdr:to>
      <xdr:col>72</xdr:col>
      <xdr:colOff>38100</xdr:colOff>
      <xdr:row>99</xdr:row>
      <xdr:rowOff>67449</xdr:rowOff>
    </xdr:to>
    <xdr:sp macro="" textlink="">
      <xdr:nvSpPr>
        <xdr:cNvPr id="721" name="楕円 720">
          <a:extLst>
            <a:ext uri="{FF2B5EF4-FFF2-40B4-BE49-F238E27FC236}">
              <a16:creationId xmlns:a16="http://schemas.microsoft.com/office/drawing/2014/main" id="{00000000-0008-0000-0600-0000D1020000}"/>
            </a:ext>
          </a:extLst>
        </xdr:cNvPr>
        <xdr:cNvSpPr/>
      </xdr:nvSpPr>
      <xdr:spPr>
        <a:xfrm>
          <a:off x="13652500" y="16939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58576</xdr:rowOff>
    </xdr:from>
    <xdr:ext cx="469744"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3468428" y="17032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29595</xdr:rowOff>
    </xdr:from>
    <xdr:to>
      <xdr:col>67</xdr:col>
      <xdr:colOff>101600</xdr:colOff>
      <xdr:row>98</xdr:row>
      <xdr:rowOff>131195</xdr:rowOff>
    </xdr:to>
    <xdr:sp macro="" textlink="">
      <xdr:nvSpPr>
        <xdr:cNvPr id="723" name="楕円 722">
          <a:extLst>
            <a:ext uri="{FF2B5EF4-FFF2-40B4-BE49-F238E27FC236}">
              <a16:creationId xmlns:a16="http://schemas.microsoft.com/office/drawing/2014/main" id="{00000000-0008-0000-0600-0000D3020000}"/>
            </a:ext>
          </a:extLst>
        </xdr:cNvPr>
        <xdr:cNvSpPr/>
      </xdr:nvSpPr>
      <xdr:spPr>
        <a:xfrm>
          <a:off x="12763500" y="16831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122322</xdr:rowOff>
    </xdr:from>
    <xdr:ext cx="469744"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2579428" y="16924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8" name="正方形/長方形 727">
          <a:extLst>
            <a:ext uri="{FF2B5EF4-FFF2-40B4-BE49-F238E27FC236}">
              <a16:creationId xmlns:a16="http://schemas.microsoft.com/office/drawing/2014/main" id="{00000000-0008-0000-0600-0000D8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9" name="正方形/長方形 728">
          <a:extLst>
            <a:ext uri="{FF2B5EF4-FFF2-40B4-BE49-F238E27FC236}">
              <a16:creationId xmlns:a16="http://schemas.microsoft.com/office/drawing/2014/main" id="{00000000-0008-0000-0600-0000D9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0" name="正方形/長方形 729">
          <a:extLst>
            <a:ext uri="{FF2B5EF4-FFF2-40B4-BE49-F238E27FC236}">
              <a16:creationId xmlns:a16="http://schemas.microsoft.com/office/drawing/2014/main" id="{00000000-0008-0000-0600-0000DA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1" name="正方形/長方形 730">
          <a:extLst>
            <a:ext uri="{FF2B5EF4-FFF2-40B4-BE49-F238E27FC236}">
              <a16:creationId xmlns:a16="http://schemas.microsoft.com/office/drawing/2014/main" id="{00000000-0008-0000-0600-0000DB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2" name="正方形/長方形 731">
          <a:extLst>
            <a:ext uri="{FF2B5EF4-FFF2-40B4-BE49-F238E27FC236}">
              <a16:creationId xmlns:a16="http://schemas.microsoft.com/office/drawing/2014/main" id="{00000000-0008-0000-0600-0000DC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7" name="投資及び出資金グラフ枠">
          <a:extLst>
            <a:ext uri="{FF2B5EF4-FFF2-40B4-BE49-F238E27FC236}">
              <a16:creationId xmlns:a16="http://schemas.microsoft.com/office/drawing/2014/main" id="{00000000-0008-0000-0600-0000EB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114173</xdr:rowOff>
    </xdr:from>
    <xdr:to>
      <xdr:col>116</xdr:col>
      <xdr:colOff>62864</xdr:colOff>
      <xdr:row>39</xdr:row>
      <xdr:rowOff>44450</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flipV="1">
          <a:off x="22159595" y="5429123"/>
          <a:ext cx="1269" cy="13018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9" name="投資及び出資金最小値テキスト">
          <a:extLst>
            <a:ext uri="{FF2B5EF4-FFF2-40B4-BE49-F238E27FC236}">
              <a16:creationId xmlns:a16="http://schemas.microsoft.com/office/drawing/2014/main" id="{00000000-0008-0000-0600-0000ED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60850</xdr:rowOff>
    </xdr:from>
    <xdr:ext cx="469744" cy="259045"/>
    <xdr:sp macro="" textlink="">
      <xdr:nvSpPr>
        <xdr:cNvPr id="751" name="投資及び出資金最大値テキスト">
          <a:extLst>
            <a:ext uri="{FF2B5EF4-FFF2-40B4-BE49-F238E27FC236}">
              <a16:creationId xmlns:a16="http://schemas.microsoft.com/office/drawing/2014/main" id="{00000000-0008-0000-0600-0000EF020000}"/>
            </a:ext>
          </a:extLst>
        </xdr:cNvPr>
        <xdr:cNvSpPr txBox="1"/>
      </xdr:nvSpPr>
      <xdr:spPr>
        <a:xfrm>
          <a:off x="22212300" y="5204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114173</xdr:rowOff>
    </xdr:from>
    <xdr:to>
      <xdr:col>116</xdr:col>
      <xdr:colOff>152400</xdr:colOff>
      <xdr:row>31</xdr:row>
      <xdr:rowOff>114173</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a:off x="22072600" y="5429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34</xdr:row>
      <xdr:rowOff>134176</xdr:rowOff>
    </xdr:from>
    <xdr:to>
      <xdr:col>116</xdr:col>
      <xdr:colOff>63500</xdr:colOff>
      <xdr:row>35</xdr:row>
      <xdr:rowOff>54547</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a:off x="21323300" y="5963476"/>
          <a:ext cx="838200" cy="91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130763</xdr:rowOff>
    </xdr:from>
    <xdr:ext cx="469744" cy="259045"/>
    <xdr:sp macro="" textlink="">
      <xdr:nvSpPr>
        <xdr:cNvPr id="754" name="投資及び出資金平均値テキスト">
          <a:extLst>
            <a:ext uri="{FF2B5EF4-FFF2-40B4-BE49-F238E27FC236}">
              <a16:creationId xmlns:a16="http://schemas.microsoft.com/office/drawing/2014/main" id="{00000000-0008-0000-0600-0000F2020000}"/>
            </a:ext>
          </a:extLst>
        </xdr:cNvPr>
        <xdr:cNvSpPr txBox="1"/>
      </xdr:nvSpPr>
      <xdr:spPr>
        <a:xfrm>
          <a:off x="22212300" y="63029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152336</xdr:rowOff>
    </xdr:from>
    <xdr:to>
      <xdr:col>116</xdr:col>
      <xdr:colOff>114300</xdr:colOff>
      <xdr:row>37</xdr:row>
      <xdr:rowOff>82486</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22110700" y="6324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33</xdr:row>
      <xdr:rowOff>131509</xdr:rowOff>
    </xdr:from>
    <xdr:to>
      <xdr:col>111</xdr:col>
      <xdr:colOff>177800</xdr:colOff>
      <xdr:row>34</xdr:row>
      <xdr:rowOff>134176</xdr:rowOff>
    </xdr:to>
    <xdr:cxnSp macro="">
      <xdr:nvCxnSpPr>
        <xdr:cNvPr id="756" name="直線コネクタ 755">
          <a:extLst>
            <a:ext uri="{FF2B5EF4-FFF2-40B4-BE49-F238E27FC236}">
              <a16:creationId xmlns:a16="http://schemas.microsoft.com/office/drawing/2014/main" id="{00000000-0008-0000-0600-0000F4020000}"/>
            </a:ext>
          </a:extLst>
        </xdr:cNvPr>
        <xdr:cNvCxnSpPr/>
      </xdr:nvCxnSpPr>
      <xdr:spPr>
        <a:xfrm>
          <a:off x="20434300" y="5789359"/>
          <a:ext cx="889000" cy="174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139383</xdr:rowOff>
    </xdr:from>
    <xdr:to>
      <xdr:col>112</xdr:col>
      <xdr:colOff>38100</xdr:colOff>
      <xdr:row>37</xdr:row>
      <xdr:rowOff>69533</xdr:rowOff>
    </xdr:to>
    <xdr:sp macro="" textlink="">
      <xdr:nvSpPr>
        <xdr:cNvPr id="757" name="フローチャート: 判断 756">
          <a:extLst>
            <a:ext uri="{FF2B5EF4-FFF2-40B4-BE49-F238E27FC236}">
              <a16:creationId xmlns:a16="http://schemas.microsoft.com/office/drawing/2014/main" id="{00000000-0008-0000-0600-0000F5020000}"/>
            </a:ext>
          </a:extLst>
        </xdr:cNvPr>
        <xdr:cNvSpPr/>
      </xdr:nvSpPr>
      <xdr:spPr>
        <a:xfrm>
          <a:off x="21272500" y="6311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60660</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088428" y="6404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32</xdr:row>
      <xdr:rowOff>127127</xdr:rowOff>
    </xdr:from>
    <xdr:to>
      <xdr:col>107</xdr:col>
      <xdr:colOff>50800</xdr:colOff>
      <xdr:row>33</xdr:row>
      <xdr:rowOff>131509</xdr:rowOff>
    </xdr:to>
    <xdr:cxnSp macro="">
      <xdr:nvCxnSpPr>
        <xdr:cNvPr id="759" name="直線コネクタ 758">
          <a:extLst>
            <a:ext uri="{FF2B5EF4-FFF2-40B4-BE49-F238E27FC236}">
              <a16:creationId xmlns:a16="http://schemas.microsoft.com/office/drawing/2014/main" id="{00000000-0008-0000-0600-0000F7020000}"/>
            </a:ext>
          </a:extLst>
        </xdr:cNvPr>
        <xdr:cNvCxnSpPr/>
      </xdr:nvCxnSpPr>
      <xdr:spPr>
        <a:xfrm>
          <a:off x="19545300" y="5613527"/>
          <a:ext cx="889000" cy="175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141859</xdr:rowOff>
    </xdr:from>
    <xdr:to>
      <xdr:col>107</xdr:col>
      <xdr:colOff>101600</xdr:colOff>
      <xdr:row>37</xdr:row>
      <xdr:rowOff>72009</xdr:rowOff>
    </xdr:to>
    <xdr:sp macro="" textlink="">
      <xdr:nvSpPr>
        <xdr:cNvPr id="760" name="フローチャート: 判断 759">
          <a:extLst>
            <a:ext uri="{FF2B5EF4-FFF2-40B4-BE49-F238E27FC236}">
              <a16:creationId xmlns:a16="http://schemas.microsoft.com/office/drawing/2014/main" id="{00000000-0008-0000-0600-0000F8020000}"/>
            </a:ext>
          </a:extLst>
        </xdr:cNvPr>
        <xdr:cNvSpPr/>
      </xdr:nvSpPr>
      <xdr:spPr>
        <a:xfrm>
          <a:off x="20383500" y="6314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63136</xdr:rowOff>
    </xdr:from>
    <xdr:ext cx="469744"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0199428" y="6406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32</xdr:row>
      <xdr:rowOff>127127</xdr:rowOff>
    </xdr:from>
    <xdr:to>
      <xdr:col>102</xdr:col>
      <xdr:colOff>114300</xdr:colOff>
      <xdr:row>39</xdr:row>
      <xdr:rowOff>44450</xdr:rowOff>
    </xdr:to>
    <xdr:cxnSp macro="">
      <xdr:nvCxnSpPr>
        <xdr:cNvPr id="762" name="直線コネクタ 761">
          <a:extLst>
            <a:ext uri="{FF2B5EF4-FFF2-40B4-BE49-F238E27FC236}">
              <a16:creationId xmlns:a16="http://schemas.microsoft.com/office/drawing/2014/main" id="{00000000-0008-0000-0600-0000FA020000}"/>
            </a:ext>
          </a:extLst>
        </xdr:cNvPr>
        <xdr:cNvCxnSpPr/>
      </xdr:nvCxnSpPr>
      <xdr:spPr>
        <a:xfrm flipV="1">
          <a:off x="18656300" y="5613527"/>
          <a:ext cx="889000" cy="1117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142430</xdr:rowOff>
    </xdr:from>
    <xdr:to>
      <xdr:col>102</xdr:col>
      <xdr:colOff>165100</xdr:colOff>
      <xdr:row>37</xdr:row>
      <xdr:rowOff>72580</xdr:rowOff>
    </xdr:to>
    <xdr:sp macro="" textlink="">
      <xdr:nvSpPr>
        <xdr:cNvPr id="763" name="フローチャート: 判断 762">
          <a:extLst>
            <a:ext uri="{FF2B5EF4-FFF2-40B4-BE49-F238E27FC236}">
              <a16:creationId xmlns:a16="http://schemas.microsoft.com/office/drawing/2014/main" id="{00000000-0008-0000-0600-0000FB020000}"/>
            </a:ext>
          </a:extLst>
        </xdr:cNvPr>
        <xdr:cNvSpPr/>
      </xdr:nvSpPr>
      <xdr:spPr>
        <a:xfrm>
          <a:off x="19494500" y="6314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63707</xdr:rowOff>
    </xdr:from>
    <xdr:ext cx="469744"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310428" y="6407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117284</xdr:rowOff>
    </xdr:from>
    <xdr:to>
      <xdr:col>98</xdr:col>
      <xdr:colOff>38100</xdr:colOff>
      <xdr:row>37</xdr:row>
      <xdr:rowOff>47434</xdr:rowOff>
    </xdr:to>
    <xdr:sp macro="" textlink="">
      <xdr:nvSpPr>
        <xdr:cNvPr id="765" name="フローチャート: 判断 764">
          <a:extLst>
            <a:ext uri="{FF2B5EF4-FFF2-40B4-BE49-F238E27FC236}">
              <a16:creationId xmlns:a16="http://schemas.microsoft.com/office/drawing/2014/main" id="{00000000-0008-0000-0600-0000FD020000}"/>
            </a:ext>
          </a:extLst>
        </xdr:cNvPr>
        <xdr:cNvSpPr/>
      </xdr:nvSpPr>
      <xdr:spPr>
        <a:xfrm>
          <a:off x="18605500" y="6289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63961</xdr:rowOff>
    </xdr:from>
    <xdr:ext cx="469744"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421428" y="6064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3747</xdr:rowOff>
    </xdr:from>
    <xdr:to>
      <xdr:col>116</xdr:col>
      <xdr:colOff>114300</xdr:colOff>
      <xdr:row>35</xdr:row>
      <xdr:rowOff>105347</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22110700" y="6004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34</xdr:row>
      <xdr:rowOff>26624</xdr:rowOff>
    </xdr:from>
    <xdr:ext cx="469744" cy="259045"/>
    <xdr:sp macro="" textlink="">
      <xdr:nvSpPr>
        <xdr:cNvPr id="773" name="投資及び出資金該当値テキスト">
          <a:extLst>
            <a:ext uri="{FF2B5EF4-FFF2-40B4-BE49-F238E27FC236}">
              <a16:creationId xmlns:a16="http://schemas.microsoft.com/office/drawing/2014/main" id="{00000000-0008-0000-0600-000005030000}"/>
            </a:ext>
          </a:extLst>
        </xdr:cNvPr>
        <xdr:cNvSpPr txBox="1"/>
      </xdr:nvSpPr>
      <xdr:spPr>
        <a:xfrm>
          <a:off x="22212300" y="5855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34</xdr:row>
      <xdr:rowOff>83376</xdr:rowOff>
    </xdr:from>
    <xdr:to>
      <xdr:col>112</xdr:col>
      <xdr:colOff>38100</xdr:colOff>
      <xdr:row>35</xdr:row>
      <xdr:rowOff>13526</xdr:rowOff>
    </xdr:to>
    <xdr:sp macro="" textlink="">
      <xdr:nvSpPr>
        <xdr:cNvPr id="774" name="楕円 773">
          <a:extLst>
            <a:ext uri="{FF2B5EF4-FFF2-40B4-BE49-F238E27FC236}">
              <a16:creationId xmlns:a16="http://schemas.microsoft.com/office/drawing/2014/main" id="{00000000-0008-0000-0600-000006030000}"/>
            </a:ext>
          </a:extLst>
        </xdr:cNvPr>
        <xdr:cNvSpPr/>
      </xdr:nvSpPr>
      <xdr:spPr>
        <a:xfrm>
          <a:off x="21272500" y="5912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33</xdr:row>
      <xdr:rowOff>30053</xdr:rowOff>
    </xdr:from>
    <xdr:ext cx="469744"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21088428" y="5687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33</xdr:row>
      <xdr:rowOff>80709</xdr:rowOff>
    </xdr:from>
    <xdr:to>
      <xdr:col>107</xdr:col>
      <xdr:colOff>101600</xdr:colOff>
      <xdr:row>34</xdr:row>
      <xdr:rowOff>10859</xdr:rowOff>
    </xdr:to>
    <xdr:sp macro="" textlink="">
      <xdr:nvSpPr>
        <xdr:cNvPr id="776" name="楕円 775">
          <a:extLst>
            <a:ext uri="{FF2B5EF4-FFF2-40B4-BE49-F238E27FC236}">
              <a16:creationId xmlns:a16="http://schemas.microsoft.com/office/drawing/2014/main" id="{00000000-0008-0000-0600-000008030000}"/>
            </a:ext>
          </a:extLst>
        </xdr:cNvPr>
        <xdr:cNvSpPr/>
      </xdr:nvSpPr>
      <xdr:spPr>
        <a:xfrm>
          <a:off x="20383500" y="5738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32</xdr:row>
      <xdr:rowOff>27386</xdr:rowOff>
    </xdr:from>
    <xdr:ext cx="469744"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20199428" y="5513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32</xdr:row>
      <xdr:rowOff>76327</xdr:rowOff>
    </xdr:from>
    <xdr:to>
      <xdr:col>102</xdr:col>
      <xdr:colOff>165100</xdr:colOff>
      <xdr:row>33</xdr:row>
      <xdr:rowOff>6477</xdr:rowOff>
    </xdr:to>
    <xdr:sp macro="" textlink="">
      <xdr:nvSpPr>
        <xdr:cNvPr id="778" name="楕円 777">
          <a:extLst>
            <a:ext uri="{FF2B5EF4-FFF2-40B4-BE49-F238E27FC236}">
              <a16:creationId xmlns:a16="http://schemas.microsoft.com/office/drawing/2014/main" id="{00000000-0008-0000-0600-00000A030000}"/>
            </a:ext>
          </a:extLst>
        </xdr:cNvPr>
        <xdr:cNvSpPr/>
      </xdr:nvSpPr>
      <xdr:spPr>
        <a:xfrm>
          <a:off x="19494500" y="5562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31</xdr:row>
      <xdr:rowOff>23004</xdr:rowOff>
    </xdr:from>
    <xdr:ext cx="469744"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9310428" y="5337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0" name="楕円 779">
          <a:extLst>
            <a:ext uri="{FF2B5EF4-FFF2-40B4-BE49-F238E27FC236}">
              <a16:creationId xmlns:a16="http://schemas.microsoft.com/office/drawing/2014/main" id="{00000000-0008-0000-0600-00000C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4" name="正方形/長方形 783">
          <a:extLst>
            <a:ext uri="{FF2B5EF4-FFF2-40B4-BE49-F238E27FC236}">
              <a16:creationId xmlns:a16="http://schemas.microsoft.com/office/drawing/2014/main" id="{00000000-0008-0000-0600-000010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5" name="正方形/長方形 784">
          <a:extLst>
            <a:ext uri="{FF2B5EF4-FFF2-40B4-BE49-F238E27FC236}">
              <a16:creationId xmlns:a16="http://schemas.microsoft.com/office/drawing/2014/main" id="{00000000-0008-0000-0600-000011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6" name="正方形/長方形 785">
          <a:extLst>
            <a:ext uri="{FF2B5EF4-FFF2-40B4-BE49-F238E27FC236}">
              <a16:creationId xmlns:a16="http://schemas.microsoft.com/office/drawing/2014/main" id="{00000000-0008-0000-0600-000012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7" name="正方形/長方形 786">
          <a:extLst>
            <a:ext uri="{FF2B5EF4-FFF2-40B4-BE49-F238E27FC236}">
              <a16:creationId xmlns:a16="http://schemas.microsoft.com/office/drawing/2014/main" id="{00000000-0008-0000-0600-000013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8" name="正方形/長方形 787">
          <a:extLst>
            <a:ext uri="{FF2B5EF4-FFF2-40B4-BE49-F238E27FC236}">
              <a16:creationId xmlns:a16="http://schemas.microsoft.com/office/drawing/2014/main" id="{00000000-0008-0000-0600-000014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9" name="正方形/長方形 788">
          <a:extLst>
            <a:ext uri="{FF2B5EF4-FFF2-40B4-BE49-F238E27FC236}">
              <a16:creationId xmlns:a16="http://schemas.microsoft.com/office/drawing/2014/main" id="{00000000-0008-0000-0600-000015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4" name="貸付金グラフ枠">
          <a:extLst>
            <a:ext uri="{FF2B5EF4-FFF2-40B4-BE49-F238E27FC236}">
              <a16:creationId xmlns:a16="http://schemas.microsoft.com/office/drawing/2014/main" id="{00000000-0008-0000-0600-00002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37973</xdr:rowOff>
    </xdr:from>
    <xdr:to>
      <xdr:col>116</xdr:col>
      <xdr:colOff>62864</xdr:colOff>
      <xdr:row>59</xdr:row>
      <xdr:rowOff>44259</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flipV="1">
          <a:off x="22159595" y="8781923"/>
          <a:ext cx="1269" cy="1377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48086</xdr:rowOff>
    </xdr:from>
    <xdr:ext cx="313932" cy="259045"/>
    <xdr:sp macro="" textlink="">
      <xdr:nvSpPr>
        <xdr:cNvPr id="806" name="貸付金最小値テキスト">
          <a:extLst>
            <a:ext uri="{FF2B5EF4-FFF2-40B4-BE49-F238E27FC236}">
              <a16:creationId xmlns:a16="http://schemas.microsoft.com/office/drawing/2014/main" id="{00000000-0008-0000-0600-000026030000}"/>
            </a:ext>
          </a:extLst>
        </xdr:cNvPr>
        <xdr:cNvSpPr txBox="1"/>
      </xdr:nvSpPr>
      <xdr:spPr>
        <a:xfrm>
          <a:off x="22212300" y="101636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44259</xdr:rowOff>
    </xdr:from>
    <xdr:to>
      <xdr:col>116</xdr:col>
      <xdr:colOff>152400</xdr:colOff>
      <xdr:row>59</xdr:row>
      <xdr:rowOff>44259</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22072600" y="10159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156100</xdr:rowOff>
    </xdr:from>
    <xdr:ext cx="534377" cy="259045"/>
    <xdr:sp macro="" textlink="">
      <xdr:nvSpPr>
        <xdr:cNvPr id="808" name="貸付金最大値テキスト">
          <a:extLst>
            <a:ext uri="{FF2B5EF4-FFF2-40B4-BE49-F238E27FC236}">
              <a16:creationId xmlns:a16="http://schemas.microsoft.com/office/drawing/2014/main" id="{00000000-0008-0000-0600-000028030000}"/>
            </a:ext>
          </a:extLst>
        </xdr:cNvPr>
        <xdr:cNvSpPr txBox="1"/>
      </xdr:nvSpPr>
      <xdr:spPr>
        <a:xfrm>
          <a:off x="22212300" y="8557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37973</xdr:rowOff>
    </xdr:from>
    <xdr:to>
      <xdr:col>116</xdr:col>
      <xdr:colOff>152400</xdr:colOff>
      <xdr:row>51</xdr:row>
      <xdr:rowOff>37973</xdr:rowOff>
    </xdr:to>
    <xdr:cxnSp macro="">
      <xdr:nvCxnSpPr>
        <xdr:cNvPr id="809" name="直線コネクタ 808">
          <a:extLst>
            <a:ext uri="{FF2B5EF4-FFF2-40B4-BE49-F238E27FC236}">
              <a16:creationId xmlns:a16="http://schemas.microsoft.com/office/drawing/2014/main" id="{00000000-0008-0000-0600-000029030000}"/>
            </a:ext>
          </a:extLst>
        </xdr:cNvPr>
        <xdr:cNvCxnSpPr/>
      </xdr:nvCxnSpPr>
      <xdr:spPr>
        <a:xfrm>
          <a:off x="22072600" y="8781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40336</xdr:rowOff>
    </xdr:from>
    <xdr:to>
      <xdr:col>116</xdr:col>
      <xdr:colOff>63500</xdr:colOff>
      <xdr:row>59</xdr:row>
      <xdr:rowOff>40602</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21323300" y="10155886"/>
          <a:ext cx="838200" cy="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45197</xdr:rowOff>
    </xdr:from>
    <xdr:ext cx="469744" cy="259045"/>
    <xdr:sp macro="" textlink="">
      <xdr:nvSpPr>
        <xdr:cNvPr id="811" name="貸付金平均値テキスト">
          <a:extLst>
            <a:ext uri="{FF2B5EF4-FFF2-40B4-BE49-F238E27FC236}">
              <a16:creationId xmlns:a16="http://schemas.microsoft.com/office/drawing/2014/main" id="{00000000-0008-0000-0600-00002B030000}"/>
            </a:ext>
          </a:extLst>
        </xdr:cNvPr>
        <xdr:cNvSpPr txBox="1"/>
      </xdr:nvSpPr>
      <xdr:spPr>
        <a:xfrm>
          <a:off x="22212300" y="98178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22320</xdr:rowOff>
    </xdr:from>
    <xdr:to>
      <xdr:col>116</xdr:col>
      <xdr:colOff>114300</xdr:colOff>
      <xdr:row>58</xdr:row>
      <xdr:rowOff>123920</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22110700" y="99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40183</xdr:rowOff>
    </xdr:from>
    <xdr:to>
      <xdr:col>111</xdr:col>
      <xdr:colOff>177800</xdr:colOff>
      <xdr:row>59</xdr:row>
      <xdr:rowOff>40336</xdr:rowOff>
    </xdr:to>
    <xdr:cxnSp macro="">
      <xdr:nvCxnSpPr>
        <xdr:cNvPr id="813" name="直線コネクタ 812">
          <a:extLst>
            <a:ext uri="{FF2B5EF4-FFF2-40B4-BE49-F238E27FC236}">
              <a16:creationId xmlns:a16="http://schemas.microsoft.com/office/drawing/2014/main" id="{00000000-0008-0000-0600-00002D030000}"/>
            </a:ext>
          </a:extLst>
        </xdr:cNvPr>
        <xdr:cNvCxnSpPr/>
      </xdr:nvCxnSpPr>
      <xdr:spPr>
        <a:xfrm>
          <a:off x="20434300" y="10155733"/>
          <a:ext cx="889000" cy="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21768</xdr:rowOff>
    </xdr:from>
    <xdr:to>
      <xdr:col>112</xdr:col>
      <xdr:colOff>38100</xdr:colOff>
      <xdr:row>58</xdr:row>
      <xdr:rowOff>123368</xdr:rowOff>
    </xdr:to>
    <xdr:sp macro="" textlink="">
      <xdr:nvSpPr>
        <xdr:cNvPr id="814" name="フローチャート: 判断 813">
          <a:extLst>
            <a:ext uri="{FF2B5EF4-FFF2-40B4-BE49-F238E27FC236}">
              <a16:creationId xmlns:a16="http://schemas.microsoft.com/office/drawing/2014/main" id="{00000000-0008-0000-0600-00002E030000}"/>
            </a:ext>
          </a:extLst>
        </xdr:cNvPr>
        <xdr:cNvSpPr/>
      </xdr:nvSpPr>
      <xdr:spPr>
        <a:xfrm>
          <a:off x="21272500" y="996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139895</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088428" y="9741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39840</xdr:rowOff>
    </xdr:from>
    <xdr:to>
      <xdr:col>107</xdr:col>
      <xdr:colOff>50800</xdr:colOff>
      <xdr:row>59</xdr:row>
      <xdr:rowOff>40183</xdr:rowOff>
    </xdr:to>
    <xdr:cxnSp macro="">
      <xdr:nvCxnSpPr>
        <xdr:cNvPr id="816" name="直線コネクタ 815">
          <a:extLst>
            <a:ext uri="{FF2B5EF4-FFF2-40B4-BE49-F238E27FC236}">
              <a16:creationId xmlns:a16="http://schemas.microsoft.com/office/drawing/2014/main" id="{00000000-0008-0000-0600-000030030000}"/>
            </a:ext>
          </a:extLst>
        </xdr:cNvPr>
        <xdr:cNvCxnSpPr/>
      </xdr:nvCxnSpPr>
      <xdr:spPr>
        <a:xfrm>
          <a:off x="19545300" y="10155390"/>
          <a:ext cx="889000" cy="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9481</xdr:rowOff>
    </xdr:from>
    <xdr:to>
      <xdr:col>107</xdr:col>
      <xdr:colOff>101600</xdr:colOff>
      <xdr:row>58</xdr:row>
      <xdr:rowOff>111081</xdr:rowOff>
    </xdr:to>
    <xdr:sp macro="" textlink="">
      <xdr:nvSpPr>
        <xdr:cNvPr id="817" name="フローチャート: 判断 816">
          <a:extLst>
            <a:ext uri="{FF2B5EF4-FFF2-40B4-BE49-F238E27FC236}">
              <a16:creationId xmlns:a16="http://schemas.microsoft.com/office/drawing/2014/main" id="{00000000-0008-0000-0600-000031030000}"/>
            </a:ext>
          </a:extLst>
        </xdr:cNvPr>
        <xdr:cNvSpPr/>
      </xdr:nvSpPr>
      <xdr:spPr>
        <a:xfrm>
          <a:off x="20383500" y="9953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127608</xdr:rowOff>
    </xdr:from>
    <xdr:ext cx="469744"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0199428" y="9728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39840</xdr:rowOff>
    </xdr:from>
    <xdr:to>
      <xdr:col>102</xdr:col>
      <xdr:colOff>114300</xdr:colOff>
      <xdr:row>59</xdr:row>
      <xdr:rowOff>40259</xdr:rowOff>
    </xdr:to>
    <xdr:cxnSp macro="">
      <xdr:nvCxnSpPr>
        <xdr:cNvPr id="819" name="直線コネクタ 818">
          <a:extLst>
            <a:ext uri="{FF2B5EF4-FFF2-40B4-BE49-F238E27FC236}">
              <a16:creationId xmlns:a16="http://schemas.microsoft.com/office/drawing/2014/main" id="{00000000-0008-0000-0600-000033030000}"/>
            </a:ext>
          </a:extLst>
        </xdr:cNvPr>
        <xdr:cNvCxnSpPr/>
      </xdr:nvCxnSpPr>
      <xdr:spPr>
        <a:xfrm flipV="1">
          <a:off x="18656300" y="10155390"/>
          <a:ext cx="889000" cy="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160547</xdr:rowOff>
    </xdr:from>
    <xdr:to>
      <xdr:col>102</xdr:col>
      <xdr:colOff>165100</xdr:colOff>
      <xdr:row>58</xdr:row>
      <xdr:rowOff>90697</xdr:rowOff>
    </xdr:to>
    <xdr:sp macro="" textlink="">
      <xdr:nvSpPr>
        <xdr:cNvPr id="820" name="フローチャート: 判断 819">
          <a:extLst>
            <a:ext uri="{FF2B5EF4-FFF2-40B4-BE49-F238E27FC236}">
              <a16:creationId xmlns:a16="http://schemas.microsoft.com/office/drawing/2014/main" id="{00000000-0008-0000-0600-000034030000}"/>
            </a:ext>
          </a:extLst>
        </xdr:cNvPr>
        <xdr:cNvSpPr/>
      </xdr:nvSpPr>
      <xdr:spPr>
        <a:xfrm>
          <a:off x="19494500" y="993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107224</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10428" y="9708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44285</xdr:rowOff>
    </xdr:from>
    <xdr:to>
      <xdr:col>98</xdr:col>
      <xdr:colOff>38100</xdr:colOff>
      <xdr:row>58</xdr:row>
      <xdr:rowOff>145885</xdr:rowOff>
    </xdr:to>
    <xdr:sp macro="" textlink="">
      <xdr:nvSpPr>
        <xdr:cNvPr id="822" name="フローチャート: 判断 821">
          <a:extLst>
            <a:ext uri="{FF2B5EF4-FFF2-40B4-BE49-F238E27FC236}">
              <a16:creationId xmlns:a16="http://schemas.microsoft.com/office/drawing/2014/main" id="{00000000-0008-0000-0600-000036030000}"/>
            </a:ext>
          </a:extLst>
        </xdr:cNvPr>
        <xdr:cNvSpPr/>
      </xdr:nvSpPr>
      <xdr:spPr>
        <a:xfrm>
          <a:off x="18605500" y="998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162412</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421428" y="9763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161252</xdr:rowOff>
    </xdr:from>
    <xdr:to>
      <xdr:col>116</xdr:col>
      <xdr:colOff>114300</xdr:colOff>
      <xdr:row>59</xdr:row>
      <xdr:rowOff>91402</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22110700" y="10105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76179</xdr:rowOff>
    </xdr:from>
    <xdr:ext cx="378565" cy="259045"/>
    <xdr:sp macro="" textlink="">
      <xdr:nvSpPr>
        <xdr:cNvPr id="830" name="貸付金該当値テキスト">
          <a:extLst>
            <a:ext uri="{FF2B5EF4-FFF2-40B4-BE49-F238E27FC236}">
              <a16:creationId xmlns:a16="http://schemas.microsoft.com/office/drawing/2014/main" id="{00000000-0008-0000-0600-00003E030000}"/>
            </a:ext>
          </a:extLst>
        </xdr:cNvPr>
        <xdr:cNvSpPr txBox="1"/>
      </xdr:nvSpPr>
      <xdr:spPr>
        <a:xfrm>
          <a:off x="22212300" y="100202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160986</xdr:rowOff>
    </xdr:from>
    <xdr:to>
      <xdr:col>112</xdr:col>
      <xdr:colOff>38100</xdr:colOff>
      <xdr:row>59</xdr:row>
      <xdr:rowOff>91136</xdr:rowOff>
    </xdr:to>
    <xdr:sp macro="" textlink="">
      <xdr:nvSpPr>
        <xdr:cNvPr id="831" name="楕円 830">
          <a:extLst>
            <a:ext uri="{FF2B5EF4-FFF2-40B4-BE49-F238E27FC236}">
              <a16:creationId xmlns:a16="http://schemas.microsoft.com/office/drawing/2014/main" id="{00000000-0008-0000-0600-00003F030000}"/>
            </a:ext>
          </a:extLst>
        </xdr:cNvPr>
        <xdr:cNvSpPr/>
      </xdr:nvSpPr>
      <xdr:spPr>
        <a:xfrm>
          <a:off x="21272500" y="10105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82263</xdr:rowOff>
    </xdr:from>
    <xdr:ext cx="378565"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21134017" y="101978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160833</xdr:rowOff>
    </xdr:from>
    <xdr:to>
      <xdr:col>107</xdr:col>
      <xdr:colOff>101600</xdr:colOff>
      <xdr:row>59</xdr:row>
      <xdr:rowOff>90983</xdr:rowOff>
    </xdr:to>
    <xdr:sp macro="" textlink="">
      <xdr:nvSpPr>
        <xdr:cNvPr id="833" name="楕円 832">
          <a:extLst>
            <a:ext uri="{FF2B5EF4-FFF2-40B4-BE49-F238E27FC236}">
              <a16:creationId xmlns:a16="http://schemas.microsoft.com/office/drawing/2014/main" id="{00000000-0008-0000-0600-000041030000}"/>
            </a:ext>
          </a:extLst>
        </xdr:cNvPr>
        <xdr:cNvSpPr/>
      </xdr:nvSpPr>
      <xdr:spPr>
        <a:xfrm>
          <a:off x="20383500" y="10104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82110</xdr:rowOff>
    </xdr:from>
    <xdr:ext cx="378565"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20245017" y="101976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160490</xdr:rowOff>
    </xdr:from>
    <xdr:to>
      <xdr:col>102</xdr:col>
      <xdr:colOff>165100</xdr:colOff>
      <xdr:row>59</xdr:row>
      <xdr:rowOff>90640</xdr:rowOff>
    </xdr:to>
    <xdr:sp macro="" textlink="">
      <xdr:nvSpPr>
        <xdr:cNvPr id="835" name="楕円 834">
          <a:extLst>
            <a:ext uri="{FF2B5EF4-FFF2-40B4-BE49-F238E27FC236}">
              <a16:creationId xmlns:a16="http://schemas.microsoft.com/office/drawing/2014/main" id="{00000000-0008-0000-0600-000043030000}"/>
            </a:ext>
          </a:extLst>
        </xdr:cNvPr>
        <xdr:cNvSpPr/>
      </xdr:nvSpPr>
      <xdr:spPr>
        <a:xfrm>
          <a:off x="19494500" y="10104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81767</xdr:rowOff>
    </xdr:from>
    <xdr:ext cx="378565"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9356017" y="101973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160909</xdr:rowOff>
    </xdr:from>
    <xdr:to>
      <xdr:col>98</xdr:col>
      <xdr:colOff>38100</xdr:colOff>
      <xdr:row>59</xdr:row>
      <xdr:rowOff>91059</xdr:rowOff>
    </xdr:to>
    <xdr:sp macro="" textlink="">
      <xdr:nvSpPr>
        <xdr:cNvPr id="837" name="楕円 836">
          <a:extLst>
            <a:ext uri="{FF2B5EF4-FFF2-40B4-BE49-F238E27FC236}">
              <a16:creationId xmlns:a16="http://schemas.microsoft.com/office/drawing/2014/main" id="{00000000-0008-0000-0600-000045030000}"/>
            </a:ext>
          </a:extLst>
        </xdr:cNvPr>
        <xdr:cNvSpPr/>
      </xdr:nvSpPr>
      <xdr:spPr>
        <a:xfrm>
          <a:off x="18605500" y="10105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82186</xdr:rowOff>
    </xdr:from>
    <xdr:ext cx="378565"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467017" y="101977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41" name="正方形/長方形 840">
          <a:extLst>
            <a:ext uri="{FF2B5EF4-FFF2-40B4-BE49-F238E27FC236}">
              <a16:creationId xmlns:a16="http://schemas.microsoft.com/office/drawing/2014/main" id="{00000000-0008-0000-0600-000049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42" name="正方形/長方形 841">
          <a:extLst>
            <a:ext uri="{FF2B5EF4-FFF2-40B4-BE49-F238E27FC236}">
              <a16:creationId xmlns:a16="http://schemas.microsoft.com/office/drawing/2014/main" id="{00000000-0008-0000-0600-00004A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43" name="正方形/長方形 842">
          <a:extLst>
            <a:ext uri="{FF2B5EF4-FFF2-40B4-BE49-F238E27FC236}">
              <a16:creationId xmlns:a16="http://schemas.microsoft.com/office/drawing/2014/main" id="{00000000-0008-0000-0600-00004B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44" name="正方形/長方形 843">
          <a:extLst>
            <a:ext uri="{FF2B5EF4-FFF2-40B4-BE49-F238E27FC236}">
              <a16:creationId xmlns:a16="http://schemas.microsoft.com/office/drawing/2014/main" id="{00000000-0008-0000-0600-00004C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5" name="正方形/長方形 844">
          <a:extLst>
            <a:ext uri="{FF2B5EF4-FFF2-40B4-BE49-F238E27FC236}">
              <a16:creationId xmlns:a16="http://schemas.microsoft.com/office/drawing/2014/main" id="{00000000-0008-0000-0600-00004D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6" name="正方形/長方形 845">
          <a:extLst>
            <a:ext uri="{FF2B5EF4-FFF2-40B4-BE49-F238E27FC236}">
              <a16:creationId xmlns:a16="http://schemas.microsoft.com/office/drawing/2014/main" id="{00000000-0008-0000-0600-00004E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62" name="繰出金グラフ枠">
          <a:extLst>
            <a:ext uri="{FF2B5EF4-FFF2-40B4-BE49-F238E27FC236}">
              <a16:creationId xmlns:a16="http://schemas.microsoft.com/office/drawing/2014/main" id="{00000000-0008-0000-0600-00005E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43117</xdr:rowOff>
    </xdr:from>
    <xdr:to>
      <xdr:col>116</xdr:col>
      <xdr:colOff>62864</xdr:colOff>
      <xdr:row>78</xdr:row>
      <xdr:rowOff>68035</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22159595" y="12216067"/>
          <a:ext cx="1269" cy="12250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71862</xdr:rowOff>
    </xdr:from>
    <xdr:ext cx="534377" cy="259045"/>
    <xdr:sp macro="" textlink="">
      <xdr:nvSpPr>
        <xdr:cNvPr id="864" name="繰出金最小値テキスト">
          <a:extLst>
            <a:ext uri="{FF2B5EF4-FFF2-40B4-BE49-F238E27FC236}">
              <a16:creationId xmlns:a16="http://schemas.microsoft.com/office/drawing/2014/main" id="{00000000-0008-0000-0600-000060030000}"/>
            </a:ext>
          </a:extLst>
        </xdr:cNvPr>
        <xdr:cNvSpPr txBox="1"/>
      </xdr:nvSpPr>
      <xdr:spPr>
        <a:xfrm>
          <a:off x="22212300" y="13444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68035</xdr:rowOff>
    </xdr:from>
    <xdr:to>
      <xdr:col>116</xdr:col>
      <xdr:colOff>152400</xdr:colOff>
      <xdr:row>78</xdr:row>
      <xdr:rowOff>68035</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a:off x="22072600" y="13441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161244</xdr:rowOff>
    </xdr:from>
    <xdr:ext cx="534377" cy="259045"/>
    <xdr:sp macro="" textlink="">
      <xdr:nvSpPr>
        <xdr:cNvPr id="866" name="繰出金最大値テキスト">
          <a:extLst>
            <a:ext uri="{FF2B5EF4-FFF2-40B4-BE49-F238E27FC236}">
              <a16:creationId xmlns:a16="http://schemas.microsoft.com/office/drawing/2014/main" id="{00000000-0008-0000-0600-000062030000}"/>
            </a:ext>
          </a:extLst>
        </xdr:cNvPr>
        <xdr:cNvSpPr txBox="1"/>
      </xdr:nvSpPr>
      <xdr:spPr>
        <a:xfrm>
          <a:off x="22212300" y="11991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43117</xdr:rowOff>
    </xdr:from>
    <xdr:to>
      <xdr:col>116</xdr:col>
      <xdr:colOff>152400</xdr:colOff>
      <xdr:row>71</xdr:row>
      <xdr:rowOff>43117</xdr:rowOff>
    </xdr:to>
    <xdr:cxnSp macro="">
      <xdr:nvCxnSpPr>
        <xdr:cNvPr id="867" name="直線コネクタ 866">
          <a:extLst>
            <a:ext uri="{FF2B5EF4-FFF2-40B4-BE49-F238E27FC236}">
              <a16:creationId xmlns:a16="http://schemas.microsoft.com/office/drawing/2014/main" id="{00000000-0008-0000-0600-000063030000}"/>
            </a:ext>
          </a:extLst>
        </xdr:cNvPr>
        <xdr:cNvCxnSpPr/>
      </xdr:nvCxnSpPr>
      <xdr:spPr>
        <a:xfrm>
          <a:off x="22072600" y="12216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118821</xdr:rowOff>
    </xdr:from>
    <xdr:to>
      <xdr:col>116</xdr:col>
      <xdr:colOff>63500</xdr:colOff>
      <xdr:row>76</xdr:row>
      <xdr:rowOff>20065</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21323300" y="12977571"/>
          <a:ext cx="838200" cy="72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149306</xdr:rowOff>
    </xdr:from>
    <xdr:ext cx="534377" cy="259045"/>
    <xdr:sp macro="" textlink="">
      <xdr:nvSpPr>
        <xdr:cNvPr id="869" name="繰出金平均値テキスト">
          <a:extLst>
            <a:ext uri="{FF2B5EF4-FFF2-40B4-BE49-F238E27FC236}">
              <a16:creationId xmlns:a16="http://schemas.microsoft.com/office/drawing/2014/main" id="{00000000-0008-0000-0600-000065030000}"/>
            </a:ext>
          </a:extLst>
        </xdr:cNvPr>
        <xdr:cNvSpPr txBox="1"/>
      </xdr:nvSpPr>
      <xdr:spPr>
        <a:xfrm>
          <a:off x="22212300" y="126651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126429</xdr:rowOff>
    </xdr:from>
    <xdr:to>
      <xdr:col>116</xdr:col>
      <xdr:colOff>114300</xdr:colOff>
      <xdr:row>75</xdr:row>
      <xdr:rowOff>56579</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22110700" y="12813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20065</xdr:rowOff>
    </xdr:from>
    <xdr:to>
      <xdr:col>111</xdr:col>
      <xdr:colOff>177800</xdr:colOff>
      <xdr:row>76</xdr:row>
      <xdr:rowOff>76988</xdr:rowOff>
    </xdr:to>
    <xdr:cxnSp macro="">
      <xdr:nvCxnSpPr>
        <xdr:cNvPr id="871" name="直線コネクタ 870">
          <a:extLst>
            <a:ext uri="{FF2B5EF4-FFF2-40B4-BE49-F238E27FC236}">
              <a16:creationId xmlns:a16="http://schemas.microsoft.com/office/drawing/2014/main" id="{00000000-0008-0000-0600-000067030000}"/>
            </a:ext>
          </a:extLst>
        </xdr:cNvPr>
        <xdr:cNvCxnSpPr/>
      </xdr:nvCxnSpPr>
      <xdr:spPr>
        <a:xfrm flipV="1">
          <a:off x="20434300" y="13050265"/>
          <a:ext cx="889000" cy="56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14605</xdr:rowOff>
    </xdr:from>
    <xdr:to>
      <xdr:col>112</xdr:col>
      <xdr:colOff>38100</xdr:colOff>
      <xdr:row>75</xdr:row>
      <xdr:rowOff>116205</xdr:rowOff>
    </xdr:to>
    <xdr:sp macro="" textlink="">
      <xdr:nvSpPr>
        <xdr:cNvPr id="872" name="フローチャート: 判断 871">
          <a:extLst>
            <a:ext uri="{FF2B5EF4-FFF2-40B4-BE49-F238E27FC236}">
              <a16:creationId xmlns:a16="http://schemas.microsoft.com/office/drawing/2014/main" id="{00000000-0008-0000-0600-000068030000}"/>
            </a:ext>
          </a:extLst>
        </xdr:cNvPr>
        <xdr:cNvSpPr/>
      </xdr:nvSpPr>
      <xdr:spPr>
        <a:xfrm>
          <a:off x="21272500" y="1287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132732</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056111" y="12648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73330</xdr:rowOff>
    </xdr:from>
    <xdr:to>
      <xdr:col>107</xdr:col>
      <xdr:colOff>50800</xdr:colOff>
      <xdr:row>76</xdr:row>
      <xdr:rowOff>76988</xdr:rowOff>
    </xdr:to>
    <xdr:cxnSp macro="">
      <xdr:nvCxnSpPr>
        <xdr:cNvPr id="874" name="直線コネクタ 873">
          <a:extLst>
            <a:ext uri="{FF2B5EF4-FFF2-40B4-BE49-F238E27FC236}">
              <a16:creationId xmlns:a16="http://schemas.microsoft.com/office/drawing/2014/main" id="{00000000-0008-0000-0600-00006A030000}"/>
            </a:ext>
          </a:extLst>
        </xdr:cNvPr>
        <xdr:cNvCxnSpPr/>
      </xdr:nvCxnSpPr>
      <xdr:spPr>
        <a:xfrm>
          <a:off x="19545300" y="13103530"/>
          <a:ext cx="889000" cy="3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47142</xdr:rowOff>
    </xdr:from>
    <xdr:to>
      <xdr:col>107</xdr:col>
      <xdr:colOff>101600</xdr:colOff>
      <xdr:row>75</xdr:row>
      <xdr:rowOff>148741</xdr:rowOff>
    </xdr:to>
    <xdr:sp macro="" textlink="">
      <xdr:nvSpPr>
        <xdr:cNvPr id="875" name="フローチャート: 判断 874">
          <a:extLst>
            <a:ext uri="{FF2B5EF4-FFF2-40B4-BE49-F238E27FC236}">
              <a16:creationId xmlns:a16="http://schemas.microsoft.com/office/drawing/2014/main" id="{00000000-0008-0000-0600-00006B030000}"/>
            </a:ext>
          </a:extLst>
        </xdr:cNvPr>
        <xdr:cNvSpPr/>
      </xdr:nvSpPr>
      <xdr:spPr>
        <a:xfrm>
          <a:off x="20383500" y="1290589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165269</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0167111" y="12681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35344</xdr:rowOff>
    </xdr:from>
    <xdr:to>
      <xdr:col>102</xdr:col>
      <xdr:colOff>114300</xdr:colOff>
      <xdr:row>76</xdr:row>
      <xdr:rowOff>73330</xdr:rowOff>
    </xdr:to>
    <xdr:cxnSp macro="">
      <xdr:nvCxnSpPr>
        <xdr:cNvPr id="877" name="直線コネクタ 876">
          <a:extLst>
            <a:ext uri="{FF2B5EF4-FFF2-40B4-BE49-F238E27FC236}">
              <a16:creationId xmlns:a16="http://schemas.microsoft.com/office/drawing/2014/main" id="{00000000-0008-0000-0600-00006D030000}"/>
            </a:ext>
          </a:extLst>
        </xdr:cNvPr>
        <xdr:cNvCxnSpPr/>
      </xdr:nvCxnSpPr>
      <xdr:spPr>
        <a:xfrm>
          <a:off x="18656300" y="12722644"/>
          <a:ext cx="889000" cy="38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63830</xdr:rowOff>
    </xdr:from>
    <xdr:to>
      <xdr:col>102</xdr:col>
      <xdr:colOff>165100</xdr:colOff>
      <xdr:row>75</xdr:row>
      <xdr:rowOff>165430</xdr:rowOff>
    </xdr:to>
    <xdr:sp macro="" textlink="">
      <xdr:nvSpPr>
        <xdr:cNvPr id="878" name="フローチャート: 判断 877">
          <a:extLst>
            <a:ext uri="{FF2B5EF4-FFF2-40B4-BE49-F238E27FC236}">
              <a16:creationId xmlns:a16="http://schemas.microsoft.com/office/drawing/2014/main" id="{00000000-0008-0000-0600-00006E030000}"/>
            </a:ext>
          </a:extLst>
        </xdr:cNvPr>
        <xdr:cNvSpPr/>
      </xdr:nvSpPr>
      <xdr:spPr>
        <a:xfrm>
          <a:off x="19494500" y="1292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10507</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278111" y="12697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69050</xdr:rowOff>
    </xdr:from>
    <xdr:to>
      <xdr:col>98</xdr:col>
      <xdr:colOff>38100</xdr:colOff>
      <xdr:row>75</xdr:row>
      <xdr:rowOff>170650</xdr:rowOff>
    </xdr:to>
    <xdr:sp macro="" textlink="">
      <xdr:nvSpPr>
        <xdr:cNvPr id="880" name="フローチャート: 判断 879">
          <a:extLst>
            <a:ext uri="{FF2B5EF4-FFF2-40B4-BE49-F238E27FC236}">
              <a16:creationId xmlns:a16="http://schemas.microsoft.com/office/drawing/2014/main" id="{00000000-0008-0000-0600-000070030000}"/>
            </a:ext>
          </a:extLst>
        </xdr:cNvPr>
        <xdr:cNvSpPr/>
      </xdr:nvSpPr>
      <xdr:spPr>
        <a:xfrm>
          <a:off x="18605500" y="1292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161777</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389111" y="13020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68021</xdr:rowOff>
    </xdr:from>
    <xdr:to>
      <xdr:col>116</xdr:col>
      <xdr:colOff>114300</xdr:colOff>
      <xdr:row>75</xdr:row>
      <xdr:rowOff>169621</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22110700" y="12926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46448</xdr:rowOff>
    </xdr:from>
    <xdr:ext cx="534377" cy="259045"/>
    <xdr:sp macro="" textlink="">
      <xdr:nvSpPr>
        <xdr:cNvPr id="888" name="繰出金該当値テキスト">
          <a:extLst>
            <a:ext uri="{FF2B5EF4-FFF2-40B4-BE49-F238E27FC236}">
              <a16:creationId xmlns:a16="http://schemas.microsoft.com/office/drawing/2014/main" id="{00000000-0008-0000-0600-000078030000}"/>
            </a:ext>
          </a:extLst>
        </xdr:cNvPr>
        <xdr:cNvSpPr txBox="1"/>
      </xdr:nvSpPr>
      <xdr:spPr>
        <a:xfrm>
          <a:off x="22212300" y="12905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140716</xdr:rowOff>
    </xdr:from>
    <xdr:to>
      <xdr:col>112</xdr:col>
      <xdr:colOff>38100</xdr:colOff>
      <xdr:row>76</xdr:row>
      <xdr:rowOff>70867</xdr:rowOff>
    </xdr:to>
    <xdr:sp macro="" textlink="">
      <xdr:nvSpPr>
        <xdr:cNvPr id="889" name="楕円 888">
          <a:extLst>
            <a:ext uri="{FF2B5EF4-FFF2-40B4-BE49-F238E27FC236}">
              <a16:creationId xmlns:a16="http://schemas.microsoft.com/office/drawing/2014/main" id="{00000000-0008-0000-0600-000079030000}"/>
            </a:ext>
          </a:extLst>
        </xdr:cNvPr>
        <xdr:cNvSpPr/>
      </xdr:nvSpPr>
      <xdr:spPr>
        <a:xfrm>
          <a:off x="21272500" y="1299946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61992</xdr:rowOff>
    </xdr:from>
    <xdr:ext cx="534377"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21056111" y="13092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26188</xdr:rowOff>
    </xdr:from>
    <xdr:to>
      <xdr:col>107</xdr:col>
      <xdr:colOff>101600</xdr:colOff>
      <xdr:row>76</xdr:row>
      <xdr:rowOff>127788</xdr:rowOff>
    </xdr:to>
    <xdr:sp macro="" textlink="">
      <xdr:nvSpPr>
        <xdr:cNvPr id="891" name="楕円 890">
          <a:extLst>
            <a:ext uri="{FF2B5EF4-FFF2-40B4-BE49-F238E27FC236}">
              <a16:creationId xmlns:a16="http://schemas.microsoft.com/office/drawing/2014/main" id="{00000000-0008-0000-0600-00007B030000}"/>
            </a:ext>
          </a:extLst>
        </xdr:cNvPr>
        <xdr:cNvSpPr/>
      </xdr:nvSpPr>
      <xdr:spPr>
        <a:xfrm>
          <a:off x="20383500" y="13056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118915</xdr:rowOff>
    </xdr:from>
    <xdr:ext cx="534377"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20167111" y="13149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22530</xdr:rowOff>
    </xdr:from>
    <xdr:to>
      <xdr:col>102</xdr:col>
      <xdr:colOff>165100</xdr:colOff>
      <xdr:row>76</xdr:row>
      <xdr:rowOff>124130</xdr:rowOff>
    </xdr:to>
    <xdr:sp macro="" textlink="">
      <xdr:nvSpPr>
        <xdr:cNvPr id="893" name="楕円 892">
          <a:extLst>
            <a:ext uri="{FF2B5EF4-FFF2-40B4-BE49-F238E27FC236}">
              <a16:creationId xmlns:a16="http://schemas.microsoft.com/office/drawing/2014/main" id="{00000000-0008-0000-0600-00007D030000}"/>
            </a:ext>
          </a:extLst>
        </xdr:cNvPr>
        <xdr:cNvSpPr/>
      </xdr:nvSpPr>
      <xdr:spPr>
        <a:xfrm>
          <a:off x="19494500" y="13052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115257</xdr:rowOff>
    </xdr:from>
    <xdr:ext cx="534377"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9278111" y="13145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155994</xdr:rowOff>
    </xdr:from>
    <xdr:to>
      <xdr:col>98</xdr:col>
      <xdr:colOff>38100</xdr:colOff>
      <xdr:row>74</xdr:row>
      <xdr:rowOff>86144</xdr:rowOff>
    </xdr:to>
    <xdr:sp macro="" textlink="">
      <xdr:nvSpPr>
        <xdr:cNvPr id="895" name="楕円 894">
          <a:extLst>
            <a:ext uri="{FF2B5EF4-FFF2-40B4-BE49-F238E27FC236}">
              <a16:creationId xmlns:a16="http://schemas.microsoft.com/office/drawing/2014/main" id="{00000000-0008-0000-0600-00007F030000}"/>
            </a:ext>
          </a:extLst>
        </xdr:cNvPr>
        <xdr:cNvSpPr/>
      </xdr:nvSpPr>
      <xdr:spPr>
        <a:xfrm>
          <a:off x="18605500" y="1267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102671</xdr:rowOff>
    </xdr:from>
    <xdr:ext cx="534377"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389111" y="12447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8" name="正方形/長方形 897">
          <a:extLst>
            <a:ext uri="{FF2B5EF4-FFF2-40B4-BE49-F238E27FC236}">
              <a16:creationId xmlns:a16="http://schemas.microsoft.com/office/drawing/2014/main" id="{00000000-0008-0000-0600-000082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9" name="正方形/長方形 898">
          <a:extLst>
            <a:ext uri="{FF2B5EF4-FFF2-40B4-BE49-F238E27FC236}">
              <a16:creationId xmlns:a16="http://schemas.microsoft.com/office/drawing/2014/main" id="{00000000-0008-0000-0600-000083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900" name="正方形/長方形 899">
          <a:extLst>
            <a:ext uri="{FF2B5EF4-FFF2-40B4-BE49-F238E27FC236}">
              <a16:creationId xmlns:a16="http://schemas.microsoft.com/office/drawing/2014/main" id="{00000000-0008-0000-0600-000084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901" name="正方形/長方形 900">
          <a:extLst>
            <a:ext uri="{FF2B5EF4-FFF2-40B4-BE49-F238E27FC236}">
              <a16:creationId xmlns:a16="http://schemas.microsoft.com/office/drawing/2014/main" id="{00000000-0008-0000-0600-000085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902" name="正方形/長方形 901">
          <a:extLst>
            <a:ext uri="{FF2B5EF4-FFF2-40B4-BE49-F238E27FC236}">
              <a16:creationId xmlns:a16="http://schemas.microsoft.com/office/drawing/2014/main" id="{00000000-0008-0000-0600-000086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903" name="正方形/長方形 902">
          <a:extLst>
            <a:ext uri="{FF2B5EF4-FFF2-40B4-BE49-F238E27FC236}">
              <a16:creationId xmlns:a16="http://schemas.microsoft.com/office/drawing/2014/main" id="{00000000-0008-0000-0600-000087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904" name="正方形/長方形 903">
          <a:extLst>
            <a:ext uri="{FF2B5EF4-FFF2-40B4-BE49-F238E27FC236}">
              <a16:creationId xmlns:a16="http://schemas.microsoft.com/office/drawing/2014/main" id="{00000000-0008-0000-0600-000088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11" name="前年度繰上充用金グラフ枠">
          <a:extLst>
            <a:ext uri="{FF2B5EF4-FFF2-40B4-BE49-F238E27FC236}">
              <a16:creationId xmlns:a16="http://schemas.microsoft.com/office/drawing/2014/main" id="{00000000-0008-0000-0600-00008F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13" name="前年度繰上充用金最小値テキスト">
          <a:extLst>
            <a:ext uri="{FF2B5EF4-FFF2-40B4-BE49-F238E27FC236}">
              <a16:creationId xmlns:a16="http://schemas.microsoft.com/office/drawing/2014/main" id="{00000000-0008-0000-0600-000091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15" name="前年度繰上充用金最大値テキスト">
          <a:extLst>
            <a:ext uri="{FF2B5EF4-FFF2-40B4-BE49-F238E27FC236}">
              <a16:creationId xmlns:a16="http://schemas.microsoft.com/office/drawing/2014/main" id="{00000000-0008-0000-0600-000093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8" name="前年度繰上充用金平均値テキスト">
          <a:extLst>
            <a:ext uri="{FF2B5EF4-FFF2-40B4-BE49-F238E27FC236}">
              <a16:creationId xmlns:a16="http://schemas.microsoft.com/office/drawing/2014/main" id="{00000000-0008-0000-0600-000096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20" name="直線コネクタ 919">
          <a:extLst>
            <a:ext uri="{FF2B5EF4-FFF2-40B4-BE49-F238E27FC236}">
              <a16:creationId xmlns:a16="http://schemas.microsoft.com/office/drawing/2014/main" id="{00000000-0008-0000-0600-000098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21" name="フローチャート: 判断 920">
          <a:extLst>
            <a:ext uri="{FF2B5EF4-FFF2-40B4-BE49-F238E27FC236}">
              <a16:creationId xmlns:a16="http://schemas.microsoft.com/office/drawing/2014/main" id="{00000000-0008-0000-0600-000099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23" name="直線コネクタ 922">
          <a:extLst>
            <a:ext uri="{FF2B5EF4-FFF2-40B4-BE49-F238E27FC236}">
              <a16:creationId xmlns:a16="http://schemas.microsoft.com/office/drawing/2014/main" id="{00000000-0008-0000-0600-00009B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24" name="フローチャート: 判断 923">
          <a:extLst>
            <a:ext uri="{FF2B5EF4-FFF2-40B4-BE49-F238E27FC236}">
              <a16:creationId xmlns:a16="http://schemas.microsoft.com/office/drawing/2014/main" id="{00000000-0008-0000-0600-00009C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6" name="直線コネクタ 925">
          <a:extLst>
            <a:ext uri="{FF2B5EF4-FFF2-40B4-BE49-F238E27FC236}">
              <a16:creationId xmlns:a16="http://schemas.microsoft.com/office/drawing/2014/main" id="{00000000-0008-0000-0600-00009E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7" name="フローチャート: 判断 926">
          <a:extLst>
            <a:ext uri="{FF2B5EF4-FFF2-40B4-BE49-F238E27FC236}">
              <a16:creationId xmlns:a16="http://schemas.microsoft.com/office/drawing/2014/main" id="{00000000-0008-0000-0600-00009F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9" name="フローチャート: 判断 928">
          <a:extLst>
            <a:ext uri="{FF2B5EF4-FFF2-40B4-BE49-F238E27FC236}">
              <a16:creationId xmlns:a16="http://schemas.microsoft.com/office/drawing/2014/main" id="{00000000-0008-0000-0600-0000A1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7" name="前年度繰上充用金該当値テキスト">
          <a:extLst>
            <a:ext uri="{FF2B5EF4-FFF2-40B4-BE49-F238E27FC236}">
              <a16:creationId xmlns:a16="http://schemas.microsoft.com/office/drawing/2014/main" id="{00000000-0008-0000-0600-0000A9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8" name="楕円 937">
          <a:extLst>
            <a:ext uri="{FF2B5EF4-FFF2-40B4-BE49-F238E27FC236}">
              <a16:creationId xmlns:a16="http://schemas.microsoft.com/office/drawing/2014/main" id="{00000000-0008-0000-0600-0000AA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40" name="楕円 939">
          <a:extLst>
            <a:ext uri="{FF2B5EF4-FFF2-40B4-BE49-F238E27FC236}">
              <a16:creationId xmlns:a16="http://schemas.microsoft.com/office/drawing/2014/main" id="{00000000-0008-0000-0600-0000AC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41" name="テキスト ボックス 940">
          <a:extLst>
            <a:ext uri="{FF2B5EF4-FFF2-40B4-BE49-F238E27FC236}">
              <a16:creationId xmlns:a16="http://schemas.microsoft.com/office/drawing/2014/main" id="{00000000-0008-0000-0600-0000AD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42" name="楕円 941">
          <a:extLst>
            <a:ext uri="{FF2B5EF4-FFF2-40B4-BE49-F238E27FC236}">
              <a16:creationId xmlns:a16="http://schemas.microsoft.com/office/drawing/2014/main" id="{00000000-0008-0000-0600-0000AE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43" name="テキスト ボックス 942">
          <a:extLst>
            <a:ext uri="{FF2B5EF4-FFF2-40B4-BE49-F238E27FC236}">
              <a16:creationId xmlns:a16="http://schemas.microsoft.com/office/drawing/2014/main" id="{00000000-0008-0000-0600-0000AF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44" name="楕円 943">
          <a:extLst>
            <a:ext uri="{FF2B5EF4-FFF2-40B4-BE49-F238E27FC236}">
              <a16:creationId xmlns:a16="http://schemas.microsoft.com/office/drawing/2014/main" id="{00000000-0008-0000-0600-0000B0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45" name="テキスト ボックス 944">
          <a:extLst>
            <a:ext uri="{FF2B5EF4-FFF2-40B4-BE49-F238E27FC236}">
              <a16:creationId xmlns:a16="http://schemas.microsoft.com/office/drawing/2014/main" id="{00000000-0008-0000-0600-0000B1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6" name="正方形/長方形 945">
          <a:extLst>
            <a:ext uri="{FF2B5EF4-FFF2-40B4-BE49-F238E27FC236}">
              <a16:creationId xmlns:a16="http://schemas.microsoft.com/office/drawing/2014/main" id="{00000000-0008-0000-0600-0000B2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7" name="正方形/長方形 946">
          <a:extLst>
            <a:ext uri="{FF2B5EF4-FFF2-40B4-BE49-F238E27FC236}">
              <a16:creationId xmlns:a16="http://schemas.microsoft.com/office/drawing/2014/main" id="{00000000-0008-0000-0600-0000B3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8" name="テキスト ボックス 947">
          <a:extLst>
            <a:ext uri="{FF2B5EF4-FFF2-40B4-BE49-F238E27FC236}">
              <a16:creationId xmlns:a16="http://schemas.microsoft.com/office/drawing/2014/main" id="{00000000-0008-0000-0600-0000B4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歳出決算総額の</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36.5</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％を占める扶助費は増加しており、住民一人当たりのコストは</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148,551</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円となっている。類似団体平均と比べ高い水準となった。これは、主に子育て支援施策の充実によるものであり、児童福祉費の住民一人当たり決算額が、類似団体平均対比</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21.2%</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と大きくなっていることが主な要因である。</a:t>
          </a:r>
          <a:endParaRPr lang="ja-JP" altLang="ja-JP" sz="16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また、物件費について、</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新型コロナウイルス予防接種に係る経費が減となったことにより減少したが、</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類似団体平均と比較して高い水準となった。これは、デジタル地域通貨事業の実施や賦課徴収共通管理事業における総合税システムの再構築が主な要因である。</a:t>
          </a:r>
          <a:endParaRPr lang="ja-JP" altLang="ja-JP" sz="16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一方で、人件費は住民一人当たり</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49,954</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円となっており、類似団体平均と比較して低い水準にある。これは、行財政改革の取組により、人口</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1,000</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人当たり職員数及びラスパイレス指数が、ともに類似団体平均を下回っていることが要因である。</a:t>
          </a:r>
          <a:endParaRPr lang="ja-JP" altLang="ja-JP" sz="16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東京都八王子市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560,692
545,227
186.38
236,422,157
227,864,107
6,620,614
116,180,045
133,642,278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40</xdr:row>
      <xdr:rowOff>111777</xdr:rowOff>
    </xdr:from>
    <xdr:ext cx="37702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384974" y="6969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23114</xdr:rowOff>
    </xdr:from>
    <xdr:to>
      <xdr:col>24</xdr:col>
      <xdr:colOff>62865</xdr:colOff>
      <xdr:row>37</xdr:row>
      <xdr:rowOff>167132</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38064"/>
          <a:ext cx="1270" cy="11727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170959</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14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167132</xdr:rowOff>
    </xdr:from>
    <xdr:to>
      <xdr:col>24</xdr:col>
      <xdr:colOff>152400</xdr:colOff>
      <xdr:row>37</xdr:row>
      <xdr:rowOff>167132</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107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141241</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13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2,828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23114</xdr:rowOff>
    </xdr:from>
    <xdr:to>
      <xdr:col>24</xdr:col>
      <xdr:colOff>152400</xdr:colOff>
      <xdr:row>31</xdr:row>
      <xdr:rowOff>23114</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38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167132</xdr:rowOff>
    </xdr:from>
    <xdr:to>
      <xdr:col>24</xdr:col>
      <xdr:colOff>63500</xdr:colOff>
      <xdr:row>38</xdr:row>
      <xdr:rowOff>22352</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510782"/>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50817</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8801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27940</xdr:rowOff>
    </xdr:from>
    <xdr:to>
      <xdr:col>24</xdr:col>
      <xdr:colOff>114300</xdr:colOff>
      <xdr:row>35</xdr:row>
      <xdr:rowOff>129540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28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17780</xdr:rowOff>
    </xdr:from>
    <xdr:to>
      <xdr:col>19</xdr:col>
      <xdr:colOff>177800</xdr:colOff>
      <xdr:row>38</xdr:row>
      <xdr:rowOff>22352</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53288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42418</xdr:rowOff>
    </xdr:from>
    <xdr:to>
      <xdr:col>20</xdr:col>
      <xdr:colOff>38100</xdr:colOff>
      <xdr:row>35</xdr:row>
      <xdr:rowOff>144018</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4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160545</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818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12446</xdr:rowOff>
    </xdr:from>
    <xdr:to>
      <xdr:col>15</xdr:col>
      <xdr:colOff>50800</xdr:colOff>
      <xdr:row>38</xdr:row>
      <xdr:rowOff>17780</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527546"/>
          <a:ext cx="889000" cy="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56134</xdr:rowOff>
    </xdr:from>
    <xdr:to>
      <xdr:col>15</xdr:col>
      <xdr:colOff>101600</xdr:colOff>
      <xdr:row>35</xdr:row>
      <xdr:rowOff>157734</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56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2811</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832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7112</xdr:rowOff>
    </xdr:from>
    <xdr:to>
      <xdr:col>10</xdr:col>
      <xdr:colOff>114300</xdr:colOff>
      <xdr:row>38</xdr:row>
      <xdr:rowOff>12446</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522212"/>
          <a:ext cx="889000" cy="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58420</xdr:rowOff>
    </xdr:from>
    <xdr:to>
      <xdr:col>10</xdr:col>
      <xdr:colOff>165100</xdr:colOff>
      <xdr:row>35</xdr:row>
      <xdr:rowOff>160020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59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5097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834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21082</xdr:rowOff>
    </xdr:from>
    <xdr:to>
      <xdr:col>6</xdr:col>
      <xdr:colOff>38100</xdr:colOff>
      <xdr:row>35</xdr:row>
      <xdr:rowOff>122682</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21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139209</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797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116332</xdr:rowOff>
    </xdr:from>
    <xdr:to>
      <xdr:col>24</xdr:col>
      <xdr:colOff>114300</xdr:colOff>
      <xdr:row>38</xdr:row>
      <xdr:rowOff>46482</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459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31259</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374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143002</xdr:rowOff>
    </xdr:from>
    <xdr:to>
      <xdr:col>20</xdr:col>
      <xdr:colOff>38100</xdr:colOff>
      <xdr:row>38</xdr:row>
      <xdr:rowOff>73152</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486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64279</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579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138430</xdr:rowOff>
    </xdr:from>
    <xdr:to>
      <xdr:col>15</xdr:col>
      <xdr:colOff>101600</xdr:colOff>
      <xdr:row>38</xdr:row>
      <xdr:rowOff>68580</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48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59707</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574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133096</xdr:rowOff>
    </xdr:from>
    <xdr:to>
      <xdr:col>10</xdr:col>
      <xdr:colOff>165100</xdr:colOff>
      <xdr:row>38</xdr:row>
      <xdr:rowOff>63246</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476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54373</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569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127762</xdr:rowOff>
    </xdr:from>
    <xdr:to>
      <xdr:col>6</xdr:col>
      <xdr:colOff>38100</xdr:colOff>
      <xdr:row>38</xdr:row>
      <xdr:rowOff>57912</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471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49039</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564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54</xdr:row>
      <xdr:rowOff>115074</xdr:rowOff>
    </xdr:from>
    <xdr:to>
      <xdr:col>24</xdr:col>
      <xdr:colOff>62865</xdr:colOff>
      <xdr:row>59</xdr:row>
      <xdr:rowOff>121094</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9373374"/>
          <a:ext cx="1270" cy="863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124921</xdr:rowOff>
    </xdr:from>
    <xdr:ext cx="534377"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240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121094</xdr:rowOff>
    </xdr:from>
    <xdr:to>
      <xdr:col>24</xdr:col>
      <xdr:colOff>152400</xdr:colOff>
      <xdr:row>59</xdr:row>
      <xdr:rowOff>121094</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236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61751</xdr:rowOff>
    </xdr:from>
    <xdr:ext cx="534377"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9148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91,939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54</xdr:row>
      <xdr:rowOff>115074</xdr:rowOff>
    </xdr:from>
    <xdr:to>
      <xdr:col>24</xdr:col>
      <xdr:colOff>152400</xdr:colOff>
      <xdr:row>54</xdr:row>
      <xdr:rowOff>115074</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9373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7506</xdr:rowOff>
    </xdr:from>
    <xdr:to>
      <xdr:col>24</xdr:col>
      <xdr:colOff>63500</xdr:colOff>
      <xdr:row>58</xdr:row>
      <xdr:rowOff>65201</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3797300" y="9951606"/>
          <a:ext cx="838200" cy="57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146969</xdr:rowOff>
    </xdr:from>
    <xdr:ext cx="534377"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9196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168542</xdr:rowOff>
    </xdr:from>
    <xdr:to>
      <xdr:col>24</xdr:col>
      <xdr:colOff>114300</xdr:colOff>
      <xdr:row>58</xdr:row>
      <xdr:rowOff>98692</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941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65201</xdr:rowOff>
    </xdr:from>
    <xdr:to>
      <xdr:col>19</xdr:col>
      <xdr:colOff>177800</xdr:colOff>
      <xdr:row>58</xdr:row>
      <xdr:rowOff>136131</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908300" y="10009301"/>
          <a:ext cx="889000" cy="70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145872</xdr:rowOff>
    </xdr:from>
    <xdr:to>
      <xdr:col>20</xdr:col>
      <xdr:colOff>38100</xdr:colOff>
      <xdr:row>58</xdr:row>
      <xdr:rowOff>76022</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918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92549</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530111" y="9693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51</xdr:row>
      <xdr:rowOff>143790</xdr:rowOff>
    </xdr:from>
    <xdr:to>
      <xdr:col>15</xdr:col>
      <xdr:colOff>50800</xdr:colOff>
      <xdr:row>58</xdr:row>
      <xdr:rowOff>136131</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2019300" y="8887740"/>
          <a:ext cx="889000" cy="1192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146786</xdr:rowOff>
    </xdr:from>
    <xdr:to>
      <xdr:col>15</xdr:col>
      <xdr:colOff>101600</xdr:colOff>
      <xdr:row>58</xdr:row>
      <xdr:rowOff>76936</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91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93463</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41111" y="9694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143790</xdr:rowOff>
    </xdr:from>
    <xdr:to>
      <xdr:col>10</xdr:col>
      <xdr:colOff>114300</xdr:colOff>
      <xdr:row>59</xdr:row>
      <xdr:rowOff>8433</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flipV="1">
          <a:off x="1130300" y="8887740"/>
          <a:ext cx="889000" cy="1236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50</xdr:row>
      <xdr:rowOff>124523</xdr:rowOff>
    </xdr:from>
    <xdr:to>
      <xdr:col>10</xdr:col>
      <xdr:colOff>165100</xdr:colOff>
      <xdr:row>51</xdr:row>
      <xdr:rowOff>54673</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869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49</xdr:row>
      <xdr:rowOff>71200</xdr:rowOff>
    </xdr:from>
    <xdr:ext cx="59901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19795" y="8472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62750</xdr:rowOff>
    </xdr:from>
    <xdr:to>
      <xdr:col>6</xdr:col>
      <xdr:colOff>38100</xdr:colOff>
      <xdr:row>58</xdr:row>
      <xdr:rowOff>164350</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10006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9427</xdr:rowOff>
    </xdr:from>
    <xdr:ext cx="534377"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63111" y="9782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128156</xdr:rowOff>
    </xdr:from>
    <xdr:to>
      <xdr:col>24</xdr:col>
      <xdr:colOff>114300</xdr:colOff>
      <xdr:row>58</xdr:row>
      <xdr:rowOff>58306</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900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151033</xdr:rowOff>
    </xdr:from>
    <xdr:ext cx="534377"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752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14401</xdr:rowOff>
    </xdr:from>
    <xdr:to>
      <xdr:col>20</xdr:col>
      <xdr:colOff>38100</xdr:colOff>
      <xdr:row>58</xdr:row>
      <xdr:rowOff>116001</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9958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107128</xdr:rowOff>
    </xdr:from>
    <xdr:ext cx="534377"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530111" y="10051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85331</xdr:rowOff>
    </xdr:from>
    <xdr:to>
      <xdr:col>15</xdr:col>
      <xdr:colOff>101600</xdr:colOff>
      <xdr:row>59</xdr:row>
      <xdr:rowOff>15481</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10029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6608</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41111" y="10122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51</xdr:row>
      <xdr:rowOff>92990</xdr:rowOff>
    </xdr:from>
    <xdr:to>
      <xdr:col>10</xdr:col>
      <xdr:colOff>165100</xdr:colOff>
      <xdr:row>52</xdr:row>
      <xdr:rowOff>23140</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8836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52</xdr:row>
      <xdr:rowOff>14267</xdr:rowOff>
    </xdr:from>
    <xdr:ext cx="599010"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19795" y="8929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129083</xdr:rowOff>
    </xdr:from>
    <xdr:to>
      <xdr:col>6</xdr:col>
      <xdr:colOff>38100</xdr:colOff>
      <xdr:row>59</xdr:row>
      <xdr:rowOff>59233</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10073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50360</xdr:rowOff>
    </xdr:from>
    <xdr:ext cx="534377"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63111" y="10165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a:extLst>
            <a:ext uri="{FF2B5EF4-FFF2-40B4-BE49-F238E27FC236}">
              <a16:creationId xmlns:a16="http://schemas.microsoft.com/office/drawing/2014/main" id="{00000000-0008-0000-07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89390</xdr:rowOff>
    </xdr:from>
    <xdr:to>
      <xdr:col>24</xdr:col>
      <xdr:colOff>62865</xdr:colOff>
      <xdr:row>78</xdr:row>
      <xdr:rowOff>156680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4633595" y="12090890"/>
          <a:ext cx="1270" cy="1438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160507</xdr:rowOff>
    </xdr:from>
    <xdr:ext cx="599010" cy="259045"/>
    <xdr:sp macro="" textlink="">
      <xdr:nvSpPr>
        <xdr:cNvPr id="171" name="民生費最小値テキスト">
          <a:extLst>
            <a:ext uri="{FF2B5EF4-FFF2-40B4-BE49-F238E27FC236}">
              <a16:creationId xmlns:a16="http://schemas.microsoft.com/office/drawing/2014/main" id="{00000000-0008-0000-0700-0000AB000000}"/>
            </a:ext>
          </a:extLst>
        </xdr:cNvPr>
        <xdr:cNvSpPr txBox="1"/>
      </xdr:nvSpPr>
      <xdr:spPr>
        <a:xfrm>
          <a:off x="4686300" y="135336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156680</xdr:rowOff>
    </xdr:from>
    <xdr:to>
      <xdr:col>24</xdr:col>
      <xdr:colOff>152400</xdr:colOff>
      <xdr:row>78</xdr:row>
      <xdr:rowOff>156680</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352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36067</xdr:rowOff>
    </xdr:from>
    <xdr:ext cx="599010" cy="259045"/>
    <xdr:sp macro="" textlink="">
      <xdr:nvSpPr>
        <xdr:cNvPr id="173" name="民生費最大値テキスト">
          <a:extLst>
            <a:ext uri="{FF2B5EF4-FFF2-40B4-BE49-F238E27FC236}">
              <a16:creationId xmlns:a16="http://schemas.microsoft.com/office/drawing/2014/main" id="{00000000-0008-0000-0700-0000AD000000}"/>
            </a:ext>
          </a:extLst>
        </xdr:cNvPr>
        <xdr:cNvSpPr txBox="1"/>
      </xdr:nvSpPr>
      <xdr:spPr>
        <a:xfrm>
          <a:off x="4686300" y="118661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305,502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89390</xdr:rowOff>
    </xdr:from>
    <xdr:to>
      <xdr:col>24</xdr:col>
      <xdr:colOff>152400</xdr:colOff>
      <xdr:row>70</xdr:row>
      <xdr:rowOff>89390</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2090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104834</xdr:rowOff>
    </xdr:from>
    <xdr:to>
      <xdr:col>24</xdr:col>
      <xdr:colOff>63500</xdr:colOff>
      <xdr:row>75</xdr:row>
      <xdr:rowOff>159598</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3797300" y="12963584"/>
          <a:ext cx="838200" cy="54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90169</xdr:rowOff>
    </xdr:from>
    <xdr:ext cx="599010" cy="259045"/>
    <xdr:sp macro="" textlink="">
      <xdr:nvSpPr>
        <xdr:cNvPr id="176" name="民生費平均値テキスト">
          <a:extLst>
            <a:ext uri="{FF2B5EF4-FFF2-40B4-BE49-F238E27FC236}">
              <a16:creationId xmlns:a16="http://schemas.microsoft.com/office/drawing/2014/main" id="{00000000-0008-0000-0700-0000B0000000}"/>
            </a:ext>
          </a:extLst>
        </xdr:cNvPr>
        <xdr:cNvSpPr txBox="1"/>
      </xdr:nvSpPr>
      <xdr:spPr>
        <a:xfrm>
          <a:off x="4686300" y="129489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111742</xdr:rowOff>
    </xdr:from>
    <xdr:to>
      <xdr:col>24</xdr:col>
      <xdr:colOff>114300</xdr:colOff>
      <xdr:row>76</xdr:row>
      <xdr:rowOff>41892</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4584700" y="12970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157722</xdr:rowOff>
    </xdr:from>
    <xdr:to>
      <xdr:col>19</xdr:col>
      <xdr:colOff>177800</xdr:colOff>
      <xdr:row>75</xdr:row>
      <xdr:rowOff>159598</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2908300" y="13016472"/>
          <a:ext cx="889000" cy="1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32334</xdr:rowOff>
    </xdr:from>
    <xdr:to>
      <xdr:col>20</xdr:col>
      <xdr:colOff>38100</xdr:colOff>
      <xdr:row>76</xdr:row>
      <xdr:rowOff>133934</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3746500" y="13062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125061</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3497795" y="13155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157722</xdr:rowOff>
    </xdr:from>
    <xdr:to>
      <xdr:col>15</xdr:col>
      <xdr:colOff>50800</xdr:colOff>
      <xdr:row>77</xdr:row>
      <xdr:rowOff>44172</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019300" y="13016472"/>
          <a:ext cx="889000" cy="229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142018</xdr:rowOff>
    </xdr:from>
    <xdr:to>
      <xdr:col>15</xdr:col>
      <xdr:colOff>101600</xdr:colOff>
      <xdr:row>76</xdr:row>
      <xdr:rowOff>72168</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2857500" y="1300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63295</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2608795" y="130934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38998</xdr:rowOff>
    </xdr:from>
    <xdr:to>
      <xdr:col>10</xdr:col>
      <xdr:colOff>114300</xdr:colOff>
      <xdr:row>77</xdr:row>
      <xdr:rowOff>44172</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a:off x="1130300" y="13240648"/>
          <a:ext cx="889000" cy="5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33176</xdr:rowOff>
    </xdr:from>
    <xdr:to>
      <xdr:col>10</xdr:col>
      <xdr:colOff>165100</xdr:colOff>
      <xdr:row>77</xdr:row>
      <xdr:rowOff>134776</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968500" y="13234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125903</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1719795" y="13327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90171</xdr:rowOff>
    </xdr:from>
    <xdr:to>
      <xdr:col>6</xdr:col>
      <xdr:colOff>38100</xdr:colOff>
      <xdr:row>78</xdr:row>
      <xdr:rowOff>20321</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079500" y="13291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11448</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830795" y="13384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54034</xdr:rowOff>
    </xdr:from>
    <xdr:to>
      <xdr:col>24</xdr:col>
      <xdr:colOff>114300</xdr:colOff>
      <xdr:row>75</xdr:row>
      <xdr:rowOff>155634</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4584700" y="12912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76911</xdr:rowOff>
    </xdr:from>
    <xdr:ext cx="599010" cy="259045"/>
    <xdr:sp macro="" textlink="">
      <xdr:nvSpPr>
        <xdr:cNvPr id="195" name="民生費該当値テキスト">
          <a:extLst>
            <a:ext uri="{FF2B5EF4-FFF2-40B4-BE49-F238E27FC236}">
              <a16:creationId xmlns:a16="http://schemas.microsoft.com/office/drawing/2014/main" id="{00000000-0008-0000-0700-0000C3000000}"/>
            </a:ext>
          </a:extLst>
        </xdr:cNvPr>
        <xdr:cNvSpPr txBox="1"/>
      </xdr:nvSpPr>
      <xdr:spPr>
        <a:xfrm>
          <a:off x="4686300" y="12764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108797</xdr:rowOff>
    </xdr:from>
    <xdr:to>
      <xdr:col>20</xdr:col>
      <xdr:colOff>38100</xdr:colOff>
      <xdr:row>76</xdr:row>
      <xdr:rowOff>38946</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3746500" y="1296754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55474</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3497795" y="12742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106923</xdr:rowOff>
    </xdr:from>
    <xdr:to>
      <xdr:col>15</xdr:col>
      <xdr:colOff>101600</xdr:colOff>
      <xdr:row>76</xdr:row>
      <xdr:rowOff>37074</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2857500" y="1296567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53600</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2608795" y="12740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164822</xdr:rowOff>
    </xdr:from>
    <xdr:to>
      <xdr:col>10</xdr:col>
      <xdr:colOff>165100</xdr:colOff>
      <xdr:row>77</xdr:row>
      <xdr:rowOff>94972</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968500" y="13195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111499</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1719795" y="12970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159648</xdr:rowOff>
    </xdr:from>
    <xdr:to>
      <xdr:col>6</xdr:col>
      <xdr:colOff>38100</xdr:colOff>
      <xdr:row>77</xdr:row>
      <xdr:rowOff>89798</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079500" y="13189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106324</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830795" y="12965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a:extLst>
            <a:ext uri="{FF2B5EF4-FFF2-40B4-BE49-F238E27FC236}">
              <a16:creationId xmlns:a16="http://schemas.microsoft.com/office/drawing/2014/main" id="{00000000-0008-0000-07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85694</xdr:rowOff>
    </xdr:from>
    <xdr:to>
      <xdr:col>24</xdr:col>
      <xdr:colOff>62865</xdr:colOff>
      <xdr:row>98</xdr:row>
      <xdr:rowOff>55918</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flipV="1">
          <a:off x="4633595" y="15687644"/>
          <a:ext cx="1270" cy="11703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59745</xdr:rowOff>
    </xdr:from>
    <xdr:ext cx="534377" cy="259045"/>
    <xdr:sp macro="" textlink="">
      <xdr:nvSpPr>
        <xdr:cNvPr id="229" name="衛生費最小値テキスト">
          <a:extLst>
            <a:ext uri="{FF2B5EF4-FFF2-40B4-BE49-F238E27FC236}">
              <a16:creationId xmlns:a16="http://schemas.microsoft.com/office/drawing/2014/main" id="{00000000-0008-0000-0700-0000E5000000}"/>
            </a:ext>
          </a:extLst>
        </xdr:cNvPr>
        <xdr:cNvSpPr txBox="1"/>
      </xdr:nvSpPr>
      <xdr:spPr>
        <a:xfrm>
          <a:off x="4686300" y="16861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55918</xdr:rowOff>
    </xdr:from>
    <xdr:to>
      <xdr:col>24</xdr:col>
      <xdr:colOff>152400</xdr:colOff>
      <xdr:row>98</xdr:row>
      <xdr:rowOff>55918</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68580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32371</xdr:rowOff>
    </xdr:from>
    <xdr:ext cx="534377" cy="259045"/>
    <xdr:sp macro="" textlink="">
      <xdr:nvSpPr>
        <xdr:cNvPr id="231" name="衛生費最大値テキスト">
          <a:extLst>
            <a:ext uri="{FF2B5EF4-FFF2-40B4-BE49-F238E27FC236}">
              <a16:creationId xmlns:a16="http://schemas.microsoft.com/office/drawing/2014/main" id="{00000000-0008-0000-0700-0000E7000000}"/>
            </a:ext>
          </a:extLst>
        </xdr:cNvPr>
        <xdr:cNvSpPr txBox="1"/>
      </xdr:nvSpPr>
      <xdr:spPr>
        <a:xfrm>
          <a:off x="4686300" y="15462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89,835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85694</xdr:rowOff>
    </xdr:from>
    <xdr:to>
      <xdr:col>24</xdr:col>
      <xdr:colOff>152400</xdr:colOff>
      <xdr:row>91</xdr:row>
      <xdr:rowOff>85694</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5687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32468</xdr:rowOff>
    </xdr:from>
    <xdr:to>
      <xdr:col>24</xdr:col>
      <xdr:colOff>63500</xdr:colOff>
      <xdr:row>97</xdr:row>
      <xdr:rowOff>74340</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3797300" y="16491668"/>
          <a:ext cx="838200" cy="213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114825</xdr:rowOff>
    </xdr:from>
    <xdr:ext cx="534377" cy="259045"/>
    <xdr:sp macro="" textlink="">
      <xdr:nvSpPr>
        <xdr:cNvPr id="234" name="衛生費平均値テキスト">
          <a:extLst>
            <a:ext uri="{FF2B5EF4-FFF2-40B4-BE49-F238E27FC236}">
              <a16:creationId xmlns:a16="http://schemas.microsoft.com/office/drawing/2014/main" id="{00000000-0008-0000-0700-0000EA000000}"/>
            </a:ext>
          </a:extLst>
        </xdr:cNvPr>
        <xdr:cNvSpPr txBox="1"/>
      </xdr:nvSpPr>
      <xdr:spPr>
        <a:xfrm>
          <a:off x="4686300" y="164025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91948</xdr:rowOff>
    </xdr:from>
    <xdr:to>
      <xdr:col>24</xdr:col>
      <xdr:colOff>114300</xdr:colOff>
      <xdr:row>97</xdr:row>
      <xdr:rowOff>22098</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4584700" y="16551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120193</xdr:rowOff>
    </xdr:from>
    <xdr:to>
      <xdr:col>19</xdr:col>
      <xdr:colOff>177800</xdr:colOff>
      <xdr:row>96</xdr:row>
      <xdr:rowOff>32468</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2908300" y="16236493"/>
          <a:ext cx="889000" cy="255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133192</xdr:rowOff>
    </xdr:from>
    <xdr:to>
      <xdr:col>20</xdr:col>
      <xdr:colOff>38100</xdr:colOff>
      <xdr:row>96</xdr:row>
      <xdr:rowOff>63342</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3746500" y="16420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79869</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3530111" y="16196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120193</xdr:rowOff>
    </xdr:from>
    <xdr:to>
      <xdr:col>15</xdr:col>
      <xdr:colOff>50800</xdr:colOff>
      <xdr:row>97</xdr:row>
      <xdr:rowOff>102685</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019300" y="16236493"/>
          <a:ext cx="889000" cy="496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1022</xdr:rowOff>
    </xdr:from>
    <xdr:to>
      <xdr:col>15</xdr:col>
      <xdr:colOff>101600</xdr:colOff>
      <xdr:row>96</xdr:row>
      <xdr:rowOff>102622</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2857500" y="16460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93749</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2641111" y="16552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102685</xdr:rowOff>
    </xdr:from>
    <xdr:to>
      <xdr:col>10</xdr:col>
      <xdr:colOff>114300</xdr:colOff>
      <xdr:row>97</xdr:row>
      <xdr:rowOff>141148</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1130300" y="16733335"/>
          <a:ext cx="889000" cy="38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38379</xdr:rowOff>
    </xdr:from>
    <xdr:to>
      <xdr:col>10</xdr:col>
      <xdr:colOff>165100</xdr:colOff>
      <xdr:row>97</xdr:row>
      <xdr:rowOff>139979</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968500" y="16669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156506</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1752111" y="16444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51657</xdr:rowOff>
    </xdr:from>
    <xdr:to>
      <xdr:col>6</xdr:col>
      <xdr:colOff>38100</xdr:colOff>
      <xdr:row>97</xdr:row>
      <xdr:rowOff>153257</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079500" y="16682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169784</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863111" y="16457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23540</xdr:rowOff>
    </xdr:from>
    <xdr:to>
      <xdr:col>24</xdr:col>
      <xdr:colOff>114300</xdr:colOff>
      <xdr:row>97</xdr:row>
      <xdr:rowOff>125140</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4584700" y="16654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1967</xdr:rowOff>
    </xdr:from>
    <xdr:ext cx="534377" cy="259045"/>
    <xdr:sp macro="" textlink="">
      <xdr:nvSpPr>
        <xdr:cNvPr id="253" name="衛生費該当値テキスト">
          <a:extLst>
            <a:ext uri="{FF2B5EF4-FFF2-40B4-BE49-F238E27FC236}">
              <a16:creationId xmlns:a16="http://schemas.microsoft.com/office/drawing/2014/main" id="{00000000-0008-0000-0700-0000FD000000}"/>
            </a:ext>
          </a:extLst>
        </xdr:cNvPr>
        <xdr:cNvSpPr txBox="1"/>
      </xdr:nvSpPr>
      <xdr:spPr>
        <a:xfrm>
          <a:off x="4686300" y="16632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153118</xdr:rowOff>
    </xdr:from>
    <xdr:to>
      <xdr:col>20</xdr:col>
      <xdr:colOff>38100</xdr:colOff>
      <xdr:row>96</xdr:row>
      <xdr:rowOff>83268</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3746500" y="16440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74395</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3530111" y="16533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69393</xdr:rowOff>
    </xdr:from>
    <xdr:to>
      <xdr:col>15</xdr:col>
      <xdr:colOff>101600</xdr:colOff>
      <xdr:row>94</xdr:row>
      <xdr:rowOff>170993</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2857500" y="16185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16070</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2641111" y="15960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51885</xdr:rowOff>
    </xdr:from>
    <xdr:to>
      <xdr:col>10</xdr:col>
      <xdr:colOff>165100</xdr:colOff>
      <xdr:row>97</xdr:row>
      <xdr:rowOff>153485</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968500" y="16682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144612</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1752111" y="16775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90348</xdr:rowOff>
    </xdr:from>
    <xdr:to>
      <xdr:col>6</xdr:col>
      <xdr:colOff>38100</xdr:colOff>
      <xdr:row>98</xdr:row>
      <xdr:rowOff>20498</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079500" y="16720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11625</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863111" y="16813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a:extLst>
            <a:ext uri="{FF2B5EF4-FFF2-40B4-BE49-F238E27FC236}">
              <a16:creationId xmlns:a16="http://schemas.microsoft.com/office/drawing/2014/main" id="{00000000-0008-0000-07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88265</xdr:rowOff>
    </xdr:from>
    <xdr:to>
      <xdr:col>54</xdr:col>
      <xdr:colOff>189865</xdr:colOff>
      <xdr:row>39</xdr:row>
      <xdr:rowOff>44450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flipV="1">
          <a:off x="10475595" y="5403215"/>
          <a:ext cx="1270" cy="1327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6" name="労働費最小値テキスト">
          <a:extLst>
            <a:ext uri="{FF2B5EF4-FFF2-40B4-BE49-F238E27FC236}">
              <a16:creationId xmlns:a16="http://schemas.microsoft.com/office/drawing/2014/main" id="{00000000-0008-0000-0700-00001E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34942</xdr:rowOff>
    </xdr:from>
    <xdr:ext cx="469744" cy="259045"/>
    <xdr:sp macro="" textlink="">
      <xdr:nvSpPr>
        <xdr:cNvPr id="288" name="労働費最大値テキスト">
          <a:extLst>
            <a:ext uri="{FF2B5EF4-FFF2-40B4-BE49-F238E27FC236}">
              <a16:creationId xmlns:a16="http://schemas.microsoft.com/office/drawing/2014/main" id="{00000000-0008-0000-0700-000020010000}"/>
            </a:ext>
          </a:extLst>
        </xdr:cNvPr>
        <xdr:cNvSpPr txBox="1"/>
      </xdr:nvSpPr>
      <xdr:spPr>
        <a:xfrm>
          <a:off x="10528300" y="5178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3,485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88265</xdr:rowOff>
    </xdr:from>
    <xdr:to>
      <xdr:col>55</xdr:col>
      <xdr:colOff>88900</xdr:colOff>
      <xdr:row>31</xdr:row>
      <xdr:rowOff>88265</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5403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28829</xdr:rowOff>
    </xdr:from>
    <xdr:to>
      <xdr:col>55</xdr:col>
      <xdr:colOff>0</xdr:colOff>
      <xdr:row>37</xdr:row>
      <xdr:rowOff>140081</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9639300" y="6372479"/>
          <a:ext cx="838200" cy="111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101490</xdr:rowOff>
    </xdr:from>
    <xdr:ext cx="378565" cy="259045"/>
    <xdr:sp macro="" textlink="">
      <xdr:nvSpPr>
        <xdr:cNvPr id="291" name="労働費平均値テキスト">
          <a:extLst>
            <a:ext uri="{FF2B5EF4-FFF2-40B4-BE49-F238E27FC236}">
              <a16:creationId xmlns:a16="http://schemas.microsoft.com/office/drawing/2014/main" id="{00000000-0008-0000-0700-000023010000}"/>
            </a:ext>
          </a:extLst>
        </xdr:cNvPr>
        <xdr:cNvSpPr txBox="1"/>
      </xdr:nvSpPr>
      <xdr:spPr>
        <a:xfrm>
          <a:off x="10528300" y="627369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78613</xdr:rowOff>
    </xdr:from>
    <xdr:to>
      <xdr:col>55</xdr:col>
      <xdr:colOff>50800</xdr:colOff>
      <xdr:row>38</xdr:row>
      <xdr:rowOff>8763</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104267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28829</xdr:rowOff>
    </xdr:from>
    <xdr:to>
      <xdr:col>50</xdr:col>
      <xdr:colOff>114300</xdr:colOff>
      <xdr:row>37</xdr:row>
      <xdr:rowOff>133223</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8750300" y="6372479"/>
          <a:ext cx="889000" cy="104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72517</xdr:rowOff>
    </xdr:from>
    <xdr:to>
      <xdr:col>50</xdr:col>
      <xdr:colOff>165100</xdr:colOff>
      <xdr:row>38</xdr:row>
      <xdr:rowOff>2667</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9588500" y="6416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165244</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9450017" y="65088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34925</xdr:rowOff>
    </xdr:from>
    <xdr:to>
      <xdr:col>45</xdr:col>
      <xdr:colOff>177800</xdr:colOff>
      <xdr:row>37</xdr:row>
      <xdr:rowOff>133223</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7861300" y="6378575"/>
          <a:ext cx="889000" cy="98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59944</xdr:rowOff>
    </xdr:from>
    <xdr:to>
      <xdr:col>46</xdr:col>
      <xdr:colOff>38100</xdr:colOff>
      <xdr:row>37</xdr:row>
      <xdr:rowOff>161544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86995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6621</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8561017" y="61788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34925</xdr:rowOff>
    </xdr:from>
    <xdr:to>
      <xdr:col>41</xdr:col>
      <xdr:colOff>50800</xdr:colOff>
      <xdr:row>37</xdr:row>
      <xdr:rowOff>71501</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flipV="1">
          <a:off x="6972300" y="6378575"/>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57277</xdr:rowOff>
    </xdr:from>
    <xdr:to>
      <xdr:col>41</xdr:col>
      <xdr:colOff>101600</xdr:colOff>
      <xdr:row>37</xdr:row>
      <xdr:rowOff>158877</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7810500" y="6400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150004</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7672017" y="64936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69088</xdr:rowOff>
    </xdr:from>
    <xdr:to>
      <xdr:col>36</xdr:col>
      <xdr:colOff>165100</xdr:colOff>
      <xdr:row>37</xdr:row>
      <xdr:rowOff>170688</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6921500" y="6412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161815</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6783017" y="65054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89281</xdr:rowOff>
    </xdr:from>
    <xdr:to>
      <xdr:col>55</xdr:col>
      <xdr:colOff>50800</xdr:colOff>
      <xdr:row>38</xdr:row>
      <xdr:rowOff>19431</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10426700" y="6432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67708</xdr:rowOff>
    </xdr:from>
    <xdr:ext cx="378565" cy="259045"/>
    <xdr:sp macro="" textlink="">
      <xdr:nvSpPr>
        <xdr:cNvPr id="310" name="労働費該当値テキスト">
          <a:extLst>
            <a:ext uri="{FF2B5EF4-FFF2-40B4-BE49-F238E27FC236}">
              <a16:creationId xmlns:a16="http://schemas.microsoft.com/office/drawing/2014/main" id="{00000000-0008-0000-0700-000036010000}"/>
            </a:ext>
          </a:extLst>
        </xdr:cNvPr>
        <xdr:cNvSpPr txBox="1"/>
      </xdr:nvSpPr>
      <xdr:spPr>
        <a:xfrm>
          <a:off x="10528300" y="64113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149479</xdr:rowOff>
    </xdr:from>
    <xdr:to>
      <xdr:col>50</xdr:col>
      <xdr:colOff>165100</xdr:colOff>
      <xdr:row>37</xdr:row>
      <xdr:rowOff>79629</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9588500" y="6321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96156</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450017" y="60969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82423</xdr:rowOff>
    </xdr:from>
    <xdr:to>
      <xdr:col>46</xdr:col>
      <xdr:colOff>38100</xdr:colOff>
      <xdr:row>38</xdr:row>
      <xdr:rowOff>12573</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8699500" y="6426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3700</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8561017" y="65188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155575</xdr:rowOff>
    </xdr:from>
    <xdr:to>
      <xdr:col>41</xdr:col>
      <xdr:colOff>101600</xdr:colOff>
      <xdr:row>37</xdr:row>
      <xdr:rowOff>85725</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7810500" y="6327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102252</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7672017" y="61030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20701</xdr:rowOff>
    </xdr:from>
    <xdr:to>
      <xdr:col>36</xdr:col>
      <xdr:colOff>165100</xdr:colOff>
      <xdr:row>37</xdr:row>
      <xdr:rowOff>122301</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6921500" y="6364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138828</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6783017" y="61395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35577</xdr:rowOff>
    </xdr:from>
    <xdr:ext cx="46717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136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id="{00000000-0008-0000-07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120345</xdr:rowOff>
    </xdr:from>
    <xdr:to>
      <xdr:col>54</xdr:col>
      <xdr:colOff>189865</xdr:colOff>
      <xdr:row>59</xdr:row>
      <xdr:rowOff>35763</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10475595" y="8692845"/>
          <a:ext cx="1270" cy="14584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39590</xdr:rowOff>
    </xdr:from>
    <xdr:ext cx="378565" cy="259045"/>
    <xdr:sp macro="" textlink="">
      <xdr:nvSpPr>
        <xdr:cNvPr id="343" name="農林水産業費最小値テキスト">
          <a:extLst>
            <a:ext uri="{FF2B5EF4-FFF2-40B4-BE49-F238E27FC236}">
              <a16:creationId xmlns:a16="http://schemas.microsoft.com/office/drawing/2014/main" id="{00000000-0008-0000-0700-000057010000}"/>
            </a:ext>
          </a:extLst>
        </xdr:cNvPr>
        <xdr:cNvSpPr txBox="1"/>
      </xdr:nvSpPr>
      <xdr:spPr>
        <a:xfrm>
          <a:off x="10528300" y="101551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35763</xdr:rowOff>
    </xdr:from>
    <xdr:to>
      <xdr:col>55</xdr:col>
      <xdr:colOff>88900</xdr:colOff>
      <xdr:row>59</xdr:row>
      <xdr:rowOff>35763</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101513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67022</xdr:rowOff>
    </xdr:from>
    <xdr:ext cx="534377" cy="259045"/>
    <xdr:sp macro="" textlink="">
      <xdr:nvSpPr>
        <xdr:cNvPr id="345" name="農林水産業費最大値テキスト">
          <a:extLst>
            <a:ext uri="{FF2B5EF4-FFF2-40B4-BE49-F238E27FC236}">
              <a16:creationId xmlns:a16="http://schemas.microsoft.com/office/drawing/2014/main" id="{00000000-0008-0000-0700-000059010000}"/>
            </a:ext>
          </a:extLst>
        </xdr:cNvPr>
        <xdr:cNvSpPr txBox="1"/>
      </xdr:nvSpPr>
      <xdr:spPr>
        <a:xfrm>
          <a:off x="10528300" y="8468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19,254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120345</xdr:rowOff>
    </xdr:from>
    <xdr:to>
      <xdr:col>55</xdr:col>
      <xdr:colOff>88900</xdr:colOff>
      <xdr:row>50</xdr:row>
      <xdr:rowOff>120345</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8692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159893</xdr:rowOff>
    </xdr:from>
    <xdr:to>
      <xdr:col>55</xdr:col>
      <xdr:colOff>0</xdr:colOff>
      <xdr:row>58</xdr:row>
      <xdr:rowOff>160045</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9639300" y="10103993"/>
          <a:ext cx="838200" cy="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98518</xdr:rowOff>
    </xdr:from>
    <xdr:ext cx="469744" cy="259045"/>
    <xdr:sp macro="" textlink="">
      <xdr:nvSpPr>
        <xdr:cNvPr id="348" name="農林水産業費平均値テキスト">
          <a:extLst>
            <a:ext uri="{FF2B5EF4-FFF2-40B4-BE49-F238E27FC236}">
              <a16:creationId xmlns:a16="http://schemas.microsoft.com/office/drawing/2014/main" id="{00000000-0008-0000-0700-00005C010000}"/>
            </a:ext>
          </a:extLst>
        </xdr:cNvPr>
        <xdr:cNvSpPr txBox="1"/>
      </xdr:nvSpPr>
      <xdr:spPr>
        <a:xfrm>
          <a:off x="10528300" y="95282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75641</xdr:rowOff>
    </xdr:from>
    <xdr:to>
      <xdr:col>55</xdr:col>
      <xdr:colOff>50800</xdr:colOff>
      <xdr:row>57</xdr:row>
      <xdr:rowOff>5791</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10426700" y="9676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160045</xdr:rowOff>
    </xdr:from>
    <xdr:to>
      <xdr:col>50</xdr:col>
      <xdr:colOff>114300</xdr:colOff>
      <xdr:row>58</xdr:row>
      <xdr:rowOff>166751</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8750300" y="10104145"/>
          <a:ext cx="889000" cy="6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100406</xdr:rowOff>
    </xdr:from>
    <xdr:to>
      <xdr:col>50</xdr:col>
      <xdr:colOff>165100</xdr:colOff>
      <xdr:row>57</xdr:row>
      <xdr:rowOff>30556</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9588500" y="9701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47083</xdr:rowOff>
    </xdr:from>
    <xdr:ext cx="469744"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9404428" y="9476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165608</xdr:rowOff>
    </xdr:from>
    <xdr:to>
      <xdr:col>45</xdr:col>
      <xdr:colOff>177800</xdr:colOff>
      <xdr:row>58</xdr:row>
      <xdr:rowOff>166751</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7861300" y="10109708"/>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107950</xdr:rowOff>
    </xdr:from>
    <xdr:to>
      <xdr:col>46</xdr:col>
      <xdr:colOff>38100</xdr:colOff>
      <xdr:row>57</xdr:row>
      <xdr:rowOff>38100</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8699500" y="9709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54627</xdr:rowOff>
    </xdr:from>
    <xdr:ext cx="469744"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515428" y="9484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159436</xdr:rowOff>
    </xdr:from>
    <xdr:to>
      <xdr:col>41</xdr:col>
      <xdr:colOff>50800</xdr:colOff>
      <xdr:row>58</xdr:row>
      <xdr:rowOff>165608</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a:off x="6972300" y="10103536"/>
          <a:ext cx="889000" cy="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76632</xdr:rowOff>
    </xdr:from>
    <xdr:to>
      <xdr:col>41</xdr:col>
      <xdr:colOff>101600</xdr:colOff>
      <xdr:row>57</xdr:row>
      <xdr:rowOff>6782</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7810500" y="9677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23309</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626428" y="9453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99492</xdr:rowOff>
    </xdr:from>
    <xdr:to>
      <xdr:col>36</xdr:col>
      <xdr:colOff>165100</xdr:colOff>
      <xdr:row>57</xdr:row>
      <xdr:rowOff>29642</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6921500" y="9700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46169</xdr:rowOff>
    </xdr:from>
    <xdr:ext cx="469744"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37428" y="9475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109093</xdr:rowOff>
    </xdr:from>
    <xdr:to>
      <xdr:col>55</xdr:col>
      <xdr:colOff>50800</xdr:colOff>
      <xdr:row>59</xdr:row>
      <xdr:rowOff>39243</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10426700" y="10053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24020</xdr:rowOff>
    </xdr:from>
    <xdr:ext cx="378565" cy="259045"/>
    <xdr:sp macro="" textlink="">
      <xdr:nvSpPr>
        <xdr:cNvPr id="367" name="農林水産業費該当値テキスト">
          <a:extLst>
            <a:ext uri="{FF2B5EF4-FFF2-40B4-BE49-F238E27FC236}">
              <a16:creationId xmlns:a16="http://schemas.microsoft.com/office/drawing/2014/main" id="{00000000-0008-0000-0700-00006F010000}"/>
            </a:ext>
          </a:extLst>
        </xdr:cNvPr>
        <xdr:cNvSpPr txBox="1"/>
      </xdr:nvSpPr>
      <xdr:spPr>
        <a:xfrm>
          <a:off x="10528300" y="99681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109245</xdr:rowOff>
    </xdr:from>
    <xdr:to>
      <xdr:col>50</xdr:col>
      <xdr:colOff>165100</xdr:colOff>
      <xdr:row>59</xdr:row>
      <xdr:rowOff>39395</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9588500" y="10053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30522</xdr:rowOff>
    </xdr:from>
    <xdr:ext cx="378565"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450017" y="101460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115951</xdr:rowOff>
    </xdr:from>
    <xdr:to>
      <xdr:col>46</xdr:col>
      <xdr:colOff>38100</xdr:colOff>
      <xdr:row>59</xdr:row>
      <xdr:rowOff>46101</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8699500" y="10060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37228</xdr:rowOff>
    </xdr:from>
    <xdr:ext cx="378565"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8561017" y="101527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114808</xdr:rowOff>
    </xdr:from>
    <xdr:to>
      <xdr:col>41</xdr:col>
      <xdr:colOff>101600</xdr:colOff>
      <xdr:row>59</xdr:row>
      <xdr:rowOff>44958</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7810500" y="10058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36085</xdr:rowOff>
    </xdr:from>
    <xdr:ext cx="378565"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7672017" y="101516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108636</xdr:rowOff>
    </xdr:from>
    <xdr:to>
      <xdr:col>36</xdr:col>
      <xdr:colOff>165100</xdr:colOff>
      <xdr:row>59</xdr:row>
      <xdr:rowOff>38786</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6921500" y="10052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29913</xdr:rowOff>
    </xdr:from>
    <xdr:ext cx="378565"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6783017" y="101454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a:extLst>
            <a:ext uri="{FF2B5EF4-FFF2-40B4-BE49-F238E27FC236}">
              <a16:creationId xmlns:a16="http://schemas.microsoft.com/office/drawing/2014/main" id="{00000000-0008-0000-07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45615</xdr:rowOff>
    </xdr:from>
    <xdr:to>
      <xdr:col>54</xdr:col>
      <xdr:colOff>189865</xdr:colOff>
      <xdr:row>79</xdr:row>
      <xdr:rowOff>74712</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10475595" y="12218565"/>
          <a:ext cx="1270" cy="14006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78539</xdr:rowOff>
    </xdr:from>
    <xdr:ext cx="469744" cy="259045"/>
    <xdr:sp macro="" textlink="">
      <xdr:nvSpPr>
        <xdr:cNvPr id="402" name="商工費最小値テキスト">
          <a:extLst>
            <a:ext uri="{FF2B5EF4-FFF2-40B4-BE49-F238E27FC236}">
              <a16:creationId xmlns:a16="http://schemas.microsoft.com/office/drawing/2014/main" id="{00000000-0008-0000-0700-000092010000}"/>
            </a:ext>
          </a:extLst>
        </xdr:cNvPr>
        <xdr:cNvSpPr txBox="1"/>
      </xdr:nvSpPr>
      <xdr:spPr>
        <a:xfrm>
          <a:off x="10528300" y="13623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74712</xdr:rowOff>
    </xdr:from>
    <xdr:to>
      <xdr:col>55</xdr:col>
      <xdr:colOff>88900</xdr:colOff>
      <xdr:row>79</xdr:row>
      <xdr:rowOff>74712</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3619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163742</xdr:rowOff>
    </xdr:from>
    <xdr:ext cx="534377" cy="259045"/>
    <xdr:sp macro="" textlink="">
      <xdr:nvSpPr>
        <xdr:cNvPr id="404" name="商工費最大値テキスト">
          <a:extLst>
            <a:ext uri="{FF2B5EF4-FFF2-40B4-BE49-F238E27FC236}">
              <a16:creationId xmlns:a16="http://schemas.microsoft.com/office/drawing/2014/main" id="{00000000-0008-0000-0700-000094010000}"/>
            </a:ext>
          </a:extLst>
        </xdr:cNvPr>
        <xdr:cNvSpPr txBox="1"/>
      </xdr:nvSpPr>
      <xdr:spPr>
        <a:xfrm>
          <a:off x="10528300" y="11993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87,262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45615</xdr:rowOff>
    </xdr:from>
    <xdr:to>
      <xdr:col>55</xdr:col>
      <xdr:colOff>88900</xdr:colOff>
      <xdr:row>71</xdr:row>
      <xdr:rowOff>45615</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2218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22853</xdr:rowOff>
    </xdr:from>
    <xdr:to>
      <xdr:col>55</xdr:col>
      <xdr:colOff>0</xdr:colOff>
      <xdr:row>79</xdr:row>
      <xdr:rowOff>58809</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9639300" y="13567403"/>
          <a:ext cx="838200" cy="35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19014</xdr:rowOff>
    </xdr:from>
    <xdr:ext cx="534377" cy="259045"/>
    <xdr:sp macro="" textlink="">
      <xdr:nvSpPr>
        <xdr:cNvPr id="407" name="商工費平均値テキスト">
          <a:extLst>
            <a:ext uri="{FF2B5EF4-FFF2-40B4-BE49-F238E27FC236}">
              <a16:creationId xmlns:a16="http://schemas.microsoft.com/office/drawing/2014/main" id="{00000000-0008-0000-0700-000097010000}"/>
            </a:ext>
          </a:extLst>
        </xdr:cNvPr>
        <xdr:cNvSpPr txBox="1"/>
      </xdr:nvSpPr>
      <xdr:spPr>
        <a:xfrm>
          <a:off x="10528300" y="132206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167587</xdr:rowOff>
    </xdr:from>
    <xdr:to>
      <xdr:col>55</xdr:col>
      <xdr:colOff>50800</xdr:colOff>
      <xdr:row>78</xdr:row>
      <xdr:rowOff>97737</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10426700" y="13369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22853</xdr:rowOff>
    </xdr:from>
    <xdr:to>
      <xdr:col>50</xdr:col>
      <xdr:colOff>114300</xdr:colOff>
      <xdr:row>79</xdr:row>
      <xdr:rowOff>33826</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8750300" y="13567403"/>
          <a:ext cx="889000" cy="10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122504</xdr:rowOff>
    </xdr:from>
    <xdr:to>
      <xdr:col>50</xdr:col>
      <xdr:colOff>165100</xdr:colOff>
      <xdr:row>78</xdr:row>
      <xdr:rowOff>52654</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9588500" y="1332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69181</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9372111" y="13099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120318</xdr:rowOff>
    </xdr:from>
    <xdr:to>
      <xdr:col>45</xdr:col>
      <xdr:colOff>177800</xdr:colOff>
      <xdr:row>79</xdr:row>
      <xdr:rowOff>33826</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7861300" y="13493418"/>
          <a:ext cx="889000" cy="84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95431</xdr:rowOff>
    </xdr:from>
    <xdr:to>
      <xdr:col>46</xdr:col>
      <xdr:colOff>38100</xdr:colOff>
      <xdr:row>78</xdr:row>
      <xdr:rowOff>25581</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8699500" y="13297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42108</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8483111" y="13072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120318</xdr:rowOff>
    </xdr:from>
    <xdr:to>
      <xdr:col>41</xdr:col>
      <xdr:colOff>50800</xdr:colOff>
      <xdr:row>79</xdr:row>
      <xdr:rowOff>37712</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flipV="1">
          <a:off x="6972300" y="13493418"/>
          <a:ext cx="889000" cy="88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68914</xdr:rowOff>
    </xdr:from>
    <xdr:to>
      <xdr:col>41</xdr:col>
      <xdr:colOff>101600</xdr:colOff>
      <xdr:row>77</xdr:row>
      <xdr:rowOff>170514</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7810500" y="13270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15591</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594111" y="13045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38134</xdr:rowOff>
    </xdr:from>
    <xdr:to>
      <xdr:col>36</xdr:col>
      <xdr:colOff>165100</xdr:colOff>
      <xdr:row>78</xdr:row>
      <xdr:rowOff>139734</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6921500" y="13411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156261</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05111" y="13186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8009</xdr:rowOff>
    </xdr:from>
    <xdr:to>
      <xdr:col>55</xdr:col>
      <xdr:colOff>50800</xdr:colOff>
      <xdr:row>79</xdr:row>
      <xdr:rowOff>109609</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10426700" y="13552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94386</xdr:rowOff>
    </xdr:from>
    <xdr:ext cx="469744" cy="259045"/>
    <xdr:sp macro="" textlink="">
      <xdr:nvSpPr>
        <xdr:cNvPr id="426" name="商工費該当値テキスト">
          <a:extLst>
            <a:ext uri="{FF2B5EF4-FFF2-40B4-BE49-F238E27FC236}">
              <a16:creationId xmlns:a16="http://schemas.microsoft.com/office/drawing/2014/main" id="{00000000-0008-0000-0700-0000AA010000}"/>
            </a:ext>
          </a:extLst>
        </xdr:cNvPr>
        <xdr:cNvSpPr txBox="1"/>
      </xdr:nvSpPr>
      <xdr:spPr>
        <a:xfrm>
          <a:off x="10528300" y="13467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143503</xdr:rowOff>
    </xdr:from>
    <xdr:to>
      <xdr:col>50</xdr:col>
      <xdr:colOff>165100</xdr:colOff>
      <xdr:row>79</xdr:row>
      <xdr:rowOff>73653</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9588500" y="13516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64780</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9404428" y="13609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154476</xdr:rowOff>
    </xdr:from>
    <xdr:to>
      <xdr:col>46</xdr:col>
      <xdr:colOff>38100</xdr:colOff>
      <xdr:row>79</xdr:row>
      <xdr:rowOff>84626</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8699500" y="13527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75753</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8515428" y="13620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69518</xdr:rowOff>
    </xdr:from>
    <xdr:to>
      <xdr:col>41</xdr:col>
      <xdr:colOff>101600</xdr:colOff>
      <xdr:row>78</xdr:row>
      <xdr:rowOff>171118</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7810500" y="13442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162245</xdr:rowOff>
    </xdr:from>
    <xdr:ext cx="469744"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7626428" y="13535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158362</xdr:rowOff>
    </xdr:from>
    <xdr:to>
      <xdr:col>36</xdr:col>
      <xdr:colOff>165100</xdr:colOff>
      <xdr:row>79</xdr:row>
      <xdr:rowOff>88512</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6921500" y="13531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79639</xdr:rowOff>
    </xdr:from>
    <xdr:ext cx="469744"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6737428" y="13624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a:extLst>
            <a:ext uri="{FF2B5EF4-FFF2-40B4-BE49-F238E27FC236}">
              <a16:creationId xmlns:a16="http://schemas.microsoft.com/office/drawing/2014/main" id="{00000000-0008-0000-07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67371</xdr:rowOff>
    </xdr:from>
    <xdr:to>
      <xdr:col>54</xdr:col>
      <xdr:colOff>189865</xdr:colOff>
      <xdr:row>98</xdr:row>
      <xdr:rowOff>65291</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10475595" y="15497871"/>
          <a:ext cx="1270" cy="1369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69118</xdr:rowOff>
    </xdr:from>
    <xdr:ext cx="534377" cy="259045"/>
    <xdr:sp macro="" textlink="">
      <xdr:nvSpPr>
        <xdr:cNvPr id="458" name="土木費最小値テキスト">
          <a:extLst>
            <a:ext uri="{FF2B5EF4-FFF2-40B4-BE49-F238E27FC236}">
              <a16:creationId xmlns:a16="http://schemas.microsoft.com/office/drawing/2014/main" id="{00000000-0008-0000-0700-0000CA010000}"/>
            </a:ext>
          </a:extLst>
        </xdr:cNvPr>
        <xdr:cNvSpPr txBox="1"/>
      </xdr:nvSpPr>
      <xdr:spPr>
        <a:xfrm>
          <a:off x="10528300" y="16871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65291</xdr:rowOff>
    </xdr:from>
    <xdr:to>
      <xdr:col>55</xdr:col>
      <xdr:colOff>88900</xdr:colOff>
      <xdr:row>98</xdr:row>
      <xdr:rowOff>65291</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6867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14048</xdr:rowOff>
    </xdr:from>
    <xdr:ext cx="534377" cy="259045"/>
    <xdr:sp macro="" textlink="">
      <xdr:nvSpPr>
        <xdr:cNvPr id="460" name="土木費最大値テキスト">
          <a:extLst>
            <a:ext uri="{FF2B5EF4-FFF2-40B4-BE49-F238E27FC236}">
              <a16:creationId xmlns:a16="http://schemas.microsoft.com/office/drawing/2014/main" id="{00000000-0008-0000-0700-0000CC010000}"/>
            </a:ext>
          </a:extLst>
        </xdr:cNvPr>
        <xdr:cNvSpPr txBox="1"/>
      </xdr:nvSpPr>
      <xdr:spPr>
        <a:xfrm>
          <a:off x="10528300" y="15273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83,164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67371</xdr:rowOff>
    </xdr:from>
    <xdr:to>
      <xdr:col>55</xdr:col>
      <xdr:colOff>88900</xdr:colOff>
      <xdr:row>90</xdr:row>
      <xdr:rowOff>67371</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5497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57130</xdr:rowOff>
    </xdr:from>
    <xdr:to>
      <xdr:col>55</xdr:col>
      <xdr:colOff>0</xdr:colOff>
      <xdr:row>97</xdr:row>
      <xdr:rowOff>68307</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9639300" y="16687780"/>
          <a:ext cx="838200" cy="11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87431</xdr:rowOff>
    </xdr:from>
    <xdr:ext cx="534377" cy="259045"/>
    <xdr:sp macro="" textlink="">
      <xdr:nvSpPr>
        <xdr:cNvPr id="463" name="土木費平均値テキスト">
          <a:extLst>
            <a:ext uri="{FF2B5EF4-FFF2-40B4-BE49-F238E27FC236}">
              <a16:creationId xmlns:a16="http://schemas.microsoft.com/office/drawing/2014/main" id="{00000000-0008-0000-0700-0000CF010000}"/>
            </a:ext>
          </a:extLst>
        </xdr:cNvPr>
        <xdr:cNvSpPr txBox="1"/>
      </xdr:nvSpPr>
      <xdr:spPr>
        <a:xfrm>
          <a:off x="10528300" y="162037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64554</xdr:rowOff>
    </xdr:from>
    <xdr:to>
      <xdr:col>55</xdr:col>
      <xdr:colOff>50800</xdr:colOff>
      <xdr:row>95</xdr:row>
      <xdr:rowOff>166154</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10426700" y="16352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98712</xdr:rowOff>
    </xdr:from>
    <xdr:to>
      <xdr:col>50</xdr:col>
      <xdr:colOff>114300</xdr:colOff>
      <xdr:row>97</xdr:row>
      <xdr:rowOff>57130</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8750300" y="16557912"/>
          <a:ext cx="889000" cy="129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46861</xdr:rowOff>
    </xdr:from>
    <xdr:to>
      <xdr:col>50</xdr:col>
      <xdr:colOff>165100</xdr:colOff>
      <xdr:row>95</xdr:row>
      <xdr:rowOff>148461</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9588500" y="1633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164988</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372111" y="16109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98712</xdr:rowOff>
    </xdr:from>
    <xdr:to>
      <xdr:col>45</xdr:col>
      <xdr:colOff>177800</xdr:colOff>
      <xdr:row>97</xdr:row>
      <xdr:rowOff>111010</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7861300" y="16557912"/>
          <a:ext cx="889000" cy="183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76853</xdr:rowOff>
    </xdr:from>
    <xdr:to>
      <xdr:col>46</xdr:col>
      <xdr:colOff>38100</xdr:colOff>
      <xdr:row>96</xdr:row>
      <xdr:rowOff>7003</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8699500" y="16364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23530</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483111" y="16139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136477</xdr:rowOff>
    </xdr:from>
    <xdr:to>
      <xdr:col>41</xdr:col>
      <xdr:colOff>50800</xdr:colOff>
      <xdr:row>97</xdr:row>
      <xdr:rowOff>111010</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a:off x="6972300" y="16595677"/>
          <a:ext cx="889000" cy="145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31705</xdr:rowOff>
    </xdr:from>
    <xdr:to>
      <xdr:col>41</xdr:col>
      <xdr:colOff>101600</xdr:colOff>
      <xdr:row>95</xdr:row>
      <xdr:rowOff>133305</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7810500" y="16319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149832</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594111" y="16094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63023</xdr:rowOff>
    </xdr:from>
    <xdr:to>
      <xdr:col>36</xdr:col>
      <xdr:colOff>165100</xdr:colOff>
      <xdr:row>95</xdr:row>
      <xdr:rowOff>164623</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6921500" y="16350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9700</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05111" y="16126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17507</xdr:rowOff>
    </xdr:from>
    <xdr:to>
      <xdr:col>55</xdr:col>
      <xdr:colOff>50800</xdr:colOff>
      <xdr:row>97</xdr:row>
      <xdr:rowOff>119107</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10426700" y="16648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167384</xdr:rowOff>
    </xdr:from>
    <xdr:ext cx="534377" cy="259045"/>
    <xdr:sp macro="" textlink="">
      <xdr:nvSpPr>
        <xdr:cNvPr id="482" name="土木費該当値テキスト">
          <a:extLst>
            <a:ext uri="{FF2B5EF4-FFF2-40B4-BE49-F238E27FC236}">
              <a16:creationId xmlns:a16="http://schemas.microsoft.com/office/drawing/2014/main" id="{00000000-0008-0000-0700-0000E2010000}"/>
            </a:ext>
          </a:extLst>
        </xdr:cNvPr>
        <xdr:cNvSpPr txBox="1"/>
      </xdr:nvSpPr>
      <xdr:spPr>
        <a:xfrm>
          <a:off x="10528300" y="16626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6330</xdr:rowOff>
    </xdr:from>
    <xdr:to>
      <xdr:col>50</xdr:col>
      <xdr:colOff>165100</xdr:colOff>
      <xdr:row>97</xdr:row>
      <xdr:rowOff>107930</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9588500" y="1663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99057</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372111" y="16729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47912</xdr:rowOff>
    </xdr:from>
    <xdr:to>
      <xdr:col>46</xdr:col>
      <xdr:colOff>38100</xdr:colOff>
      <xdr:row>96</xdr:row>
      <xdr:rowOff>149512</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8699500" y="16507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140639</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8483111" y="1659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60210</xdr:rowOff>
    </xdr:from>
    <xdr:to>
      <xdr:col>41</xdr:col>
      <xdr:colOff>101600</xdr:colOff>
      <xdr:row>97</xdr:row>
      <xdr:rowOff>161810</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7810500" y="16690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152937</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7594111" y="16783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85677</xdr:rowOff>
    </xdr:from>
    <xdr:to>
      <xdr:col>36</xdr:col>
      <xdr:colOff>165100</xdr:colOff>
      <xdr:row>97</xdr:row>
      <xdr:rowOff>15827</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6921500" y="16544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6954</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6705111" y="16637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a:extLst>
            <a:ext uri="{FF2B5EF4-FFF2-40B4-BE49-F238E27FC236}">
              <a16:creationId xmlns:a16="http://schemas.microsoft.com/office/drawing/2014/main" id="{00000000-0008-0000-07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130883</xdr:rowOff>
    </xdr:from>
    <xdr:to>
      <xdr:col>85</xdr:col>
      <xdr:colOff>126364</xdr:colOff>
      <xdr:row>39</xdr:row>
      <xdr:rowOff>61758</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6317595" y="5274383"/>
          <a:ext cx="1269" cy="14739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65585</xdr:rowOff>
    </xdr:from>
    <xdr:ext cx="469744" cy="259045"/>
    <xdr:sp macro="" textlink="">
      <xdr:nvSpPr>
        <xdr:cNvPr id="518" name="消防費最小値テキスト">
          <a:extLst>
            <a:ext uri="{FF2B5EF4-FFF2-40B4-BE49-F238E27FC236}">
              <a16:creationId xmlns:a16="http://schemas.microsoft.com/office/drawing/2014/main" id="{00000000-0008-0000-0700-000006020000}"/>
            </a:ext>
          </a:extLst>
        </xdr:cNvPr>
        <xdr:cNvSpPr txBox="1"/>
      </xdr:nvSpPr>
      <xdr:spPr>
        <a:xfrm>
          <a:off x="16370300" y="6752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61758</xdr:rowOff>
    </xdr:from>
    <xdr:to>
      <xdr:col>86</xdr:col>
      <xdr:colOff>25400</xdr:colOff>
      <xdr:row>39</xdr:row>
      <xdr:rowOff>61758</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6748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77560</xdr:rowOff>
    </xdr:from>
    <xdr:ext cx="534377" cy="259045"/>
    <xdr:sp macro="" textlink="">
      <xdr:nvSpPr>
        <xdr:cNvPr id="520" name="消防費最大値テキスト">
          <a:extLst>
            <a:ext uri="{FF2B5EF4-FFF2-40B4-BE49-F238E27FC236}">
              <a16:creationId xmlns:a16="http://schemas.microsoft.com/office/drawing/2014/main" id="{00000000-0008-0000-0700-000008020000}"/>
            </a:ext>
          </a:extLst>
        </xdr:cNvPr>
        <xdr:cNvSpPr txBox="1"/>
      </xdr:nvSpPr>
      <xdr:spPr>
        <a:xfrm>
          <a:off x="16370300" y="5049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22,881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130883</xdr:rowOff>
    </xdr:from>
    <xdr:to>
      <xdr:col>86</xdr:col>
      <xdr:colOff>25400</xdr:colOff>
      <xdr:row>30</xdr:row>
      <xdr:rowOff>130883</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52743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22134</xdr:rowOff>
    </xdr:from>
    <xdr:to>
      <xdr:col>85</xdr:col>
      <xdr:colOff>127000</xdr:colOff>
      <xdr:row>38</xdr:row>
      <xdr:rowOff>23332</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5481300" y="6537234"/>
          <a:ext cx="838200" cy="1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146611</xdr:rowOff>
    </xdr:from>
    <xdr:ext cx="534377" cy="259045"/>
    <xdr:sp macro="" textlink="">
      <xdr:nvSpPr>
        <xdr:cNvPr id="523" name="消防費平均値テキスト">
          <a:extLst>
            <a:ext uri="{FF2B5EF4-FFF2-40B4-BE49-F238E27FC236}">
              <a16:creationId xmlns:a16="http://schemas.microsoft.com/office/drawing/2014/main" id="{00000000-0008-0000-0700-00000B020000}"/>
            </a:ext>
          </a:extLst>
        </xdr:cNvPr>
        <xdr:cNvSpPr txBox="1"/>
      </xdr:nvSpPr>
      <xdr:spPr>
        <a:xfrm>
          <a:off x="16370300" y="61473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123734</xdr:rowOff>
    </xdr:from>
    <xdr:to>
      <xdr:col>85</xdr:col>
      <xdr:colOff>177800</xdr:colOff>
      <xdr:row>37</xdr:row>
      <xdr:rowOff>53884</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6268700" y="629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165281</xdr:rowOff>
    </xdr:from>
    <xdr:to>
      <xdr:col>81</xdr:col>
      <xdr:colOff>50800</xdr:colOff>
      <xdr:row>38</xdr:row>
      <xdr:rowOff>23332</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4592300" y="6508931"/>
          <a:ext cx="889000" cy="29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25328</xdr:rowOff>
    </xdr:from>
    <xdr:to>
      <xdr:col>81</xdr:col>
      <xdr:colOff>101600</xdr:colOff>
      <xdr:row>37</xdr:row>
      <xdr:rowOff>126928</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5430500" y="6368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143455</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14111" y="6144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149606</xdr:rowOff>
    </xdr:from>
    <xdr:to>
      <xdr:col>76</xdr:col>
      <xdr:colOff>114300</xdr:colOff>
      <xdr:row>37</xdr:row>
      <xdr:rowOff>165281</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a:off x="13703300" y="6493256"/>
          <a:ext cx="889000" cy="15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61577</xdr:rowOff>
    </xdr:from>
    <xdr:to>
      <xdr:col>76</xdr:col>
      <xdr:colOff>165100</xdr:colOff>
      <xdr:row>37</xdr:row>
      <xdr:rowOff>163177</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4541500" y="6405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8254</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325111" y="6180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109329</xdr:rowOff>
    </xdr:from>
    <xdr:to>
      <xdr:col>71</xdr:col>
      <xdr:colOff>177800</xdr:colOff>
      <xdr:row>37</xdr:row>
      <xdr:rowOff>149606</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a:off x="12814300" y="6452979"/>
          <a:ext cx="889000" cy="40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16401</xdr:rowOff>
    </xdr:from>
    <xdr:to>
      <xdr:col>72</xdr:col>
      <xdr:colOff>38100</xdr:colOff>
      <xdr:row>37</xdr:row>
      <xdr:rowOff>118001</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3652500" y="6360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134528</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36111" y="6135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32730</xdr:rowOff>
    </xdr:from>
    <xdr:to>
      <xdr:col>67</xdr:col>
      <xdr:colOff>101600</xdr:colOff>
      <xdr:row>37</xdr:row>
      <xdr:rowOff>134330</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2763500" y="637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150857</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47111" y="6151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142784</xdr:rowOff>
    </xdr:from>
    <xdr:to>
      <xdr:col>85</xdr:col>
      <xdr:colOff>177800</xdr:colOff>
      <xdr:row>38</xdr:row>
      <xdr:rowOff>72934</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6268700" y="6486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121211</xdr:rowOff>
    </xdr:from>
    <xdr:ext cx="534377" cy="259045"/>
    <xdr:sp macro="" textlink="">
      <xdr:nvSpPr>
        <xdr:cNvPr id="542" name="消防費該当値テキスト">
          <a:extLst>
            <a:ext uri="{FF2B5EF4-FFF2-40B4-BE49-F238E27FC236}">
              <a16:creationId xmlns:a16="http://schemas.microsoft.com/office/drawing/2014/main" id="{00000000-0008-0000-0700-00001E020000}"/>
            </a:ext>
          </a:extLst>
        </xdr:cNvPr>
        <xdr:cNvSpPr txBox="1"/>
      </xdr:nvSpPr>
      <xdr:spPr>
        <a:xfrm>
          <a:off x="16370300" y="6464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143982</xdr:rowOff>
    </xdr:from>
    <xdr:to>
      <xdr:col>81</xdr:col>
      <xdr:colOff>101600</xdr:colOff>
      <xdr:row>38</xdr:row>
      <xdr:rowOff>74132</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5430500" y="6487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65259</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5214111" y="6580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114481</xdr:rowOff>
    </xdr:from>
    <xdr:to>
      <xdr:col>76</xdr:col>
      <xdr:colOff>165100</xdr:colOff>
      <xdr:row>38</xdr:row>
      <xdr:rowOff>44631</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4541500" y="6458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35758</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4325111" y="6550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98806</xdr:rowOff>
    </xdr:from>
    <xdr:to>
      <xdr:col>72</xdr:col>
      <xdr:colOff>38100</xdr:colOff>
      <xdr:row>38</xdr:row>
      <xdr:rowOff>28956</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3652500" y="6442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20083</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3436111" y="6535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58529</xdr:rowOff>
    </xdr:from>
    <xdr:to>
      <xdr:col>67</xdr:col>
      <xdr:colOff>101600</xdr:colOff>
      <xdr:row>37</xdr:row>
      <xdr:rowOff>160129</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2763500" y="6402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151256</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547111" y="6494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49</xdr:row>
      <xdr:rowOff>168927</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2" name="教育費グラフ枠">
          <a:extLst>
            <a:ext uri="{FF2B5EF4-FFF2-40B4-BE49-F238E27FC236}">
              <a16:creationId xmlns:a16="http://schemas.microsoft.com/office/drawing/2014/main" id="{00000000-0008-0000-0700-00003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125184</xdr:rowOff>
    </xdr:from>
    <xdr:to>
      <xdr:col>85</xdr:col>
      <xdr:colOff>126364</xdr:colOff>
      <xdr:row>57</xdr:row>
      <xdr:rowOff>121092</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6317595" y="8697684"/>
          <a:ext cx="1269" cy="1196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124919</xdr:rowOff>
    </xdr:from>
    <xdr:ext cx="534377" cy="259045"/>
    <xdr:sp macro="" textlink="">
      <xdr:nvSpPr>
        <xdr:cNvPr id="574" name="教育費最小値テキスト">
          <a:extLst>
            <a:ext uri="{FF2B5EF4-FFF2-40B4-BE49-F238E27FC236}">
              <a16:creationId xmlns:a16="http://schemas.microsoft.com/office/drawing/2014/main" id="{00000000-0008-0000-0700-00003E020000}"/>
            </a:ext>
          </a:extLst>
        </xdr:cNvPr>
        <xdr:cNvSpPr txBox="1"/>
      </xdr:nvSpPr>
      <xdr:spPr>
        <a:xfrm>
          <a:off x="16370300" y="9897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121092</xdr:rowOff>
    </xdr:from>
    <xdr:to>
      <xdr:col>86</xdr:col>
      <xdr:colOff>25400</xdr:colOff>
      <xdr:row>57</xdr:row>
      <xdr:rowOff>121092</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9893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71861</xdr:rowOff>
    </xdr:from>
    <xdr:ext cx="534377" cy="259045"/>
    <xdr:sp macro="" textlink="">
      <xdr:nvSpPr>
        <xdr:cNvPr id="576" name="教育費最大値テキスト">
          <a:extLst>
            <a:ext uri="{FF2B5EF4-FFF2-40B4-BE49-F238E27FC236}">
              <a16:creationId xmlns:a16="http://schemas.microsoft.com/office/drawing/2014/main" id="{00000000-0008-0000-0700-000040020000}"/>
            </a:ext>
          </a:extLst>
        </xdr:cNvPr>
        <xdr:cNvSpPr txBox="1"/>
      </xdr:nvSpPr>
      <xdr:spPr>
        <a:xfrm>
          <a:off x="16370300" y="8472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80,635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125184</xdr:rowOff>
    </xdr:from>
    <xdr:to>
      <xdr:col>86</xdr:col>
      <xdr:colOff>25400</xdr:colOff>
      <xdr:row>50</xdr:row>
      <xdr:rowOff>125184</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6230600" y="8697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104793</xdr:rowOff>
    </xdr:from>
    <xdr:to>
      <xdr:col>85</xdr:col>
      <xdr:colOff>127000</xdr:colOff>
      <xdr:row>56</xdr:row>
      <xdr:rowOff>32121</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5481300" y="9534543"/>
          <a:ext cx="838200" cy="98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124190</xdr:rowOff>
    </xdr:from>
    <xdr:ext cx="534377" cy="259045"/>
    <xdr:sp macro="" textlink="">
      <xdr:nvSpPr>
        <xdr:cNvPr id="579" name="教育費平均値テキスト">
          <a:extLst>
            <a:ext uri="{FF2B5EF4-FFF2-40B4-BE49-F238E27FC236}">
              <a16:creationId xmlns:a16="http://schemas.microsoft.com/office/drawing/2014/main" id="{00000000-0008-0000-0700-000043020000}"/>
            </a:ext>
          </a:extLst>
        </xdr:cNvPr>
        <xdr:cNvSpPr txBox="1"/>
      </xdr:nvSpPr>
      <xdr:spPr>
        <a:xfrm>
          <a:off x="16370300" y="92110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101313</xdr:rowOff>
    </xdr:from>
    <xdr:to>
      <xdr:col>85</xdr:col>
      <xdr:colOff>177800</xdr:colOff>
      <xdr:row>55</xdr:row>
      <xdr:rowOff>31463</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6268700" y="9359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164754</xdr:rowOff>
    </xdr:from>
    <xdr:to>
      <xdr:col>81</xdr:col>
      <xdr:colOff>50800</xdr:colOff>
      <xdr:row>56</xdr:row>
      <xdr:rowOff>32121</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4592300" y="9594504"/>
          <a:ext cx="889000" cy="38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134186</xdr:rowOff>
    </xdr:from>
    <xdr:to>
      <xdr:col>81</xdr:col>
      <xdr:colOff>101600</xdr:colOff>
      <xdr:row>55</xdr:row>
      <xdr:rowOff>64336</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5430500" y="9392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80863</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5214111" y="9167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2586</xdr:rowOff>
    </xdr:from>
    <xdr:to>
      <xdr:col>76</xdr:col>
      <xdr:colOff>114300</xdr:colOff>
      <xdr:row>55</xdr:row>
      <xdr:rowOff>164754</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3703300" y="9432336"/>
          <a:ext cx="889000" cy="162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169618</xdr:rowOff>
    </xdr:from>
    <xdr:to>
      <xdr:col>76</xdr:col>
      <xdr:colOff>165100</xdr:colOff>
      <xdr:row>55</xdr:row>
      <xdr:rowOff>99768</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4541500" y="9427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116295</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325111" y="9203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2586</xdr:rowOff>
    </xdr:from>
    <xdr:to>
      <xdr:col>71</xdr:col>
      <xdr:colOff>177800</xdr:colOff>
      <xdr:row>55</xdr:row>
      <xdr:rowOff>118692</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2814300" y="9432336"/>
          <a:ext cx="889000" cy="116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125590</xdr:rowOff>
    </xdr:from>
    <xdr:to>
      <xdr:col>72</xdr:col>
      <xdr:colOff>38100</xdr:colOff>
      <xdr:row>55</xdr:row>
      <xdr:rowOff>55740</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3652500" y="9383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46867</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3436111" y="9476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40277</xdr:rowOff>
    </xdr:from>
    <xdr:to>
      <xdr:col>67</xdr:col>
      <xdr:colOff>101600</xdr:colOff>
      <xdr:row>55</xdr:row>
      <xdr:rowOff>141877</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2763500" y="9470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158404</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547111" y="9245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53993</xdr:rowOff>
    </xdr:from>
    <xdr:to>
      <xdr:col>85</xdr:col>
      <xdr:colOff>177800</xdr:colOff>
      <xdr:row>55</xdr:row>
      <xdr:rowOff>155593</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6268700" y="9483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32420</xdr:rowOff>
    </xdr:from>
    <xdr:ext cx="534377" cy="259045"/>
    <xdr:sp macro="" textlink="">
      <xdr:nvSpPr>
        <xdr:cNvPr id="598" name="教育費該当値テキスト">
          <a:extLst>
            <a:ext uri="{FF2B5EF4-FFF2-40B4-BE49-F238E27FC236}">
              <a16:creationId xmlns:a16="http://schemas.microsoft.com/office/drawing/2014/main" id="{00000000-0008-0000-0700-000056020000}"/>
            </a:ext>
          </a:extLst>
        </xdr:cNvPr>
        <xdr:cNvSpPr txBox="1"/>
      </xdr:nvSpPr>
      <xdr:spPr>
        <a:xfrm>
          <a:off x="16370300" y="9462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152771</xdr:rowOff>
    </xdr:from>
    <xdr:to>
      <xdr:col>81</xdr:col>
      <xdr:colOff>101600</xdr:colOff>
      <xdr:row>56</xdr:row>
      <xdr:rowOff>82921</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5430500" y="9582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74048</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5214111" y="9675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113954</xdr:rowOff>
    </xdr:from>
    <xdr:to>
      <xdr:col>76</xdr:col>
      <xdr:colOff>165100</xdr:colOff>
      <xdr:row>56</xdr:row>
      <xdr:rowOff>44104</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4541500" y="9543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35231</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4325111" y="9636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123236</xdr:rowOff>
    </xdr:from>
    <xdr:to>
      <xdr:col>72</xdr:col>
      <xdr:colOff>38100</xdr:colOff>
      <xdr:row>55</xdr:row>
      <xdr:rowOff>53386</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3652500" y="9381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69913</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3436111" y="9156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67892</xdr:rowOff>
    </xdr:from>
    <xdr:to>
      <xdr:col>67</xdr:col>
      <xdr:colOff>101600</xdr:colOff>
      <xdr:row>55</xdr:row>
      <xdr:rowOff>169492</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2763500" y="9497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160619</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547111" y="9590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a:extLst>
            <a:ext uri="{FF2B5EF4-FFF2-40B4-BE49-F238E27FC236}">
              <a16:creationId xmlns:a16="http://schemas.microsoft.com/office/drawing/2014/main" id="{00000000-0008-0000-07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129337</xdr:rowOff>
    </xdr:from>
    <xdr:to>
      <xdr:col>85</xdr:col>
      <xdr:colOff>126364</xdr:colOff>
      <xdr:row>79</xdr:row>
      <xdr:rowOff>44450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6317595" y="12302287"/>
          <a:ext cx="1269" cy="1286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1" name="災害復旧費最小値テキスト">
          <a:extLst>
            <a:ext uri="{FF2B5EF4-FFF2-40B4-BE49-F238E27FC236}">
              <a16:creationId xmlns:a16="http://schemas.microsoft.com/office/drawing/2014/main" id="{00000000-0008-0000-0700-000077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76014</xdr:rowOff>
    </xdr:from>
    <xdr:ext cx="534377" cy="259045"/>
    <xdr:sp macro="" textlink="">
      <xdr:nvSpPr>
        <xdr:cNvPr id="633" name="災害復旧費最大値テキスト">
          <a:extLst>
            <a:ext uri="{FF2B5EF4-FFF2-40B4-BE49-F238E27FC236}">
              <a16:creationId xmlns:a16="http://schemas.microsoft.com/office/drawing/2014/main" id="{00000000-0008-0000-0700-000079020000}"/>
            </a:ext>
          </a:extLst>
        </xdr:cNvPr>
        <xdr:cNvSpPr txBox="1"/>
      </xdr:nvSpPr>
      <xdr:spPr>
        <a:xfrm>
          <a:off x="16370300" y="12077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16,886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129337</xdr:rowOff>
    </xdr:from>
    <xdr:to>
      <xdr:col>86</xdr:col>
      <xdr:colOff>25400</xdr:colOff>
      <xdr:row>71</xdr:row>
      <xdr:rowOff>129337</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2302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38964</xdr:rowOff>
    </xdr:from>
    <xdr:to>
      <xdr:col>85</xdr:col>
      <xdr:colOff>127000</xdr:colOff>
      <xdr:row>79</xdr:row>
      <xdr:rowOff>43611</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5481300" y="13583514"/>
          <a:ext cx="838200" cy="4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103700</xdr:rowOff>
    </xdr:from>
    <xdr:ext cx="469744" cy="259045"/>
    <xdr:sp macro="" textlink="">
      <xdr:nvSpPr>
        <xdr:cNvPr id="636" name="災害復旧費平均値テキスト">
          <a:extLst>
            <a:ext uri="{FF2B5EF4-FFF2-40B4-BE49-F238E27FC236}">
              <a16:creationId xmlns:a16="http://schemas.microsoft.com/office/drawing/2014/main" id="{00000000-0008-0000-0700-00007C020000}"/>
            </a:ext>
          </a:extLst>
        </xdr:cNvPr>
        <xdr:cNvSpPr txBox="1"/>
      </xdr:nvSpPr>
      <xdr:spPr>
        <a:xfrm>
          <a:off x="16370300" y="133053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80823</xdr:rowOff>
    </xdr:from>
    <xdr:to>
      <xdr:col>85</xdr:col>
      <xdr:colOff>177800</xdr:colOff>
      <xdr:row>79</xdr:row>
      <xdr:rowOff>10973</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6268700" y="13453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152502</xdr:rowOff>
    </xdr:from>
    <xdr:to>
      <xdr:col>81</xdr:col>
      <xdr:colOff>50800</xdr:colOff>
      <xdr:row>79</xdr:row>
      <xdr:rowOff>38964</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4592300" y="13525602"/>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106274</xdr:rowOff>
    </xdr:from>
    <xdr:to>
      <xdr:col>81</xdr:col>
      <xdr:colOff>101600</xdr:colOff>
      <xdr:row>79</xdr:row>
      <xdr:rowOff>36424</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5430500" y="13479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52951</xdr:rowOff>
    </xdr:from>
    <xdr:ext cx="378565"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92017" y="132546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66320</xdr:rowOff>
    </xdr:from>
    <xdr:to>
      <xdr:col>76</xdr:col>
      <xdr:colOff>114300</xdr:colOff>
      <xdr:row>78</xdr:row>
      <xdr:rowOff>152502</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3703300" y="13439420"/>
          <a:ext cx="889000" cy="86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62534</xdr:rowOff>
    </xdr:from>
    <xdr:to>
      <xdr:col>76</xdr:col>
      <xdr:colOff>165100</xdr:colOff>
      <xdr:row>78</xdr:row>
      <xdr:rowOff>164134</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4541500" y="13435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9211</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357428" y="13210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66320</xdr:rowOff>
    </xdr:from>
    <xdr:to>
      <xdr:col>71</xdr:col>
      <xdr:colOff>177800</xdr:colOff>
      <xdr:row>78</xdr:row>
      <xdr:rowOff>98019</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flipV="1">
          <a:off x="12814300" y="13439420"/>
          <a:ext cx="889000" cy="31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108102</xdr:rowOff>
    </xdr:from>
    <xdr:to>
      <xdr:col>72</xdr:col>
      <xdr:colOff>38100</xdr:colOff>
      <xdr:row>78</xdr:row>
      <xdr:rowOff>38252</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3652500" y="13309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54779</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468428" y="13084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140030</xdr:rowOff>
    </xdr:from>
    <xdr:to>
      <xdr:col>67</xdr:col>
      <xdr:colOff>101600</xdr:colOff>
      <xdr:row>78</xdr:row>
      <xdr:rowOff>70180</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2763500" y="1334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86707</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579428" y="13116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164261</xdr:rowOff>
    </xdr:from>
    <xdr:to>
      <xdr:col>85</xdr:col>
      <xdr:colOff>177800</xdr:colOff>
      <xdr:row>79</xdr:row>
      <xdr:rowOff>94411</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6268700" y="1353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79188</xdr:rowOff>
    </xdr:from>
    <xdr:ext cx="313932" cy="259045"/>
    <xdr:sp macro="" textlink="">
      <xdr:nvSpPr>
        <xdr:cNvPr id="655" name="災害復旧費該当値テキスト">
          <a:extLst>
            <a:ext uri="{FF2B5EF4-FFF2-40B4-BE49-F238E27FC236}">
              <a16:creationId xmlns:a16="http://schemas.microsoft.com/office/drawing/2014/main" id="{00000000-0008-0000-0700-00008F020000}"/>
            </a:ext>
          </a:extLst>
        </xdr:cNvPr>
        <xdr:cNvSpPr txBox="1"/>
      </xdr:nvSpPr>
      <xdr:spPr>
        <a:xfrm>
          <a:off x="16370300" y="1345228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159614</xdr:rowOff>
    </xdr:from>
    <xdr:to>
      <xdr:col>81</xdr:col>
      <xdr:colOff>101600</xdr:colOff>
      <xdr:row>79</xdr:row>
      <xdr:rowOff>89764</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5430500" y="13532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80891</xdr:rowOff>
    </xdr:from>
    <xdr:ext cx="313932"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324333" y="136254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101702</xdr:rowOff>
    </xdr:from>
    <xdr:to>
      <xdr:col>76</xdr:col>
      <xdr:colOff>165100</xdr:colOff>
      <xdr:row>79</xdr:row>
      <xdr:rowOff>31852</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4541500" y="13474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22979</xdr:rowOff>
    </xdr:from>
    <xdr:ext cx="378565"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403017" y="135675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15520</xdr:rowOff>
    </xdr:from>
    <xdr:to>
      <xdr:col>72</xdr:col>
      <xdr:colOff>38100</xdr:colOff>
      <xdr:row>78</xdr:row>
      <xdr:rowOff>117120</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3652500" y="13388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108247</xdr:rowOff>
    </xdr:from>
    <xdr:ext cx="469744"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3468428" y="1348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47219</xdr:rowOff>
    </xdr:from>
    <xdr:to>
      <xdr:col>67</xdr:col>
      <xdr:colOff>101600</xdr:colOff>
      <xdr:row>78</xdr:row>
      <xdr:rowOff>148819</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2763500" y="13420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139946</xdr:rowOff>
    </xdr:from>
    <xdr:ext cx="469744"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579428" y="13513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139700</xdr:rowOff>
    </xdr:from>
    <xdr:to>
      <xdr:col>89</xdr:col>
      <xdr:colOff>177800</xdr:colOff>
      <xdr:row>99</xdr:row>
      <xdr:rowOff>139700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168927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97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98</xdr:row>
      <xdr:rowOff>25400</xdr:rowOff>
    </xdr:from>
    <xdr:to>
      <xdr:col>89</xdr:col>
      <xdr:colOff>177800</xdr:colOff>
      <xdr:row>98</xdr:row>
      <xdr:rowOff>25400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97</xdr:row>
      <xdr:rowOff>54627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82550</xdr:rowOff>
    </xdr:from>
    <xdr:to>
      <xdr:col>89</xdr:col>
      <xdr:colOff>177800</xdr:colOff>
      <xdr:row>96</xdr:row>
      <xdr:rowOff>82550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111777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25400</xdr:rowOff>
    </xdr:from>
    <xdr:to>
      <xdr:col>89</xdr:col>
      <xdr:colOff>177800</xdr:colOff>
      <xdr:row>93</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54627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5828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90</xdr:row>
      <xdr:rowOff>111777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5542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89</xdr:row>
      <xdr:rowOff>139700</xdr:rowOff>
    </xdr:from>
    <xdr:to>
      <xdr:col>89</xdr:col>
      <xdr:colOff>177800</xdr:colOff>
      <xdr:row>89</xdr:row>
      <xdr:rowOff>139700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88</xdr:row>
      <xdr:rowOff>168927</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256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a:extLst>
            <a:ext uri="{FF2B5EF4-FFF2-40B4-BE49-F238E27FC236}">
              <a16:creationId xmlns:a16="http://schemas.microsoft.com/office/drawing/2014/main" id="{00000000-0008-0000-0700-0000B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142129</xdr:rowOff>
    </xdr:from>
    <xdr:to>
      <xdr:col>85</xdr:col>
      <xdr:colOff>126364</xdr:colOff>
      <xdr:row>98</xdr:row>
      <xdr:rowOff>98067</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6317595" y="15572629"/>
          <a:ext cx="1269" cy="13275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101894</xdr:rowOff>
    </xdr:from>
    <xdr:ext cx="534377" cy="259045"/>
    <xdr:sp macro="" textlink="">
      <xdr:nvSpPr>
        <xdr:cNvPr id="693" name="公債費最小値テキスト">
          <a:extLst>
            <a:ext uri="{FF2B5EF4-FFF2-40B4-BE49-F238E27FC236}">
              <a16:creationId xmlns:a16="http://schemas.microsoft.com/office/drawing/2014/main" id="{00000000-0008-0000-0700-0000B5020000}"/>
            </a:ext>
          </a:extLst>
        </xdr:cNvPr>
        <xdr:cNvSpPr txBox="1"/>
      </xdr:nvSpPr>
      <xdr:spPr>
        <a:xfrm>
          <a:off x="16370300" y="16903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98067</xdr:rowOff>
    </xdr:from>
    <xdr:to>
      <xdr:col>86</xdr:col>
      <xdr:colOff>25400</xdr:colOff>
      <xdr:row>98</xdr:row>
      <xdr:rowOff>98067</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6900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88806</xdr:rowOff>
    </xdr:from>
    <xdr:ext cx="534377" cy="259045"/>
    <xdr:sp macro="" textlink="">
      <xdr:nvSpPr>
        <xdr:cNvPr id="695" name="公債費最大値テキスト">
          <a:extLst>
            <a:ext uri="{FF2B5EF4-FFF2-40B4-BE49-F238E27FC236}">
              <a16:creationId xmlns:a16="http://schemas.microsoft.com/office/drawing/2014/main" id="{00000000-0008-0000-0700-0000B7020000}"/>
            </a:ext>
          </a:extLst>
        </xdr:cNvPr>
        <xdr:cNvSpPr txBox="1"/>
      </xdr:nvSpPr>
      <xdr:spPr>
        <a:xfrm>
          <a:off x="16370300" y="15347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63,915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142129</xdr:rowOff>
    </xdr:from>
    <xdr:to>
      <xdr:col>86</xdr:col>
      <xdr:colOff>25400</xdr:colOff>
      <xdr:row>90</xdr:row>
      <xdr:rowOff>142129</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5572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127499</xdr:rowOff>
    </xdr:from>
    <xdr:to>
      <xdr:col>85</xdr:col>
      <xdr:colOff>127000</xdr:colOff>
      <xdr:row>97</xdr:row>
      <xdr:rowOff>127870</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5481300" y="16758149"/>
          <a:ext cx="838200" cy="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11622</xdr:rowOff>
    </xdr:from>
    <xdr:ext cx="534377" cy="259045"/>
    <xdr:sp macro="" textlink="">
      <xdr:nvSpPr>
        <xdr:cNvPr id="698" name="公債費平均値テキスト">
          <a:extLst>
            <a:ext uri="{FF2B5EF4-FFF2-40B4-BE49-F238E27FC236}">
              <a16:creationId xmlns:a16="http://schemas.microsoft.com/office/drawing/2014/main" id="{00000000-0008-0000-0700-0000BA020000}"/>
            </a:ext>
          </a:extLst>
        </xdr:cNvPr>
        <xdr:cNvSpPr txBox="1"/>
      </xdr:nvSpPr>
      <xdr:spPr>
        <a:xfrm>
          <a:off x="16370300" y="161279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160195</xdr:rowOff>
    </xdr:from>
    <xdr:to>
      <xdr:col>85</xdr:col>
      <xdr:colOff>177800</xdr:colOff>
      <xdr:row>95</xdr:row>
      <xdr:rowOff>90345</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6268700" y="16276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127870</xdr:rowOff>
    </xdr:from>
    <xdr:to>
      <xdr:col>81</xdr:col>
      <xdr:colOff>50800</xdr:colOff>
      <xdr:row>97</xdr:row>
      <xdr:rowOff>146616</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4592300" y="16758520"/>
          <a:ext cx="889000" cy="18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157251</xdr:rowOff>
    </xdr:from>
    <xdr:to>
      <xdr:col>81</xdr:col>
      <xdr:colOff>101600</xdr:colOff>
      <xdr:row>95</xdr:row>
      <xdr:rowOff>87401</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5430500" y="16273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103928</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14111" y="16048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146616</xdr:rowOff>
    </xdr:from>
    <xdr:to>
      <xdr:col>76</xdr:col>
      <xdr:colOff>114300</xdr:colOff>
      <xdr:row>98</xdr:row>
      <xdr:rowOff>4941</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flipV="1">
          <a:off x="13703300" y="16777266"/>
          <a:ext cx="889000" cy="29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161623</xdr:rowOff>
    </xdr:from>
    <xdr:to>
      <xdr:col>76</xdr:col>
      <xdr:colOff>165100</xdr:colOff>
      <xdr:row>95</xdr:row>
      <xdr:rowOff>91773</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4541500" y="16277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108300</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325111" y="16053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158559</xdr:rowOff>
    </xdr:from>
    <xdr:to>
      <xdr:col>71</xdr:col>
      <xdr:colOff>177800</xdr:colOff>
      <xdr:row>98</xdr:row>
      <xdr:rowOff>4941</xdr:rowOff>
    </xdr:to>
    <xdr:cxnSp macro="">
      <xdr:nvCxnSpPr>
        <xdr:cNvPr id="706" name="直線コネクタ 705">
          <a:extLst>
            <a:ext uri="{FF2B5EF4-FFF2-40B4-BE49-F238E27FC236}">
              <a16:creationId xmlns:a16="http://schemas.microsoft.com/office/drawing/2014/main" id="{00000000-0008-0000-0700-0000C2020000}"/>
            </a:ext>
          </a:extLst>
        </xdr:cNvPr>
        <xdr:cNvCxnSpPr/>
      </xdr:nvCxnSpPr>
      <xdr:spPr>
        <a:xfrm>
          <a:off x="12814300" y="16789209"/>
          <a:ext cx="889000" cy="17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10833</xdr:rowOff>
    </xdr:from>
    <xdr:to>
      <xdr:col>72</xdr:col>
      <xdr:colOff>38100</xdr:colOff>
      <xdr:row>95</xdr:row>
      <xdr:rowOff>112433</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3652500" y="16298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128960</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36111" y="16073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162852</xdr:rowOff>
    </xdr:from>
    <xdr:to>
      <xdr:col>67</xdr:col>
      <xdr:colOff>101600</xdr:colOff>
      <xdr:row>95</xdr:row>
      <xdr:rowOff>93002</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2763500" y="16279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109529</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547111" y="16054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76699</xdr:rowOff>
    </xdr:from>
    <xdr:to>
      <xdr:col>85</xdr:col>
      <xdr:colOff>177800</xdr:colOff>
      <xdr:row>98</xdr:row>
      <xdr:rowOff>6849</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6268700" y="16707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55126</xdr:rowOff>
    </xdr:from>
    <xdr:ext cx="534377" cy="259045"/>
    <xdr:sp macro="" textlink="">
      <xdr:nvSpPr>
        <xdr:cNvPr id="717" name="公債費該当値テキスト">
          <a:extLst>
            <a:ext uri="{FF2B5EF4-FFF2-40B4-BE49-F238E27FC236}">
              <a16:creationId xmlns:a16="http://schemas.microsoft.com/office/drawing/2014/main" id="{00000000-0008-0000-0700-0000CD020000}"/>
            </a:ext>
          </a:extLst>
        </xdr:cNvPr>
        <xdr:cNvSpPr txBox="1"/>
      </xdr:nvSpPr>
      <xdr:spPr>
        <a:xfrm>
          <a:off x="16370300" y="16685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77070</xdr:rowOff>
    </xdr:from>
    <xdr:to>
      <xdr:col>81</xdr:col>
      <xdr:colOff>101600</xdr:colOff>
      <xdr:row>98</xdr:row>
      <xdr:rowOff>7220</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5430500" y="16707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169797</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5214111" y="16800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95816</xdr:rowOff>
    </xdr:from>
    <xdr:to>
      <xdr:col>76</xdr:col>
      <xdr:colOff>165100</xdr:colOff>
      <xdr:row>98</xdr:row>
      <xdr:rowOff>25966</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4541500" y="16726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17093</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4325111" y="16819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125591</xdr:rowOff>
    </xdr:from>
    <xdr:to>
      <xdr:col>72</xdr:col>
      <xdr:colOff>38100</xdr:colOff>
      <xdr:row>98</xdr:row>
      <xdr:rowOff>55741</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3652500" y="16756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46868</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3436111" y="16848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107759</xdr:rowOff>
    </xdr:from>
    <xdr:to>
      <xdr:col>67</xdr:col>
      <xdr:colOff>101600</xdr:colOff>
      <xdr:row>98</xdr:row>
      <xdr:rowOff>37909</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2763500" y="16738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29036</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2547111" y="16831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a:extLst>
            <a:ext uri="{FF2B5EF4-FFF2-40B4-BE49-F238E27FC236}">
              <a16:creationId xmlns:a16="http://schemas.microsoft.com/office/drawing/2014/main" id="{00000000-0008-0000-0700-0000E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132080</xdr:rowOff>
    </xdr:from>
    <xdr:to>
      <xdr:col>116</xdr:col>
      <xdr:colOff>62864</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flipV="1">
          <a:off x="22159595" y="5447030"/>
          <a:ext cx="1269" cy="1283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50" name="諸支出金最小値テキスト">
          <a:extLst>
            <a:ext uri="{FF2B5EF4-FFF2-40B4-BE49-F238E27FC236}">
              <a16:creationId xmlns:a16="http://schemas.microsoft.com/office/drawing/2014/main" id="{00000000-0008-0000-0700-0000EE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78757</xdr:rowOff>
    </xdr:from>
    <xdr:ext cx="469744" cy="259045"/>
    <xdr:sp macro="" textlink="">
      <xdr:nvSpPr>
        <xdr:cNvPr id="752" name="諸支出金最大値テキスト">
          <a:extLst>
            <a:ext uri="{FF2B5EF4-FFF2-40B4-BE49-F238E27FC236}">
              <a16:creationId xmlns:a16="http://schemas.microsoft.com/office/drawing/2014/main" id="{00000000-0008-0000-0700-0000F0020000}"/>
            </a:ext>
          </a:extLst>
        </xdr:cNvPr>
        <xdr:cNvSpPr txBox="1"/>
      </xdr:nvSpPr>
      <xdr:spPr>
        <a:xfrm>
          <a:off x="22212300" y="5222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3,370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132080</xdr:rowOff>
    </xdr:from>
    <xdr:to>
      <xdr:col>116</xdr:col>
      <xdr:colOff>152400</xdr:colOff>
      <xdr:row>31</xdr:row>
      <xdr:rowOff>132080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5447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91203</xdr:rowOff>
    </xdr:from>
    <xdr:ext cx="378565" cy="259045"/>
    <xdr:sp macro="" textlink="">
      <xdr:nvSpPr>
        <xdr:cNvPr id="755" name="諸支出金平均値テキスト">
          <a:extLst>
            <a:ext uri="{FF2B5EF4-FFF2-40B4-BE49-F238E27FC236}">
              <a16:creationId xmlns:a16="http://schemas.microsoft.com/office/drawing/2014/main" id="{00000000-0008-0000-0700-0000F3020000}"/>
            </a:ext>
          </a:extLst>
        </xdr:cNvPr>
        <xdr:cNvSpPr txBox="1"/>
      </xdr:nvSpPr>
      <xdr:spPr>
        <a:xfrm>
          <a:off x="22212300" y="643485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68326</xdr:rowOff>
    </xdr:from>
    <xdr:to>
      <xdr:col>116</xdr:col>
      <xdr:colOff>114300</xdr:colOff>
      <xdr:row>38</xdr:row>
      <xdr:rowOff>169926</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2110700" y="6583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122047</xdr:rowOff>
    </xdr:from>
    <xdr:to>
      <xdr:col>112</xdr:col>
      <xdr:colOff>38100</xdr:colOff>
      <xdr:row>37</xdr:row>
      <xdr:rowOff>52197</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1272500" y="6294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68724</xdr:rowOff>
    </xdr:from>
    <xdr:ext cx="469744"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088428" y="6069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54991</xdr:rowOff>
    </xdr:from>
    <xdr:to>
      <xdr:col>107</xdr:col>
      <xdr:colOff>101600</xdr:colOff>
      <xdr:row>38</xdr:row>
      <xdr:rowOff>156591</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20383500" y="6570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1668</xdr:rowOff>
    </xdr:from>
    <xdr:ext cx="378565"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5017" y="63453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57658</xdr:rowOff>
    </xdr:from>
    <xdr:to>
      <xdr:col>102</xdr:col>
      <xdr:colOff>165100</xdr:colOff>
      <xdr:row>38</xdr:row>
      <xdr:rowOff>159258</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9494500" y="6572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4335</xdr:rowOff>
    </xdr:from>
    <xdr:ext cx="378565"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6017" y="63479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81661</xdr:rowOff>
    </xdr:from>
    <xdr:to>
      <xdr:col>98</xdr:col>
      <xdr:colOff>38100</xdr:colOff>
      <xdr:row>39</xdr:row>
      <xdr:rowOff>11811</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8605500" y="6596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28338</xdr:rowOff>
    </xdr:from>
    <xdr:ext cx="378565"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7017" y="63719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4" name="諸支出金該当値テキスト">
          <a:extLst>
            <a:ext uri="{FF2B5EF4-FFF2-40B4-BE49-F238E27FC236}">
              <a16:creationId xmlns:a16="http://schemas.microsoft.com/office/drawing/2014/main" id="{00000000-0008-0000-0700-00000603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a:extLst>
            <a:ext uri="{FF2B5EF4-FFF2-40B4-BE49-F238E27FC236}">
              <a16:creationId xmlns:a16="http://schemas.microsoft.com/office/drawing/2014/main" id="{00000000-0008-0000-0700-00001F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a:extLst>
            <a:ext uri="{FF2B5EF4-FFF2-40B4-BE49-F238E27FC236}">
              <a16:creationId xmlns:a16="http://schemas.microsoft.com/office/drawing/2014/main" id="{00000000-0008-0000-0700-000021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a:extLst>
            <a:ext uri="{FF2B5EF4-FFF2-40B4-BE49-F238E27FC236}">
              <a16:creationId xmlns:a16="http://schemas.microsoft.com/office/drawing/2014/main" id="{00000000-0008-0000-0700-000024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a:extLst>
            <a:ext uri="{FF2B5EF4-FFF2-40B4-BE49-F238E27FC236}">
              <a16:creationId xmlns:a16="http://schemas.microsoft.com/office/drawing/2014/main" id="{00000000-0008-0000-0700-000037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a:extLst>
            <a:ext uri="{FF2B5EF4-FFF2-40B4-BE49-F238E27FC236}">
              <a16:creationId xmlns:a16="http://schemas.microsoft.com/office/drawing/2014/main" id="{00000000-0008-0000-0700-00004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歳出決算総額の</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51.7</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％を占める民生費は、前年度と比較し増加しており、住民一人当たり</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210,063</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円となっている。令和元年度と比較し、民生費のうち社会福祉費が</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36.8</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％、老人福祉費が</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27.1</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％それぞれ増加している。これは、住民税非課税世帯等への臨時特別給付金の支給など、物価高騰対策支援の充実を図ったことによるものである。</a:t>
          </a:r>
          <a:endParaRPr lang="ja-JP" altLang="ja-JP" sz="16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また、衛生費は、新型コロナウイルス予防接種等の新型コロナ対策施策の実績により減少し、住民一人当たり</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36,431</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円となっている。教育費は、給食センターの整備などにより増加し、住民一人当たり</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44,027</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円になっている。</a:t>
          </a:r>
          <a:endParaRPr lang="ja-JP" altLang="ja-JP" sz="16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東京都八王子市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　実質収支は、</a:t>
          </a:r>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66</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千万円の黒字になった。これは、歳入において、市税収入が前年度対比で増となり、最終予算額対比で</a:t>
          </a:r>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千万円増となったほか、事業費の確定に伴い、令和</a:t>
          </a:r>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年度に返還する国・都支出金の超過収入が</a:t>
          </a:r>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億となったことによるものである。また、歳出においては、契約差金などで生じた不用額の執行抑制に取組んだほか、</a:t>
          </a:r>
          <a:r>
            <a:rPr kumimoji="1" lang="ja-JP" altLang="ja-JP" sz="1050" b="0">
              <a:solidFill>
                <a:schemeClr val="dk1"/>
              </a:solidFill>
              <a:effectLst/>
              <a:latin typeface="ＭＳ ゴシック" panose="020B0609070205080204" pitchFamily="49" charset="-128"/>
              <a:ea typeface="ＭＳ ゴシック" panose="020B0609070205080204" pitchFamily="49" charset="-128"/>
              <a:cs typeface="+mn-cs"/>
            </a:rPr>
            <a:t>新型コロナウイルス感染症対応地方創生臨時交付金など</a:t>
          </a:r>
          <a:r>
            <a:rPr kumimoji="1" lang="ja-JP" altLang="en-US" sz="1050" b="0">
              <a:solidFill>
                <a:schemeClr val="dk1"/>
              </a:solidFill>
              <a:effectLst/>
              <a:latin typeface="ＭＳ ゴシック" panose="020B0609070205080204" pitchFamily="49" charset="-128"/>
              <a:ea typeface="ＭＳ ゴシック" panose="020B0609070205080204" pitchFamily="49" charset="-128"/>
              <a:cs typeface="+mn-cs"/>
            </a:rPr>
            <a:t>の</a:t>
          </a:r>
          <a:r>
            <a:rPr kumimoji="1" lang="ja-JP" altLang="ja-JP" sz="1050" b="0">
              <a:solidFill>
                <a:schemeClr val="dk1"/>
              </a:solidFill>
              <a:effectLst/>
              <a:latin typeface="ＭＳ ゴシック" panose="020B0609070205080204" pitchFamily="49" charset="-128"/>
              <a:ea typeface="ＭＳ ゴシック" panose="020B0609070205080204" pitchFamily="49" charset="-128"/>
              <a:cs typeface="+mn-cs"/>
            </a:rPr>
            <a:t>国庫支出金が追加充当されたこと</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が主な要因である。</a:t>
          </a:r>
          <a:endParaRPr lang="ja-JP" altLang="ja-JP" sz="1050">
            <a:effectLst/>
            <a:latin typeface="ＭＳ ゴシック" panose="020B0609070205080204" pitchFamily="49" charset="-128"/>
            <a:ea typeface="ＭＳ ゴシック" panose="020B0609070205080204" pitchFamily="49" charset="-128"/>
          </a:endParaRPr>
        </a:p>
        <a:p>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　基金は、財政調整基金において、市税収入など歳入の伸びを見込み、予算計上した</a:t>
          </a:r>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億円を全額留保したほか、前年度決算剰余金及び地方交付税の当初予算に比べ増額となった交付分を積み立て、後年度負担に備えた。その結果、年度末基金残高は前年度に比べ</a:t>
          </a:r>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64</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千万円増の</a:t>
          </a:r>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422</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億円になり、</a:t>
          </a:r>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400</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億円台を確保した。</a:t>
          </a:r>
          <a:endParaRPr lang="ja-JP" altLang="ja-JP" sz="105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東京都八王子市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aseline="0">
              <a:solidFill>
                <a:schemeClr val="dk1"/>
              </a:solidFill>
              <a:effectLst/>
              <a:latin typeface="ＭＳ ゴシック" panose="020B0609070205080204" pitchFamily="49" charset="-128"/>
              <a:ea typeface="ＭＳ ゴシック" panose="020B0609070205080204" pitchFamily="49" charset="-128"/>
              <a:cs typeface="+mn-cs"/>
            </a:rPr>
            <a:t>　公営企業以外の全会計における実質収支の合計は、一般会計における</a:t>
          </a:r>
          <a:r>
            <a:rPr kumimoji="1" lang="en-US" altLang="ja-JP" sz="1400" baseline="0">
              <a:solidFill>
                <a:schemeClr val="dk1"/>
              </a:solidFill>
              <a:effectLst/>
              <a:latin typeface="ＭＳ ゴシック" panose="020B0609070205080204" pitchFamily="49" charset="-128"/>
              <a:ea typeface="ＭＳ ゴシック" panose="020B0609070205080204" pitchFamily="49" charset="-128"/>
              <a:cs typeface="+mn-cs"/>
            </a:rPr>
            <a:t>6.0</a:t>
          </a:r>
          <a:r>
            <a:rPr kumimoji="1" lang="ja-JP" altLang="ja-JP" sz="1400" baseline="0">
              <a:solidFill>
                <a:schemeClr val="dk1"/>
              </a:solidFill>
              <a:effectLst/>
              <a:latin typeface="ＭＳ ゴシック" panose="020B0609070205080204" pitchFamily="49" charset="-128"/>
              <a:ea typeface="ＭＳ ゴシック" panose="020B0609070205080204" pitchFamily="49" charset="-128"/>
              <a:cs typeface="+mn-cs"/>
            </a:rPr>
            <a:t>億円の増などにより</a:t>
          </a:r>
          <a:r>
            <a:rPr kumimoji="1" lang="en-US" altLang="ja-JP" sz="1400" baseline="0">
              <a:solidFill>
                <a:schemeClr val="dk1"/>
              </a:solidFill>
              <a:effectLst/>
              <a:latin typeface="ＭＳ ゴシック" panose="020B0609070205080204" pitchFamily="49" charset="-128"/>
              <a:ea typeface="ＭＳ ゴシック" panose="020B0609070205080204" pitchFamily="49" charset="-128"/>
              <a:cs typeface="+mn-cs"/>
            </a:rPr>
            <a:t>5.1</a:t>
          </a:r>
          <a:r>
            <a:rPr kumimoji="1" lang="ja-JP" altLang="ja-JP" sz="1400" baseline="0">
              <a:solidFill>
                <a:schemeClr val="dk1"/>
              </a:solidFill>
              <a:effectLst/>
              <a:latin typeface="ＭＳ ゴシック" panose="020B0609070205080204" pitchFamily="49" charset="-128"/>
              <a:ea typeface="ＭＳ ゴシック" panose="020B0609070205080204" pitchFamily="49" charset="-128"/>
              <a:cs typeface="+mn-cs"/>
            </a:rPr>
            <a:t>億円増加し、</a:t>
          </a:r>
          <a:r>
            <a:rPr kumimoji="1" lang="en-US" altLang="ja-JP" sz="1400" baseline="0">
              <a:solidFill>
                <a:schemeClr val="dk1"/>
              </a:solidFill>
              <a:effectLst/>
              <a:latin typeface="ＭＳ ゴシック" panose="020B0609070205080204" pitchFamily="49" charset="-128"/>
              <a:ea typeface="ＭＳ ゴシック" panose="020B0609070205080204" pitchFamily="49" charset="-128"/>
              <a:cs typeface="+mn-cs"/>
            </a:rPr>
            <a:t>84.9</a:t>
          </a:r>
          <a:r>
            <a:rPr kumimoji="1" lang="ja-JP" altLang="ja-JP" sz="1400" baseline="0">
              <a:solidFill>
                <a:schemeClr val="dk1"/>
              </a:solidFill>
              <a:effectLst/>
              <a:latin typeface="ＭＳ ゴシック" panose="020B0609070205080204" pitchFamily="49" charset="-128"/>
              <a:ea typeface="ＭＳ ゴシック" panose="020B0609070205080204" pitchFamily="49" charset="-128"/>
              <a:cs typeface="+mn-cs"/>
            </a:rPr>
            <a:t>億円の黒字になった。</a:t>
          </a:r>
          <a:endParaRPr kumimoji="1" lang="en-US" altLang="ja-JP" sz="1400" baseline="0">
            <a:solidFill>
              <a:schemeClr val="dk1"/>
            </a:solidFill>
            <a:effectLst/>
            <a:latin typeface="ＭＳ ゴシック" panose="020B0609070205080204" pitchFamily="49" charset="-128"/>
            <a:ea typeface="ＭＳ ゴシック" panose="020B0609070205080204" pitchFamily="49" charset="-128"/>
            <a:cs typeface="+mn-cs"/>
          </a:endParaRPr>
        </a:p>
        <a:p>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baseline="0">
              <a:solidFill>
                <a:schemeClr val="dk1"/>
              </a:solidFill>
              <a:effectLst/>
              <a:latin typeface="ＭＳ ゴシック" panose="020B0609070205080204" pitchFamily="49" charset="-128"/>
              <a:ea typeface="ＭＳ ゴシック" panose="020B0609070205080204" pitchFamily="49" charset="-128"/>
              <a:cs typeface="+mn-cs"/>
            </a:rPr>
            <a:t>　公営企業会計（下水道事業会計）の資金余剰額は</a:t>
          </a:r>
          <a:r>
            <a:rPr kumimoji="1" lang="en-US" altLang="ja-JP" sz="1400" baseline="0">
              <a:solidFill>
                <a:schemeClr val="dk1"/>
              </a:solidFill>
              <a:effectLst/>
              <a:latin typeface="ＭＳ ゴシック" panose="020B0609070205080204" pitchFamily="49" charset="-128"/>
              <a:ea typeface="ＭＳ ゴシック" panose="020B0609070205080204" pitchFamily="49" charset="-128"/>
              <a:cs typeface="+mn-cs"/>
            </a:rPr>
            <a:t>30.0</a:t>
          </a:r>
          <a:r>
            <a:rPr kumimoji="1" lang="ja-JP" altLang="ja-JP" sz="1400" baseline="0">
              <a:solidFill>
                <a:schemeClr val="dk1"/>
              </a:solidFill>
              <a:effectLst/>
              <a:latin typeface="ＭＳ ゴシック" panose="020B0609070205080204" pitchFamily="49" charset="-128"/>
              <a:ea typeface="ＭＳ ゴシック" panose="020B0609070205080204" pitchFamily="49" charset="-128"/>
              <a:cs typeface="+mn-cs"/>
            </a:rPr>
            <a:t>億円で、前年度比</a:t>
          </a:r>
          <a:r>
            <a:rPr kumimoji="1" lang="en-US" altLang="ja-JP" sz="1400" baseline="0">
              <a:solidFill>
                <a:schemeClr val="dk1"/>
              </a:solidFill>
              <a:effectLst/>
              <a:latin typeface="ＭＳ ゴシック" panose="020B0609070205080204" pitchFamily="49" charset="-128"/>
              <a:ea typeface="ＭＳ ゴシック" panose="020B0609070205080204" pitchFamily="49" charset="-128"/>
              <a:cs typeface="+mn-cs"/>
            </a:rPr>
            <a:t>6.0</a:t>
          </a:r>
          <a:r>
            <a:rPr kumimoji="1" lang="ja-JP" altLang="ja-JP" sz="1400" baseline="0">
              <a:solidFill>
                <a:schemeClr val="dk1"/>
              </a:solidFill>
              <a:effectLst/>
              <a:latin typeface="ＭＳ ゴシック" panose="020B0609070205080204" pitchFamily="49" charset="-128"/>
              <a:ea typeface="ＭＳ ゴシック" panose="020B0609070205080204" pitchFamily="49" charset="-128"/>
              <a:cs typeface="+mn-cs"/>
            </a:rPr>
            <a:t>億円増加した。これは、事業実績により流動資産が</a:t>
          </a:r>
          <a:r>
            <a:rPr kumimoji="1" lang="en-US" altLang="ja-JP" sz="1400" baseline="0">
              <a:solidFill>
                <a:schemeClr val="dk1"/>
              </a:solidFill>
              <a:effectLst/>
              <a:latin typeface="ＭＳ ゴシック" panose="020B0609070205080204" pitchFamily="49" charset="-128"/>
              <a:ea typeface="ＭＳ ゴシック" panose="020B0609070205080204" pitchFamily="49" charset="-128"/>
              <a:cs typeface="+mn-cs"/>
            </a:rPr>
            <a:t>4.1</a:t>
          </a:r>
          <a:r>
            <a:rPr kumimoji="1" lang="ja-JP" altLang="ja-JP" sz="1400" baseline="0">
              <a:solidFill>
                <a:schemeClr val="dk1"/>
              </a:solidFill>
              <a:effectLst/>
              <a:latin typeface="ＭＳ ゴシック" panose="020B0609070205080204" pitchFamily="49" charset="-128"/>
              <a:ea typeface="ＭＳ ゴシック" panose="020B0609070205080204" pitchFamily="49" charset="-128"/>
              <a:cs typeface="+mn-cs"/>
            </a:rPr>
            <a:t>億円増になったことによるものである</a:t>
          </a:r>
          <a:r>
            <a:rPr kumimoji="1" lang="ja-JP" altLang="en-US" sz="1400" baseline="0">
              <a:solidFill>
                <a:schemeClr val="dk1"/>
              </a:solidFill>
              <a:effectLst/>
              <a:latin typeface="ＭＳ ゴシック" panose="020B0609070205080204" pitchFamily="49" charset="-128"/>
              <a:ea typeface="ＭＳ ゴシック" panose="020B0609070205080204" pitchFamily="49" charset="-128"/>
              <a:cs typeface="+mn-cs"/>
            </a:rPr>
            <a:t>。</a:t>
          </a:r>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604" t="s">
        <v>76</v>
      </c>
      <c r="C1" s="604"/>
      <c r="D1" s="604"/>
      <c r="E1" s="604"/>
      <c r="F1" s="604"/>
      <c r="G1" s="604"/>
      <c r="H1" s="604"/>
      <c r="I1" s="604"/>
      <c r="J1" s="604"/>
      <c r="K1" s="604"/>
      <c r="L1" s="604"/>
      <c r="M1" s="604"/>
      <c r="N1" s="604"/>
      <c r="O1" s="604"/>
      <c r="P1" s="604"/>
      <c r="Q1" s="604"/>
      <c r="R1" s="604"/>
      <c r="S1" s="604"/>
      <c r="T1" s="604"/>
      <c r="U1" s="604"/>
      <c r="V1" s="604"/>
      <c r="W1" s="604"/>
      <c r="X1" s="604"/>
      <c r="Y1" s="604"/>
      <c r="Z1" s="604"/>
      <c r="AA1" s="604"/>
      <c r="AB1" s="604"/>
      <c r="AC1" s="604"/>
      <c r="AD1" s="604"/>
      <c r="AE1" s="604"/>
      <c r="AF1" s="604"/>
      <c r="AG1" s="604"/>
      <c r="AH1" s="604"/>
      <c r="AI1" s="604"/>
      <c r="AJ1" s="604"/>
      <c r="AK1" s="604"/>
      <c r="AL1" s="604"/>
      <c r="AM1" s="604"/>
      <c r="AN1" s="604"/>
      <c r="AO1" s="604"/>
      <c r="AP1" s="604"/>
      <c r="AQ1" s="604"/>
      <c r="AR1" s="604"/>
      <c r="AS1" s="604"/>
      <c r="AT1" s="604"/>
      <c r="AU1" s="604"/>
      <c r="AV1" s="604"/>
      <c r="AW1" s="604"/>
      <c r="AX1" s="604"/>
      <c r="AY1" s="604"/>
      <c r="AZ1" s="604"/>
      <c r="BA1" s="604"/>
      <c r="BB1" s="604"/>
      <c r="BC1" s="604"/>
      <c r="BD1" s="604"/>
      <c r="BE1" s="604"/>
      <c r="BF1" s="604"/>
      <c r="BG1" s="604"/>
      <c r="BH1" s="604"/>
      <c r="BI1" s="604"/>
      <c r="BJ1" s="604"/>
      <c r="BK1" s="604"/>
      <c r="BL1" s="604"/>
      <c r="BM1" s="604"/>
      <c r="BN1" s="604"/>
      <c r="BO1" s="604"/>
      <c r="BP1" s="604"/>
      <c r="BQ1" s="604"/>
      <c r="BR1" s="604"/>
      <c r="BS1" s="604"/>
      <c r="BT1" s="604"/>
      <c r="BU1" s="604"/>
      <c r="BV1" s="604"/>
      <c r="BW1" s="604"/>
      <c r="BX1" s="604"/>
      <c r="BY1" s="604"/>
      <c r="BZ1" s="604"/>
      <c r="CA1" s="604"/>
      <c r="CB1" s="604"/>
      <c r="CC1" s="604"/>
      <c r="CD1" s="604"/>
      <c r="CE1" s="604"/>
      <c r="CF1" s="604"/>
      <c r="CG1" s="604"/>
      <c r="CH1" s="604"/>
      <c r="CI1" s="604"/>
      <c r="CJ1" s="604"/>
      <c r="CK1" s="604"/>
      <c r="CL1" s="604"/>
      <c r="CM1" s="604"/>
      <c r="CN1" s="604"/>
      <c r="CO1" s="604"/>
      <c r="CP1" s="604"/>
      <c r="CQ1" s="604"/>
      <c r="CR1" s="604"/>
      <c r="CS1" s="604"/>
      <c r="CT1" s="604"/>
      <c r="CU1" s="604"/>
      <c r="CV1" s="604"/>
      <c r="CW1" s="604"/>
      <c r="CX1" s="604"/>
      <c r="CY1" s="604"/>
      <c r="CZ1" s="604"/>
      <c r="DA1" s="604"/>
      <c r="DB1" s="604"/>
      <c r="DC1" s="604"/>
      <c r="DD1" s="604"/>
      <c r="DE1" s="604"/>
      <c r="DF1" s="604"/>
      <c r="DG1" s="604"/>
      <c r="DH1" s="604"/>
      <c r="DI1" s="604"/>
      <c r="DJ1" s="175"/>
      <c r="DK1" s="175"/>
      <c r="DL1" s="175"/>
      <c r="DM1" s="175"/>
      <c r="DN1" s="175"/>
      <c r="DO1" s="175"/>
    </row>
    <row r="2" spans="1:119" ht="24" thickBot="1" x14ac:dyDescent="0.25">
      <c r="B2" s="176" t="s">
        <v>77</v>
      </c>
      <c r="C2" s="176"/>
      <c r="D2" s="177"/>
    </row>
    <row r="3" spans="1:119" ht="18.75" customHeight="1" thickBot="1" x14ac:dyDescent="0.25">
      <c r="A3" s="175"/>
      <c r="B3" s="605" t="s">
        <v>78</v>
      </c>
      <c r="C3" s="606"/>
      <c r="D3" s="606"/>
      <c r="E3" s="607"/>
      <c r="F3" s="607"/>
      <c r="G3" s="607"/>
      <c r="H3" s="607"/>
      <c r="I3" s="607"/>
      <c r="J3" s="607"/>
      <c r="K3" s="607"/>
      <c r="L3" s="607" t="s">
        <v>79</v>
      </c>
      <c r="M3" s="607"/>
      <c r="N3" s="607"/>
      <c r="O3" s="607"/>
      <c r="P3" s="607"/>
      <c r="Q3" s="607"/>
      <c r="R3" s="610"/>
      <c r="S3" s="610"/>
      <c r="T3" s="610"/>
      <c r="U3" s="610"/>
      <c r="V3" s="611"/>
      <c r="W3" s="501" t="s">
        <v>80</v>
      </c>
      <c r="X3" s="502"/>
      <c r="Y3" s="502"/>
      <c r="Z3" s="502"/>
      <c r="AA3" s="502"/>
      <c r="AB3" s="606"/>
      <c r="AC3" s="610" t="s">
        <v>81</v>
      </c>
      <c r="AD3" s="502"/>
      <c r="AE3" s="502"/>
      <c r="AF3" s="502"/>
      <c r="AG3" s="502"/>
      <c r="AH3" s="502"/>
      <c r="AI3" s="502"/>
      <c r="AJ3" s="502"/>
      <c r="AK3" s="502"/>
      <c r="AL3" s="572"/>
      <c r="AM3" s="501" t="s">
        <v>82</v>
      </c>
      <c r="AN3" s="502"/>
      <c r="AO3" s="502"/>
      <c r="AP3" s="502"/>
      <c r="AQ3" s="502"/>
      <c r="AR3" s="502"/>
      <c r="AS3" s="502"/>
      <c r="AT3" s="502"/>
      <c r="AU3" s="502"/>
      <c r="AV3" s="502"/>
      <c r="AW3" s="502"/>
      <c r="AX3" s="572"/>
      <c r="AY3" s="564" t="s">
        <v>1</v>
      </c>
      <c r="AZ3" s="565"/>
      <c r="BA3" s="565"/>
      <c r="BB3" s="565"/>
      <c r="BC3" s="565"/>
      <c r="BD3" s="565"/>
      <c r="BE3" s="565"/>
      <c r="BF3" s="565"/>
      <c r="BG3" s="565"/>
      <c r="BH3" s="565"/>
      <c r="BI3" s="565"/>
      <c r="BJ3" s="565"/>
      <c r="BK3" s="565"/>
      <c r="BL3" s="565"/>
      <c r="BM3" s="614"/>
      <c r="BN3" s="501" t="s">
        <v>83</v>
      </c>
      <c r="BO3" s="502"/>
      <c r="BP3" s="502"/>
      <c r="BQ3" s="502"/>
      <c r="BR3" s="502"/>
      <c r="BS3" s="502"/>
      <c r="BT3" s="502"/>
      <c r="BU3" s="572"/>
      <c r="BV3" s="501" t="s">
        <v>84</v>
      </c>
      <c r="BW3" s="502"/>
      <c r="BX3" s="502"/>
      <c r="BY3" s="502"/>
      <c r="BZ3" s="502"/>
      <c r="CA3" s="502"/>
      <c r="CB3" s="502"/>
      <c r="CC3" s="572"/>
      <c r="CD3" s="564" t="s">
        <v>1</v>
      </c>
      <c r="CE3" s="565"/>
      <c r="CF3" s="565"/>
      <c r="CG3" s="565"/>
      <c r="CH3" s="565"/>
      <c r="CI3" s="565"/>
      <c r="CJ3" s="565"/>
      <c r="CK3" s="565"/>
      <c r="CL3" s="565"/>
      <c r="CM3" s="565"/>
      <c r="CN3" s="565"/>
      <c r="CO3" s="565"/>
      <c r="CP3" s="565"/>
      <c r="CQ3" s="565"/>
      <c r="CR3" s="565"/>
      <c r="CS3" s="614"/>
      <c r="CT3" s="501" t="s">
        <v>85</v>
      </c>
      <c r="CU3" s="502"/>
      <c r="CV3" s="502"/>
      <c r="CW3" s="502"/>
      <c r="CX3" s="502"/>
      <c r="CY3" s="502"/>
      <c r="CZ3" s="502"/>
      <c r="DA3" s="572"/>
      <c r="DB3" s="501" t="s">
        <v>86</v>
      </c>
      <c r="DC3" s="502"/>
      <c r="DD3" s="502"/>
      <c r="DE3" s="502"/>
      <c r="DF3" s="502"/>
      <c r="DG3" s="502"/>
      <c r="DH3" s="502"/>
      <c r="DI3" s="572"/>
    </row>
    <row r="4" spans="1:119" ht="18.75" customHeight="1" x14ac:dyDescent="0.2">
      <c r="A4" s="175"/>
      <c r="B4" s="580"/>
      <c r="C4" s="581"/>
      <c r="D4" s="581"/>
      <c r="E4" s="582"/>
      <c r="F4" s="582"/>
      <c r="G4" s="582"/>
      <c r="H4" s="582"/>
      <c r="I4" s="582"/>
      <c r="J4" s="582"/>
      <c r="K4" s="582"/>
      <c r="L4" s="582"/>
      <c r="M4" s="582"/>
      <c r="N4" s="582"/>
      <c r="O4" s="582"/>
      <c r="P4" s="582"/>
      <c r="Q4" s="582"/>
      <c r="R4" s="586"/>
      <c r="S4" s="586"/>
      <c r="T4" s="586"/>
      <c r="U4" s="586"/>
      <c r="V4" s="587"/>
      <c r="W4" s="573"/>
      <c r="X4" s="383"/>
      <c r="Y4" s="383"/>
      <c r="Z4" s="383"/>
      <c r="AA4" s="383"/>
      <c r="AB4" s="581"/>
      <c r="AC4" s="586"/>
      <c r="AD4" s="383"/>
      <c r="AE4" s="383"/>
      <c r="AF4" s="383"/>
      <c r="AG4" s="383"/>
      <c r="AH4" s="383"/>
      <c r="AI4" s="383"/>
      <c r="AJ4" s="383"/>
      <c r="AK4" s="383"/>
      <c r="AL4" s="574"/>
      <c r="AM4" s="523"/>
      <c r="AN4" s="421"/>
      <c r="AO4" s="421"/>
      <c r="AP4" s="421"/>
      <c r="AQ4" s="421"/>
      <c r="AR4" s="421"/>
      <c r="AS4" s="421"/>
      <c r="AT4" s="421"/>
      <c r="AU4" s="421"/>
      <c r="AV4" s="421"/>
      <c r="AW4" s="421"/>
      <c r="AX4" s="613"/>
      <c r="AY4" s="458" t="s">
        <v>87</v>
      </c>
      <c r="AZ4" s="459"/>
      <c r="BA4" s="459"/>
      <c r="BB4" s="459"/>
      <c r="BC4" s="459"/>
      <c r="BD4" s="459"/>
      <c r="BE4" s="459"/>
      <c r="BF4" s="459"/>
      <c r="BG4" s="459"/>
      <c r="BH4" s="459"/>
      <c r="BI4" s="459"/>
      <c r="BJ4" s="459"/>
      <c r="BK4" s="459"/>
      <c r="BL4" s="459"/>
      <c r="BM4" s="460"/>
      <c r="BN4" s="461">
        <v>236422157</v>
      </c>
      <c r="BO4" s="462"/>
      <c r="BP4" s="462"/>
      <c r="BQ4" s="462"/>
      <c r="BR4" s="462"/>
      <c r="BS4" s="462"/>
      <c r="BT4" s="462"/>
      <c r="BU4" s="463"/>
      <c r="BV4" s="461">
        <v>237366330</v>
      </c>
      <c r="BW4" s="462"/>
      <c r="BX4" s="462"/>
      <c r="BY4" s="462"/>
      <c r="BZ4" s="462"/>
      <c r="CA4" s="462"/>
      <c r="CB4" s="462"/>
      <c r="CC4" s="463"/>
      <c r="CD4" s="598" t="s">
        <v>88</v>
      </c>
      <c r="CE4" s="599"/>
      <c r="CF4" s="599"/>
      <c r="CG4" s="599"/>
      <c r="CH4" s="599"/>
      <c r="CI4" s="599"/>
      <c r="CJ4" s="599"/>
      <c r="CK4" s="599"/>
      <c r="CL4" s="599"/>
      <c r="CM4" s="599"/>
      <c r="CN4" s="599"/>
      <c r="CO4" s="599"/>
      <c r="CP4" s="599"/>
      <c r="CQ4" s="599"/>
      <c r="CR4" s="599"/>
      <c r="CS4" s="600"/>
      <c r="CT4" s="601">
        <v>5.7</v>
      </c>
      <c r="CU4" s="602"/>
      <c r="CV4" s="602"/>
      <c r="CW4" s="602"/>
      <c r="CX4" s="602"/>
      <c r="CY4" s="602"/>
      <c r="CZ4" s="602"/>
      <c r="DA4" s="603"/>
      <c r="DB4" s="601">
        <v>5.3</v>
      </c>
      <c r="DC4" s="602"/>
      <c r="DD4" s="602"/>
      <c r="DE4" s="602"/>
      <c r="DF4" s="602"/>
      <c r="DG4" s="602"/>
      <c r="DH4" s="602"/>
      <c r="DI4" s="603"/>
    </row>
    <row r="5" spans="1:119" ht="18.75" customHeight="1" x14ac:dyDescent="0.2">
      <c r="A5" s="175"/>
      <c r="B5" s="608"/>
      <c r="C5" s="422"/>
      <c r="D5" s="422"/>
      <c r="E5" s="609"/>
      <c r="F5" s="609"/>
      <c r="G5" s="609"/>
      <c r="H5" s="609"/>
      <c r="I5" s="609"/>
      <c r="J5" s="609"/>
      <c r="K5" s="609"/>
      <c r="L5" s="609"/>
      <c r="M5" s="609"/>
      <c r="N5" s="609"/>
      <c r="O5" s="609"/>
      <c r="P5" s="609"/>
      <c r="Q5" s="609"/>
      <c r="R5" s="420"/>
      <c r="S5" s="420"/>
      <c r="T5" s="420"/>
      <c r="U5" s="420"/>
      <c r="V5" s="612"/>
      <c r="W5" s="523"/>
      <c r="X5" s="421"/>
      <c r="Y5" s="421"/>
      <c r="Z5" s="421"/>
      <c r="AA5" s="421"/>
      <c r="AB5" s="422"/>
      <c r="AC5" s="420"/>
      <c r="AD5" s="421"/>
      <c r="AE5" s="421"/>
      <c r="AF5" s="421"/>
      <c r="AG5" s="421"/>
      <c r="AH5" s="421"/>
      <c r="AI5" s="421"/>
      <c r="AJ5" s="421"/>
      <c r="AK5" s="421"/>
      <c r="AL5" s="613"/>
      <c r="AM5" s="489" t="s">
        <v>89</v>
      </c>
      <c r="AN5" s="389"/>
      <c r="AO5" s="389"/>
      <c r="AP5" s="389"/>
      <c r="AQ5" s="389"/>
      <c r="AR5" s="389"/>
      <c r="AS5" s="389"/>
      <c r="AT5" s="390"/>
      <c r="AU5" s="490" t="s">
        <v>90</v>
      </c>
      <c r="AV5" s="491"/>
      <c r="AW5" s="491"/>
      <c r="AX5" s="491"/>
      <c r="AY5" s="446" t="s">
        <v>91</v>
      </c>
      <c r="AZ5" s="447"/>
      <c r="BA5" s="447"/>
      <c r="BB5" s="447"/>
      <c r="BC5" s="447"/>
      <c r="BD5" s="447"/>
      <c r="BE5" s="447"/>
      <c r="BF5" s="447"/>
      <c r="BG5" s="447"/>
      <c r="BH5" s="447"/>
      <c r="BI5" s="447"/>
      <c r="BJ5" s="447"/>
      <c r="BK5" s="447"/>
      <c r="BL5" s="447"/>
      <c r="BM5" s="448"/>
      <c r="BN5" s="432">
        <v>227864107</v>
      </c>
      <c r="BO5" s="433"/>
      <c r="BP5" s="433"/>
      <c r="BQ5" s="433"/>
      <c r="BR5" s="433"/>
      <c r="BS5" s="433"/>
      <c r="BT5" s="433"/>
      <c r="BU5" s="434"/>
      <c r="BV5" s="432">
        <v>228077566</v>
      </c>
      <c r="BW5" s="433"/>
      <c r="BX5" s="433"/>
      <c r="BY5" s="433"/>
      <c r="BZ5" s="433"/>
      <c r="CA5" s="433"/>
      <c r="CB5" s="433"/>
      <c r="CC5" s="434"/>
      <c r="CD5" s="472" t="s">
        <v>92</v>
      </c>
      <c r="CE5" s="392"/>
      <c r="CF5" s="392"/>
      <c r="CG5" s="392"/>
      <c r="CH5" s="392"/>
      <c r="CI5" s="392"/>
      <c r="CJ5" s="392"/>
      <c r="CK5" s="392"/>
      <c r="CL5" s="392"/>
      <c r="CM5" s="392"/>
      <c r="CN5" s="392"/>
      <c r="CO5" s="392"/>
      <c r="CP5" s="392"/>
      <c r="CQ5" s="392"/>
      <c r="CR5" s="392"/>
      <c r="CS5" s="473"/>
      <c r="CT5" s="429">
        <v>87.5</v>
      </c>
      <c r="CU5" s="430"/>
      <c r="CV5" s="430"/>
      <c r="CW5" s="430"/>
      <c r="CX5" s="430"/>
      <c r="CY5" s="430"/>
      <c r="CZ5" s="430"/>
      <c r="DA5" s="431"/>
      <c r="DB5" s="429">
        <v>86.7</v>
      </c>
      <c r="DC5" s="430"/>
      <c r="DD5" s="430"/>
      <c r="DE5" s="430"/>
      <c r="DF5" s="430"/>
      <c r="DG5" s="430"/>
      <c r="DH5" s="430"/>
      <c r="DI5" s="431"/>
    </row>
    <row r="6" spans="1:119" ht="18.75" customHeight="1" x14ac:dyDescent="0.2">
      <c r="A6" s="175"/>
      <c r="B6" s="578" t="s">
        <v>93</v>
      </c>
      <c r="C6" s="419"/>
      <c r="D6" s="419"/>
      <c r="E6" s="579"/>
      <c r="F6" s="579"/>
      <c r="G6" s="579"/>
      <c r="H6" s="579"/>
      <c r="I6" s="579"/>
      <c r="J6" s="579"/>
      <c r="K6" s="579"/>
      <c r="L6" s="579" t="s">
        <v>94</v>
      </c>
      <c r="M6" s="579"/>
      <c r="N6" s="579"/>
      <c r="O6" s="579"/>
      <c r="P6" s="579"/>
      <c r="Q6" s="579"/>
      <c r="R6" s="417"/>
      <c r="S6" s="417"/>
      <c r="T6" s="417"/>
      <c r="U6" s="417"/>
      <c r="V6" s="585"/>
      <c r="W6" s="522" t="s">
        <v>95</v>
      </c>
      <c r="X6" s="418"/>
      <c r="Y6" s="418"/>
      <c r="Z6" s="418"/>
      <c r="AA6" s="418"/>
      <c r="AB6" s="419"/>
      <c r="AC6" s="590" t="s">
        <v>96</v>
      </c>
      <c r="AD6" s="591"/>
      <c r="AE6" s="591"/>
      <c r="AF6" s="591"/>
      <c r="AG6" s="591"/>
      <c r="AH6" s="591"/>
      <c r="AI6" s="591"/>
      <c r="AJ6" s="591"/>
      <c r="AK6" s="591"/>
      <c r="AL6" s="592"/>
      <c r="AM6" s="489" t="s">
        <v>97</v>
      </c>
      <c r="AN6" s="389"/>
      <c r="AO6" s="389"/>
      <c r="AP6" s="389"/>
      <c r="AQ6" s="389"/>
      <c r="AR6" s="389"/>
      <c r="AS6" s="389"/>
      <c r="AT6" s="390"/>
      <c r="AU6" s="490" t="s">
        <v>90</v>
      </c>
      <c r="AV6" s="491"/>
      <c r="AW6" s="491"/>
      <c r="AX6" s="491"/>
      <c r="AY6" s="446" t="s">
        <v>98</v>
      </c>
      <c r="AZ6" s="447"/>
      <c r="BA6" s="447"/>
      <c r="BB6" s="447"/>
      <c r="BC6" s="447"/>
      <c r="BD6" s="447"/>
      <c r="BE6" s="447"/>
      <c r="BF6" s="447"/>
      <c r="BG6" s="447"/>
      <c r="BH6" s="447"/>
      <c r="BI6" s="447"/>
      <c r="BJ6" s="447"/>
      <c r="BK6" s="447"/>
      <c r="BL6" s="447"/>
      <c r="BM6" s="448"/>
      <c r="BN6" s="432">
        <v>8558050</v>
      </c>
      <c r="BO6" s="433"/>
      <c r="BP6" s="433"/>
      <c r="BQ6" s="433"/>
      <c r="BR6" s="433"/>
      <c r="BS6" s="433"/>
      <c r="BT6" s="433"/>
      <c r="BU6" s="434"/>
      <c r="BV6" s="432">
        <v>9288764</v>
      </c>
      <c r="BW6" s="433"/>
      <c r="BX6" s="433"/>
      <c r="BY6" s="433"/>
      <c r="BZ6" s="433"/>
      <c r="CA6" s="433"/>
      <c r="CB6" s="433"/>
      <c r="CC6" s="434"/>
      <c r="CD6" s="472" t="s">
        <v>99</v>
      </c>
      <c r="CE6" s="392"/>
      <c r="CF6" s="392"/>
      <c r="CG6" s="392"/>
      <c r="CH6" s="392"/>
      <c r="CI6" s="392"/>
      <c r="CJ6" s="392"/>
      <c r="CK6" s="392"/>
      <c r="CL6" s="392"/>
      <c r="CM6" s="392"/>
      <c r="CN6" s="392"/>
      <c r="CO6" s="392"/>
      <c r="CP6" s="392"/>
      <c r="CQ6" s="392"/>
      <c r="CR6" s="392"/>
      <c r="CS6" s="473"/>
      <c r="CT6" s="575">
        <v>87.5</v>
      </c>
      <c r="CU6" s="576"/>
      <c r="CV6" s="576"/>
      <c r="CW6" s="576"/>
      <c r="CX6" s="576"/>
      <c r="CY6" s="576"/>
      <c r="CZ6" s="576"/>
      <c r="DA6" s="577"/>
      <c r="DB6" s="575">
        <v>88.3</v>
      </c>
      <c r="DC6" s="576"/>
      <c r="DD6" s="576"/>
      <c r="DE6" s="576"/>
      <c r="DF6" s="576"/>
      <c r="DG6" s="576"/>
      <c r="DH6" s="576"/>
      <c r="DI6" s="577"/>
    </row>
    <row r="7" spans="1:119" ht="18.75" customHeight="1" x14ac:dyDescent="0.2">
      <c r="A7" s="175"/>
      <c r="B7" s="580"/>
      <c r="C7" s="581"/>
      <c r="D7" s="581"/>
      <c r="E7" s="582"/>
      <c r="F7" s="582"/>
      <c r="G7" s="582"/>
      <c r="H7" s="582"/>
      <c r="I7" s="582"/>
      <c r="J7" s="582"/>
      <c r="K7" s="582"/>
      <c r="L7" s="582"/>
      <c r="M7" s="582"/>
      <c r="N7" s="582"/>
      <c r="O7" s="582"/>
      <c r="P7" s="582"/>
      <c r="Q7" s="582"/>
      <c r="R7" s="586"/>
      <c r="S7" s="586"/>
      <c r="T7" s="586"/>
      <c r="U7" s="586"/>
      <c r="V7" s="587"/>
      <c r="W7" s="573"/>
      <c r="X7" s="383"/>
      <c r="Y7" s="383"/>
      <c r="Z7" s="383"/>
      <c r="AA7" s="383"/>
      <c r="AB7" s="581"/>
      <c r="AC7" s="593"/>
      <c r="AD7" s="384"/>
      <c r="AE7" s="384"/>
      <c r="AF7" s="384"/>
      <c r="AG7" s="384"/>
      <c r="AH7" s="384"/>
      <c r="AI7" s="384"/>
      <c r="AJ7" s="384"/>
      <c r="AK7" s="384"/>
      <c r="AL7" s="594"/>
      <c r="AM7" s="489" t="s">
        <v>100</v>
      </c>
      <c r="AN7" s="389"/>
      <c r="AO7" s="389"/>
      <c r="AP7" s="389"/>
      <c r="AQ7" s="389"/>
      <c r="AR7" s="389"/>
      <c r="AS7" s="389"/>
      <c r="AT7" s="390"/>
      <c r="AU7" s="490" t="s">
        <v>101</v>
      </c>
      <c r="AV7" s="491"/>
      <c r="AW7" s="491"/>
      <c r="AX7" s="491"/>
      <c r="AY7" s="446" t="s">
        <v>102</v>
      </c>
      <c r="AZ7" s="447"/>
      <c r="BA7" s="447"/>
      <c r="BB7" s="447"/>
      <c r="BC7" s="447"/>
      <c r="BD7" s="447"/>
      <c r="BE7" s="447"/>
      <c r="BF7" s="447"/>
      <c r="BG7" s="447"/>
      <c r="BH7" s="447"/>
      <c r="BI7" s="447"/>
      <c r="BJ7" s="447"/>
      <c r="BK7" s="447"/>
      <c r="BL7" s="447"/>
      <c r="BM7" s="448"/>
      <c r="BN7" s="432">
        <v>1937436</v>
      </c>
      <c r="BO7" s="433"/>
      <c r="BP7" s="433"/>
      <c r="BQ7" s="433"/>
      <c r="BR7" s="433"/>
      <c r="BS7" s="433"/>
      <c r="BT7" s="433"/>
      <c r="BU7" s="434"/>
      <c r="BV7" s="432">
        <v>3266005</v>
      </c>
      <c r="BW7" s="433"/>
      <c r="BX7" s="433"/>
      <c r="BY7" s="433"/>
      <c r="BZ7" s="433"/>
      <c r="CA7" s="433"/>
      <c r="CB7" s="433"/>
      <c r="CC7" s="434"/>
      <c r="CD7" s="472" t="s">
        <v>103</v>
      </c>
      <c r="CE7" s="392"/>
      <c r="CF7" s="392"/>
      <c r="CG7" s="392"/>
      <c r="CH7" s="392"/>
      <c r="CI7" s="392"/>
      <c r="CJ7" s="392"/>
      <c r="CK7" s="392"/>
      <c r="CL7" s="392"/>
      <c r="CM7" s="392"/>
      <c r="CN7" s="392"/>
      <c r="CO7" s="392"/>
      <c r="CP7" s="392"/>
      <c r="CQ7" s="392"/>
      <c r="CR7" s="392"/>
      <c r="CS7" s="473"/>
      <c r="CT7" s="432">
        <v>116180045</v>
      </c>
      <c r="CU7" s="433"/>
      <c r="CV7" s="433"/>
      <c r="CW7" s="433"/>
      <c r="CX7" s="433"/>
      <c r="CY7" s="433"/>
      <c r="CZ7" s="433"/>
      <c r="DA7" s="434"/>
      <c r="DB7" s="432">
        <v>113342333</v>
      </c>
      <c r="DC7" s="433"/>
      <c r="DD7" s="433"/>
      <c r="DE7" s="433"/>
      <c r="DF7" s="433"/>
      <c r="DG7" s="433"/>
      <c r="DH7" s="433"/>
      <c r="DI7" s="434"/>
    </row>
    <row r="8" spans="1:119" ht="18.75" customHeight="1" thickBot="1" x14ac:dyDescent="0.25">
      <c r="A8" s="175"/>
      <c r="B8" s="583"/>
      <c r="C8" s="528"/>
      <c r="D8" s="528"/>
      <c r="E8" s="584"/>
      <c r="F8" s="584"/>
      <c r="G8" s="584"/>
      <c r="H8" s="584"/>
      <c r="I8" s="584"/>
      <c r="J8" s="584"/>
      <c r="K8" s="584"/>
      <c r="L8" s="584"/>
      <c r="M8" s="584"/>
      <c r="N8" s="584"/>
      <c r="O8" s="584"/>
      <c r="P8" s="584"/>
      <c r="Q8" s="584"/>
      <c r="R8" s="588"/>
      <c r="S8" s="588"/>
      <c r="T8" s="588"/>
      <c r="U8" s="588"/>
      <c r="V8" s="589"/>
      <c r="W8" s="503"/>
      <c r="X8" s="504"/>
      <c r="Y8" s="504"/>
      <c r="Z8" s="504"/>
      <c r="AA8" s="504"/>
      <c r="AB8" s="528"/>
      <c r="AC8" s="595"/>
      <c r="AD8" s="596"/>
      <c r="AE8" s="596"/>
      <c r="AF8" s="596"/>
      <c r="AG8" s="596"/>
      <c r="AH8" s="596"/>
      <c r="AI8" s="596"/>
      <c r="AJ8" s="596"/>
      <c r="AK8" s="596"/>
      <c r="AL8" s="597"/>
      <c r="AM8" s="489" t="s">
        <v>104</v>
      </c>
      <c r="AN8" s="389"/>
      <c r="AO8" s="389"/>
      <c r="AP8" s="389"/>
      <c r="AQ8" s="389"/>
      <c r="AR8" s="389"/>
      <c r="AS8" s="389"/>
      <c r="AT8" s="390"/>
      <c r="AU8" s="490" t="s">
        <v>90</v>
      </c>
      <c r="AV8" s="491"/>
      <c r="AW8" s="491"/>
      <c r="AX8" s="491"/>
      <c r="AY8" s="446" t="s">
        <v>105</v>
      </c>
      <c r="AZ8" s="447"/>
      <c r="BA8" s="447"/>
      <c r="BB8" s="447"/>
      <c r="BC8" s="447"/>
      <c r="BD8" s="447"/>
      <c r="BE8" s="447"/>
      <c r="BF8" s="447"/>
      <c r="BG8" s="447"/>
      <c r="BH8" s="447"/>
      <c r="BI8" s="447"/>
      <c r="BJ8" s="447"/>
      <c r="BK8" s="447"/>
      <c r="BL8" s="447"/>
      <c r="BM8" s="448"/>
      <c r="BN8" s="432">
        <v>6620614</v>
      </c>
      <c r="BO8" s="433"/>
      <c r="BP8" s="433"/>
      <c r="BQ8" s="433"/>
      <c r="BR8" s="433"/>
      <c r="BS8" s="433"/>
      <c r="BT8" s="433"/>
      <c r="BU8" s="434"/>
      <c r="BV8" s="432">
        <v>6022759</v>
      </c>
      <c r="BW8" s="433"/>
      <c r="BX8" s="433"/>
      <c r="BY8" s="433"/>
      <c r="BZ8" s="433"/>
      <c r="CA8" s="433"/>
      <c r="CB8" s="433"/>
      <c r="CC8" s="434"/>
      <c r="CD8" s="472" t="s">
        <v>106</v>
      </c>
      <c r="CE8" s="392"/>
      <c r="CF8" s="392"/>
      <c r="CG8" s="392"/>
      <c r="CH8" s="392"/>
      <c r="CI8" s="392"/>
      <c r="CJ8" s="392"/>
      <c r="CK8" s="392"/>
      <c r="CL8" s="392"/>
      <c r="CM8" s="392"/>
      <c r="CN8" s="392"/>
      <c r="CO8" s="392"/>
      <c r="CP8" s="392"/>
      <c r="CQ8" s="392"/>
      <c r="CR8" s="392"/>
      <c r="CS8" s="473"/>
      <c r="CT8" s="535">
        <v>0.9</v>
      </c>
      <c r="CU8" s="536"/>
      <c r="CV8" s="536"/>
      <c r="CW8" s="536"/>
      <c r="CX8" s="536"/>
      <c r="CY8" s="536"/>
      <c r="CZ8" s="536"/>
      <c r="DA8" s="537"/>
      <c r="DB8" s="535">
        <v>0.91</v>
      </c>
      <c r="DC8" s="536"/>
      <c r="DD8" s="536"/>
      <c r="DE8" s="536"/>
      <c r="DF8" s="536"/>
      <c r="DG8" s="536"/>
      <c r="DH8" s="536"/>
      <c r="DI8" s="537"/>
    </row>
    <row r="9" spans="1:119" ht="18.75" customHeight="1" thickBot="1" x14ac:dyDescent="0.25">
      <c r="A9" s="175"/>
      <c r="B9" s="564" t="s">
        <v>107</v>
      </c>
      <c r="C9" s="565"/>
      <c r="D9" s="565"/>
      <c r="E9" s="565"/>
      <c r="F9" s="565"/>
      <c r="G9" s="565"/>
      <c r="H9" s="565"/>
      <c r="I9" s="565"/>
      <c r="J9" s="565"/>
      <c r="K9" s="483"/>
      <c r="L9" s="566" t="s">
        <v>108</v>
      </c>
      <c r="M9" s="567"/>
      <c r="N9" s="567"/>
      <c r="O9" s="567"/>
      <c r="P9" s="567"/>
      <c r="Q9" s="568"/>
      <c r="R9" s="569">
        <v>579355</v>
      </c>
      <c r="S9" s="570"/>
      <c r="T9" s="570"/>
      <c r="U9" s="570"/>
      <c r="V9" s="571"/>
      <c r="W9" s="501" t="s">
        <v>109</v>
      </c>
      <c r="X9" s="502"/>
      <c r="Y9" s="502"/>
      <c r="Z9" s="502"/>
      <c r="AA9" s="502"/>
      <c r="AB9" s="502"/>
      <c r="AC9" s="502"/>
      <c r="AD9" s="502"/>
      <c r="AE9" s="502"/>
      <c r="AF9" s="502"/>
      <c r="AG9" s="502"/>
      <c r="AH9" s="502"/>
      <c r="AI9" s="502"/>
      <c r="AJ9" s="502"/>
      <c r="AK9" s="502"/>
      <c r="AL9" s="572"/>
      <c r="AM9" s="489" t="s">
        <v>110</v>
      </c>
      <c r="AN9" s="389"/>
      <c r="AO9" s="389"/>
      <c r="AP9" s="389"/>
      <c r="AQ9" s="389"/>
      <c r="AR9" s="389"/>
      <c r="AS9" s="389"/>
      <c r="AT9" s="390"/>
      <c r="AU9" s="490" t="s">
        <v>90</v>
      </c>
      <c r="AV9" s="491"/>
      <c r="AW9" s="491"/>
      <c r="AX9" s="491"/>
      <c r="AY9" s="446" t="s">
        <v>111</v>
      </c>
      <c r="AZ9" s="447"/>
      <c r="BA9" s="447"/>
      <c r="BB9" s="447"/>
      <c r="BC9" s="447"/>
      <c r="BD9" s="447"/>
      <c r="BE9" s="447"/>
      <c r="BF9" s="447"/>
      <c r="BG9" s="447"/>
      <c r="BH9" s="447"/>
      <c r="BI9" s="447"/>
      <c r="BJ9" s="447"/>
      <c r="BK9" s="447"/>
      <c r="BL9" s="447"/>
      <c r="BM9" s="448"/>
      <c r="BN9" s="432">
        <v>597855</v>
      </c>
      <c r="BO9" s="433"/>
      <c r="BP9" s="433"/>
      <c r="BQ9" s="433"/>
      <c r="BR9" s="433"/>
      <c r="BS9" s="433"/>
      <c r="BT9" s="433"/>
      <c r="BU9" s="434"/>
      <c r="BV9" s="432">
        <v>-1495336</v>
      </c>
      <c r="BW9" s="433"/>
      <c r="BX9" s="433"/>
      <c r="BY9" s="433"/>
      <c r="BZ9" s="433"/>
      <c r="CA9" s="433"/>
      <c r="CB9" s="433"/>
      <c r="CC9" s="434"/>
      <c r="CD9" s="472" t="s">
        <v>112</v>
      </c>
      <c r="CE9" s="392"/>
      <c r="CF9" s="392"/>
      <c r="CG9" s="392"/>
      <c r="CH9" s="392"/>
      <c r="CI9" s="392"/>
      <c r="CJ9" s="392"/>
      <c r="CK9" s="392"/>
      <c r="CL9" s="392"/>
      <c r="CM9" s="392"/>
      <c r="CN9" s="392"/>
      <c r="CO9" s="392"/>
      <c r="CP9" s="392"/>
      <c r="CQ9" s="392"/>
      <c r="CR9" s="392"/>
      <c r="CS9" s="473"/>
      <c r="CT9" s="429">
        <v>8.5</v>
      </c>
      <c r="CU9" s="430"/>
      <c r="CV9" s="430"/>
      <c r="CW9" s="430"/>
      <c r="CX9" s="430"/>
      <c r="CY9" s="430"/>
      <c r="CZ9" s="430"/>
      <c r="DA9" s="431"/>
      <c r="DB9" s="429">
        <v>8.6</v>
      </c>
      <c r="DC9" s="430"/>
      <c r="DD9" s="430"/>
      <c r="DE9" s="430"/>
      <c r="DF9" s="430"/>
      <c r="DG9" s="430"/>
      <c r="DH9" s="430"/>
      <c r="DI9" s="431"/>
    </row>
    <row r="10" spans="1:119" ht="18.75" customHeight="1" thickBot="1" x14ac:dyDescent="0.25">
      <c r="A10" s="175"/>
      <c r="B10" s="564"/>
      <c r="C10" s="565"/>
      <c r="D10" s="565"/>
      <c r="E10" s="565"/>
      <c r="F10" s="565"/>
      <c r="G10" s="565"/>
      <c r="H10" s="565"/>
      <c r="I10" s="565"/>
      <c r="J10" s="565"/>
      <c r="K10" s="483"/>
      <c r="L10" s="388" t="s">
        <v>113</v>
      </c>
      <c r="M10" s="389"/>
      <c r="N10" s="389"/>
      <c r="O10" s="389"/>
      <c r="P10" s="389"/>
      <c r="Q10" s="390"/>
      <c r="R10" s="385">
        <v>577513</v>
      </c>
      <c r="S10" s="386"/>
      <c r="T10" s="386"/>
      <c r="U10" s="386"/>
      <c r="V10" s="445"/>
      <c r="W10" s="573"/>
      <c r="X10" s="383"/>
      <c r="Y10" s="383"/>
      <c r="Z10" s="383"/>
      <c r="AA10" s="383"/>
      <c r="AB10" s="383"/>
      <c r="AC10" s="383"/>
      <c r="AD10" s="383"/>
      <c r="AE10" s="383"/>
      <c r="AF10" s="383"/>
      <c r="AG10" s="383"/>
      <c r="AH10" s="383"/>
      <c r="AI10" s="383"/>
      <c r="AJ10" s="383"/>
      <c r="AK10" s="383"/>
      <c r="AL10" s="574"/>
      <c r="AM10" s="489" t="s">
        <v>114</v>
      </c>
      <c r="AN10" s="389"/>
      <c r="AO10" s="389"/>
      <c r="AP10" s="389"/>
      <c r="AQ10" s="389"/>
      <c r="AR10" s="389"/>
      <c r="AS10" s="389"/>
      <c r="AT10" s="390"/>
      <c r="AU10" s="490" t="s">
        <v>90</v>
      </c>
      <c r="AV10" s="491"/>
      <c r="AW10" s="491"/>
      <c r="AX10" s="491"/>
      <c r="AY10" s="446" t="s">
        <v>115</v>
      </c>
      <c r="AZ10" s="447"/>
      <c r="BA10" s="447"/>
      <c r="BB10" s="447"/>
      <c r="BC10" s="447"/>
      <c r="BD10" s="447"/>
      <c r="BE10" s="447"/>
      <c r="BF10" s="447"/>
      <c r="BG10" s="447"/>
      <c r="BH10" s="447"/>
      <c r="BI10" s="447"/>
      <c r="BJ10" s="447"/>
      <c r="BK10" s="447"/>
      <c r="BL10" s="447"/>
      <c r="BM10" s="448"/>
      <c r="BN10" s="432">
        <v>4989402</v>
      </c>
      <c r="BO10" s="433"/>
      <c r="BP10" s="433"/>
      <c r="BQ10" s="433"/>
      <c r="BR10" s="433"/>
      <c r="BS10" s="433"/>
      <c r="BT10" s="433"/>
      <c r="BU10" s="434"/>
      <c r="BV10" s="432">
        <v>4864481</v>
      </c>
      <c r="BW10" s="433"/>
      <c r="BX10" s="433"/>
      <c r="BY10" s="433"/>
      <c r="BZ10" s="433"/>
      <c r="CA10" s="433"/>
      <c r="CB10" s="433"/>
      <c r="CC10" s="434"/>
      <c r="CD10" s="181" t="s">
        <v>116</v>
      </c>
      <c r="CE10" s="182"/>
      <c r="CF10" s="182"/>
      <c r="CG10" s="182"/>
      <c r="CH10" s="182"/>
      <c r="CI10" s="182"/>
      <c r="CJ10" s="182"/>
      <c r="CK10" s="182"/>
      <c r="CL10" s="182"/>
      <c r="CM10" s="182"/>
      <c r="CN10" s="182"/>
      <c r="CO10" s="182"/>
      <c r="CP10" s="182"/>
      <c r="CQ10" s="182"/>
      <c r="CR10" s="182"/>
      <c r="CS10" s="183"/>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75"/>
      <c r="B11" s="564"/>
      <c r="C11" s="565"/>
      <c r="D11" s="565"/>
      <c r="E11" s="565"/>
      <c r="F11" s="565"/>
      <c r="G11" s="565"/>
      <c r="H11" s="565"/>
      <c r="I11" s="565"/>
      <c r="J11" s="565"/>
      <c r="K11" s="483"/>
      <c r="L11" s="393" t="s">
        <v>117</v>
      </c>
      <c r="M11" s="394"/>
      <c r="N11" s="394"/>
      <c r="O11" s="394"/>
      <c r="P11" s="394"/>
      <c r="Q11" s="395"/>
      <c r="R11" s="561" t="s">
        <v>118</v>
      </c>
      <c r="S11" s="562"/>
      <c r="T11" s="562"/>
      <c r="U11" s="562"/>
      <c r="V11" s="563"/>
      <c r="W11" s="573"/>
      <c r="X11" s="383"/>
      <c r="Y11" s="383"/>
      <c r="Z11" s="383"/>
      <c r="AA11" s="383"/>
      <c r="AB11" s="383"/>
      <c r="AC11" s="383"/>
      <c r="AD11" s="383"/>
      <c r="AE11" s="383"/>
      <c r="AF11" s="383"/>
      <c r="AG11" s="383"/>
      <c r="AH11" s="383"/>
      <c r="AI11" s="383"/>
      <c r="AJ11" s="383"/>
      <c r="AK11" s="383"/>
      <c r="AL11" s="574"/>
      <c r="AM11" s="489" t="s">
        <v>119</v>
      </c>
      <c r="AN11" s="389"/>
      <c r="AO11" s="389"/>
      <c r="AP11" s="389"/>
      <c r="AQ11" s="389"/>
      <c r="AR11" s="389"/>
      <c r="AS11" s="389"/>
      <c r="AT11" s="390"/>
      <c r="AU11" s="490" t="s">
        <v>90</v>
      </c>
      <c r="AV11" s="491"/>
      <c r="AW11" s="491"/>
      <c r="AX11" s="491"/>
      <c r="AY11" s="446" t="s">
        <v>120</v>
      </c>
      <c r="AZ11" s="447"/>
      <c r="BA11" s="447"/>
      <c r="BB11" s="447"/>
      <c r="BC11" s="447"/>
      <c r="BD11" s="447"/>
      <c r="BE11" s="447"/>
      <c r="BF11" s="447"/>
      <c r="BG11" s="447"/>
      <c r="BH11" s="447"/>
      <c r="BI11" s="447"/>
      <c r="BJ11" s="447"/>
      <c r="BK11" s="447"/>
      <c r="BL11" s="447"/>
      <c r="BM11" s="448"/>
      <c r="BN11" s="432">
        <v>0</v>
      </c>
      <c r="BO11" s="433"/>
      <c r="BP11" s="433"/>
      <c r="BQ11" s="433"/>
      <c r="BR11" s="433"/>
      <c r="BS11" s="433"/>
      <c r="BT11" s="433"/>
      <c r="BU11" s="434"/>
      <c r="BV11" s="432">
        <v>0</v>
      </c>
      <c r="BW11" s="433"/>
      <c r="BX11" s="433"/>
      <c r="BY11" s="433"/>
      <c r="BZ11" s="433"/>
      <c r="CA11" s="433"/>
      <c r="CB11" s="433"/>
      <c r="CC11" s="434"/>
      <c r="CD11" s="472" t="s">
        <v>121</v>
      </c>
      <c r="CE11" s="392"/>
      <c r="CF11" s="392"/>
      <c r="CG11" s="392"/>
      <c r="CH11" s="392"/>
      <c r="CI11" s="392"/>
      <c r="CJ11" s="392"/>
      <c r="CK11" s="392"/>
      <c r="CL11" s="392"/>
      <c r="CM11" s="392"/>
      <c r="CN11" s="392"/>
      <c r="CO11" s="392"/>
      <c r="CP11" s="392"/>
      <c r="CQ11" s="392"/>
      <c r="CR11" s="392"/>
      <c r="CS11" s="473"/>
      <c r="CT11" s="535" t="s">
        <v>122</v>
      </c>
      <c r="CU11" s="536"/>
      <c r="CV11" s="536"/>
      <c r="CW11" s="536"/>
      <c r="CX11" s="536"/>
      <c r="CY11" s="536"/>
      <c r="CZ11" s="536"/>
      <c r="DA11" s="537"/>
      <c r="DB11" s="535" t="s">
        <v>122</v>
      </c>
      <c r="DC11" s="536"/>
      <c r="DD11" s="536"/>
      <c r="DE11" s="536"/>
      <c r="DF11" s="536"/>
      <c r="DG11" s="536"/>
      <c r="DH11" s="536"/>
      <c r="DI11" s="537"/>
    </row>
    <row r="12" spans="1:119" ht="18.75" customHeight="1" x14ac:dyDescent="0.2">
      <c r="A12" s="175"/>
      <c r="B12" s="538" t="s">
        <v>123</v>
      </c>
      <c r="C12" s="539"/>
      <c r="D12" s="539"/>
      <c r="E12" s="539"/>
      <c r="F12" s="539"/>
      <c r="G12" s="539"/>
      <c r="H12" s="539"/>
      <c r="I12" s="539"/>
      <c r="J12" s="539"/>
      <c r="K12" s="540"/>
      <c r="L12" s="547" t="s">
        <v>124</v>
      </c>
      <c r="M12" s="548"/>
      <c r="N12" s="548"/>
      <c r="O12" s="548"/>
      <c r="P12" s="548"/>
      <c r="Q12" s="549"/>
      <c r="R12" s="550">
        <v>560692</v>
      </c>
      <c r="S12" s="551"/>
      <c r="T12" s="551"/>
      <c r="U12" s="551"/>
      <c r="V12" s="552"/>
      <c r="W12" s="553" t="s">
        <v>1</v>
      </c>
      <c r="X12" s="491"/>
      <c r="Y12" s="491"/>
      <c r="Z12" s="491"/>
      <c r="AA12" s="491"/>
      <c r="AB12" s="554"/>
      <c r="AC12" s="555" t="s">
        <v>125</v>
      </c>
      <c r="AD12" s="556"/>
      <c r="AE12" s="556"/>
      <c r="AF12" s="556"/>
      <c r="AG12" s="557"/>
      <c r="AH12" s="555" t="s">
        <v>126</v>
      </c>
      <c r="AI12" s="556"/>
      <c r="AJ12" s="556"/>
      <c r="AK12" s="556"/>
      <c r="AL12" s="558"/>
      <c r="AM12" s="489" t="s">
        <v>127</v>
      </c>
      <c r="AN12" s="389"/>
      <c r="AO12" s="389"/>
      <c r="AP12" s="389"/>
      <c r="AQ12" s="389"/>
      <c r="AR12" s="389"/>
      <c r="AS12" s="389"/>
      <c r="AT12" s="390"/>
      <c r="AU12" s="490" t="s">
        <v>90</v>
      </c>
      <c r="AV12" s="491"/>
      <c r="AW12" s="491"/>
      <c r="AX12" s="491"/>
      <c r="AY12" s="446" t="s">
        <v>128</v>
      </c>
      <c r="AZ12" s="447"/>
      <c r="BA12" s="447"/>
      <c r="BB12" s="447"/>
      <c r="BC12" s="447"/>
      <c r="BD12" s="447"/>
      <c r="BE12" s="447"/>
      <c r="BF12" s="447"/>
      <c r="BG12" s="447"/>
      <c r="BH12" s="447"/>
      <c r="BI12" s="447"/>
      <c r="BJ12" s="447"/>
      <c r="BK12" s="447"/>
      <c r="BL12" s="447"/>
      <c r="BM12" s="448"/>
      <c r="BN12" s="432">
        <v>0</v>
      </c>
      <c r="BO12" s="433"/>
      <c r="BP12" s="433"/>
      <c r="BQ12" s="433"/>
      <c r="BR12" s="433"/>
      <c r="BS12" s="433"/>
      <c r="BT12" s="433"/>
      <c r="BU12" s="434"/>
      <c r="BV12" s="432">
        <v>0</v>
      </c>
      <c r="BW12" s="433"/>
      <c r="BX12" s="433"/>
      <c r="BY12" s="433"/>
      <c r="BZ12" s="433"/>
      <c r="CA12" s="433"/>
      <c r="CB12" s="433"/>
      <c r="CC12" s="434"/>
      <c r="CD12" s="472" t="s">
        <v>129</v>
      </c>
      <c r="CE12" s="392"/>
      <c r="CF12" s="392"/>
      <c r="CG12" s="392"/>
      <c r="CH12" s="392"/>
      <c r="CI12" s="392"/>
      <c r="CJ12" s="392"/>
      <c r="CK12" s="392"/>
      <c r="CL12" s="392"/>
      <c r="CM12" s="392"/>
      <c r="CN12" s="392"/>
      <c r="CO12" s="392"/>
      <c r="CP12" s="392"/>
      <c r="CQ12" s="392"/>
      <c r="CR12" s="392"/>
      <c r="CS12" s="473"/>
      <c r="CT12" s="535" t="s">
        <v>122</v>
      </c>
      <c r="CU12" s="536"/>
      <c r="CV12" s="536"/>
      <c r="CW12" s="536"/>
      <c r="CX12" s="536"/>
      <c r="CY12" s="536"/>
      <c r="CZ12" s="536"/>
      <c r="DA12" s="537"/>
      <c r="DB12" s="535" t="s">
        <v>122</v>
      </c>
      <c r="DC12" s="536"/>
      <c r="DD12" s="536"/>
      <c r="DE12" s="536"/>
      <c r="DF12" s="536"/>
      <c r="DG12" s="536"/>
      <c r="DH12" s="536"/>
      <c r="DI12" s="537"/>
    </row>
    <row r="13" spans="1:119" ht="18.75" customHeight="1" x14ac:dyDescent="0.2">
      <c r="A13" s="175"/>
      <c r="B13" s="541"/>
      <c r="C13" s="542"/>
      <c r="D13" s="542"/>
      <c r="E13" s="542"/>
      <c r="F13" s="542"/>
      <c r="G13" s="542"/>
      <c r="H13" s="542"/>
      <c r="I13" s="542"/>
      <c r="J13" s="542"/>
      <c r="K13" s="543"/>
      <c r="L13" s="190"/>
      <c r="M13" s="516" t="s">
        <v>130</v>
      </c>
      <c r="N13" s="517"/>
      <c r="O13" s="517"/>
      <c r="P13" s="517"/>
      <c r="Q13" s="518"/>
      <c r="R13" s="519">
        <v>545227</v>
      </c>
      <c r="S13" s="520"/>
      <c r="T13" s="520"/>
      <c r="U13" s="520"/>
      <c r="V13" s="521"/>
      <c r="W13" s="522" t="s">
        <v>131</v>
      </c>
      <c r="X13" s="418"/>
      <c r="Y13" s="418"/>
      <c r="Z13" s="418"/>
      <c r="AA13" s="418"/>
      <c r="AB13" s="419"/>
      <c r="AC13" s="385">
        <v>1567</v>
      </c>
      <c r="AD13" s="386"/>
      <c r="AE13" s="386"/>
      <c r="AF13" s="386"/>
      <c r="AG13" s="387"/>
      <c r="AH13" s="385">
        <v>1576</v>
      </c>
      <c r="AI13" s="386"/>
      <c r="AJ13" s="386"/>
      <c r="AK13" s="386"/>
      <c r="AL13" s="445"/>
      <c r="AM13" s="489" t="s">
        <v>132</v>
      </c>
      <c r="AN13" s="389"/>
      <c r="AO13" s="389"/>
      <c r="AP13" s="389"/>
      <c r="AQ13" s="389"/>
      <c r="AR13" s="389"/>
      <c r="AS13" s="389"/>
      <c r="AT13" s="390"/>
      <c r="AU13" s="490" t="s">
        <v>101</v>
      </c>
      <c r="AV13" s="491"/>
      <c r="AW13" s="491"/>
      <c r="AX13" s="491"/>
      <c r="AY13" s="446" t="s">
        <v>133</v>
      </c>
      <c r="AZ13" s="447"/>
      <c r="BA13" s="447"/>
      <c r="BB13" s="447"/>
      <c r="BC13" s="447"/>
      <c r="BD13" s="447"/>
      <c r="BE13" s="447"/>
      <c r="BF13" s="447"/>
      <c r="BG13" s="447"/>
      <c r="BH13" s="447"/>
      <c r="BI13" s="447"/>
      <c r="BJ13" s="447"/>
      <c r="BK13" s="447"/>
      <c r="BL13" s="447"/>
      <c r="BM13" s="448"/>
      <c r="BN13" s="432">
        <v>5587257</v>
      </c>
      <c r="BO13" s="433"/>
      <c r="BP13" s="433"/>
      <c r="BQ13" s="433"/>
      <c r="BR13" s="433"/>
      <c r="BS13" s="433"/>
      <c r="BT13" s="433"/>
      <c r="BU13" s="434"/>
      <c r="BV13" s="432">
        <v>3369145</v>
      </c>
      <c r="BW13" s="433"/>
      <c r="BX13" s="433"/>
      <c r="BY13" s="433"/>
      <c r="BZ13" s="433"/>
      <c r="CA13" s="433"/>
      <c r="CB13" s="433"/>
      <c r="CC13" s="434"/>
      <c r="CD13" s="472" t="s">
        <v>134</v>
      </c>
      <c r="CE13" s="392"/>
      <c r="CF13" s="392"/>
      <c r="CG13" s="392"/>
      <c r="CH13" s="392"/>
      <c r="CI13" s="392"/>
      <c r="CJ13" s="392"/>
      <c r="CK13" s="392"/>
      <c r="CL13" s="392"/>
      <c r="CM13" s="392"/>
      <c r="CN13" s="392"/>
      <c r="CO13" s="392"/>
      <c r="CP13" s="392"/>
      <c r="CQ13" s="392"/>
      <c r="CR13" s="392"/>
      <c r="CS13" s="473"/>
      <c r="CT13" s="429">
        <v>0</v>
      </c>
      <c r="CU13" s="430"/>
      <c r="CV13" s="430"/>
      <c r="CW13" s="430"/>
      <c r="CX13" s="430"/>
      <c r="CY13" s="430"/>
      <c r="CZ13" s="430"/>
      <c r="DA13" s="431"/>
      <c r="DB13" s="429">
        <v>-0.4</v>
      </c>
      <c r="DC13" s="430"/>
      <c r="DD13" s="430"/>
      <c r="DE13" s="430"/>
      <c r="DF13" s="430"/>
      <c r="DG13" s="430"/>
      <c r="DH13" s="430"/>
      <c r="DI13" s="431"/>
    </row>
    <row r="14" spans="1:119" ht="18.75" customHeight="1" thickBot="1" x14ac:dyDescent="0.25">
      <c r="A14" s="175"/>
      <c r="B14" s="541"/>
      <c r="C14" s="542"/>
      <c r="D14" s="542"/>
      <c r="E14" s="542"/>
      <c r="F14" s="542"/>
      <c r="G14" s="542"/>
      <c r="H14" s="542"/>
      <c r="I14" s="542"/>
      <c r="J14" s="542"/>
      <c r="K14" s="543"/>
      <c r="L14" s="506" t="s">
        <v>135</v>
      </c>
      <c r="M14" s="559"/>
      <c r="N14" s="559"/>
      <c r="O14" s="559"/>
      <c r="P14" s="559"/>
      <c r="Q14" s="560"/>
      <c r="R14" s="519">
        <v>562145</v>
      </c>
      <c r="S14" s="520"/>
      <c r="T14" s="520"/>
      <c r="U14" s="520"/>
      <c r="V14" s="521"/>
      <c r="W14" s="523"/>
      <c r="X14" s="421"/>
      <c r="Y14" s="421"/>
      <c r="Z14" s="421"/>
      <c r="AA14" s="421"/>
      <c r="AB14" s="422"/>
      <c r="AC14" s="512">
        <v>0.7</v>
      </c>
      <c r="AD14" s="513"/>
      <c r="AE14" s="513"/>
      <c r="AF14" s="513"/>
      <c r="AG14" s="514"/>
      <c r="AH14" s="512">
        <v>0.7</v>
      </c>
      <c r="AI14" s="513"/>
      <c r="AJ14" s="513"/>
      <c r="AK14" s="513"/>
      <c r="AL14" s="515"/>
      <c r="AM14" s="489"/>
      <c r="AN14" s="389"/>
      <c r="AO14" s="389"/>
      <c r="AP14" s="389"/>
      <c r="AQ14" s="389"/>
      <c r="AR14" s="389"/>
      <c r="AS14" s="389"/>
      <c r="AT14" s="390"/>
      <c r="AU14" s="490"/>
      <c r="AV14" s="491"/>
      <c r="AW14" s="491"/>
      <c r="AX14" s="491"/>
      <c r="AY14" s="446"/>
      <c r="AZ14" s="447"/>
      <c r="BA14" s="447"/>
      <c r="BB14" s="447"/>
      <c r="BC14" s="447"/>
      <c r="BD14" s="447"/>
      <c r="BE14" s="447"/>
      <c r="BF14" s="447"/>
      <c r="BG14" s="447"/>
      <c r="BH14" s="447"/>
      <c r="BI14" s="447"/>
      <c r="BJ14" s="447"/>
      <c r="BK14" s="447"/>
      <c r="BL14" s="447"/>
      <c r="BM14" s="448"/>
      <c r="BN14" s="432"/>
      <c r="BO14" s="433"/>
      <c r="BP14" s="433"/>
      <c r="BQ14" s="433"/>
      <c r="BR14" s="433"/>
      <c r="BS14" s="433"/>
      <c r="BT14" s="433"/>
      <c r="BU14" s="434"/>
      <c r="BV14" s="432"/>
      <c r="BW14" s="433"/>
      <c r="BX14" s="433"/>
      <c r="BY14" s="433"/>
      <c r="BZ14" s="433"/>
      <c r="CA14" s="433"/>
      <c r="CB14" s="433"/>
      <c r="CC14" s="434"/>
      <c r="CD14" s="469" t="s">
        <v>136</v>
      </c>
      <c r="CE14" s="470"/>
      <c r="CF14" s="470"/>
      <c r="CG14" s="470"/>
      <c r="CH14" s="470"/>
      <c r="CI14" s="470"/>
      <c r="CJ14" s="470"/>
      <c r="CK14" s="470"/>
      <c r="CL14" s="470"/>
      <c r="CM14" s="470"/>
      <c r="CN14" s="470"/>
      <c r="CO14" s="470"/>
      <c r="CP14" s="470"/>
      <c r="CQ14" s="470"/>
      <c r="CR14" s="470"/>
      <c r="CS14" s="471"/>
      <c r="CT14" s="529" t="s">
        <v>122</v>
      </c>
      <c r="CU14" s="530"/>
      <c r="CV14" s="530"/>
      <c r="CW14" s="530"/>
      <c r="CX14" s="530"/>
      <c r="CY14" s="530"/>
      <c r="CZ14" s="530"/>
      <c r="DA14" s="531"/>
      <c r="DB14" s="529" t="s">
        <v>122</v>
      </c>
      <c r="DC14" s="530"/>
      <c r="DD14" s="530"/>
      <c r="DE14" s="530"/>
      <c r="DF14" s="530"/>
      <c r="DG14" s="530"/>
      <c r="DH14" s="530"/>
      <c r="DI14" s="531"/>
    </row>
    <row r="15" spans="1:119" ht="18.75" customHeight="1" x14ac:dyDescent="0.2">
      <c r="A15" s="175"/>
      <c r="B15" s="541"/>
      <c r="C15" s="542"/>
      <c r="D15" s="542"/>
      <c r="E15" s="542"/>
      <c r="F15" s="542"/>
      <c r="G15" s="542"/>
      <c r="H15" s="542"/>
      <c r="I15" s="542"/>
      <c r="J15" s="542"/>
      <c r="K15" s="543"/>
      <c r="L15" s="190"/>
      <c r="M15" s="516" t="s">
        <v>130</v>
      </c>
      <c r="N15" s="517"/>
      <c r="O15" s="517"/>
      <c r="P15" s="517"/>
      <c r="Q15" s="518"/>
      <c r="R15" s="519">
        <v>547949</v>
      </c>
      <c r="S15" s="520"/>
      <c r="T15" s="520"/>
      <c r="U15" s="520"/>
      <c r="V15" s="521"/>
      <c r="W15" s="522" t="s">
        <v>137</v>
      </c>
      <c r="X15" s="418"/>
      <c r="Y15" s="418"/>
      <c r="Z15" s="418"/>
      <c r="AA15" s="418"/>
      <c r="AB15" s="419"/>
      <c r="AC15" s="385">
        <v>43882</v>
      </c>
      <c r="AD15" s="386"/>
      <c r="AE15" s="386"/>
      <c r="AF15" s="386"/>
      <c r="AG15" s="387"/>
      <c r="AH15" s="385">
        <v>48616</v>
      </c>
      <c r="AI15" s="386"/>
      <c r="AJ15" s="386"/>
      <c r="AK15" s="386"/>
      <c r="AL15" s="445"/>
      <c r="AM15" s="489"/>
      <c r="AN15" s="389"/>
      <c r="AO15" s="389"/>
      <c r="AP15" s="389"/>
      <c r="AQ15" s="389"/>
      <c r="AR15" s="389"/>
      <c r="AS15" s="389"/>
      <c r="AT15" s="390"/>
      <c r="AU15" s="490"/>
      <c r="AV15" s="491"/>
      <c r="AW15" s="491"/>
      <c r="AX15" s="491"/>
      <c r="AY15" s="458" t="s">
        <v>138</v>
      </c>
      <c r="AZ15" s="459"/>
      <c r="BA15" s="459"/>
      <c r="BB15" s="459"/>
      <c r="BC15" s="459"/>
      <c r="BD15" s="459"/>
      <c r="BE15" s="459"/>
      <c r="BF15" s="459"/>
      <c r="BG15" s="459"/>
      <c r="BH15" s="459"/>
      <c r="BI15" s="459"/>
      <c r="BJ15" s="459"/>
      <c r="BK15" s="459"/>
      <c r="BL15" s="459"/>
      <c r="BM15" s="460"/>
      <c r="BN15" s="461">
        <v>83085774</v>
      </c>
      <c r="BO15" s="462"/>
      <c r="BP15" s="462"/>
      <c r="BQ15" s="462"/>
      <c r="BR15" s="462"/>
      <c r="BS15" s="462"/>
      <c r="BT15" s="462"/>
      <c r="BU15" s="463"/>
      <c r="BV15" s="461">
        <v>79411530</v>
      </c>
      <c r="BW15" s="462"/>
      <c r="BX15" s="462"/>
      <c r="BY15" s="462"/>
      <c r="BZ15" s="462"/>
      <c r="CA15" s="462"/>
      <c r="CB15" s="462"/>
      <c r="CC15" s="463"/>
      <c r="CD15" s="532" t="s">
        <v>139</v>
      </c>
      <c r="CE15" s="533"/>
      <c r="CF15" s="533"/>
      <c r="CG15" s="533"/>
      <c r="CH15" s="533"/>
      <c r="CI15" s="533"/>
      <c r="CJ15" s="533"/>
      <c r="CK15" s="533"/>
      <c r="CL15" s="533"/>
      <c r="CM15" s="533"/>
      <c r="CN15" s="533"/>
      <c r="CO15" s="533"/>
      <c r="CP15" s="533"/>
      <c r="CQ15" s="533"/>
      <c r="CR15" s="533"/>
      <c r="CS15" s="534"/>
      <c r="CT15" s="191"/>
      <c r="CU15" s="192"/>
      <c r="CV15" s="192"/>
      <c r="CW15" s="192"/>
      <c r="CX15" s="192"/>
      <c r="CY15" s="192"/>
      <c r="CZ15" s="192"/>
      <c r="DA15" s="193"/>
      <c r="DB15" s="191"/>
      <c r="DC15" s="192"/>
      <c r="DD15" s="192"/>
      <c r="DE15" s="192"/>
      <c r="DF15" s="192"/>
      <c r="DG15" s="192"/>
      <c r="DH15" s="192"/>
      <c r="DI15" s="193"/>
    </row>
    <row r="16" spans="1:119" ht="18.75" customHeight="1" x14ac:dyDescent="0.2">
      <c r="A16" s="175"/>
      <c r="B16" s="541"/>
      <c r="C16" s="542"/>
      <c r="D16" s="542"/>
      <c r="E16" s="542"/>
      <c r="F16" s="542"/>
      <c r="G16" s="542"/>
      <c r="H16" s="542"/>
      <c r="I16" s="542"/>
      <c r="J16" s="542"/>
      <c r="K16" s="543"/>
      <c r="L16" s="506" t="s">
        <v>140</v>
      </c>
      <c r="M16" s="507"/>
      <c r="N16" s="507"/>
      <c r="O16" s="507"/>
      <c r="P16" s="507"/>
      <c r="Q16" s="508"/>
      <c r="R16" s="509" t="s">
        <v>141</v>
      </c>
      <c r="S16" s="510"/>
      <c r="T16" s="510"/>
      <c r="U16" s="510"/>
      <c r="V16" s="511"/>
      <c r="W16" s="523"/>
      <c r="X16" s="421"/>
      <c r="Y16" s="421"/>
      <c r="Z16" s="421"/>
      <c r="AA16" s="421"/>
      <c r="AB16" s="422"/>
      <c r="AC16" s="512">
        <v>18.899999999999999</v>
      </c>
      <c r="AD16" s="513"/>
      <c r="AE16" s="513"/>
      <c r="AF16" s="513"/>
      <c r="AG16" s="514"/>
      <c r="AH16" s="512">
        <v>21.2</v>
      </c>
      <c r="AI16" s="513"/>
      <c r="AJ16" s="513"/>
      <c r="AK16" s="513"/>
      <c r="AL16" s="515"/>
      <c r="AM16" s="489"/>
      <c r="AN16" s="389"/>
      <c r="AO16" s="389"/>
      <c r="AP16" s="389"/>
      <c r="AQ16" s="389"/>
      <c r="AR16" s="389"/>
      <c r="AS16" s="389"/>
      <c r="AT16" s="390"/>
      <c r="AU16" s="490"/>
      <c r="AV16" s="491"/>
      <c r="AW16" s="491"/>
      <c r="AX16" s="491"/>
      <c r="AY16" s="446" t="s">
        <v>142</v>
      </c>
      <c r="AZ16" s="447"/>
      <c r="BA16" s="447"/>
      <c r="BB16" s="447"/>
      <c r="BC16" s="447"/>
      <c r="BD16" s="447"/>
      <c r="BE16" s="447"/>
      <c r="BF16" s="447"/>
      <c r="BG16" s="447"/>
      <c r="BH16" s="447"/>
      <c r="BI16" s="447"/>
      <c r="BJ16" s="447"/>
      <c r="BK16" s="447"/>
      <c r="BL16" s="447"/>
      <c r="BM16" s="448"/>
      <c r="BN16" s="432">
        <v>91395726</v>
      </c>
      <c r="BO16" s="433"/>
      <c r="BP16" s="433"/>
      <c r="BQ16" s="433"/>
      <c r="BR16" s="433"/>
      <c r="BS16" s="433"/>
      <c r="BT16" s="433"/>
      <c r="BU16" s="434"/>
      <c r="BV16" s="432">
        <v>87980687</v>
      </c>
      <c r="BW16" s="433"/>
      <c r="BX16" s="433"/>
      <c r="BY16" s="433"/>
      <c r="BZ16" s="433"/>
      <c r="CA16" s="433"/>
      <c r="CB16" s="433"/>
      <c r="CC16" s="434"/>
      <c r="CD16" s="184"/>
      <c r="CE16" s="464"/>
      <c r="CF16" s="464"/>
      <c r="CG16" s="464"/>
      <c r="CH16" s="464"/>
      <c r="CI16" s="464"/>
      <c r="CJ16" s="464"/>
      <c r="CK16" s="464"/>
      <c r="CL16" s="464"/>
      <c r="CM16" s="464"/>
      <c r="CN16" s="464"/>
      <c r="CO16" s="464"/>
      <c r="CP16" s="464"/>
      <c r="CQ16" s="464"/>
      <c r="CR16" s="464"/>
      <c r="CS16" s="465"/>
      <c r="CT16" s="429"/>
      <c r="CU16" s="430"/>
      <c r="CV16" s="430"/>
      <c r="CW16" s="430"/>
      <c r="CX16" s="430"/>
      <c r="CY16" s="430"/>
      <c r="CZ16" s="430"/>
      <c r="DA16" s="431"/>
      <c r="DB16" s="429"/>
      <c r="DC16" s="430"/>
      <c r="DD16" s="430"/>
      <c r="DE16" s="430"/>
      <c r="DF16" s="430"/>
      <c r="DG16" s="430"/>
      <c r="DH16" s="430"/>
      <c r="DI16" s="431"/>
    </row>
    <row r="17" spans="1:113" ht="18.75" customHeight="1" thickBot="1" x14ac:dyDescent="0.25">
      <c r="A17" s="175"/>
      <c r="B17" s="544"/>
      <c r="C17" s="545"/>
      <c r="D17" s="545"/>
      <c r="E17" s="545"/>
      <c r="F17" s="545"/>
      <c r="G17" s="545"/>
      <c r="H17" s="545"/>
      <c r="I17" s="545"/>
      <c r="J17" s="545"/>
      <c r="K17" s="546"/>
      <c r="L17" s="194"/>
      <c r="M17" s="525" t="s">
        <v>143</v>
      </c>
      <c r="N17" s="526"/>
      <c r="O17" s="526"/>
      <c r="P17" s="526"/>
      <c r="Q17" s="527"/>
      <c r="R17" s="509" t="s">
        <v>144</v>
      </c>
      <c r="S17" s="510"/>
      <c r="T17" s="510"/>
      <c r="U17" s="510"/>
      <c r="V17" s="511"/>
      <c r="W17" s="522" t="s">
        <v>145</v>
      </c>
      <c r="X17" s="418"/>
      <c r="Y17" s="418"/>
      <c r="Z17" s="418"/>
      <c r="AA17" s="418"/>
      <c r="AB17" s="419"/>
      <c r="AC17" s="385">
        <v>186123</v>
      </c>
      <c r="AD17" s="386"/>
      <c r="AE17" s="386"/>
      <c r="AF17" s="386"/>
      <c r="AG17" s="387"/>
      <c r="AH17" s="385">
        <v>179322</v>
      </c>
      <c r="AI17" s="386"/>
      <c r="AJ17" s="386"/>
      <c r="AK17" s="386"/>
      <c r="AL17" s="445"/>
      <c r="AM17" s="489"/>
      <c r="AN17" s="389"/>
      <c r="AO17" s="389"/>
      <c r="AP17" s="389"/>
      <c r="AQ17" s="389"/>
      <c r="AR17" s="389"/>
      <c r="AS17" s="389"/>
      <c r="AT17" s="390"/>
      <c r="AU17" s="490"/>
      <c r="AV17" s="491"/>
      <c r="AW17" s="491"/>
      <c r="AX17" s="491"/>
      <c r="AY17" s="446" t="s">
        <v>146</v>
      </c>
      <c r="AZ17" s="447"/>
      <c r="BA17" s="447"/>
      <c r="BB17" s="447"/>
      <c r="BC17" s="447"/>
      <c r="BD17" s="447"/>
      <c r="BE17" s="447"/>
      <c r="BF17" s="447"/>
      <c r="BG17" s="447"/>
      <c r="BH17" s="447"/>
      <c r="BI17" s="447"/>
      <c r="BJ17" s="447"/>
      <c r="BK17" s="447"/>
      <c r="BL17" s="447"/>
      <c r="BM17" s="448"/>
      <c r="BN17" s="432">
        <v>106068066</v>
      </c>
      <c r="BO17" s="433"/>
      <c r="BP17" s="433"/>
      <c r="BQ17" s="433"/>
      <c r="BR17" s="433"/>
      <c r="BS17" s="433"/>
      <c r="BT17" s="433"/>
      <c r="BU17" s="434"/>
      <c r="BV17" s="432">
        <v>101339573</v>
      </c>
      <c r="BW17" s="433"/>
      <c r="BX17" s="433"/>
      <c r="BY17" s="433"/>
      <c r="BZ17" s="433"/>
      <c r="CA17" s="433"/>
      <c r="CB17" s="433"/>
      <c r="CC17" s="434"/>
      <c r="CD17" s="184"/>
      <c r="CE17" s="464"/>
      <c r="CF17" s="464"/>
      <c r="CG17" s="464"/>
      <c r="CH17" s="464"/>
      <c r="CI17" s="464"/>
      <c r="CJ17" s="464"/>
      <c r="CK17" s="464"/>
      <c r="CL17" s="464"/>
      <c r="CM17" s="464"/>
      <c r="CN17" s="464"/>
      <c r="CO17" s="464"/>
      <c r="CP17" s="464"/>
      <c r="CQ17" s="464"/>
      <c r="CR17" s="464"/>
      <c r="CS17" s="465"/>
      <c r="CT17" s="429"/>
      <c r="CU17" s="430"/>
      <c r="CV17" s="430"/>
      <c r="CW17" s="430"/>
      <c r="CX17" s="430"/>
      <c r="CY17" s="430"/>
      <c r="CZ17" s="430"/>
      <c r="DA17" s="431"/>
      <c r="DB17" s="429"/>
      <c r="DC17" s="430"/>
      <c r="DD17" s="430"/>
      <c r="DE17" s="430"/>
      <c r="DF17" s="430"/>
      <c r="DG17" s="430"/>
      <c r="DH17" s="430"/>
      <c r="DI17" s="431"/>
    </row>
    <row r="18" spans="1:113" ht="18.75" customHeight="1" thickBot="1" x14ac:dyDescent="0.25">
      <c r="A18" s="175"/>
      <c r="B18" s="482" t="s">
        <v>147</v>
      </c>
      <c r="C18" s="483"/>
      <c r="D18" s="483"/>
      <c r="E18" s="484"/>
      <c r="F18" s="484"/>
      <c r="G18" s="484"/>
      <c r="H18" s="484"/>
      <c r="I18" s="484"/>
      <c r="J18" s="484"/>
      <c r="K18" s="484"/>
      <c r="L18" s="485">
        <v>186.38</v>
      </c>
      <c r="M18" s="485"/>
      <c r="N18" s="485"/>
      <c r="O18" s="485"/>
      <c r="P18" s="485"/>
      <c r="Q18" s="485"/>
      <c r="R18" s="486"/>
      <c r="S18" s="486"/>
      <c r="T18" s="486"/>
      <c r="U18" s="486"/>
      <c r="V18" s="487"/>
      <c r="W18" s="503"/>
      <c r="X18" s="504"/>
      <c r="Y18" s="504"/>
      <c r="Z18" s="504"/>
      <c r="AA18" s="504"/>
      <c r="AB18" s="528"/>
      <c r="AC18" s="402">
        <v>80.400000000000006</v>
      </c>
      <c r="AD18" s="403"/>
      <c r="AE18" s="403"/>
      <c r="AF18" s="403"/>
      <c r="AG18" s="488"/>
      <c r="AH18" s="402">
        <v>78.099999999999994</v>
      </c>
      <c r="AI18" s="403"/>
      <c r="AJ18" s="403"/>
      <c r="AK18" s="403"/>
      <c r="AL18" s="404"/>
      <c r="AM18" s="489"/>
      <c r="AN18" s="389"/>
      <c r="AO18" s="389"/>
      <c r="AP18" s="389"/>
      <c r="AQ18" s="389"/>
      <c r="AR18" s="389"/>
      <c r="AS18" s="389"/>
      <c r="AT18" s="390"/>
      <c r="AU18" s="490"/>
      <c r="AV18" s="491"/>
      <c r="AW18" s="491"/>
      <c r="AX18" s="491"/>
      <c r="AY18" s="446" t="s">
        <v>148</v>
      </c>
      <c r="AZ18" s="447"/>
      <c r="BA18" s="447"/>
      <c r="BB18" s="447"/>
      <c r="BC18" s="447"/>
      <c r="BD18" s="447"/>
      <c r="BE18" s="447"/>
      <c r="BF18" s="447"/>
      <c r="BG18" s="447"/>
      <c r="BH18" s="447"/>
      <c r="BI18" s="447"/>
      <c r="BJ18" s="447"/>
      <c r="BK18" s="447"/>
      <c r="BL18" s="447"/>
      <c r="BM18" s="448"/>
      <c r="BN18" s="432">
        <v>102781195</v>
      </c>
      <c r="BO18" s="433"/>
      <c r="BP18" s="433"/>
      <c r="BQ18" s="433"/>
      <c r="BR18" s="433"/>
      <c r="BS18" s="433"/>
      <c r="BT18" s="433"/>
      <c r="BU18" s="434"/>
      <c r="BV18" s="432">
        <v>100857374</v>
      </c>
      <c r="BW18" s="433"/>
      <c r="BX18" s="433"/>
      <c r="BY18" s="433"/>
      <c r="BZ18" s="433"/>
      <c r="CA18" s="433"/>
      <c r="CB18" s="433"/>
      <c r="CC18" s="434"/>
      <c r="CD18" s="184"/>
      <c r="CE18" s="464"/>
      <c r="CF18" s="464"/>
      <c r="CG18" s="464"/>
      <c r="CH18" s="464"/>
      <c r="CI18" s="464"/>
      <c r="CJ18" s="464"/>
      <c r="CK18" s="464"/>
      <c r="CL18" s="464"/>
      <c r="CM18" s="464"/>
      <c r="CN18" s="464"/>
      <c r="CO18" s="464"/>
      <c r="CP18" s="464"/>
      <c r="CQ18" s="464"/>
      <c r="CR18" s="464"/>
      <c r="CS18" s="465"/>
      <c r="CT18" s="429"/>
      <c r="CU18" s="430"/>
      <c r="CV18" s="430"/>
      <c r="CW18" s="430"/>
      <c r="CX18" s="430"/>
      <c r="CY18" s="430"/>
      <c r="CZ18" s="430"/>
      <c r="DA18" s="431"/>
      <c r="DB18" s="429"/>
      <c r="DC18" s="430"/>
      <c r="DD18" s="430"/>
      <c r="DE18" s="430"/>
      <c r="DF18" s="430"/>
      <c r="DG18" s="430"/>
      <c r="DH18" s="430"/>
      <c r="DI18" s="431"/>
    </row>
    <row r="19" spans="1:113" ht="18.75" customHeight="1" thickBot="1" x14ac:dyDescent="0.25">
      <c r="A19" s="175"/>
      <c r="B19" s="482" t="s">
        <v>149</v>
      </c>
      <c r="C19" s="483"/>
      <c r="D19" s="483"/>
      <c r="E19" s="484"/>
      <c r="F19" s="484"/>
      <c r="G19" s="484"/>
      <c r="H19" s="484"/>
      <c r="I19" s="484"/>
      <c r="J19" s="484"/>
      <c r="K19" s="484"/>
      <c r="L19" s="492">
        <v>3108</v>
      </c>
      <c r="M19" s="492"/>
      <c r="N19" s="492"/>
      <c r="O19" s="492"/>
      <c r="P19" s="492"/>
      <c r="Q19" s="492"/>
      <c r="R19" s="493"/>
      <c r="S19" s="493"/>
      <c r="T19" s="493"/>
      <c r="U19" s="493"/>
      <c r="V19" s="494"/>
      <c r="W19" s="501"/>
      <c r="X19" s="502"/>
      <c r="Y19" s="502"/>
      <c r="Z19" s="502"/>
      <c r="AA19" s="502"/>
      <c r="AB19" s="502"/>
      <c r="AC19" s="505"/>
      <c r="AD19" s="505"/>
      <c r="AE19" s="505"/>
      <c r="AF19" s="505"/>
      <c r="AG19" s="505"/>
      <c r="AH19" s="505"/>
      <c r="AI19" s="505"/>
      <c r="AJ19" s="505"/>
      <c r="AK19" s="505"/>
      <c r="AL19" s="524"/>
      <c r="AM19" s="489"/>
      <c r="AN19" s="389"/>
      <c r="AO19" s="389"/>
      <c r="AP19" s="389"/>
      <c r="AQ19" s="389"/>
      <c r="AR19" s="389"/>
      <c r="AS19" s="389"/>
      <c r="AT19" s="390"/>
      <c r="AU19" s="490"/>
      <c r="AV19" s="491"/>
      <c r="AW19" s="491"/>
      <c r="AX19" s="491"/>
      <c r="AY19" s="446" t="s">
        <v>150</v>
      </c>
      <c r="AZ19" s="447"/>
      <c r="BA19" s="447"/>
      <c r="BB19" s="447"/>
      <c r="BC19" s="447"/>
      <c r="BD19" s="447"/>
      <c r="BE19" s="447"/>
      <c r="BF19" s="447"/>
      <c r="BG19" s="447"/>
      <c r="BH19" s="447"/>
      <c r="BI19" s="447"/>
      <c r="BJ19" s="447"/>
      <c r="BK19" s="447"/>
      <c r="BL19" s="447"/>
      <c r="BM19" s="448"/>
      <c r="BN19" s="432">
        <v>144969040</v>
      </c>
      <c r="BO19" s="433"/>
      <c r="BP19" s="433"/>
      <c r="BQ19" s="433"/>
      <c r="BR19" s="433"/>
      <c r="BS19" s="433"/>
      <c r="BT19" s="433"/>
      <c r="BU19" s="434"/>
      <c r="BV19" s="432">
        <v>138209531</v>
      </c>
      <c r="BW19" s="433"/>
      <c r="BX19" s="433"/>
      <c r="BY19" s="433"/>
      <c r="BZ19" s="433"/>
      <c r="CA19" s="433"/>
      <c r="CB19" s="433"/>
      <c r="CC19" s="434"/>
      <c r="CD19" s="184"/>
      <c r="CE19" s="464"/>
      <c r="CF19" s="464"/>
      <c r="CG19" s="464"/>
      <c r="CH19" s="464"/>
      <c r="CI19" s="464"/>
      <c r="CJ19" s="464"/>
      <c r="CK19" s="464"/>
      <c r="CL19" s="464"/>
      <c r="CM19" s="464"/>
      <c r="CN19" s="464"/>
      <c r="CO19" s="464"/>
      <c r="CP19" s="464"/>
      <c r="CQ19" s="464"/>
      <c r="CR19" s="464"/>
      <c r="CS19" s="465"/>
      <c r="CT19" s="429"/>
      <c r="CU19" s="430"/>
      <c r="CV19" s="430"/>
      <c r="CW19" s="430"/>
      <c r="CX19" s="430"/>
      <c r="CY19" s="430"/>
      <c r="CZ19" s="430"/>
      <c r="DA19" s="431"/>
      <c r="DB19" s="429"/>
      <c r="DC19" s="430"/>
      <c r="DD19" s="430"/>
      <c r="DE19" s="430"/>
      <c r="DF19" s="430"/>
      <c r="DG19" s="430"/>
      <c r="DH19" s="430"/>
      <c r="DI19" s="431"/>
    </row>
    <row r="20" spans="1:113" ht="18.75" customHeight="1" thickBot="1" x14ac:dyDescent="0.25">
      <c r="A20" s="175"/>
      <c r="B20" s="482" t="s">
        <v>151</v>
      </c>
      <c r="C20" s="483"/>
      <c r="D20" s="483"/>
      <c r="E20" s="484"/>
      <c r="F20" s="484"/>
      <c r="G20" s="484"/>
      <c r="H20" s="484"/>
      <c r="I20" s="484"/>
      <c r="J20" s="484"/>
      <c r="K20" s="484"/>
      <c r="L20" s="492">
        <v>267020</v>
      </c>
      <c r="M20" s="492"/>
      <c r="N20" s="492"/>
      <c r="O20" s="492"/>
      <c r="P20" s="492"/>
      <c r="Q20" s="492"/>
      <c r="R20" s="493"/>
      <c r="S20" s="493"/>
      <c r="T20" s="493"/>
      <c r="U20" s="493"/>
      <c r="V20" s="494"/>
      <c r="W20" s="503"/>
      <c r="X20" s="504"/>
      <c r="Y20" s="504"/>
      <c r="Z20" s="504"/>
      <c r="AA20" s="504"/>
      <c r="AB20" s="504"/>
      <c r="AC20" s="495"/>
      <c r="AD20" s="495"/>
      <c r="AE20" s="495"/>
      <c r="AF20" s="495"/>
      <c r="AG20" s="495"/>
      <c r="AH20" s="495"/>
      <c r="AI20" s="495"/>
      <c r="AJ20" s="495"/>
      <c r="AK20" s="495"/>
      <c r="AL20" s="496"/>
      <c r="AM20" s="497"/>
      <c r="AN20" s="394"/>
      <c r="AO20" s="394"/>
      <c r="AP20" s="394"/>
      <c r="AQ20" s="394"/>
      <c r="AR20" s="394"/>
      <c r="AS20" s="394"/>
      <c r="AT20" s="395"/>
      <c r="AU20" s="498"/>
      <c r="AV20" s="499"/>
      <c r="AW20" s="499"/>
      <c r="AX20" s="500"/>
      <c r="AY20" s="446"/>
      <c r="AZ20" s="447"/>
      <c r="BA20" s="447"/>
      <c r="BB20" s="447"/>
      <c r="BC20" s="447"/>
      <c r="BD20" s="447"/>
      <c r="BE20" s="447"/>
      <c r="BF20" s="447"/>
      <c r="BG20" s="447"/>
      <c r="BH20" s="447"/>
      <c r="BI20" s="447"/>
      <c r="BJ20" s="447"/>
      <c r="BK20" s="447"/>
      <c r="BL20" s="447"/>
      <c r="BM20" s="448"/>
      <c r="BN20" s="432"/>
      <c r="BO20" s="433"/>
      <c r="BP20" s="433"/>
      <c r="BQ20" s="433"/>
      <c r="BR20" s="433"/>
      <c r="BS20" s="433"/>
      <c r="BT20" s="433"/>
      <c r="BU20" s="434"/>
      <c r="BV20" s="432"/>
      <c r="BW20" s="433"/>
      <c r="BX20" s="433"/>
      <c r="BY20" s="433"/>
      <c r="BZ20" s="433"/>
      <c r="CA20" s="433"/>
      <c r="CB20" s="433"/>
      <c r="CC20" s="434"/>
      <c r="CD20" s="184"/>
      <c r="CE20" s="464"/>
      <c r="CF20" s="464"/>
      <c r="CG20" s="464"/>
      <c r="CH20" s="464"/>
      <c r="CI20" s="464"/>
      <c r="CJ20" s="464"/>
      <c r="CK20" s="464"/>
      <c r="CL20" s="464"/>
      <c r="CM20" s="464"/>
      <c r="CN20" s="464"/>
      <c r="CO20" s="464"/>
      <c r="CP20" s="464"/>
      <c r="CQ20" s="464"/>
      <c r="CR20" s="464"/>
      <c r="CS20" s="465"/>
      <c r="CT20" s="429"/>
      <c r="CU20" s="430"/>
      <c r="CV20" s="430"/>
      <c r="CW20" s="430"/>
      <c r="CX20" s="430"/>
      <c r="CY20" s="430"/>
      <c r="CZ20" s="430"/>
      <c r="DA20" s="431"/>
      <c r="DB20" s="429"/>
      <c r="DC20" s="430"/>
      <c r="DD20" s="430"/>
      <c r="DE20" s="430"/>
      <c r="DF20" s="430"/>
      <c r="DG20" s="430"/>
      <c r="DH20" s="430"/>
      <c r="DI20" s="431"/>
    </row>
    <row r="21" spans="1:113" ht="18.75" customHeight="1" thickBot="1" x14ac:dyDescent="0.25">
      <c r="A21" s="175"/>
      <c r="B21" s="479" t="s">
        <v>152</v>
      </c>
      <c r="C21" s="480"/>
      <c r="D21" s="480"/>
      <c r="E21" s="480"/>
      <c r="F21" s="480"/>
      <c r="G21" s="480"/>
      <c r="H21" s="480"/>
      <c r="I21" s="480"/>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c r="AO21" s="480"/>
      <c r="AP21" s="480"/>
      <c r="AQ21" s="480"/>
      <c r="AR21" s="480"/>
      <c r="AS21" s="480"/>
      <c r="AT21" s="480"/>
      <c r="AU21" s="480"/>
      <c r="AV21" s="480"/>
      <c r="AW21" s="480"/>
      <c r="AX21" s="481"/>
      <c r="AY21" s="405"/>
      <c r="AZ21" s="406"/>
      <c r="BA21" s="406"/>
      <c r="BB21" s="406"/>
      <c r="BC21" s="406"/>
      <c r="BD21" s="406"/>
      <c r="BE21" s="406"/>
      <c r="BF21" s="406"/>
      <c r="BG21" s="406"/>
      <c r="BH21" s="406"/>
      <c r="BI21" s="406"/>
      <c r="BJ21" s="406"/>
      <c r="BK21" s="406"/>
      <c r="BL21" s="406"/>
      <c r="BM21" s="407"/>
      <c r="BN21" s="466"/>
      <c r="BO21" s="467"/>
      <c r="BP21" s="467"/>
      <c r="BQ21" s="467"/>
      <c r="BR21" s="467"/>
      <c r="BS21" s="467"/>
      <c r="BT21" s="467"/>
      <c r="BU21" s="468"/>
      <c r="BV21" s="466"/>
      <c r="BW21" s="467"/>
      <c r="BX21" s="467"/>
      <c r="BY21" s="467"/>
      <c r="BZ21" s="467"/>
      <c r="CA21" s="467"/>
      <c r="CB21" s="467"/>
      <c r="CC21" s="468"/>
      <c r="CD21" s="184"/>
      <c r="CE21" s="464"/>
      <c r="CF21" s="464"/>
      <c r="CG21" s="464"/>
      <c r="CH21" s="464"/>
      <c r="CI21" s="464"/>
      <c r="CJ21" s="464"/>
      <c r="CK21" s="464"/>
      <c r="CL21" s="464"/>
      <c r="CM21" s="464"/>
      <c r="CN21" s="464"/>
      <c r="CO21" s="464"/>
      <c r="CP21" s="464"/>
      <c r="CQ21" s="464"/>
      <c r="CR21" s="464"/>
      <c r="CS21" s="465"/>
      <c r="CT21" s="429"/>
      <c r="CU21" s="430"/>
      <c r="CV21" s="430"/>
      <c r="CW21" s="430"/>
      <c r="CX21" s="430"/>
      <c r="CY21" s="430"/>
      <c r="CZ21" s="430"/>
      <c r="DA21" s="431"/>
      <c r="DB21" s="429"/>
      <c r="DC21" s="430"/>
      <c r="DD21" s="430"/>
      <c r="DE21" s="430"/>
      <c r="DF21" s="430"/>
      <c r="DG21" s="430"/>
      <c r="DH21" s="430"/>
      <c r="DI21" s="431"/>
    </row>
    <row r="22" spans="1:113" ht="18.75" customHeight="1" x14ac:dyDescent="0.2">
      <c r="A22" s="175"/>
      <c r="B22" s="408" t="s">
        <v>153</v>
      </c>
      <c r="C22" s="409"/>
      <c r="D22" s="410"/>
      <c r="E22" s="417" t="s">
        <v>1</v>
      </c>
      <c r="F22" s="418"/>
      <c r="G22" s="418"/>
      <c r="H22" s="418"/>
      <c r="I22" s="418"/>
      <c r="J22" s="418"/>
      <c r="K22" s="419"/>
      <c r="L22" s="417" t="s">
        <v>154</v>
      </c>
      <c r="M22" s="418"/>
      <c r="N22" s="418"/>
      <c r="O22" s="418"/>
      <c r="P22" s="419"/>
      <c r="Q22" s="423" t="s">
        <v>155</v>
      </c>
      <c r="R22" s="424"/>
      <c r="S22" s="424"/>
      <c r="T22" s="424"/>
      <c r="U22" s="424"/>
      <c r="V22" s="425"/>
      <c r="W22" s="474" t="s">
        <v>156</v>
      </c>
      <c r="X22" s="409"/>
      <c r="Y22" s="410"/>
      <c r="Z22" s="417" t="s">
        <v>1</v>
      </c>
      <c r="AA22" s="418"/>
      <c r="AB22" s="418"/>
      <c r="AC22" s="418"/>
      <c r="AD22" s="418"/>
      <c r="AE22" s="418"/>
      <c r="AF22" s="418"/>
      <c r="AG22" s="419"/>
      <c r="AH22" s="435" t="s">
        <v>157</v>
      </c>
      <c r="AI22" s="418"/>
      <c r="AJ22" s="418"/>
      <c r="AK22" s="418"/>
      <c r="AL22" s="419"/>
      <c r="AM22" s="435" t="s">
        <v>158</v>
      </c>
      <c r="AN22" s="436"/>
      <c r="AO22" s="436"/>
      <c r="AP22" s="436"/>
      <c r="AQ22" s="436"/>
      <c r="AR22" s="437"/>
      <c r="AS22" s="423" t="s">
        <v>155</v>
      </c>
      <c r="AT22" s="424"/>
      <c r="AU22" s="424"/>
      <c r="AV22" s="424"/>
      <c r="AW22" s="424"/>
      <c r="AX22" s="441"/>
      <c r="AY22" s="458" t="s">
        <v>159</v>
      </c>
      <c r="AZ22" s="459"/>
      <c r="BA22" s="459"/>
      <c r="BB22" s="459"/>
      <c r="BC22" s="459"/>
      <c r="BD22" s="459"/>
      <c r="BE22" s="459"/>
      <c r="BF22" s="459"/>
      <c r="BG22" s="459"/>
      <c r="BH22" s="459"/>
      <c r="BI22" s="459"/>
      <c r="BJ22" s="459"/>
      <c r="BK22" s="459"/>
      <c r="BL22" s="459"/>
      <c r="BM22" s="460"/>
      <c r="BN22" s="461">
        <v>133642278</v>
      </c>
      <c r="BO22" s="462"/>
      <c r="BP22" s="462"/>
      <c r="BQ22" s="462"/>
      <c r="BR22" s="462"/>
      <c r="BS22" s="462"/>
      <c r="BT22" s="462"/>
      <c r="BU22" s="463"/>
      <c r="BV22" s="461">
        <v>137670763</v>
      </c>
      <c r="BW22" s="462"/>
      <c r="BX22" s="462"/>
      <c r="BY22" s="462"/>
      <c r="BZ22" s="462"/>
      <c r="CA22" s="462"/>
      <c r="CB22" s="462"/>
      <c r="CC22" s="463"/>
      <c r="CD22" s="184"/>
      <c r="CE22" s="464"/>
      <c r="CF22" s="464"/>
      <c r="CG22" s="464"/>
      <c r="CH22" s="464"/>
      <c r="CI22" s="464"/>
      <c r="CJ22" s="464"/>
      <c r="CK22" s="464"/>
      <c r="CL22" s="464"/>
      <c r="CM22" s="464"/>
      <c r="CN22" s="464"/>
      <c r="CO22" s="464"/>
      <c r="CP22" s="464"/>
      <c r="CQ22" s="464"/>
      <c r="CR22" s="464"/>
      <c r="CS22" s="465"/>
      <c r="CT22" s="429"/>
      <c r="CU22" s="430"/>
      <c r="CV22" s="430"/>
      <c r="CW22" s="430"/>
      <c r="CX22" s="430"/>
      <c r="CY22" s="430"/>
      <c r="CZ22" s="430"/>
      <c r="DA22" s="431"/>
      <c r="DB22" s="429"/>
      <c r="DC22" s="430"/>
      <c r="DD22" s="430"/>
      <c r="DE22" s="430"/>
      <c r="DF22" s="430"/>
      <c r="DG22" s="430"/>
      <c r="DH22" s="430"/>
      <c r="DI22" s="431"/>
    </row>
    <row r="23" spans="1:113" ht="18.75" customHeight="1" x14ac:dyDescent="0.2">
      <c r="A23" s="175"/>
      <c r="B23" s="411"/>
      <c r="C23" s="412"/>
      <c r="D23" s="413"/>
      <c r="E23" s="420"/>
      <c r="F23" s="421"/>
      <c r="G23" s="421"/>
      <c r="H23" s="421"/>
      <c r="I23" s="421"/>
      <c r="J23" s="421"/>
      <c r="K23" s="422"/>
      <c r="L23" s="420"/>
      <c r="M23" s="421"/>
      <c r="N23" s="421"/>
      <c r="O23" s="421"/>
      <c r="P23" s="422"/>
      <c r="Q23" s="426"/>
      <c r="R23" s="427"/>
      <c r="S23" s="427"/>
      <c r="T23" s="427"/>
      <c r="U23" s="427"/>
      <c r="V23" s="428"/>
      <c r="W23" s="475"/>
      <c r="X23" s="412"/>
      <c r="Y23" s="413"/>
      <c r="Z23" s="420"/>
      <c r="AA23" s="421"/>
      <c r="AB23" s="421"/>
      <c r="AC23" s="421"/>
      <c r="AD23" s="421"/>
      <c r="AE23" s="421"/>
      <c r="AF23" s="421"/>
      <c r="AG23" s="422"/>
      <c r="AH23" s="420"/>
      <c r="AI23" s="421"/>
      <c r="AJ23" s="421"/>
      <c r="AK23" s="421"/>
      <c r="AL23" s="422"/>
      <c r="AM23" s="438"/>
      <c r="AN23" s="439"/>
      <c r="AO23" s="439"/>
      <c r="AP23" s="439"/>
      <c r="AQ23" s="439"/>
      <c r="AR23" s="440"/>
      <c r="AS23" s="426"/>
      <c r="AT23" s="427"/>
      <c r="AU23" s="427"/>
      <c r="AV23" s="427"/>
      <c r="AW23" s="427"/>
      <c r="AX23" s="442"/>
      <c r="AY23" s="446" t="s">
        <v>160</v>
      </c>
      <c r="AZ23" s="447"/>
      <c r="BA23" s="447"/>
      <c r="BB23" s="447"/>
      <c r="BC23" s="447"/>
      <c r="BD23" s="447"/>
      <c r="BE23" s="447"/>
      <c r="BF23" s="447"/>
      <c r="BG23" s="447"/>
      <c r="BH23" s="447"/>
      <c r="BI23" s="447"/>
      <c r="BJ23" s="447"/>
      <c r="BK23" s="447"/>
      <c r="BL23" s="447"/>
      <c r="BM23" s="448"/>
      <c r="BN23" s="432">
        <v>93572647</v>
      </c>
      <c r="BO23" s="433"/>
      <c r="BP23" s="433"/>
      <c r="BQ23" s="433"/>
      <c r="BR23" s="433"/>
      <c r="BS23" s="433"/>
      <c r="BT23" s="433"/>
      <c r="BU23" s="434"/>
      <c r="BV23" s="432">
        <v>98103129</v>
      </c>
      <c r="BW23" s="433"/>
      <c r="BX23" s="433"/>
      <c r="BY23" s="433"/>
      <c r="BZ23" s="433"/>
      <c r="CA23" s="433"/>
      <c r="CB23" s="433"/>
      <c r="CC23" s="434"/>
      <c r="CD23" s="184"/>
      <c r="CE23" s="464"/>
      <c r="CF23" s="464"/>
      <c r="CG23" s="464"/>
      <c r="CH23" s="464"/>
      <c r="CI23" s="464"/>
      <c r="CJ23" s="464"/>
      <c r="CK23" s="464"/>
      <c r="CL23" s="464"/>
      <c r="CM23" s="464"/>
      <c r="CN23" s="464"/>
      <c r="CO23" s="464"/>
      <c r="CP23" s="464"/>
      <c r="CQ23" s="464"/>
      <c r="CR23" s="464"/>
      <c r="CS23" s="465"/>
      <c r="CT23" s="429"/>
      <c r="CU23" s="430"/>
      <c r="CV23" s="430"/>
      <c r="CW23" s="430"/>
      <c r="CX23" s="430"/>
      <c r="CY23" s="430"/>
      <c r="CZ23" s="430"/>
      <c r="DA23" s="431"/>
      <c r="DB23" s="429"/>
      <c r="DC23" s="430"/>
      <c r="DD23" s="430"/>
      <c r="DE23" s="430"/>
      <c r="DF23" s="430"/>
      <c r="DG23" s="430"/>
      <c r="DH23" s="430"/>
      <c r="DI23" s="431"/>
    </row>
    <row r="24" spans="1:113" ht="18.75" customHeight="1" thickBot="1" x14ac:dyDescent="0.25">
      <c r="A24" s="175"/>
      <c r="B24" s="411"/>
      <c r="C24" s="412"/>
      <c r="D24" s="413"/>
      <c r="E24" s="388" t="s">
        <v>161</v>
      </c>
      <c r="F24" s="389"/>
      <c r="G24" s="389"/>
      <c r="H24" s="389"/>
      <c r="I24" s="389"/>
      <c r="J24" s="389"/>
      <c r="K24" s="390"/>
      <c r="L24" s="385">
        <v>1</v>
      </c>
      <c r="M24" s="386"/>
      <c r="N24" s="386"/>
      <c r="O24" s="386"/>
      <c r="P24" s="387"/>
      <c r="Q24" s="385">
        <v>11100</v>
      </c>
      <c r="R24" s="386"/>
      <c r="S24" s="386"/>
      <c r="T24" s="386"/>
      <c r="U24" s="386"/>
      <c r="V24" s="387"/>
      <c r="W24" s="475"/>
      <c r="X24" s="412"/>
      <c r="Y24" s="413"/>
      <c r="Z24" s="388" t="s">
        <v>162</v>
      </c>
      <c r="AA24" s="389"/>
      <c r="AB24" s="389"/>
      <c r="AC24" s="389"/>
      <c r="AD24" s="389"/>
      <c r="AE24" s="389"/>
      <c r="AF24" s="389"/>
      <c r="AG24" s="390"/>
      <c r="AH24" s="385">
        <v>2712</v>
      </c>
      <c r="AI24" s="386"/>
      <c r="AJ24" s="386"/>
      <c r="AK24" s="386"/>
      <c r="AL24" s="387"/>
      <c r="AM24" s="385">
        <v>8423472</v>
      </c>
      <c r="AN24" s="386"/>
      <c r="AO24" s="386"/>
      <c r="AP24" s="386"/>
      <c r="AQ24" s="386"/>
      <c r="AR24" s="387"/>
      <c r="AS24" s="385">
        <v>3106</v>
      </c>
      <c r="AT24" s="386"/>
      <c r="AU24" s="386"/>
      <c r="AV24" s="386"/>
      <c r="AW24" s="386"/>
      <c r="AX24" s="445"/>
      <c r="AY24" s="405" t="s">
        <v>163</v>
      </c>
      <c r="AZ24" s="406"/>
      <c r="BA24" s="406"/>
      <c r="BB24" s="406"/>
      <c r="BC24" s="406"/>
      <c r="BD24" s="406"/>
      <c r="BE24" s="406"/>
      <c r="BF24" s="406"/>
      <c r="BG24" s="406"/>
      <c r="BH24" s="406"/>
      <c r="BI24" s="406"/>
      <c r="BJ24" s="406"/>
      <c r="BK24" s="406"/>
      <c r="BL24" s="406"/>
      <c r="BM24" s="407"/>
      <c r="BN24" s="432">
        <v>87315985</v>
      </c>
      <c r="BO24" s="433"/>
      <c r="BP24" s="433"/>
      <c r="BQ24" s="433"/>
      <c r="BR24" s="433"/>
      <c r="BS24" s="433"/>
      <c r="BT24" s="433"/>
      <c r="BU24" s="434"/>
      <c r="BV24" s="432">
        <v>87962833</v>
      </c>
      <c r="BW24" s="433"/>
      <c r="BX24" s="433"/>
      <c r="BY24" s="433"/>
      <c r="BZ24" s="433"/>
      <c r="CA24" s="433"/>
      <c r="CB24" s="433"/>
      <c r="CC24" s="434"/>
      <c r="CD24" s="184"/>
      <c r="CE24" s="464"/>
      <c r="CF24" s="464"/>
      <c r="CG24" s="464"/>
      <c r="CH24" s="464"/>
      <c r="CI24" s="464"/>
      <c r="CJ24" s="464"/>
      <c r="CK24" s="464"/>
      <c r="CL24" s="464"/>
      <c r="CM24" s="464"/>
      <c r="CN24" s="464"/>
      <c r="CO24" s="464"/>
      <c r="CP24" s="464"/>
      <c r="CQ24" s="464"/>
      <c r="CR24" s="464"/>
      <c r="CS24" s="465"/>
      <c r="CT24" s="429"/>
      <c r="CU24" s="430"/>
      <c r="CV24" s="430"/>
      <c r="CW24" s="430"/>
      <c r="CX24" s="430"/>
      <c r="CY24" s="430"/>
      <c r="CZ24" s="430"/>
      <c r="DA24" s="431"/>
      <c r="DB24" s="429"/>
      <c r="DC24" s="430"/>
      <c r="DD24" s="430"/>
      <c r="DE24" s="430"/>
      <c r="DF24" s="430"/>
      <c r="DG24" s="430"/>
      <c r="DH24" s="430"/>
      <c r="DI24" s="431"/>
    </row>
    <row r="25" spans="1:113" ht="18.75" customHeight="1" x14ac:dyDescent="0.2">
      <c r="A25" s="175"/>
      <c r="B25" s="411"/>
      <c r="C25" s="412"/>
      <c r="D25" s="413"/>
      <c r="E25" s="388" t="s">
        <v>164</v>
      </c>
      <c r="F25" s="389"/>
      <c r="G25" s="389"/>
      <c r="H25" s="389"/>
      <c r="I25" s="389"/>
      <c r="J25" s="389"/>
      <c r="K25" s="390"/>
      <c r="L25" s="385">
        <v>2</v>
      </c>
      <c r="M25" s="386"/>
      <c r="N25" s="386"/>
      <c r="O25" s="386"/>
      <c r="P25" s="387"/>
      <c r="Q25" s="385">
        <v>9400</v>
      </c>
      <c r="R25" s="386"/>
      <c r="S25" s="386"/>
      <c r="T25" s="386"/>
      <c r="U25" s="386"/>
      <c r="V25" s="387"/>
      <c r="W25" s="475"/>
      <c r="X25" s="412"/>
      <c r="Y25" s="413"/>
      <c r="Z25" s="388" t="s">
        <v>165</v>
      </c>
      <c r="AA25" s="389"/>
      <c r="AB25" s="389"/>
      <c r="AC25" s="389"/>
      <c r="AD25" s="389"/>
      <c r="AE25" s="389"/>
      <c r="AF25" s="389"/>
      <c r="AG25" s="390"/>
      <c r="AH25" s="385" t="s">
        <v>122</v>
      </c>
      <c r="AI25" s="386"/>
      <c r="AJ25" s="386"/>
      <c r="AK25" s="386"/>
      <c r="AL25" s="387"/>
      <c r="AM25" s="385" t="s">
        <v>122</v>
      </c>
      <c r="AN25" s="386"/>
      <c r="AO25" s="386"/>
      <c r="AP25" s="386"/>
      <c r="AQ25" s="386"/>
      <c r="AR25" s="387"/>
      <c r="AS25" s="385" t="s">
        <v>122</v>
      </c>
      <c r="AT25" s="386"/>
      <c r="AU25" s="386"/>
      <c r="AV25" s="386"/>
      <c r="AW25" s="386"/>
      <c r="AX25" s="445"/>
      <c r="AY25" s="458" t="s">
        <v>166</v>
      </c>
      <c r="AZ25" s="459"/>
      <c r="BA25" s="459"/>
      <c r="BB25" s="459"/>
      <c r="BC25" s="459"/>
      <c r="BD25" s="459"/>
      <c r="BE25" s="459"/>
      <c r="BF25" s="459"/>
      <c r="BG25" s="459"/>
      <c r="BH25" s="459"/>
      <c r="BI25" s="459"/>
      <c r="BJ25" s="459"/>
      <c r="BK25" s="459"/>
      <c r="BL25" s="459"/>
      <c r="BM25" s="460"/>
      <c r="BN25" s="461">
        <v>151118259</v>
      </c>
      <c r="BO25" s="462"/>
      <c r="BP25" s="462"/>
      <c r="BQ25" s="462"/>
      <c r="BR25" s="462"/>
      <c r="BS25" s="462"/>
      <c r="BT25" s="462"/>
      <c r="BU25" s="463"/>
      <c r="BV25" s="461">
        <v>164214164</v>
      </c>
      <c r="BW25" s="462"/>
      <c r="BX25" s="462"/>
      <c r="BY25" s="462"/>
      <c r="BZ25" s="462"/>
      <c r="CA25" s="462"/>
      <c r="CB25" s="462"/>
      <c r="CC25" s="463"/>
      <c r="CD25" s="184"/>
      <c r="CE25" s="464"/>
      <c r="CF25" s="464"/>
      <c r="CG25" s="464"/>
      <c r="CH25" s="464"/>
      <c r="CI25" s="464"/>
      <c r="CJ25" s="464"/>
      <c r="CK25" s="464"/>
      <c r="CL25" s="464"/>
      <c r="CM25" s="464"/>
      <c r="CN25" s="464"/>
      <c r="CO25" s="464"/>
      <c r="CP25" s="464"/>
      <c r="CQ25" s="464"/>
      <c r="CR25" s="464"/>
      <c r="CS25" s="465"/>
      <c r="CT25" s="429"/>
      <c r="CU25" s="430"/>
      <c r="CV25" s="430"/>
      <c r="CW25" s="430"/>
      <c r="CX25" s="430"/>
      <c r="CY25" s="430"/>
      <c r="CZ25" s="430"/>
      <c r="DA25" s="431"/>
      <c r="DB25" s="429"/>
      <c r="DC25" s="430"/>
      <c r="DD25" s="430"/>
      <c r="DE25" s="430"/>
      <c r="DF25" s="430"/>
      <c r="DG25" s="430"/>
      <c r="DH25" s="430"/>
      <c r="DI25" s="431"/>
    </row>
    <row r="26" spans="1:113" ht="18.75" customHeight="1" x14ac:dyDescent="0.2">
      <c r="A26" s="175"/>
      <c r="B26" s="411"/>
      <c r="C26" s="412"/>
      <c r="D26" s="413"/>
      <c r="E26" s="388" t="s">
        <v>167</v>
      </c>
      <c r="F26" s="389"/>
      <c r="G26" s="389"/>
      <c r="H26" s="389"/>
      <c r="I26" s="389"/>
      <c r="J26" s="389"/>
      <c r="K26" s="390"/>
      <c r="L26" s="385">
        <v>1</v>
      </c>
      <c r="M26" s="386"/>
      <c r="N26" s="386"/>
      <c r="O26" s="386"/>
      <c r="P26" s="387"/>
      <c r="Q26" s="385">
        <v>8100</v>
      </c>
      <c r="R26" s="386"/>
      <c r="S26" s="386"/>
      <c r="T26" s="386"/>
      <c r="U26" s="386"/>
      <c r="V26" s="387"/>
      <c r="W26" s="475"/>
      <c r="X26" s="412"/>
      <c r="Y26" s="413"/>
      <c r="Z26" s="388" t="s">
        <v>168</v>
      </c>
      <c r="AA26" s="443"/>
      <c r="AB26" s="443"/>
      <c r="AC26" s="443"/>
      <c r="AD26" s="443"/>
      <c r="AE26" s="443"/>
      <c r="AF26" s="443"/>
      <c r="AG26" s="444"/>
      <c r="AH26" s="385">
        <v>303</v>
      </c>
      <c r="AI26" s="386"/>
      <c r="AJ26" s="386"/>
      <c r="AK26" s="386"/>
      <c r="AL26" s="387"/>
      <c r="AM26" s="385">
        <v>893244</v>
      </c>
      <c r="AN26" s="386"/>
      <c r="AO26" s="386"/>
      <c r="AP26" s="386"/>
      <c r="AQ26" s="386"/>
      <c r="AR26" s="387"/>
      <c r="AS26" s="385">
        <v>2948</v>
      </c>
      <c r="AT26" s="386"/>
      <c r="AU26" s="386"/>
      <c r="AV26" s="386"/>
      <c r="AW26" s="386"/>
      <c r="AX26" s="445"/>
      <c r="AY26" s="472" t="s">
        <v>169</v>
      </c>
      <c r="AZ26" s="392"/>
      <c r="BA26" s="392"/>
      <c r="BB26" s="392"/>
      <c r="BC26" s="392"/>
      <c r="BD26" s="392"/>
      <c r="BE26" s="392"/>
      <c r="BF26" s="392"/>
      <c r="BG26" s="392"/>
      <c r="BH26" s="392"/>
      <c r="BI26" s="392"/>
      <c r="BJ26" s="392"/>
      <c r="BK26" s="392"/>
      <c r="BL26" s="392"/>
      <c r="BM26" s="473"/>
      <c r="BN26" s="432">
        <v>60000</v>
      </c>
      <c r="BO26" s="433"/>
      <c r="BP26" s="433"/>
      <c r="BQ26" s="433"/>
      <c r="BR26" s="433"/>
      <c r="BS26" s="433"/>
      <c r="BT26" s="433"/>
      <c r="BU26" s="434"/>
      <c r="BV26" s="432">
        <v>50000</v>
      </c>
      <c r="BW26" s="433"/>
      <c r="BX26" s="433"/>
      <c r="BY26" s="433"/>
      <c r="BZ26" s="433"/>
      <c r="CA26" s="433"/>
      <c r="CB26" s="433"/>
      <c r="CC26" s="434"/>
      <c r="CD26" s="184"/>
      <c r="CE26" s="464"/>
      <c r="CF26" s="464"/>
      <c r="CG26" s="464"/>
      <c r="CH26" s="464"/>
      <c r="CI26" s="464"/>
      <c r="CJ26" s="464"/>
      <c r="CK26" s="464"/>
      <c r="CL26" s="464"/>
      <c r="CM26" s="464"/>
      <c r="CN26" s="464"/>
      <c r="CO26" s="464"/>
      <c r="CP26" s="464"/>
      <c r="CQ26" s="464"/>
      <c r="CR26" s="464"/>
      <c r="CS26" s="465"/>
      <c r="CT26" s="429"/>
      <c r="CU26" s="430"/>
      <c r="CV26" s="430"/>
      <c r="CW26" s="430"/>
      <c r="CX26" s="430"/>
      <c r="CY26" s="430"/>
      <c r="CZ26" s="430"/>
      <c r="DA26" s="431"/>
      <c r="DB26" s="429"/>
      <c r="DC26" s="430"/>
      <c r="DD26" s="430"/>
      <c r="DE26" s="430"/>
      <c r="DF26" s="430"/>
      <c r="DG26" s="430"/>
      <c r="DH26" s="430"/>
      <c r="DI26" s="431"/>
    </row>
    <row r="27" spans="1:113" ht="18.75" customHeight="1" thickBot="1" x14ac:dyDescent="0.25">
      <c r="A27" s="175"/>
      <c r="B27" s="411"/>
      <c r="C27" s="412"/>
      <c r="D27" s="413"/>
      <c r="E27" s="388" t="s">
        <v>170</v>
      </c>
      <c r="F27" s="389"/>
      <c r="G27" s="389"/>
      <c r="H27" s="389"/>
      <c r="I27" s="389"/>
      <c r="J27" s="389"/>
      <c r="K27" s="390"/>
      <c r="L27" s="385">
        <v>1</v>
      </c>
      <c r="M27" s="386"/>
      <c r="N27" s="386"/>
      <c r="O27" s="386"/>
      <c r="P27" s="387"/>
      <c r="Q27" s="385">
        <v>7500</v>
      </c>
      <c r="R27" s="386"/>
      <c r="S27" s="386"/>
      <c r="T27" s="386"/>
      <c r="U27" s="386"/>
      <c r="V27" s="387"/>
      <c r="W27" s="475"/>
      <c r="X27" s="412"/>
      <c r="Y27" s="413"/>
      <c r="Z27" s="388" t="s">
        <v>171</v>
      </c>
      <c r="AA27" s="389"/>
      <c r="AB27" s="389"/>
      <c r="AC27" s="389"/>
      <c r="AD27" s="389"/>
      <c r="AE27" s="389"/>
      <c r="AF27" s="389"/>
      <c r="AG27" s="390"/>
      <c r="AH27" s="385">
        <v>18</v>
      </c>
      <c r="AI27" s="386"/>
      <c r="AJ27" s="386"/>
      <c r="AK27" s="386"/>
      <c r="AL27" s="387"/>
      <c r="AM27" s="385">
        <v>68746</v>
      </c>
      <c r="AN27" s="386"/>
      <c r="AO27" s="386"/>
      <c r="AP27" s="386"/>
      <c r="AQ27" s="386"/>
      <c r="AR27" s="387"/>
      <c r="AS27" s="385">
        <v>3819</v>
      </c>
      <c r="AT27" s="386"/>
      <c r="AU27" s="386"/>
      <c r="AV27" s="386"/>
      <c r="AW27" s="386"/>
      <c r="AX27" s="445"/>
      <c r="AY27" s="469" t="s">
        <v>172</v>
      </c>
      <c r="AZ27" s="470"/>
      <c r="BA27" s="470"/>
      <c r="BB27" s="470"/>
      <c r="BC27" s="470"/>
      <c r="BD27" s="470"/>
      <c r="BE27" s="470"/>
      <c r="BF27" s="470"/>
      <c r="BG27" s="470"/>
      <c r="BH27" s="470"/>
      <c r="BI27" s="470"/>
      <c r="BJ27" s="470"/>
      <c r="BK27" s="470"/>
      <c r="BL27" s="470"/>
      <c r="BM27" s="471"/>
      <c r="BN27" s="466" t="s">
        <v>122</v>
      </c>
      <c r="BO27" s="467"/>
      <c r="BP27" s="467"/>
      <c r="BQ27" s="467"/>
      <c r="BR27" s="467"/>
      <c r="BS27" s="467"/>
      <c r="BT27" s="467"/>
      <c r="BU27" s="468"/>
      <c r="BV27" s="466" t="s">
        <v>122</v>
      </c>
      <c r="BW27" s="467"/>
      <c r="BX27" s="467"/>
      <c r="BY27" s="467"/>
      <c r="BZ27" s="467"/>
      <c r="CA27" s="467"/>
      <c r="CB27" s="467"/>
      <c r="CC27" s="468"/>
      <c r="CD27" s="178"/>
      <c r="CE27" s="464"/>
      <c r="CF27" s="464"/>
      <c r="CG27" s="464"/>
      <c r="CH27" s="464"/>
      <c r="CI27" s="464"/>
      <c r="CJ27" s="464"/>
      <c r="CK27" s="464"/>
      <c r="CL27" s="464"/>
      <c r="CM27" s="464"/>
      <c r="CN27" s="464"/>
      <c r="CO27" s="464"/>
      <c r="CP27" s="464"/>
      <c r="CQ27" s="464"/>
      <c r="CR27" s="464"/>
      <c r="CS27" s="465"/>
      <c r="CT27" s="429"/>
      <c r="CU27" s="430"/>
      <c r="CV27" s="430"/>
      <c r="CW27" s="430"/>
      <c r="CX27" s="430"/>
      <c r="CY27" s="430"/>
      <c r="CZ27" s="430"/>
      <c r="DA27" s="431"/>
      <c r="DB27" s="429"/>
      <c r="DC27" s="430"/>
      <c r="DD27" s="430"/>
      <c r="DE27" s="430"/>
      <c r="DF27" s="430"/>
      <c r="DG27" s="430"/>
      <c r="DH27" s="430"/>
      <c r="DI27" s="431"/>
    </row>
    <row r="28" spans="1:113" ht="18.75" customHeight="1" x14ac:dyDescent="0.2">
      <c r="A28" s="175"/>
      <c r="B28" s="411"/>
      <c r="C28" s="412"/>
      <c r="D28" s="413"/>
      <c r="E28" s="388" t="s">
        <v>173</v>
      </c>
      <c r="F28" s="389"/>
      <c r="G28" s="389"/>
      <c r="H28" s="389"/>
      <c r="I28" s="389"/>
      <c r="J28" s="389"/>
      <c r="K28" s="390"/>
      <c r="L28" s="385">
        <v>1</v>
      </c>
      <c r="M28" s="386"/>
      <c r="N28" s="386"/>
      <c r="O28" s="386"/>
      <c r="P28" s="387"/>
      <c r="Q28" s="385">
        <v>6800</v>
      </c>
      <c r="R28" s="386"/>
      <c r="S28" s="386"/>
      <c r="T28" s="386"/>
      <c r="U28" s="386"/>
      <c r="V28" s="387"/>
      <c r="W28" s="475"/>
      <c r="X28" s="412"/>
      <c r="Y28" s="413"/>
      <c r="Z28" s="388" t="s">
        <v>174</v>
      </c>
      <c r="AA28" s="389"/>
      <c r="AB28" s="389"/>
      <c r="AC28" s="389"/>
      <c r="AD28" s="389"/>
      <c r="AE28" s="389"/>
      <c r="AF28" s="389"/>
      <c r="AG28" s="390"/>
      <c r="AH28" s="385" t="s">
        <v>122</v>
      </c>
      <c r="AI28" s="386"/>
      <c r="AJ28" s="386"/>
      <c r="AK28" s="386"/>
      <c r="AL28" s="387"/>
      <c r="AM28" s="385" t="s">
        <v>122</v>
      </c>
      <c r="AN28" s="386"/>
      <c r="AO28" s="386"/>
      <c r="AP28" s="386"/>
      <c r="AQ28" s="386"/>
      <c r="AR28" s="387"/>
      <c r="AS28" s="385" t="s">
        <v>122</v>
      </c>
      <c r="AT28" s="386"/>
      <c r="AU28" s="386"/>
      <c r="AV28" s="386"/>
      <c r="AW28" s="386"/>
      <c r="AX28" s="445"/>
      <c r="AY28" s="449" t="s">
        <v>175</v>
      </c>
      <c r="AZ28" s="450"/>
      <c r="BA28" s="450"/>
      <c r="BB28" s="451"/>
      <c r="BC28" s="458" t="s">
        <v>46</v>
      </c>
      <c r="BD28" s="459"/>
      <c r="BE28" s="459"/>
      <c r="BF28" s="459"/>
      <c r="BG28" s="459"/>
      <c r="BH28" s="459"/>
      <c r="BI28" s="459"/>
      <c r="BJ28" s="459"/>
      <c r="BK28" s="459"/>
      <c r="BL28" s="459"/>
      <c r="BM28" s="460"/>
      <c r="BN28" s="461">
        <v>24723370</v>
      </c>
      <c r="BO28" s="462"/>
      <c r="BP28" s="462"/>
      <c r="BQ28" s="462"/>
      <c r="BR28" s="462"/>
      <c r="BS28" s="462"/>
      <c r="BT28" s="462"/>
      <c r="BU28" s="463"/>
      <c r="BV28" s="461">
        <v>19733968</v>
      </c>
      <c r="BW28" s="462"/>
      <c r="BX28" s="462"/>
      <c r="BY28" s="462"/>
      <c r="BZ28" s="462"/>
      <c r="CA28" s="462"/>
      <c r="CB28" s="462"/>
      <c r="CC28" s="463"/>
      <c r="CD28" s="184"/>
      <c r="CE28" s="464"/>
      <c r="CF28" s="464"/>
      <c r="CG28" s="464"/>
      <c r="CH28" s="464"/>
      <c r="CI28" s="464"/>
      <c r="CJ28" s="464"/>
      <c r="CK28" s="464"/>
      <c r="CL28" s="464"/>
      <c r="CM28" s="464"/>
      <c r="CN28" s="464"/>
      <c r="CO28" s="464"/>
      <c r="CP28" s="464"/>
      <c r="CQ28" s="464"/>
      <c r="CR28" s="464"/>
      <c r="CS28" s="465"/>
      <c r="CT28" s="429"/>
      <c r="CU28" s="430"/>
      <c r="CV28" s="430"/>
      <c r="CW28" s="430"/>
      <c r="CX28" s="430"/>
      <c r="CY28" s="430"/>
      <c r="CZ28" s="430"/>
      <c r="DA28" s="431"/>
      <c r="DB28" s="429"/>
      <c r="DC28" s="430"/>
      <c r="DD28" s="430"/>
      <c r="DE28" s="430"/>
      <c r="DF28" s="430"/>
      <c r="DG28" s="430"/>
      <c r="DH28" s="430"/>
      <c r="DI28" s="431"/>
    </row>
    <row r="29" spans="1:113" ht="18.75" customHeight="1" x14ac:dyDescent="0.2">
      <c r="A29" s="175"/>
      <c r="B29" s="411"/>
      <c r="C29" s="412"/>
      <c r="D29" s="413"/>
      <c r="E29" s="388" t="s">
        <v>176</v>
      </c>
      <c r="F29" s="389"/>
      <c r="G29" s="389"/>
      <c r="H29" s="389"/>
      <c r="I29" s="389"/>
      <c r="J29" s="389"/>
      <c r="K29" s="390"/>
      <c r="L29" s="385">
        <v>38</v>
      </c>
      <c r="M29" s="386"/>
      <c r="N29" s="386"/>
      <c r="O29" s="386"/>
      <c r="P29" s="387"/>
      <c r="Q29" s="385">
        <v>6100</v>
      </c>
      <c r="R29" s="386"/>
      <c r="S29" s="386"/>
      <c r="T29" s="386"/>
      <c r="U29" s="386"/>
      <c r="V29" s="387"/>
      <c r="W29" s="476"/>
      <c r="X29" s="477"/>
      <c r="Y29" s="478"/>
      <c r="Z29" s="388" t="s">
        <v>177</v>
      </c>
      <c r="AA29" s="389"/>
      <c r="AB29" s="389"/>
      <c r="AC29" s="389"/>
      <c r="AD29" s="389"/>
      <c r="AE29" s="389"/>
      <c r="AF29" s="389"/>
      <c r="AG29" s="390"/>
      <c r="AH29" s="385">
        <v>2730</v>
      </c>
      <c r="AI29" s="386"/>
      <c r="AJ29" s="386"/>
      <c r="AK29" s="386"/>
      <c r="AL29" s="387"/>
      <c r="AM29" s="385">
        <v>8492218</v>
      </c>
      <c r="AN29" s="386"/>
      <c r="AO29" s="386"/>
      <c r="AP29" s="386"/>
      <c r="AQ29" s="386"/>
      <c r="AR29" s="387"/>
      <c r="AS29" s="385">
        <v>3111</v>
      </c>
      <c r="AT29" s="386"/>
      <c r="AU29" s="386"/>
      <c r="AV29" s="386"/>
      <c r="AW29" s="386"/>
      <c r="AX29" s="445"/>
      <c r="AY29" s="452"/>
      <c r="AZ29" s="453"/>
      <c r="BA29" s="453"/>
      <c r="BB29" s="454"/>
      <c r="BC29" s="446" t="s">
        <v>178</v>
      </c>
      <c r="BD29" s="447"/>
      <c r="BE29" s="447"/>
      <c r="BF29" s="447"/>
      <c r="BG29" s="447"/>
      <c r="BH29" s="447"/>
      <c r="BI29" s="447"/>
      <c r="BJ29" s="447"/>
      <c r="BK29" s="447"/>
      <c r="BL29" s="447"/>
      <c r="BM29" s="448"/>
      <c r="BN29" s="432">
        <v>3741</v>
      </c>
      <c r="BO29" s="433"/>
      <c r="BP29" s="433"/>
      <c r="BQ29" s="433"/>
      <c r="BR29" s="433"/>
      <c r="BS29" s="433"/>
      <c r="BT29" s="433"/>
      <c r="BU29" s="434"/>
      <c r="BV29" s="432">
        <v>3741</v>
      </c>
      <c r="BW29" s="433"/>
      <c r="BX29" s="433"/>
      <c r="BY29" s="433"/>
      <c r="BZ29" s="433"/>
      <c r="CA29" s="433"/>
      <c r="CB29" s="433"/>
      <c r="CC29" s="434"/>
      <c r="CD29" s="178"/>
      <c r="CE29" s="464"/>
      <c r="CF29" s="464"/>
      <c r="CG29" s="464"/>
      <c r="CH29" s="464"/>
      <c r="CI29" s="464"/>
      <c r="CJ29" s="464"/>
      <c r="CK29" s="464"/>
      <c r="CL29" s="464"/>
      <c r="CM29" s="464"/>
      <c r="CN29" s="464"/>
      <c r="CO29" s="464"/>
      <c r="CP29" s="464"/>
      <c r="CQ29" s="464"/>
      <c r="CR29" s="464"/>
      <c r="CS29" s="465"/>
      <c r="CT29" s="429"/>
      <c r="CU29" s="430"/>
      <c r="CV29" s="430"/>
      <c r="CW29" s="430"/>
      <c r="CX29" s="430"/>
      <c r="CY29" s="430"/>
      <c r="CZ29" s="430"/>
      <c r="DA29" s="431"/>
      <c r="DB29" s="429"/>
      <c r="DC29" s="430"/>
      <c r="DD29" s="430"/>
      <c r="DE29" s="430"/>
      <c r="DF29" s="430"/>
      <c r="DG29" s="430"/>
      <c r="DH29" s="430"/>
      <c r="DI29" s="431"/>
    </row>
    <row r="30" spans="1:113" ht="18.75" customHeight="1" thickBot="1" x14ac:dyDescent="0.25">
      <c r="A30" s="175"/>
      <c r="B30" s="414"/>
      <c r="C30" s="415"/>
      <c r="D30" s="416"/>
      <c r="E30" s="393"/>
      <c r="F30" s="394"/>
      <c r="G30" s="394"/>
      <c r="H30" s="394"/>
      <c r="I30" s="394"/>
      <c r="J30" s="394"/>
      <c r="K30" s="395"/>
      <c r="L30" s="396"/>
      <c r="M30" s="397"/>
      <c r="N30" s="397"/>
      <c r="O30" s="397"/>
      <c r="P30" s="398"/>
      <c r="Q30" s="396"/>
      <c r="R30" s="397"/>
      <c r="S30" s="397"/>
      <c r="T30" s="397"/>
      <c r="U30" s="397"/>
      <c r="V30" s="398"/>
      <c r="W30" s="399" t="s">
        <v>179</v>
      </c>
      <c r="X30" s="400"/>
      <c r="Y30" s="400"/>
      <c r="Z30" s="400"/>
      <c r="AA30" s="400"/>
      <c r="AB30" s="400"/>
      <c r="AC30" s="400"/>
      <c r="AD30" s="400"/>
      <c r="AE30" s="400"/>
      <c r="AF30" s="400"/>
      <c r="AG30" s="401"/>
      <c r="AH30" s="402">
        <v>97.6</v>
      </c>
      <c r="AI30" s="403"/>
      <c r="AJ30" s="403"/>
      <c r="AK30" s="403"/>
      <c r="AL30" s="403"/>
      <c r="AM30" s="403"/>
      <c r="AN30" s="403"/>
      <c r="AO30" s="403"/>
      <c r="AP30" s="403"/>
      <c r="AQ30" s="403"/>
      <c r="AR30" s="403"/>
      <c r="AS30" s="403"/>
      <c r="AT30" s="403"/>
      <c r="AU30" s="403"/>
      <c r="AV30" s="403"/>
      <c r="AW30" s="403"/>
      <c r="AX30" s="404"/>
      <c r="AY30" s="455"/>
      <c r="AZ30" s="456"/>
      <c r="BA30" s="456"/>
      <c r="BB30" s="457"/>
      <c r="BC30" s="405" t="s">
        <v>48</v>
      </c>
      <c r="BD30" s="406"/>
      <c r="BE30" s="406"/>
      <c r="BF30" s="406"/>
      <c r="BG30" s="406"/>
      <c r="BH30" s="406"/>
      <c r="BI30" s="406"/>
      <c r="BJ30" s="406"/>
      <c r="BK30" s="406"/>
      <c r="BL30" s="406"/>
      <c r="BM30" s="407"/>
      <c r="BN30" s="466">
        <v>17491097</v>
      </c>
      <c r="BO30" s="467"/>
      <c r="BP30" s="467"/>
      <c r="BQ30" s="467"/>
      <c r="BR30" s="467"/>
      <c r="BS30" s="467"/>
      <c r="BT30" s="467"/>
      <c r="BU30" s="468"/>
      <c r="BV30" s="466">
        <v>15999336</v>
      </c>
      <c r="BW30" s="467"/>
      <c r="BX30" s="467"/>
      <c r="BY30" s="467"/>
      <c r="BZ30" s="467"/>
      <c r="CA30" s="467"/>
      <c r="CB30" s="467"/>
      <c r="CC30" s="468"/>
      <c r="CD30" s="186"/>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5"/>
      <c r="B31" s="200"/>
      <c r="DI31" s="201"/>
    </row>
    <row r="32" spans="1:113" ht="13.5" customHeight="1" x14ac:dyDescent="0.2">
      <c r="A32" s="175"/>
      <c r="B32" s="202"/>
      <c r="C32" s="391" t="s">
        <v>180</v>
      </c>
      <c r="D32" s="391"/>
      <c r="E32" s="391"/>
      <c r="F32" s="391"/>
      <c r="G32" s="391"/>
      <c r="H32" s="391"/>
      <c r="I32" s="391"/>
      <c r="J32" s="391"/>
      <c r="K32" s="391"/>
      <c r="L32" s="391"/>
      <c r="M32" s="391"/>
      <c r="N32" s="391"/>
      <c r="O32" s="391"/>
      <c r="P32" s="391"/>
      <c r="Q32" s="391"/>
      <c r="R32" s="391"/>
      <c r="S32" s="391"/>
      <c r="U32" s="392" t="s">
        <v>181</v>
      </c>
      <c r="V32" s="392"/>
      <c r="W32" s="392"/>
      <c r="X32" s="392"/>
      <c r="Y32" s="392"/>
      <c r="Z32" s="392"/>
      <c r="AA32" s="392"/>
      <c r="AB32" s="392"/>
      <c r="AC32" s="392"/>
      <c r="AD32" s="392"/>
      <c r="AE32" s="392"/>
      <c r="AF32" s="392"/>
      <c r="AG32" s="392"/>
      <c r="AH32" s="392"/>
      <c r="AI32" s="392"/>
      <c r="AJ32" s="392"/>
      <c r="AK32" s="392"/>
      <c r="AM32" s="392" t="s">
        <v>182</v>
      </c>
      <c r="AN32" s="392"/>
      <c r="AO32" s="392"/>
      <c r="AP32" s="392"/>
      <c r="AQ32" s="392"/>
      <c r="AR32" s="392"/>
      <c r="AS32" s="392"/>
      <c r="AT32" s="392"/>
      <c r="AU32" s="392"/>
      <c r="AV32" s="392"/>
      <c r="AW32" s="392"/>
      <c r="AX32" s="392"/>
      <c r="AY32" s="392"/>
      <c r="AZ32" s="392"/>
      <c r="BA32" s="392"/>
      <c r="BB32" s="392"/>
      <c r="BC32" s="392"/>
      <c r="BE32" s="392" t="s">
        <v>183</v>
      </c>
      <c r="BF32" s="392"/>
      <c r="BG32" s="392"/>
      <c r="BH32" s="392"/>
      <c r="BI32" s="392"/>
      <c r="BJ32" s="392"/>
      <c r="BK32" s="392"/>
      <c r="BL32" s="392"/>
      <c r="BM32" s="392"/>
      <c r="BN32" s="392"/>
      <c r="BO32" s="392"/>
      <c r="BP32" s="392"/>
      <c r="BQ32" s="392"/>
      <c r="BR32" s="392"/>
      <c r="BS32" s="392"/>
      <c r="BT32" s="392"/>
      <c r="BU32" s="392"/>
      <c r="BW32" s="392" t="s">
        <v>184</v>
      </c>
      <c r="BX32" s="392"/>
      <c r="BY32" s="392"/>
      <c r="BZ32" s="392"/>
      <c r="CA32" s="392"/>
      <c r="CB32" s="392"/>
      <c r="CC32" s="392"/>
      <c r="CD32" s="392"/>
      <c r="CE32" s="392"/>
      <c r="CF32" s="392"/>
      <c r="CG32" s="392"/>
      <c r="CH32" s="392"/>
      <c r="CI32" s="392"/>
      <c r="CJ32" s="392"/>
      <c r="CK32" s="392"/>
      <c r="CL32" s="392"/>
      <c r="CM32" s="392"/>
      <c r="CO32" s="392" t="s">
        <v>185</v>
      </c>
      <c r="CP32" s="392"/>
      <c r="CQ32" s="392"/>
      <c r="CR32" s="392"/>
      <c r="CS32" s="392"/>
      <c r="CT32" s="392"/>
      <c r="CU32" s="392"/>
      <c r="CV32" s="392"/>
      <c r="CW32" s="392"/>
      <c r="CX32" s="392"/>
      <c r="CY32" s="392"/>
      <c r="CZ32" s="392"/>
      <c r="DA32" s="392"/>
      <c r="DB32" s="392"/>
      <c r="DC32" s="392"/>
      <c r="DD32" s="392"/>
      <c r="DE32" s="392"/>
      <c r="DI32" s="201"/>
    </row>
    <row r="33" spans="1:113" ht="13.5" customHeight="1" x14ac:dyDescent="0.2">
      <c r="A33" s="175"/>
      <c r="B33" s="202"/>
      <c r="C33" s="384" t="s">
        <v>186</v>
      </c>
      <c r="D33" s="384"/>
      <c r="E33" s="383" t="s">
        <v>187</v>
      </c>
      <c r="F33" s="383"/>
      <c r="G33" s="383"/>
      <c r="H33" s="383"/>
      <c r="I33" s="383"/>
      <c r="J33" s="383"/>
      <c r="K33" s="383"/>
      <c r="L33" s="383"/>
      <c r="M33" s="383"/>
      <c r="N33" s="383"/>
      <c r="O33" s="383"/>
      <c r="P33" s="383"/>
      <c r="Q33" s="383"/>
      <c r="R33" s="383"/>
      <c r="S33" s="383"/>
      <c r="T33" s="179"/>
      <c r="U33" s="384" t="s">
        <v>186</v>
      </c>
      <c r="V33" s="384"/>
      <c r="W33" s="383" t="s">
        <v>187</v>
      </c>
      <c r="X33" s="383"/>
      <c r="Y33" s="383"/>
      <c r="Z33" s="383"/>
      <c r="AA33" s="383"/>
      <c r="AB33" s="383"/>
      <c r="AC33" s="383"/>
      <c r="AD33" s="383"/>
      <c r="AE33" s="383"/>
      <c r="AF33" s="383"/>
      <c r="AG33" s="383"/>
      <c r="AH33" s="383"/>
      <c r="AI33" s="383"/>
      <c r="AJ33" s="383"/>
      <c r="AK33" s="383"/>
      <c r="AL33" s="179"/>
      <c r="AM33" s="384" t="s">
        <v>186</v>
      </c>
      <c r="AN33" s="384"/>
      <c r="AO33" s="383" t="s">
        <v>187</v>
      </c>
      <c r="AP33" s="383"/>
      <c r="AQ33" s="383"/>
      <c r="AR33" s="383"/>
      <c r="AS33" s="383"/>
      <c r="AT33" s="383"/>
      <c r="AU33" s="383"/>
      <c r="AV33" s="383"/>
      <c r="AW33" s="383"/>
      <c r="AX33" s="383"/>
      <c r="AY33" s="383"/>
      <c r="AZ33" s="383"/>
      <c r="BA33" s="383"/>
      <c r="BB33" s="383"/>
      <c r="BC33" s="383"/>
      <c r="BD33" s="185"/>
      <c r="BE33" s="383" t="s">
        <v>188</v>
      </c>
      <c r="BF33" s="383"/>
      <c r="BG33" s="383" t="s">
        <v>189</v>
      </c>
      <c r="BH33" s="383"/>
      <c r="BI33" s="383"/>
      <c r="BJ33" s="383"/>
      <c r="BK33" s="383"/>
      <c r="BL33" s="383"/>
      <c r="BM33" s="383"/>
      <c r="BN33" s="383"/>
      <c r="BO33" s="383"/>
      <c r="BP33" s="383"/>
      <c r="BQ33" s="383"/>
      <c r="BR33" s="383"/>
      <c r="BS33" s="383"/>
      <c r="BT33" s="383"/>
      <c r="BU33" s="383"/>
      <c r="BV33" s="185"/>
      <c r="BW33" s="384" t="s">
        <v>188</v>
      </c>
      <c r="BX33" s="384"/>
      <c r="BY33" s="383" t="s">
        <v>190</v>
      </c>
      <c r="BZ33" s="383"/>
      <c r="CA33" s="383"/>
      <c r="CB33" s="383"/>
      <c r="CC33" s="383"/>
      <c r="CD33" s="383"/>
      <c r="CE33" s="383"/>
      <c r="CF33" s="383"/>
      <c r="CG33" s="383"/>
      <c r="CH33" s="383"/>
      <c r="CI33" s="383"/>
      <c r="CJ33" s="383"/>
      <c r="CK33" s="383"/>
      <c r="CL33" s="383"/>
      <c r="CM33" s="383"/>
      <c r="CN33" s="179"/>
      <c r="CO33" s="384" t="s">
        <v>186</v>
      </c>
      <c r="CP33" s="384"/>
      <c r="CQ33" s="383" t="s">
        <v>191</v>
      </c>
      <c r="CR33" s="383"/>
      <c r="CS33" s="383"/>
      <c r="CT33" s="383"/>
      <c r="CU33" s="383"/>
      <c r="CV33" s="383"/>
      <c r="CW33" s="383"/>
      <c r="CX33" s="383"/>
      <c r="CY33" s="383"/>
      <c r="CZ33" s="383"/>
      <c r="DA33" s="383"/>
      <c r="DB33" s="383"/>
      <c r="DC33" s="383"/>
      <c r="DD33" s="383"/>
      <c r="DE33" s="383"/>
      <c r="DF33" s="179"/>
      <c r="DG33" s="382" t="s">
        <v>192</v>
      </c>
      <c r="DH33" s="382"/>
      <c r="DI33" s="180"/>
    </row>
    <row r="34" spans="1:113" ht="32.25" customHeight="1" x14ac:dyDescent="0.2">
      <c r="A34" s="175"/>
      <c r="B34" s="202"/>
      <c r="C34" s="380">
        <f>IF(E34="","",1)</f>
        <v>1</v>
      </c>
      <c r="D34" s="380"/>
      <c r="E34" s="381" t="str">
        <f>IF('各会計、関係団体の財政状況及び健全化判断比率'!B7="","",'各会計、関係団体の財政状況及び健全化判断比率'!B7)</f>
        <v>一般会計</v>
      </c>
      <c r="F34" s="381"/>
      <c r="G34" s="381"/>
      <c r="H34" s="381"/>
      <c r="I34" s="381"/>
      <c r="J34" s="381"/>
      <c r="K34" s="381"/>
      <c r="L34" s="381"/>
      <c r="M34" s="381"/>
      <c r="N34" s="381"/>
      <c r="O34" s="381"/>
      <c r="P34" s="381"/>
      <c r="Q34" s="381"/>
      <c r="R34" s="381"/>
      <c r="S34" s="381"/>
      <c r="T34" s="175"/>
      <c r="U34" s="380">
        <f>IF(W34="","",MAX(C34:D43)+1)</f>
        <v>5</v>
      </c>
      <c r="V34" s="380"/>
      <c r="W34" s="381" t="str">
        <f>IF('各会計、関係団体の財政状況及び健全化判断比率'!B28="","",'各会計、関係団体の財政状況及び健全化判断比率'!B28)</f>
        <v>国民健康保険事業特別会計</v>
      </c>
      <c r="X34" s="381"/>
      <c r="Y34" s="381"/>
      <c r="Z34" s="381"/>
      <c r="AA34" s="381"/>
      <c r="AB34" s="381"/>
      <c r="AC34" s="381"/>
      <c r="AD34" s="381"/>
      <c r="AE34" s="381"/>
      <c r="AF34" s="381"/>
      <c r="AG34" s="381"/>
      <c r="AH34" s="381"/>
      <c r="AI34" s="381"/>
      <c r="AJ34" s="381"/>
      <c r="AK34" s="381"/>
      <c r="AL34" s="175"/>
      <c r="AM34" s="380">
        <f>IF(AO34="","",MAX(C34:D43,U34:V43)+1)</f>
        <v>10</v>
      </c>
      <c r="AN34" s="380"/>
      <c r="AO34" s="381" t="str">
        <f>IF('各会計、関係団体の財政状況及び健全化判断比率'!B33="","",'各会計、関係団体の財政状況及び健全化判断比率'!B33)</f>
        <v>下水道事業会計</v>
      </c>
      <c r="AP34" s="381"/>
      <c r="AQ34" s="381"/>
      <c r="AR34" s="381"/>
      <c r="AS34" s="381"/>
      <c r="AT34" s="381"/>
      <c r="AU34" s="381"/>
      <c r="AV34" s="381"/>
      <c r="AW34" s="381"/>
      <c r="AX34" s="381"/>
      <c r="AY34" s="381"/>
      <c r="AZ34" s="381"/>
      <c r="BA34" s="381"/>
      <c r="BB34" s="381"/>
      <c r="BC34" s="381"/>
      <c r="BD34" s="175"/>
      <c r="BE34" s="380" t="str">
        <f>IF(BG34="","",MAX(C34:D43,U34:V43,AM34:AN43)+1)</f>
        <v/>
      </c>
      <c r="BF34" s="380"/>
      <c r="BG34" s="381"/>
      <c r="BH34" s="381"/>
      <c r="BI34" s="381"/>
      <c r="BJ34" s="381"/>
      <c r="BK34" s="381"/>
      <c r="BL34" s="381"/>
      <c r="BM34" s="381"/>
      <c r="BN34" s="381"/>
      <c r="BO34" s="381"/>
      <c r="BP34" s="381"/>
      <c r="BQ34" s="381"/>
      <c r="BR34" s="381"/>
      <c r="BS34" s="381"/>
      <c r="BT34" s="381"/>
      <c r="BU34" s="381"/>
      <c r="BV34" s="175"/>
      <c r="BW34" s="380">
        <f>IF(BY34="","",MAX(C34:D43,U34:V43,AM34:AN43,BE34:BF43)+1)</f>
        <v>11</v>
      </c>
      <c r="BX34" s="380"/>
      <c r="BY34" s="381" t="str">
        <f>IF('各会計、関係団体の財政状況及び健全化判断比率'!B68="","",'各会計、関係団体の財政状況及び健全化判断比率'!B68)</f>
        <v>南多摩斎場組合</v>
      </c>
      <c r="BZ34" s="381"/>
      <c r="CA34" s="381"/>
      <c r="CB34" s="381"/>
      <c r="CC34" s="381"/>
      <c r="CD34" s="381"/>
      <c r="CE34" s="381"/>
      <c r="CF34" s="381"/>
      <c r="CG34" s="381"/>
      <c r="CH34" s="381"/>
      <c r="CI34" s="381"/>
      <c r="CJ34" s="381"/>
      <c r="CK34" s="381"/>
      <c r="CL34" s="381"/>
      <c r="CM34" s="381"/>
      <c r="CN34" s="175"/>
      <c r="CO34" s="380">
        <f>IF(CQ34="","",MAX(C34:D43,U34:V43,AM34:AN43,BE34:BF43,BW34:BX43)+1)</f>
        <v>20</v>
      </c>
      <c r="CP34" s="380"/>
      <c r="CQ34" s="381" t="str">
        <f>IF('各会計、関係団体の財政状況及び健全化判断比率'!BS7="","",'各会計、関係団体の財政状況及び健全化判断比率'!BS7)</f>
        <v>八王子市学園都市文化ふれあい財団</v>
      </c>
      <c r="CR34" s="381"/>
      <c r="CS34" s="381"/>
      <c r="CT34" s="381"/>
      <c r="CU34" s="381"/>
      <c r="CV34" s="381"/>
      <c r="CW34" s="381"/>
      <c r="CX34" s="381"/>
      <c r="CY34" s="381"/>
      <c r="CZ34" s="381"/>
      <c r="DA34" s="381"/>
      <c r="DB34" s="381"/>
      <c r="DC34" s="381"/>
      <c r="DD34" s="381"/>
      <c r="DE34" s="381"/>
      <c r="DG34" s="378" t="str">
        <f>IF('各会計、関係団体の財政状況及び健全化判断比率'!BR7="","",'各会計、関係団体の財政状況及び健全化判断比率'!BR7)</f>
        <v/>
      </c>
      <c r="DH34" s="378"/>
      <c r="DI34" s="180"/>
    </row>
    <row r="35" spans="1:113" ht="32.25" customHeight="1" x14ac:dyDescent="0.2">
      <c r="A35" s="175"/>
      <c r="B35" s="202"/>
      <c r="C35" s="380">
        <f>IF(E35="","",C34+1)</f>
        <v>2</v>
      </c>
      <c r="D35" s="380"/>
      <c r="E35" s="381" t="str">
        <f>IF('各会計、関係団体の財政状況及び健全化判断比率'!B8="","",'各会計、関係団体の財政状況及び健全化判断比率'!B8)</f>
        <v>母子・父子福祉資金特別会計</v>
      </c>
      <c r="F35" s="381"/>
      <c r="G35" s="381"/>
      <c r="H35" s="381"/>
      <c r="I35" s="381"/>
      <c r="J35" s="381"/>
      <c r="K35" s="381"/>
      <c r="L35" s="381"/>
      <c r="M35" s="381"/>
      <c r="N35" s="381"/>
      <c r="O35" s="381"/>
      <c r="P35" s="381"/>
      <c r="Q35" s="381"/>
      <c r="R35" s="381"/>
      <c r="S35" s="381"/>
      <c r="T35" s="175"/>
      <c r="U35" s="380">
        <f>IF(W35="","",U34+1)</f>
        <v>6</v>
      </c>
      <c r="V35" s="380"/>
      <c r="W35" s="381" t="str">
        <f>IF('各会計、関係団体の財政状況及び健全化判断比率'!B29="","",'各会計、関係団体の財政状況及び健全化判断比率'!B29)</f>
        <v>介護保険特別会計</v>
      </c>
      <c r="X35" s="381"/>
      <c r="Y35" s="381"/>
      <c r="Z35" s="381"/>
      <c r="AA35" s="381"/>
      <c r="AB35" s="381"/>
      <c r="AC35" s="381"/>
      <c r="AD35" s="381"/>
      <c r="AE35" s="381"/>
      <c r="AF35" s="381"/>
      <c r="AG35" s="381"/>
      <c r="AH35" s="381"/>
      <c r="AI35" s="381"/>
      <c r="AJ35" s="381"/>
      <c r="AK35" s="381"/>
      <c r="AL35" s="175"/>
      <c r="AM35" s="380" t="str">
        <f t="shared" ref="AM35:AM43" si="0">IF(AO35="","",AM34+1)</f>
        <v/>
      </c>
      <c r="AN35" s="380"/>
      <c r="AO35" s="381"/>
      <c r="AP35" s="381"/>
      <c r="AQ35" s="381"/>
      <c r="AR35" s="381"/>
      <c r="AS35" s="381"/>
      <c r="AT35" s="381"/>
      <c r="AU35" s="381"/>
      <c r="AV35" s="381"/>
      <c r="AW35" s="381"/>
      <c r="AX35" s="381"/>
      <c r="AY35" s="381"/>
      <c r="AZ35" s="381"/>
      <c r="BA35" s="381"/>
      <c r="BB35" s="381"/>
      <c r="BC35" s="381"/>
      <c r="BD35" s="175"/>
      <c r="BE35" s="380" t="str">
        <f t="shared" ref="BE35:BE43" si="1">IF(BG35="","",BE34+1)</f>
        <v/>
      </c>
      <c r="BF35" s="380"/>
      <c r="BG35" s="381"/>
      <c r="BH35" s="381"/>
      <c r="BI35" s="381"/>
      <c r="BJ35" s="381"/>
      <c r="BK35" s="381"/>
      <c r="BL35" s="381"/>
      <c r="BM35" s="381"/>
      <c r="BN35" s="381"/>
      <c r="BO35" s="381"/>
      <c r="BP35" s="381"/>
      <c r="BQ35" s="381"/>
      <c r="BR35" s="381"/>
      <c r="BS35" s="381"/>
      <c r="BT35" s="381"/>
      <c r="BU35" s="381"/>
      <c r="BV35" s="175"/>
      <c r="BW35" s="380">
        <f t="shared" ref="BW35:BW43" si="2">IF(BY35="","",BW34+1)</f>
        <v>12</v>
      </c>
      <c r="BX35" s="380"/>
      <c r="BY35" s="381" t="str">
        <f>IF('各会計、関係団体の財政状況及び健全化判断比率'!B69="","",'各会計、関係団体の財政状況及び健全化判断比率'!B69)</f>
        <v>東京たま広域資源循環組合</v>
      </c>
      <c r="BZ35" s="381"/>
      <c r="CA35" s="381"/>
      <c r="CB35" s="381"/>
      <c r="CC35" s="381"/>
      <c r="CD35" s="381"/>
      <c r="CE35" s="381"/>
      <c r="CF35" s="381"/>
      <c r="CG35" s="381"/>
      <c r="CH35" s="381"/>
      <c r="CI35" s="381"/>
      <c r="CJ35" s="381"/>
      <c r="CK35" s="381"/>
      <c r="CL35" s="381"/>
      <c r="CM35" s="381"/>
      <c r="CN35" s="175"/>
      <c r="CO35" s="380">
        <f t="shared" ref="CO35:CO43" si="3">IF(CQ35="","",CO34+1)</f>
        <v>21</v>
      </c>
      <c r="CP35" s="380"/>
      <c r="CQ35" s="381" t="str">
        <f>IF('各会計、関係団体の財政状況及び健全化判断比率'!BS8="","",'各会計、関係団体の財政状況及び健全化判断比率'!BS8)</f>
        <v>八王子市まちづくり公社</v>
      </c>
      <c r="CR35" s="381"/>
      <c r="CS35" s="381"/>
      <c r="CT35" s="381"/>
      <c r="CU35" s="381"/>
      <c r="CV35" s="381"/>
      <c r="CW35" s="381"/>
      <c r="CX35" s="381"/>
      <c r="CY35" s="381"/>
      <c r="CZ35" s="381"/>
      <c r="DA35" s="381"/>
      <c r="DB35" s="381"/>
      <c r="DC35" s="381"/>
      <c r="DD35" s="381"/>
      <c r="DE35" s="381"/>
      <c r="DG35" s="378" t="str">
        <f>IF('各会計、関係団体の財政状況及び健全化判断比率'!BR8="","",'各会計、関係団体の財政状況及び健全化判断比率'!BR8)</f>
        <v/>
      </c>
      <c r="DH35" s="378"/>
      <c r="DI35" s="180"/>
    </row>
    <row r="36" spans="1:113" ht="32.25" customHeight="1" x14ac:dyDescent="0.2">
      <c r="A36" s="175"/>
      <c r="B36" s="202"/>
      <c r="C36" s="380">
        <f>IF(E36="","",C35+1)</f>
        <v>3</v>
      </c>
      <c r="D36" s="380"/>
      <c r="E36" s="381" t="str">
        <f>IF('各会計、関係団体の財政状況及び健全化判断比率'!B9="","",'各会計、関係団体の財政状況及び健全化判断比率'!B9)</f>
        <v>土地取得事業特別会計</v>
      </c>
      <c r="F36" s="381"/>
      <c r="G36" s="381"/>
      <c r="H36" s="381"/>
      <c r="I36" s="381"/>
      <c r="J36" s="381"/>
      <c r="K36" s="381"/>
      <c r="L36" s="381"/>
      <c r="M36" s="381"/>
      <c r="N36" s="381"/>
      <c r="O36" s="381"/>
      <c r="P36" s="381"/>
      <c r="Q36" s="381"/>
      <c r="R36" s="381"/>
      <c r="S36" s="381"/>
      <c r="T36" s="175"/>
      <c r="U36" s="380">
        <f t="shared" ref="U36:U43" si="4">IF(W36="","",U35+1)</f>
        <v>7</v>
      </c>
      <c r="V36" s="380"/>
      <c r="W36" s="381" t="str">
        <f>IF('各会計、関係団体の財政状況及び健全化判断比率'!B30="","",'各会計、関係団体の財政状況及び健全化判断比率'!B30)</f>
        <v>後期高齢者医療特別会計</v>
      </c>
      <c r="X36" s="381"/>
      <c r="Y36" s="381"/>
      <c r="Z36" s="381"/>
      <c r="AA36" s="381"/>
      <c r="AB36" s="381"/>
      <c r="AC36" s="381"/>
      <c r="AD36" s="381"/>
      <c r="AE36" s="381"/>
      <c r="AF36" s="381"/>
      <c r="AG36" s="381"/>
      <c r="AH36" s="381"/>
      <c r="AI36" s="381"/>
      <c r="AJ36" s="381"/>
      <c r="AK36" s="381"/>
      <c r="AL36" s="175"/>
      <c r="AM36" s="380" t="str">
        <f t="shared" si="0"/>
        <v/>
      </c>
      <c r="AN36" s="380"/>
      <c r="AO36" s="381"/>
      <c r="AP36" s="381"/>
      <c r="AQ36" s="381"/>
      <c r="AR36" s="381"/>
      <c r="AS36" s="381"/>
      <c r="AT36" s="381"/>
      <c r="AU36" s="381"/>
      <c r="AV36" s="381"/>
      <c r="AW36" s="381"/>
      <c r="AX36" s="381"/>
      <c r="AY36" s="381"/>
      <c r="AZ36" s="381"/>
      <c r="BA36" s="381"/>
      <c r="BB36" s="381"/>
      <c r="BC36" s="381"/>
      <c r="BD36" s="175"/>
      <c r="BE36" s="380" t="str">
        <f t="shared" si="1"/>
        <v/>
      </c>
      <c r="BF36" s="380"/>
      <c r="BG36" s="381"/>
      <c r="BH36" s="381"/>
      <c r="BI36" s="381"/>
      <c r="BJ36" s="381"/>
      <c r="BK36" s="381"/>
      <c r="BL36" s="381"/>
      <c r="BM36" s="381"/>
      <c r="BN36" s="381"/>
      <c r="BO36" s="381"/>
      <c r="BP36" s="381"/>
      <c r="BQ36" s="381"/>
      <c r="BR36" s="381"/>
      <c r="BS36" s="381"/>
      <c r="BT36" s="381"/>
      <c r="BU36" s="381"/>
      <c r="BV36" s="175"/>
      <c r="BW36" s="380">
        <f t="shared" si="2"/>
        <v>13</v>
      </c>
      <c r="BX36" s="380"/>
      <c r="BY36" s="381" t="str">
        <f>IF('各会計、関係団体の財政状況及び健全化判断比率'!B70="","",'各会計、関係団体の財政状況及び健全化判断比率'!B70)</f>
        <v>東京市町村総合事務組合（一般会計）</v>
      </c>
      <c r="BZ36" s="381"/>
      <c r="CA36" s="381"/>
      <c r="CB36" s="381"/>
      <c r="CC36" s="381"/>
      <c r="CD36" s="381"/>
      <c r="CE36" s="381"/>
      <c r="CF36" s="381"/>
      <c r="CG36" s="381"/>
      <c r="CH36" s="381"/>
      <c r="CI36" s="381"/>
      <c r="CJ36" s="381"/>
      <c r="CK36" s="381"/>
      <c r="CL36" s="381"/>
      <c r="CM36" s="381"/>
      <c r="CN36" s="175"/>
      <c r="CO36" s="380" t="str">
        <f t="shared" si="3"/>
        <v/>
      </c>
      <c r="CP36" s="380"/>
      <c r="CQ36" s="381" t="str">
        <f>IF('各会計、関係団体の財政状況及び健全化判断比率'!BS9="","",'各会計、関係団体の財政状況及び健全化判断比率'!BS9)</f>
        <v/>
      </c>
      <c r="CR36" s="381"/>
      <c r="CS36" s="381"/>
      <c r="CT36" s="381"/>
      <c r="CU36" s="381"/>
      <c r="CV36" s="381"/>
      <c r="CW36" s="381"/>
      <c r="CX36" s="381"/>
      <c r="CY36" s="381"/>
      <c r="CZ36" s="381"/>
      <c r="DA36" s="381"/>
      <c r="DB36" s="381"/>
      <c r="DC36" s="381"/>
      <c r="DD36" s="381"/>
      <c r="DE36" s="381"/>
      <c r="DG36" s="378" t="str">
        <f>IF('各会計、関係団体の財政状況及び健全化判断比率'!BR9="","",'各会計、関係団体の財政状況及び健全化判断比率'!BR9)</f>
        <v/>
      </c>
      <c r="DH36" s="378"/>
      <c r="DI36" s="180"/>
    </row>
    <row r="37" spans="1:113" ht="32.25" customHeight="1" x14ac:dyDescent="0.2">
      <c r="A37" s="175"/>
      <c r="B37" s="202"/>
      <c r="C37" s="380">
        <f>IF(E37="","",C36+1)</f>
        <v>4</v>
      </c>
      <c r="D37" s="380"/>
      <c r="E37" s="381" t="str">
        <f>IF('各会計、関係団体の財政状況及び健全化判断比率'!B10="","",'各会計、関係団体の財政状況及び健全化判断比率'!B10)</f>
        <v>借入金管理特別会計</v>
      </c>
      <c r="F37" s="381"/>
      <c r="G37" s="381"/>
      <c r="H37" s="381"/>
      <c r="I37" s="381"/>
      <c r="J37" s="381"/>
      <c r="K37" s="381"/>
      <c r="L37" s="381"/>
      <c r="M37" s="381"/>
      <c r="N37" s="381"/>
      <c r="O37" s="381"/>
      <c r="P37" s="381"/>
      <c r="Q37" s="381"/>
      <c r="R37" s="381"/>
      <c r="S37" s="381"/>
      <c r="T37" s="175"/>
      <c r="U37" s="380">
        <f t="shared" si="4"/>
        <v>8</v>
      </c>
      <c r="V37" s="380"/>
      <c r="W37" s="381" t="str">
        <f>IF('各会計、関係団体の財政状況及び健全化判断比率'!B31="","",'各会計、関係団体の財政状況及び健全化判断比率'!B31)</f>
        <v>駐車場事業特別会計</v>
      </c>
      <c r="X37" s="381"/>
      <c r="Y37" s="381"/>
      <c r="Z37" s="381"/>
      <c r="AA37" s="381"/>
      <c r="AB37" s="381"/>
      <c r="AC37" s="381"/>
      <c r="AD37" s="381"/>
      <c r="AE37" s="381"/>
      <c r="AF37" s="381"/>
      <c r="AG37" s="381"/>
      <c r="AH37" s="381"/>
      <c r="AI37" s="381"/>
      <c r="AJ37" s="381"/>
      <c r="AK37" s="381"/>
      <c r="AL37" s="175"/>
      <c r="AM37" s="380" t="str">
        <f t="shared" si="0"/>
        <v/>
      </c>
      <c r="AN37" s="380"/>
      <c r="AO37" s="381"/>
      <c r="AP37" s="381"/>
      <c r="AQ37" s="381"/>
      <c r="AR37" s="381"/>
      <c r="AS37" s="381"/>
      <c r="AT37" s="381"/>
      <c r="AU37" s="381"/>
      <c r="AV37" s="381"/>
      <c r="AW37" s="381"/>
      <c r="AX37" s="381"/>
      <c r="AY37" s="381"/>
      <c r="AZ37" s="381"/>
      <c r="BA37" s="381"/>
      <c r="BB37" s="381"/>
      <c r="BC37" s="381"/>
      <c r="BD37" s="175"/>
      <c r="BE37" s="380" t="str">
        <f t="shared" si="1"/>
        <v/>
      </c>
      <c r="BF37" s="380"/>
      <c r="BG37" s="381"/>
      <c r="BH37" s="381"/>
      <c r="BI37" s="381"/>
      <c r="BJ37" s="381"/>
      <c r="BK37" s="381"/>
      <c r="BL37" s="381"/>
      <c r="BM37" s="381"/>
      <c r="BN37" s="381"/>
      <c r="BO37" s="381"/>
      <c r="BP37" s="381"/>
      <c r="BQ37" s="381"/>
      <c r="BR37" s="381"/>
      <c r="BS37" s="381"/>
      <c r="BT37" s="381"/>
      <c r="BU37" s="381"/>
      <c r="BV37" s="175"/>
      <c r="BW37" s="380">
        <f t="shared" si="2"/>
        <v>14</v>
      </c>
      <c r="BX37" s="380"/>
      <c r="BY37" s="381" t="str">
        <f>IF('各会計、関係団体の財政状況及び健全化判断比率'!B71="","",'各会計、関係団体の財政状況及び健全化判断比率'!B71)</f>
        <v>東京市町村総合事務組合（交通災害共済事業特別会計）</v>
      </c>
      <c r="BZ37" s="381"/>
      <c r="CA37" s="381"/>
      <c r="CB37" s="381"/>
      <c r="CC37" s="381"/>
      <c r="CD37" s="381"/>
      <c r="CE37" s="381"/>
      <c r="CF37" s="381"/>
      <c r="CG37" s="381"/>
      <c r="CH37" s="381"/>
      <c r="CI37" s="381"/>
      <c r="CJ37" s="381"/>
      <c r="CK37" s="381"/>
      <c r="CL37" s="381"/>
      <c r="CM37" s="381"/>
      <c r="CN37" s="175"/>
      <c r="CO37" s="380" t="str">
        <f t="shared" si="3"/>
        <v/>
      </c>
      <c r="CP37" s="380"/>
      <c r="CQ37" s="381" t="str">
        <f>IF('各会計、関係団体の財政状況及び健全化判断比率'!BS10="","",'各会計、関係団体の財政状況及び健全化判断比率'!BS10)</f>
        <v/>
      </c>
      <c r="CR37" s="381"/>
      <c r="CS37" s="381"/>
      <c r="CT37" s="381"/>
      <c r="CU37" s="381"/>
      <c r="CV37" s="381"/>
      <c r="CW37" s="381"/>
      <c r="CX37" s="381"/>
      <c r="CY37" s="381"/>
      <c r="CZ37" s="381"/>
      <c r="DA37" s="381"/>
      <c r="DB37" s="381"/>
      <c r="DC37" s="381"/>
      <c r="DD37" s="381"/>
      <c r="DE37" s="381"/>
      <c r="DG37" s="378" t="str">
        <f>IF('各会計、関係団体の財政状況及び健全化判断比率'!BR10="","",'各会計、関係団体の財政状況及び健全化判断比率'!BR10)</f>
        <v/>
      </c>
      <c r="DH37" s="378"/>
      <c r="DI37" s="180"/>
    </row>
    <row r="38" spans="1:113" ht="32.25" customHeight="1" x14ac:dyDescent="0.2">
      <c r="A38" s="175"/>
      <c r="B38" s="202"/>
      <c r="C38" s="380" t="str">
        <f t="shared" ref="C38:C43" si="5">IF(E38="","",C37+1)</f>
        <v/>
      </c>
      <c r="D38" s="380"/>
      <c r="E38" s="381" t="str">
        <f>IF('各会計、関係団体の財政状況及び健全化判断比率'!B11="","",'各会計、関係団体の財政状況及び健全化判断比率'!B11)</f>
        <v/>
      </c>
      <c r="F38" s="381"/>
      <c r="G38" s="381"/>
      <c r="H38" s="381"/>
      <c r="I38" s="381"/>
      <c r="J38" s="381"/>
      <c r="K38" s="381"/>
      <c r="L38" s="381"/>
      <c r="M38" s="381"/>
      <c r="N38" s="381"/>
      <c r="O38" s="381"/>
      <c r="P38" s="381"/>
      <c r="Q38" s="381"/>
      <c r="R38" s="381"/>
      <c r="S38" s="381"/>
      <c r="T38" s="175"/>
      <c r="U38" s="380">
        <f t="shared" si="4"/>
        <v>9</v>
      </c>
      <c r="V38" s="380"/>
      <c r="W38" s="381" t="str">
        <f>IF('各会計、関係団体の財政状況及び健全化判断比率'!B32="","",'各会計、関係団体の財政状況及び健全化判断比率'!B32)</f>
        <v>給与及び公共料金特別会計</v>
      </c>
      <c r="X38" s="381"/>
      <c r="Y38" s="381"/>
      <c r="Z38" s="381"/>
      <c r="AA38" s="381"/>
      <c r="AB38" s="381"/>
      <c r="AC38" s="381"/>
      <c r="AD38" s="381"/>
      <c r="AE38" s="381"/>
      <c r="AF38" s="381"/>
      <c r="AG38" s="381"/>
      <c r="AH38" s="381"/>
      <c r="AI38" s="381"/>
      <c r="AJ38" s="381"/>
      <c r="AK38" s="381"/>
      <c r="AL38" s="175"/>
      <c r="AM38" s="380" t="str">
        <f t="shared" si="0"/>
        <v/>
      </c>
      <c r="AN38" s="380"/>
      <c r="AO38" s="381"/>
      <c r="AP38" s="381"/>
      <c r="AQ38" s="381"/>
      <c r="AR38" s="381"/>
      <c r="AS38" s="381"/>
      <c r="AT38" s="381"/>
      <c r="AU38" s="381"/>
      <c r="AV38" s="381"/>
      <c r="AW38" s="381"/>
      <c r="AX38" s="381"/>
      <c r="AY38" s="381"/>
      <c r="AZ38" s="381"/>
      <c r="BA38" s="381"/>
      <c r="BB38" s="381"/>
      <c r="BC38" s="381"/>
      <c r="BD38" s="175"/>
      <c r="BE38" s="380" t="str">
        <f t="shared" si="1"/>
        <v/>
      </c>
      <c r="BF38" s="380"/>
      <c r="BG38" s="381"/>
      <c r="BH38" s="381"/>
      <c r="BI38" s="381"/>
      <c r="BJ38" s="381"/>
      <c r="BK38" s="381"/>
      <c r="BL38" s="381"/>
      <c r="BM38" s="381"/>
      <c r="BN38" s="381"/>
      <c r="BO38" s="381"/>
      <c r="BP38" s="381"/>
      <c r="BQ38" s="381"/>
      <c r="BR38" s="381"/>
      <c r="BS38" s="381"/>
      <c r="BT38" s="381"/>
      <c r="BU38" s="381"/>
      <c r="BV38" s="175"/>
      <c r="BW38" s="380">
        <f t="shared" si="2"/>
        <v>15</v>
      </c>
      <c r="BX38" s="380"/>
      <c r="BY38" s="381" t="str">
        <f>IF('各会計、関係団体の財政状況及び健全化判断比率'!B72="","",'各会計、関係団体の財政状況及び健全化判断比率'!B72)</f>
        <v>多摩ニュータウン環境組合</v>
      </c>
      <c r="BZ38" s="381"/>
      <c r="CA38" s="381"/>
      <c r="CB38" s="381"/>
      <c r="CC38" s="381"/>
      <c r="CD38" s="381"/>
      <c r="CE38" s="381"/>
      <c r="CF38" s="381"/>
      <c r="CG38" s="381"/>
      <c r="CH38" s="381"/>
      <c r="CI38" s="381"/>
      <c r="CJ38" s="381"/>
      <c r="CK38" s="381"/>
      <c r="CL38" s="381"/>
      <c r="CM38" s="381"/>
      <c r="CN38" s="175"/>
      <c r="CO38" s="380" t="str">
        <f t="shared" si="3"/>
        <v/>
      </c>
      <c r="CP38" s="380"/>
      <c r="CQ38" s="381" t="str">
        <f>IF('各会計、関係団体の財政状況及び健全化判断比率'!BS11="","",'各会計、関係団体の財政状況及び健全化判断比率'!BS11)</f>
        <v/>
      </c>
      <c r="CR38" s="381"/>
      <c r="CS38" s="381"/>
      <c r="CT38" s="381"/>
      <c r="CU38" s="381"/>
      <c r="CV38" s="381"/>
      <c r="CW38" s="381"/>
      <c r="CX38" s="381"/>
      <c r="CY38" s="381"/>
      <c r="CZ38" s="381"/>
      <c r="DA38" s="381"/>
      <c r="DB38" s="381"/>
      <c r="DC38" s="381"/>
      <c r="DD38" s="381"/>
      <c r="DE38" s="381"/>
      <c r="DG38" s="378" t="str">
        <f>IF('各会計、関係団体の財政状況及び健全化判断比率'!BR11="","",'各会計、関係団体の財政状況及び健全化判断比率'!BR11)</f>
        <v/>
      </c>
      <c r="DH38" s="378"/>
      <c r="DI38" s="180"/>
    </row>
    <row r="39" spans="1:113" ht="32.25" customHeight="1" x14ac:dyDescent="0.2">
      <c r="A39" s="175"/>
      <c r="B39" s="202"/>
      <c r="C39" s="380" t="str">
        <f t="shared" si="5"/>
        <v/>
      </c>
      <c r="D39" s="380"/>
      <c r="E39" s="381" t="str">
        <f>IF('各会計、関係団体の財政状況及び健全化判断比率'!B12="","",'各会計、関係団体の財政状況及び健全化判断比率'!B12)</f>
        <v/>
      </c>
      <c r="F39" s="381"/>
      <c r="G39" s="381"/>
      <c r="H39" s="381"/>
      <c r="I39" s="381"/>
      <c r="J39" s="381"/>
      <c r="K39" s="381"/>
      <c r="L39" s="381"/>
      <c r="M39" s="381"/>
      <c r="N39" s="381"/>
      <c r="O39" s="381"/>
      <c r="P39" s="381"/>
      <c r="Q39" s="381"/>
      <c r="R39" s="381"/>
      <c r="S39" s="381"/>
      <c r="T39" s="175"/>
      <c r="U39" s="380" t="str">
        <f t="shared" si="4"/>
        <v/>
      </c>
      <c r="V39" s="380"/>
      <c r="W39" s="381"/>
      <c r="X39" s="381"/>
      <c r="Y39" s="381"/>
      <c r="Z39" s="381"/>
      <c r="AA39" s="381"/>
      <c r="AB39" s="381"/>
      <c r="AC39" s="381"/>
      <c r="AD39" s="381"/>
      <c r="AE39" s="381"/>
      <c r="AF39" s="381"/>
      <c r="AG39" s="381"/>
      <c r="AH39" s="381"/>
      <c r="AI39" s="381"/>
      <c r="AJ39" s="381"/>
      <c r="AK39" s="381"/>
      <c r="AL39" s="175"/>
      <c r="AM39" s="380" t="str">
        <f t="shared" si="0"/>
        <v/>
      </c>
      <c r="AN39" s="380"/>
      <c r="AO39" s="381"/>
      <c r="AP39" s="381"/>
      <c r="AQ39" s="381"/>
      <c r="AR39" s="381"/>
      <c r="AS39" s="381"/>
      <c r="AT39" s="381"/>
      <c r="AU39" s="381"/>
      <c r="AV39" s="381"/>
      <c r="AW39" s="381"/>
      <c r="AX39" s="381"/>
      <c r="AY39" s="381"/>
      <c r="AZ39" s="381"/>
      <c r="BA39" s="381"/>
      <c r="BB39" s="381"/>
      <c r="BC39" s="381"/>
      <c r="BD39" s="175"/>
      <c r="BE39" s="380" t="str">
        <f t="shared" si="1"/>
        <v/>
      </c>
      <c r="BF39" s="380"/>
      <c r="BG39" s="381"/>
      <c r="BH39" s="381"/>
      <c r="BI39" s="381"/>
      <c r="BJ39" s="381"/>
      <c r="BK39" s="381"/>
      <c r="BL39" s="381"/>
      <c r="BM39" s="381"/>
      <c r="BN39" s="381"/>
      <c r="BO39" s="381"/>
      <c r="BP39" s="381"/>
      <c r="BQ39" s="381"/>
      <c r="BR39" s="381"/>
      <c r="BS39" s="381"/>
      <c r="BT39" s="381"/>
      <c r="BU39" s="381"/>
      <c r="BV39" s="175"/>
      <c r="BW39" s="380">
        <f t="shared" si="2"/>
        <v>16</v>
      </c>
      <c r="BX39" s="380"/>
      <c r="BY39" s="381" t="str">
        <f>IF('各会計、関係団体の財政状況及び健全化判断比率'!B73="","",'各会計、関係団体の財政状況及び健全化判断比率'!B73)</f>
        <v>東京都十一市競輪事業組合</v>
      </c>
      <c r="BZ39" s="381"/>
      <c r="CA39" s="381"/>
      <c r="CB39" s="381"/>
      <c r="CC39" s="381"/>
      <c r="CD39" s="381"/>
      <c r="CE39" s="381"/>
      <c r="CF39" s="381"/>
      <c r="CG39" s="381"/>
      <c r="CH39" s="381"/>
      <c r="CI39" s="381"/>
      <c r="CJ39" s="381"/>
      <c r="CK39" s="381"/>
      <c r="CL39" s="381"/>
      <c r="CM39" s="381"/>
      <c r="CN39" s="175"/>
      <c r="CO39" s="380" t="str">
        <f t="shared" si="3"/>
        <v/>
      </c>
      <c r="CP39" s="380"/>
      <c r="CQ39" s="381" t="str">
        <f>IF('各会計、関係団体の財政状況及び健全化判断比率'!BS12="","",'各会計、関係団体の財政状況及び健全化判断比率'!BS12)</f>
        <v/>
      </c>
      <c r="CR39" s="381"/>
      <c r="CS39" s="381"/>
      <c r="CT39" s="381"/>
      <c r="CU39" s="381"/>
      <c r="CV39" s="381"/>
      <c r="CW39" s="381"/>
      <c r="CX39" s="381"/>
      <c r="CY39" s="381"/>
      <c r="CZ39" s="381"/>
      <c r="DA39" s="381"/>
      <c r="DB39" s="381"/>
      <c r="DC39" s="381"/>
      <c r="DD39" s="381"/>
      <c r="DE39" s="381"/>
      <c r="DG39" s="378" t="str">
        <f>IF('各会計、関係団体の財政状況及び健全化判断比率'!BR12="","",'各会計、関係団体の財政状況及び健全化判断比率'!BR12)</f>
        <v/>
      </c>
      <c r="DH39" s="378"/>
      <c r="DI39" s="180"/>
    </row>
    <row r="40" spans="1:113" ht="32.25" customHeight="1" x14ac:dyDescent="0.2">
      <c r="A40" s="175"/>
      <c r="B40" s="202"/>
      <c r="C40" s="380" t="str">
        <f t="shared" si="5"/>
        <v/>
      </c>
      <c r="D40" s="380"/>
      <c r="E40" s="381" t="str">
        <f>IF('各会計、関係団体の財政状況及び健全化判断比率'!B13="","",'各会計、関係団体の財政状況及び健全化判断比率'!B13)</f>
        <v/>
      </c>
      <c r="F40" s="381"/>
      <c r="G40" s="381"/>
      <c r="H40" s="381"/>
      <c r="I40" s="381"/>
      <c r="J40" s="381"/>
      <c r="K40" s="381"/>
      <c r="L40" s="381"/>
      <c r="M40" s="381"/>
      <c r="N40" s="381"/>
      <c r="O40" s="381"/>
      <c r="P40" s="381"/>
      <c r="Q40" s="381"/>
      <c r="R40" s="381"/>
      <c r="S40" s="381"/>
      <c r="T40" s="175"/>
      <c r="U40" s="380" t="str">
        <f t="shared" si="4"/>
        <v/>
      </c>
      <c r="V40" s="380"/>
      <c r="W40" s="381"/>
      <c r="X40" s="381"/>
      <c r="Y40" s="381"/>
      <c r="Z40" s="381"/>
      <c r="AA40" s="381"/>
      <c r="AB40" s="381"/>
      <c r="AC40" s="381"/>
      <c r="AD40" s="381"/>
      <c r="AE40" s="381"/>
      <c r="AF40" s="381"/>
      <c r="AG40" s="381"/>
      <c r="AH40" s="381"/>
      <c r="AI40" s="381"/>
      <c r="AJ40" s="381"/>
      <c r="AK40" s="381"/>
      <c r="AL40" s="175"/>
      <c r="AM40" s="380" t="str">
        <f t="shared" si="0"/>
        <v/>
      </c>
      <c r="AN40" s="380"/>
      <c r="AO40" s="381"/>
      <c r="AP40" s="381"/>
      <c r="AQ40" s="381"/>
      <c r="AR40" s="381"/>
      <c r="AS40" s="381"/>
      <c r="AT40" s="381"/>
      <c r="AU40" s="381"/>
      <c r="AV40" s="381"/>
      <c r="AW40" s="381"/>
      <c r="AX40" s="381"/>
      <c r="AY40" s="381"/>
      <c r="AZ40" s="381"/>
      <c r="BA40" s="381"/>
      <c r="BB40" s="381"/>
      <c r="BC40" s="381"/>
      <c r="BD40" s="175"/>
      <c r="BE40" s="380" t="str">
        <f t="shared" si="1"/>
        <v/>
      </c>
      <c r="BF40" s="380"/>
      <c r="BG40" s="381"/>
      <c r="BH40" s="381"/>
      <c r="BI40" s="381"/>
      <c r="BJ40" s="381"/>
      <c r="BK40" s="381"/>
      <c r="BL40" s="381"/>
      <c r="BM40" s="381"/>
      <c r="BN40" s="381"/>
      <c r="BO40" s="381"/>
      <c r="BP40" s="381"/>
      <c r="BQ40" s="381"/>
      <c r="BR40" s="381"/>
      <c r="BS40" s="381"/>
      <c r="BT40" s="381"/>
      <c r="BU40" s="381"/>
      <c r="BV40" s="175"/>
      <c r="BW40" s="380">
        <f t="shared" si="2"/>
        <v>17</v>
      </c>
      <c r="BX40" s="380"/>
      <c r="BY40" s="381" t="str">
        <f>IF('各会計、関係団体の財政状況及び健全化判断比率'!B74="","",'各会計、関係団体の財政状況及び健全化判断比率'!B74)</f>
        <v>東京都六市競艇事業組合</v>
      </c>
      <c r="BZ40" s="381"/>
      <c r="CA40" s="381"/>
      <c r="CB40" s="381"/>
      <c r="CC40" s="381"/>
      <c r="CD40" s="381"/>
      <c r="CE40" s="381"/>
      <c r="CF40" s="381"/>
      <c r="CG40" s="381"/>
      <c r="CH40" s="381"/>
      <c r="CI40" s="381"/>
      <c r="CJ40" s="381"/>
      <c r="CK40" s="381"/>
      <c r="CL40" s="381"/>
      <c r="CM40" s="381"/>
      <c r="CN40" s="175"/>
      <c r="CO40" s="380" t="str">
        <f t="shared" si="3"/>
        <v/>
      </c>
      <c r="CP40" s="380"/>
      <c r="CQ40" s="381" t="str">
        <f>IF('各会計、関係団体の財政状況及び健全化判断比率'!BS13="","",'各会計、関係団体の財政状況及び健全化判断比率'!BS13)</f>
        <v/>
      </c>
      <c r="CR40" s="381"/>
      <c r="CS40" s="381"/>
      <c r="CT40" s="381"/>
      <c r="CU40" s="381"/>
      <c r="CV40" s="381"/>
      <c r="CW40" s="381"/>
      <c r="CX40" s="381"/>
      <c r="CY40" s="381"/>
      <c r="CZ40" s="381"/>
      <c r="DA40" s="381"/>
      <c r="DB40" s="381"/>
      <c r="DC40" s="381"/>
      <c r="DD40" s="381"/>
      <c r="DE40" s="381"/>
      <c r="DG40" s="378" t="str">
        <f>IF('各会計、関係団体の財政状況及び健全化判断比率'!BR13="","",'各会計、関係団体の財政状況及び健全化判断比率'!BR13)</f>
        <v/>
      </c>
      <c r="DH40" s="378"/>
      <c r="DI40" s="180"/>
    </row>
    <row r="41" spans="1:113" ht="32.25" customHeight="1" x14ac:dyDescent="0.2">
      <c r="A41" s="175"/>
      <c r="B41" s="202"/>
      <c r="C41" s="380" t="str">
        <f t="shared" si="5"/>
        <v/>
      </c>
      <c r="D41" s="380"/>
      <c r="E41" s="381" t="str">
        <f>IF('各会計、関係団体の財政状況及び健全化判断比率'!B14="","",'各会計、関係団体の財政状況及び健全化判断比率'!B14)</f>
        <v/>
      </c>
      <c r="F41" s="381"/>
      <c r="G41" s="381"/>
      <c r="H41" s="381"/>
      <c r="I41" s="381"/>
      <c r="J41" s="381"/>
      <c r="K41" s="381"/>
      <c r="L41" s="381"/>
      <c r="M41" s="381"/>
      <c r="N41" s="381"/>
      <c r="O41" s="381"/>
      <c r="P41" s="381"/>
      <c r="Q41" s="381"/>
      <c r="R41" s="381"/>
      <c r="S41" s="381"/>
      <c r="T41" s="175"/>
      <c r="U41" s="380" t="str">
        <f t="shared" si="4"/>
        <v/>
      </c>
      <c r="V41" s="380"/>
      <c r="W41" s="381"/>
      <c r="X41" s="381"/>
      <c r="Y41" s="381"/>
      <c r="Z41" s="381"/>
      <c r="AA41" s="381"/>
      <c r="AB41" s="381"/>
      <c r="AC41" s="381"/>
      <c r="AD41" s="381"/>
      <c r="AE41" s="381"/>
      <c r="AF41" s="381"/>
      <c r="AG41" s="381"/>
      <c r="AH41" s="381"/>
      <c r="AI41" s="381"/>
      <c r="AJ41" s="381"/>
      <c r="AK41" s="381"/>
      <c r="AL41" s="175"/>
      <c r="AM41" s="380" t="str">
        <f t="shared" si="0"/>
        <v/>
      </c>
      <c r="AN41" s="380"/>
      <c r="AO41" s="381"/>
      <c r="AP41" s="381"/>
      <c r="AQ41" s="381"/>
      <c r="AR41" s="381"/>
      <c r="AS41" s="381"/>
      <c r="AT41" s="381"/>
      <c r="AU41" s="381"/>
      <c r="AV41" s="381"/>
      <c r="AW41" s="381"/>
      <c r="AX41" s="381"/>
      <c r="AY41" s="381"/>
      <c r="AZ41" s="381"/>
      <c r="BA41" s="381"/>
      <c r="BB41" s="381"/>
      <c r="BC41" s="381"/>
      <c r="BD41" s="175"/>
      <c r="BE41" s="380" t="str">
        <f t="shared" si="1"/>
        <v/>
      </c>
      <c r="BF41" s="380"/>
      <c r="BG41" s="381"/>
      <c r="BH41" s="381"/>
      <c r="BI41" s="381"/>
      <c r="BJ41" s="381"/>
      <c r="BK41" s="381"/>
      <c r="BL41" s="381"/>
      <c r="BM41" s="381"/>
      <c r="BN41" s="381"/>
      <c r="BO41" s="381"/>
      <c r="BP41" s="381"/>
      <c r="BQ41" s="381"/>
      <c r="BR41" s="381"/>
      <c r="BS41" s="381"/>
      <c r="BT41" s="381"/>
      <c r="BU41" s="381"/>
      <c r="BV41" s="175"/>
      <c r="BW41" s="380">
        <f t="shared" si="2"/>
        <v>18</v>
      </c>
      <c r="BX41" s="380"/>
      <c r="BY41" s="381" t="str">
        <f>IF('各会計、関係団体の財政状況及び健全化判断比率'!B75="","",'各会計、関係団体の財政状況及び健全化判断比率'!B75)</f>
        <v>東京都後期高齢者医療広域連合（一般会計）</v>
      </c>
      <c r="BZ41" s="381"/>
      <c r="CA41" s="381"/>
      <c r="CB41" s="381"/>
      <c r="CC41" s="381"/>
      <c r="CD41" s="381"/>
      <c r="CE41" s="381"/>
      <c r="CF41" s="381"/>
      <c r="CG41" s="381"/>
      <c r="CH41" s="381"/>
      <c r="CI41" s="381"/>
      <c r="CJ41" s="381"/>
      <c r="CK41" s="381"/>
      <c r="CL41" s="381"/>
      <c r="CM41" s="381"/>
      <c r="CN41" s="175"/>
      <c r="CO41" s="380" t="str">
        <f t="shared" si="3"/>
        <v/>
      </c>
      <c r="CP41" s="380"/>
      <c r="CQ41" s="381" t="str">
        <f>IF('各会計、関係団体の財政状況及び健全化判断比率'!BS14="","",'各会計、関係団体の財政状況及び健全化判断比率'!BS14)</f>
        <v/>
      </c>
      <c r="CR41" s="381"/>
      <c r="CS41" s="381"/>
      <c r="CT41" s="381"/>
      <c r="CU41" s="381"/>
      <c r="CV41" s="381"/>
      <c r="CW41" s="381"/>
      <c r="CX41" s="381"/>
      <c r="CY41" s="381"/>
      <c r="CZ41" s="381"/>
      <c r="DA41" s="381"/>
      <c r="DB41" s="381"/>
      <c r="DC41" s="381"/>
      <c r="DD41" s="381"/>
      <c r="DE41" s="381"/>
      <c r="DG41" s="378" t="str">
        <f>IF('各会計、関係団体の財政状況及び健全化判断比率'!BR14="","",'各会計、関係団体の財政状況及び健全化判断比率'!BR14)</f>
        <v/>
      </c>
      <c r="DH41" s="378"/>
      <c r="DI41" s="180"/>
    </row>
    <row r="42" spans="1:113" ht="32.25" customHeight="1" x14ac:dyDescent="0.2">
      <c r="B42" s="202"/>
      <c r="C42" s="380" t="str">
        <f t="shared" si="5"/>
        <v/>
      </c>
      <c r="D42" s="380"/>
      <c r="E42" s="381" t="str">
        <f>IF('各会計、関係団体の財政状況及び健全化判断比率'!B15="","",'各会計、関係団体の財政状況及び健全化判断比率'!B15)</f>
        <v/>
      </c>
      <c r="F42" s="381"/>
      <c r="G42" s="381"/>
      <c r="H42" s="381"/>
      <c r="I42" s="381"/>
      <c r="J42" s="381"/>
      <c r="K42" s="381"/>
      <c r="L42" s="381"/>
      <c r="M42" s="381"/>
      <c r="N42" s="381"/>
      <c r="O42" s="381"/>
      <c r="P42" s="381"/>
      <c r="Q42" s="381"/>
      <c r="R42" s="381"/>
      <c r="S42" s="381"/>
      <c r="T42" s="175"/>
      <c r="U42" s="380" t="str">
        <f t="shared" si="4"/>
        <v/>
      </c>
      <c r="V42" s="380"/>
      <c r="W42" s="381"/>
      <c r="X42" s="381"/>
      <c r="Y42" s="381"/>
      <c r="Z42" s="381"/>
      <c r="AA42" s="381"/>
      <c r="AB42" s="381"/>
      <c r="AC42" s="381"/>
      <c r="AD42" s="381"/>
      <c r="AE42" s="381"/>
      <c r="AF42" s="381"/>
      <c r="AG42" s="381"/>
      <c r="AH42" s="381"/>
      <c r="AI42" s="381"/>
      <c r="AJ42" s="381"/>
      <c r="AK42" s="381"/>
      <c r="AL42" s="175"/>
      <c r="AM42" s="380" t="str">
        <f t="shared" si="0"/>
        <v/>
      </c>
      <c r="AN42" s="380"/>
      <c r="AO42" s="381"/>
      <c r="AP42" s="381"/>
      <c r="AQ42" s="381"/>
      <c r="AR42" s="381"/>
      <c r="AS42" s="381"/>
      <c r="AT42" s="381"/>
      <c r="AU42" s="381"/>
      <c r="AV42" s="381"/>
      <c r="AW42" s="381"/>
      <c r="AX42" s="381"/>
      <c r="AY42" s="381"/>
      <c r="AZ42" s="381"/>
      <c r="BA42" s="381"/>
      <c r="BB42" s="381"/>
      <c r="BC42" s="381"/>
      <c r="BD42" s="175"/>
      <c r="BE42" s="380" t="str">
        <f t="shared" si="1"/>
        <v/>
      </c>
      <c r="BF42" s="380"/>
      <c r="BG42" s="381"/>
      <c r="BH42" s="381"/>
      <c r="BI42" s="381"/>
      <c r="BJ42" s="381"/>
      <c r="BK42" s="381"/>
      <c r="BL42" s="381"/>
      <c r="BM42" s="381"/>
      <c r="BN42" s="381"/>
      <c r="BO42" s="381"/>
      <c r="BP42" s="381"/>
      <c r="BQ42" s="381"/>
      <c r="BR42" s="381"/>
      <c r="BS42" s="381"/>
      <c r="BT42" s="381"/>
      <c r="BU42" s="381"/>
      <c r="BV42" s="175"/>
      <c r="BW42" s="380">
        <f t="shared" si="2"/>
        <v>19</v>
      </c>
      <c r="BX42" s="380"/>
      <c r="BY42" s="381" t="str">
        <f>IF('各会計、関係団体の財政状況及び健全化判断比率'!B76="","",'各会計、関係団体の財政状況及び健全化判断比率'!B76)</f>
        <v>東京都後期高齢者医療広域連合
（後期高齢者医療特別会計）</v>
      </c>
      <c r="BZ42" s="381"/>
      <c r="CA42" s="381"/>
      <c r="CB42" s="381"/>
      <c r="CC42" s="381"/>
      <c r="CD42" s="381"/>
      <c r="CE42" s="381"/>
      <c r="CF42" s="381"/>
      <c r="CG42" s="381"/>
      <c r="CH42" s="381"/>
      <c r="CI42" s="381"/>
      <c r="CJ42" s="381"/>
      <c r="CK42" s="381"/>
      <c r="CL42" s="381"/>
      <c r="CM42" s="381"/>
      <c r="CN42" s="175"/>
      <c r="CO42" s="380" t="str">
        <f t="shared" si="3"/>
        <v/>
      </c>
      <c r="CP42" s="380"/>
      <c r="CQ42" s="381" t="str">
        <f>IF('各会計、関係団体の財政状況及び健全化判断比率'!BS15="","",'各会計、関係団体の財政状況及び健全化判断比率'!BS15)</f>
        <v/>
      </c>
      <c r="CR42" s="381"/>
      <c r="CS42" s="381"/>
      <c r="CT42" s="381"/>
      <c r="CU42" s="381"/>
      <c r="CV42" s="381"/>
      <c r="CW42" s="381"/>
      <c r="CX42" s="381"/>
      <c r="CY42" s="381"/>
      <c r="CZ42" s="381"/>
      <c r="DA42" s="381"/>
      <c r="DB42" s="381"/>
      <c r="DC42" s="381"/>
      <c r="DD42" s="381"/>
      <c r="DE42" s="381"/>
      <c r="DG42" s="378" t="str">
        <f>IF('各会計、関係団体の財政状況及び健全化判断比率'!BR15="","",'各会計、関係団体の財政状況及び健全化判断比率'!BR15)</f>
        <v/>
      </c>
      <c r="DH42" s="378"/>
      <c r="DI42" s="180"/>
    </row>
    <row r="43" spans="1:113" ht="32.25" customHeight="1" x14ac:dyDescent="0.2">
      <c r="B43" s="202"/>
      <c r="C43" s="380" t="str">
        <f t="shared" si="5"/>
        <v/>
      </c>
      <c r="D43" s="380"/>
      <c r="E43" s="381" t="str">
        <f>IF('各会計、関係団体の財政状況及び健全化判断比率'!B16="","",'各会計、関係団体の財政状況及び健全化判断比率'!B16)</f>
        <v/>
      </c>
      <c r="F43" s="381"/>
      <c r="G43" s="381"/>
      <c r="H43" s="381"/>
      <c r="I43" s="381"/>
      <c r="J43" s="381"/>
      <c r="K43" s="381"/>
      <c r="L43" s="381"/>
      <c r="M43" s="381"/>
      <c r="N43" s="381"/>
      <c r="O43" s="381"/>
      <c r="P43" s="381"/>
      <c r="Q43" s="381"/>
      <c r="R43" s="381"/>
      <c r="S43" s="381"/>
      <c r="T43" s="175"/>
      <c r="U43" s="380" t="str">
        <f t="shared" si="4"/>
        <v/>
      </c>
      <c r="V43" s="380"/>
      <c r="W43" s="381"/>
      <c r="X43" s="381"/>
      <c r="Y43" s="381"/>
      <c r="Z43" s="381"/>
      <c r="AA43" s="381"/>
      <c r="AB43" s="381"/>
      <c r="AC43" s="381"/>
      <c r="AD43" s="381"/>
      <c r="AE43" s="381"/>
      <c r="AF43" s="381"/>
      <c r="AG43" s="381"/>
      <c r="AH43" s="381"/>
      <c r="AI43" s="381"/>
      <c r="AJ43" s="381"/>
      <c r="AK43" s="381"/>
      <c r="AL43" s="175"/>
      <c r="AM43" s="380" t="str">
        <f t="shared" si="0"/>
        <v/>
      </c>
      <c r="AN43" s="380"/>
      <c r="AO43" s="381"/>
      <c r="AP43" s="381"/>
      <c r="AQ43" s="381"/>
      <c r="AR43" s="381"/>
      <c r="AS43" s="381"/>
      <c r="AT43" s="381"/>
      <c r="AU43" s="381"/>
      <c r="AV43" s="381"/>
      <c r="AW43" s="381"/>
      <c r="AX43" s="381"/>
      <c r="AY43" s="381"/>
      <c r="AZ43" s="381"/>
      <c r="BA43" s="381"/>
      <c r="BB43" s="381"/>
      <c r="BC43" s="381"/>
      <c r="BD43" s="175"/>
      <c r="BE43" s="380" t="str">
        <f t="shared" si="1"/>
        <v/>
      </c>
      <c r="BF43" s="380"/>
      <c r="BG43" s="381"/>
      <c r="BH43" s="381"/>
      <c r="BI43" s="381"/>
      <c r="BJ43" s="381"/>
      <c r="BK43" s="381"/>
      <c r="BL43" s="381"/>
      <c r="BM43" s="381"/>
      <c r="BN43" s="381"/>
      <c r="BO43" s="381"/>
      <c r="BP43" s="381"/>
      <c r="BQ43" s="381"/>
      <c r="BR43" s="381"/>
      <c r="BS43" s="381"/>
      <c r="BT43" s="381"/>
      <c r="BU43" s="381"/>
      <c r="BV43" s="175"/>
      <c r="BW43" s="380" t="str">
        <f t="shared" si="2"/>
        <v/>
      </c>
      <c r="BX43" s="380"/>
      <c r="BY43" s="381" t="str">
        <f>IF('各会計、関係団体の財政状況及び健全化判断比率'!B77="","",'各会計、関係団体の財政状況及び健全化判断比率'!B77)</f>
        <v/>
      </c>
      <c r="BZ43" s="381"/>
      <c r="CA43" s="381"/>
      <c r="CB43" s="381"/>
      <c r="CC43" s="381"/>
      <c r="CD43" s="381"/>
      <c r="CE43" s="381"/>
      <c r="CF43" s="381"/>
      <c r="CG43" s="381"/>
      <c r="CH43" s="381"/>
      <c r="CI43" s="381"/>
      <c r="CJ43" s="381"/>
      <c r="CK43" s="381"/>
      <c r="CL43" s="381"/>
      <c r="CM43" s="381"/>
      <c r="CN43" s="175"/>
      <c r="CO43" s="380" t="str">
        <f t="shared" si="3"/>
        <v/>
      </c>
      <c r="CP43" s="380"/>
      <c r="CQ43" s="381" t="str">
        <f>IF('各会計、関係団体の財政状況及び健全化判断比率'!BS16="","",'各会計、関係団体の財政状況及び健全化判断比率'!BS16)</f>
        <v/>
      </c>
      <c r="CR43" s="381"/>
      <c r="CS43" s="381"/>
      <c r="CT43" s="381"/>
      <c r="CU43" s="381"/>
      <c r="CV43" s="381"/>
      <c r="CW43" s="381"/>
      <c r="CX43" s="381"/>
      <c r="CY43" s="381"/>
      <c r="CZ43" s="381"/>
      <c r="DA43" s="381"/>
      <c r="DB43" s="381"/>
      <c r="DC43" s="381"/>
      <c r="DD43" s="381"/>
      <c r="DE43" s="381"/>
      <c r="DG43" s="378" t="str">
        <f>IF('各会計、関係団体の財政状況及び健全化判断比率'!BR16="","",'各会計、関係団体の財政状況及び健全化判断比率'!BR16)</f>
        <v/>
      </c>
      <c r="DH43" s="378"/>
      <c r="DI43" s="180"/>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193</v>
      </c>
      <c r="E46" s="377" t="s">
        <v>194</v>
      </c>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7"/>
      <c r="AW46" s="377"/>
      <c r="AX46" s="377"/>
      <c r="AY46" s="377"/>
      <c r="AZ46" s="377"/>
      <c r="BA46" s="377"/>
      <c r="BB46" s="377"/>
      <c r="BC46" s="377"/>
      <c r="BD46" s="377"/>
      <c r="BE46" s="377"/>
      <c r="BF46" s="377"/>
      <c r="BG46" s="377"/>
      <c r="BH46" s="377"/>
      <c r="BI46" s="377"/>
      <c r="BJ46" s="377"/>
      <c r="BK46" s="377"/>
      <c r="BL46" s="377"/>
      <c r="BM46" s="377"/>
      <c r="BN46" s="377"/>
      <c r="BO46" s="377"/>
      <c r="BP46" s="377"/>
      <c r="BQ46" s="377"/>
      <c r="BR46" s="377"/>
      <c r="BS46" s="377"/>
      <c r="BT46" s="377"/>
      <c r="BU46" s="377"/>
      <c r="BV46" s="377"/>
      <c r="BW46" s="377"/>
      <c r="BX46" s="377"/>
      <c r="BY46" s="377"/>
      <c r="BZ46" s="377"/>
      <c r="CA46" s="377"/>
      <c r="CB46" s="377"/>
      <c r="CC46" s="377"/>
      <c r="CD46" s="377"/>
      <c r="CE46" s="377"/>
      <c r="CF46" s="377"/>
      <c r="CG46" s="377"/>
      <c r="CH46" s="377"/>
      <c r="CI46" s="377"/>
      <c r="CJ46" s="377"/>
      <c r="CK46" s="377"/>
      <c r="CL46" s="377"/>
      <c r="CM46" s="377"/>
      <c r="CN46" s="377"/>
      <c r="CO46" s="377"/>
      <c r="CP46" s="377"/>
      <c r="CQ46" s="377"/>
      <c r="CR46" s="377"/>
      <c r="CS46" s="377"/>
      <c r="CT46" s="377"/>
      <c r="CU46" s="377"/>
      <c r="CV46" s="377"/>
      <c r="CW46" s="377"/>
      <c r="CX46" s="377"/>
      <c r="CY46" s="377"/>
      <c r="CZ46" s="377"/>
      <c r="DA46" s="377"/>
      <c r="DB46" s="377"/>
      <c r="DC46" s="377"/>
      <c r="DD46" s="377"/>
      <c r="DE46" s="377"/>
      <c r="DF46" s="377"/>
      <c r="DG46" s="377"/>
      <c r="DH46" s="377"/>
      <c r="DI46" s="377"/>
    </row>
    <row r="47" spans="1:113" x14ac:dyDescent="0.2">
      <c r="E47" s="377" t="s">
        <v>195</v>
      </c>
      <c r="F47" s="377"/>
      <c r="G47" s="377"/>
      <c r="H47" s="377"/>
      <c r="I47" s="377"/>
      <c r="J47" s="377"/>
      <c r="K47" s="377"/>
      <c r="L47" s="377"/>
      <c r="M47" s="377"/>
      <c r="N47" s="377"/>
      <c r="O47" s="377"/>
      <c r="P47" s="377"/>
      <c r="Q47" s="377"/>
      <c r="R47" s="377"/>
      <c r="S47" s="377"/>
      <c r="T47" s="377"/>
      <c r="U47" s="377"/>
      <c r="V47" s="377"/>
      <c r="W47" s="377"/>
      <c r="X47" s="377"/>
      <c r="Y47" s="377"/>
      <c r="Z47" s="377"/>
      <c r="AA47" s="377"/>
      <c r="AB47" s="377"/>
      <c r="AC47" s="377"/>
      <c r="AD47" s="377"/>
      <c r="AE47" s="377"/>
      <c r="AF47" s="377"/>
      <c r="AG47" s="377"/>
      <c r="AH47" s="377"/>
      <c r="AI47" s="377"/>
      <c r="AJ47" s="377"/>
      <c r="AK47" s="377"/>
      <c r="AL47" s="377"/>
      <c r="AM47" s="377"/>
      <c r="AN47" s="377"/>
      <c r="AO47" s="377"/>
      <c r="AP47" s="377"/>
      <c r="AQ47" s="377"/>
      <c r="AR47" s="377"/>
      <c r="AS47" s="377"/>
      <c r="AT47" s="377"/>
      <c r="AU47" s="377"/>
      <c r="AV47" s="377"/>
      <c r="AW47" s="377"/>
      <c r="AX47" s="377"/>
      <c r="AY47" s="377"/>
      <c r="AZ47" s="377"/>
      <c r="BA47" s="377"/>
      <c r="BB47" s="377"/>
      <c r="BC47" s="377"/>
      <c r="BD47" s="377"/>
      <c r="BE47" s="377"/>
      <c r="BF47" s="377"/>
      <c r="BG47" s="377"/>
      <c r="BH47" s="377"/>
      <c r="BI47" s="377"/>
      <c r="BJ47" s="377"/>
      <c r="BK47" s="377"/>
      <c r="BL47" s="377"/>
      <c r="BM47" s="377"/>
      <c r="BN47" s="377"/>
      <c r="BO47" s="377"/>
      <c r="BP47" s="377"/>
      <c r="BQ47" s="377"/>
      <c r="BR47" s="377"/>
      <c r="BS47" s="377"/>
      <c r="BT47" s="377"/>
      <c r="BU47" s="377"/>
      <c r="BV47" s="377"/>
      <c r="BW47" s="377"/>
      <c r="BX47" s="377"/>
      <c r="BY47" s="377"/>
      <c r="BZ47" s="377"/>
      <c r="CA47" s="377"/>
      <c r="CB47" s="377"/>
      <c r="CC47" s="377"/>
      <c r="CD47" s="377"/>
      <c r="CE47" s="377"/>
      <c r="CF47" s="377"/>
      <c r="CG47" s="377"/>
      <c r="CH47" s="377"/>
      <c r="CI47" s="377"/>
      <c r="CJ47" s="377"/>
      <c r="CK47" s="377"/>
      <c r="CL47" s="377"/>
      <c r="CM47" s="377"/>
      <c r="CN47" s="377"/>
      <c r="CO47" s="377"/>
      <c r="CP47" s="377"/>
      <c r="CQ47" s="377"/>
      <c r="CR47" s="377"/>
      <c r="CS47" s="377"/>
      <c r="CT47" s="377"/>
      <c r="CU47" s="377"/>
      <c r="CV47" s="377"/>
      <c r="CW47" s="377"/>
      <c r="CX47" s="377"/>
      <c r="CY47" s="377"/>
      <c r="CZ47" s="377"/>
      <c r="DA47" s="377"/>
      <c r="DB47" s="377"/>
      <c r="DC47" s="377"/>
      <c r="DD47" s="377"/>
      <c r="DE47" s="377"/>
      <c r="DF47" s="377"/>
      <c r="DG47" s="377"/>
      <c r="DH47" s="377"/>
      <c r="DI47" s="377"/>
    </row>
    <row r="48" spans="1:113" x14ac:dyDescent="0.2">
      <c r="E48" s="377" t="s">
        <v>196</v>
      </c>
      <c r="F48" s="377"/>
      <c r="G48" s="377"/>
      <c r="H48" s="377"/>
      <c r="I48" s="377"/>
      <c r="J48" s="377"/>
      <c r="K48" s="377"/>
      <c r="L48" s="377"/>
      <c r="M48" s="377"/>
      <c r="N48" s="377"/>
      <c r="O48" s="377"/>
      <c r="P48" s="377"/>
      <c r="Q48" s="377"/>
      <c r="R48" s="377"/>
      <c r="S48" s="377"/>
      <c r="T48" s="377"/>
      <c r="U48" s="377"/>
      <c r="V48" s="377"/>
      <c r="W48" s="377"/>
      <c r="X48" s="377"/>
      <c r="Y48" s="377"/>
      <c r="Z48" s="377"/>
      <c r="AA48" s="377"/>
      <c r="AB48" s="377"/>
      <c r="AC48" s="377"/>
      <c r="AD48" s="377"/>
      <c r="AE48" s="377"/>
      <c r="AF48" s="377"/>
      <c r="AG48" s="377"/>
      <c r="AH48" s="377"/>
      <c r="AI48" s="377"/>
      <c r="AJ48" s="377"/>
      <c r="AK48" s="377"/>
      <c r="AL48" s="377"/>
      <c r="AM48" s="377"/>
      <c r="AN48" s="377"/>
      <c r="AO48" s="377"/>
      <c r="AP48" s="377"/>
      <c r="AQ48" s="377"/>
      <c r="AR48" s="377"/>
      <c r="AS48" s="377"/>
      <c r="AT48" s="377"/>
      <c r="AU48" s="377"/>
      <c r="AV48" s="377"/>
      <c r="AW48" s="377"/>
      <c r="AX48" s="377"/>
      <c r="AY48" s="377"/>
      <c r="AZ48" s="377"/>
      <c r="BA48" s="377"/>
      <c r="BB48" s="377"/>
      <c r="BC48" s="377"/>
      <c r="BD48" s="377"/>
      <c r="BE48" s="377"/>
      <c r="BF48" s="377"/>
      <c r="BG48" s="377"/>
      <c r="BH48" s="377"/>
      <c r="BI48" s="377"/>
      <c r="BJ48" s="377"/>
      <c r="BK48" s="377"/>
      <c r="BL48" s="377"/>
      <c r="BM48" s="377"/>
      <c r="BN48" s="377"/>
      <c r="BO48" s="377"/>
      <c r="BP48" s="377"/>
      <c r="BQ48" s="377"/>
      <c r="BR48" s="377"/>
      <c r="BS48" s="377"/>
      <c r="BT48" s="377"/>
      <c r="BU48" s="377"/>
      <c r="BV48" s="377"/>
      <c r="BW48" s="377"/>
      <c r="BX48" s="377"/>
      <c r="BY48" s="377"/>
      <c r="BZ48" s="377"/>
      <c r="CA48" s="377"/>
      <c r="CB48" s="377"/>
      <c r="CC48" s="377"/>
      <c r="CD48" s="377"/>
      <c r="CE48" s="377"/>
      <c r="CF48" s="377"/>
      <c r="CG48" s="377"/>
      <c r="CH48" s="377"/>
      <c r="CI48" s="377"/>
      <c r="CJ48" s="377"/>
      <c r="CK48" s="377"/>
      <c r="CL48" s="377"/>
      <c r="CM48" s="377"/>
      <c r="CN48" s="377"/>
      <c r="CO48" s="377"/>
      <c r="CP48" s="377"/>
      <c r="CQ48" s="377"/>
      <c r="CR48" s="377"/>
      <c r="CS48" s="377"/>
      <c r="CT48" s="377"/>
      <c r="CU48" s="377"/>
      <c r="CV48" s="377"/>
      <c r="CW48" s="377"/>
      <c r="CX48" s="377"/>
      <c r="CY48" s="377"/>
      <c r="CZ48" s="377"/>
      <c r="DA48" s="377"/>
      <c r="DB48" s="377"/>
      <c r="DC48" s="377"/>
      <c r="DD48" s="377"/>
      <c r="DE48" s="377"/>
      <c r="DF48" s="377"/>
      <c r="DG48" s="377"/>
      <c r="DH48" s="377"/>
      <c r="DI48" s="377"/>
    </row>
    <row r="49" spans="5:113" x14ac:dyDescent="0.2">
      <c r="E49" s="379" t="s">
        <v>197</v>
      </c>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c r="AH49" s="379"/>
      <c r="AI49" s="379"/>
      <c r="AJ49" s="379"/>
      <c r="AK49" s="379"/>
      <c r="AL49" s="379"/>
      <c r="AM49" s="379"/>
      <c r="AN49" s="379"/>
      <c r="AO49" s="379"/>
      <c r="AP49" s="379"/>
      <c r="AQ49" s="379"/>
      <c r="AR49" s="379"/>
      <c r="AS49" s="379"/>
      <c r="AT49" s="379"/>
      <c r="AU49" s="379"/>
      <c r="AV49" s="379"/>
      <c r="AW49" s="379"/>
      <c r="AX49" s="379"/>
      <c r="AY49" s="379"/>
      <c r="AZ49" s="379"/>
      <c r="BA49" s="379"/>
      <c r="BB49" s="379"/>
      <c r="BC49" s="379"/>
      <c r="BD49" s="379"/>
      <c r="BE49" s="379"/>
      <c r="BF49" s="379"/>
      <c r="BG49" s="379"/>
      <c r="BH49" s="379"/>
      <c r="BI49" s="379"/>
      <c r="BJ49" s="379"/>
      <c r="BK49" s="379"/>
      <c r="BL49" s="379"/>
      <c r="BM49" s="379"/>
      <c r="BN49" s="379"/>
      <c r="BO49" s="379"/>
      <c r="BP49" s="379"/>
      <c r="BQ49" s="379"/>
      <c r="BR49" s="379"/>
      <c r="BS49" s="379"/>
      <c r="BT49" s="379"/>
      <c r="BU49" s="379"/>
      <c r="BV49" s="379"/>
      <c r="BW49" s="379"/>
      <c r="BX49" s="379"/>
      <c r="BY49" s="379"/>
      <c r="BZ49" s="379"/>
      <c r="CA49" s="379"/>
      <c r="CB49" s="379"/>
      <c r="CC49" s="379"/>
      <c r="CD49" s="379"/>
      <c r="CE49" s="379"/>
      <c r="CF49" s="379"/>
      <c r="CG49" s="379"/>
      <c r="CH49" s="379"/>
      <c r="CI49" s="379"/>
      <c r="CJ49" s="379"/>
      <c r="CK49" s="379"/>
      <c r="CL49" s="379"/>
      <c r="CM49" s="379"/>
      <c r="CN49" s="379"/>
      <c r="CO49" s="379"/>
      <c r="CP49" s="379"/>
      <c r="CQ49" s="379"/>
      <c r="CR49" s="379"/>
      <c r="CS49" s="379"/>
      <c r="CT49" s="379"/>
      <c r="CU49" s="379"/>
      <c r="CV49" s="379"/>
      <c r="CW49" s="379"/>
      <c r="CX49" s="379"/>
      <c r="CY49" s="379"/>
      <c r="CZ49" s="379"/>
      <c r="DA49" s="379"/>
      <c r="DB49" s="379"/>
      <c r="DC49" s="379"/>
      <c r="DD49" s="379"/>
      <c r="DE49" s="379"/>
      <c r="DF49" s="379"/>
      <c r="DG49" s="379"/>
      <c r="DH49" s="379"/>
      <c r="DI49" s="379"/>
    </row>
    <row r="50" spans="5:113" x14ac:dyDescent="0.2">
      <c r="E50" s="377" t="s">
        <v>198</v>
      </c>
      <c r="F50" s="377"/>
      <c r="G50" s="377"/>
      <c r="H50" s="377"/>
      <c r="I50" s="377"/>
      <c r="J50" s="377"/>
      <c r="K50" s="377"/>
      <c r="L50" s="377"/>
      <c r="M50" s="377"/>
      <c r="N50" s="377"/>
      <c r="O50" s="377"/>
      <c r="P50" s="377"/>
      <c r="Q50" s="377"/>
      <c r="R50" s="377"/>
      <c r="S50" s="377"/>
      <c r="T50" s="377"/>
      <c r="U50" s="377"/>
      <c r="V50" s="377"/>
      <c r="W50" s="377"/>
      <c r="X50" s="377"/>
      <c r="Y50" s="377"/>
      <c r="Z50" s="377"/>
      <c r="AA50" s="377"/>
      <c r="AB50" s="377"/>
      <c r="AC50" s="377"/>
      <c r="AD50" s="377"/>
      <c r="AE50" s="377"/>
      <c r="AF50" s="377"/>
      <c r="AG50" s="377"/>
      <c r="AH50" s="377"/>
      <c r="AI50" s="377"/>
      <c r="AJ50" s="377"/>
      <c r="AK50" s="377"/>
      <c r="AL50" s="377"/>
      <c r="AM50" s="377"/>
      <c r="AN50" s="377"/>
      <c r="AO50" s="377"/>
      <c r="AP50" s="377"/>
      <c r="AQ50" s="377"/>
      <c r="AR50" s="377"/>
      <c r="AS50" s="377"/>
      <c r="AT50" s="377"/>
      <c r="AU50" s="377"/>
      <c r="AV50" s="377"/>
      <c r="AW50" s="377"/>
      <c r="AX50" s="377"/>
      <c r="AY50" s="377"/>
      <c r="AZ50" s="377"/>
      <c r="BA50" s="377"/>
      <c r="BB50" s="377"/>
      <c r="BC50" s="377"/>
      <c r="BD50" s="377"/>
      <c r="BE50" s="377"/>
      <c r="BF50" s="377"/>
      <c r="BG50" s="377"/>
      <c r="BH50" s="377"/>
      <c r="BI50" s="377"/>
      <c r="BJ50" s="377"/>
      <c r="BK50" s="377"/>
      <c r="BL50" s="377"/>
      <c r="BM50" s="377"/>
      <c r="BN50" s="377"/>
      <c r="BO50" s="377"/>
      <c r="BP50" s="377"/>
      <c r="BQ50" s="377"/>
      <c r="BR50" s="377"/>
      <c r="BS50" s="377"/>
      <c r="BT50" s="377"/>
      <c r="BU50" s="377"/>
      <c r="BV50" s="377"/>
      <c r="BW50" s="377"/>
      <c r="BX50" s="377"/>
      <c r="BY50" s="377"/>
      <c r="BZ50" s="377"/>
      <c r="CA50" s="377"/>
      <c r="CB50" s="377"/>
      <c r="CC50" s="377"/>
      <c r="CD50" s="377"/>
      <c r="CE50" s="377"/>
      <c r="CF50" s="377"/>
      <c r="CG50" s="377"/>
      <c r="CH50" s="377"/>
      <c r="CI50" s="377"/>
      <c r="CJ50" s="377"/>
      <c r="CK50" s="377"/>
      <c r="CL50" s="377"/>
      <c r="CM50" s="377"/>
      <c r="CN50" s="377"/>
      <c r="CO50" s="377"/>
      <c r="CP50" s="377"/>
      <c r="CQ50" s="377"/>
      <c r="CR50" s="377"/>
      <c r="CS50" s="377"/>
      <c r="CT50" s="377"/>
      <c r="CU50" s="377"/>
      <c r="CV50" s="377"/>
      <c r="CW50" s="377"/>
      <c r="CX50" s="377"/>
      <c r="CY50" s="377"/>
      <c r="CZ50" s="377"/>
      <c r="DA50" s="377"/>
      <c r="DB50" s="377"/>
      <c r="DC50" s="377"/>
      <c r="DD50" s="377"/>
      <c r="DE50" s="377"/>
      <c r="DF50" s="377"/>
      <c r="DG50" s="377"/>
      <c r="DH50" s="377"/>
      <c r="DI50" s="377"/>
    </row>
    <row r="51" spans="5:113" x14ac:dyDescent="0.2">
      <c r="E51" s="377" t="s">
        <v>199</v>
      </c>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77"/>
      <c r="AI51" s="377"/>
      <c r="AJ51" s="377"/>
      <c r="AK51" s="377"/>
      <c r="AL51" s="377"/>
      <c r="AM51" s="377"/>
      <c r="AN51" s="377"/>
      <c r="AO51" s="377"/>
      <c r="AP51" s="377"/>
      <c r="AQ51" s="377"/>
      <c r="AR51" s="377"/>
      <c r="AS51" s="377"/>
      <c r="AT51" s="377"/>
      <c r="AU51" s="377"/>
      <c r="AV51" s="377"/>
      <c r="AW51" s="377"/>
      <c r="AX51" s="377"/>
      <c r="AY51" s="377"/>
      <c r="AZ51" s="377"/>
      <c r="BA51" s="377"/>
      <c r="BB51" s="377"/>
      <c r="BC51" s="377"/>
      <c r="BD51" s="377"/>
      <c r="BE51" s="377"/>
      <c r="BF51" s="377"/>
      <c r="BG51" s="377"/>
      <c r="BH51" s="377"/>
      <c r="BI51" s="377"/>
      <c r="BJ51" s="377"/>
      <c r="BK51" s="377"/>
      <c r="BL51" s="377"/>
      <c r="BM51" s="377"/>
      <c r="BN51" s="377"/>
      <c r="BO51" s="377"/>
      <c r="BP51" s="377"/>
      <c r="BQ51" s="377"/>
      <c r="BR51" s="377"/>
      <c r="BS51" s="377"/>
      <c r="BT51" s="377"/>
      <c r="BU51" s="377"/>
      <c r="BV51" s="377"/>
      <c r="BW51" s="377"/>
      <c r="BX51" s="377"/>
      <c r="BY51" s="377"/>
      <c r="BZ51" s="377"/>
      <c r="CA51" s="377"/>
      <c r="CB51" s="377"/>
      <c r="CC51" s="377"/>
      <c r="CD51" s="377"/>
      <c r="CE51" s="377"/>
      <c r="CF51" s="377"/>
      <c r="CG51" s="377"/>
      <c r="CH51" s="377"/>
      <c r="CI51" s="377"/>
      <c r="CJ51" s="377"/>
      <c r="CK51" s="377"/>
      <c r="CL51" s="377"/>
      <c r="CM51" s="377"/>
      <c r="CN51" s="377"/>
      <c r="CO51" s="377"/>
      <c r="CP51" s="377"/>
      <c r="CQ51" s="377"/>
      <c r="CR51" s="377"/>
      <c r="CS51" s="377"/>
      <c r="CT51" s="377"/>
      <c r="CU51" s="377"/>
      <c r="CV51" s="377"/>
      <c r="CW51" s="377"/>
      <c r="CX51" s="377"/>
      <c r="CY51" s="377"/>
      <c r="CZ51" s="377"/>
      <c r="DA51" s="377"/>
      <c r="DB51" s="377"/>
      <c r="DC51" s="377"/>
      <c r="DD51" s="377"/>
      <c r="DE51" s="377"/>
      <c r="DF51" s="377"/>
      <c r="DG51" s="377"/>
      <c r="DH51" s="377"/>
      <c r="DI51" s="377"/>
    </row>
    <row r="52" spans="5:113" x14ac:dyDescent="0.2">
      <c r="E52" s="377" t="s">
        <v>200</v>
      </c>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7"/>
      <c r="AW52" s="377"/>
      <c r="AX52" s="377"/>
      <c r="AY52" s="377"/>
      <c r="AZ52" s="377"/>
      <c r="BA52" s="377"/>
      <c r="BB52" s="377"/>
      <c r="BC52" s="377"/>
      <c r="BD52" s="377"/>
      <c r="BE52" s="377"/>
      <c r="BF52" s="377"/>
      <c r="BG52" s="377"/>
      <c r="BH52" s="377"/>
      <c r="BI52" s="377"/>
      <c r="BJ52" s="377"/>
      <c r="BK52" s="377"/>
      <c r="BL52" s="377"/>
      <c r="BM52" s="377"/>
      <c r="BN52" s="377"/>
      <c r="BO52" s="377"/>
      <c r="BP52" s="377"/>
      <c r="BQ52" s="377"/>
      <c r="BR52" s="377"/>
      <c r="BS52" s="377"/>
      <c r="BT52" s="377"/>
      <c r="BU52" s="377"/>
      <c r="BV52" s="377"/>
      <c r="BW52" s="377"/>
      <c r="BX52" s="377"/>
      <c r="BY52" s="377"/>
      <c r="BZ52" s="377"/>
      <c r="CA52" s="377"/>
      <c r="CB52" s="377"/>
      <c r="CC52" s="377"/>
      <c r="CD52" s="377"/>
      <c r="CE52" s="377"/>
      <c r="CF52" s="377"/>
      <c r="CG52" s="377"/>
      <c r="CH52" s="377"/>
      <c r="CI52" s="377"/>
      <c r="CJ52" s="377"/>
      <c r="CK52" s="377"/>
      <c r="CL52" s="377"/>
      <c r="CM52" s="377"/>
      <c r="CN52" s="377"/>
      <c r="CO52" s="377"/>
      <c r="CP52" s="377"/>
      <c r="CQ52" s="377"/>
      <c r="CR52" s="377"/>
      <c r="CS52" s="377"/>
      <c r="CT52" s="377"/>
      <c r="CU52" s="377"/>
      <c r="CV52" s="377"/>
      <c r="CW52" s="377"/>
      <c r="CX52" s="377"/>
      <c r="CY52" s="377"/>
      <c r="CZ52" s="377"/>
      <c r="DA52" s="377"/>
      <c r="DB52" s="377"/>
      <c r="DC52" s="377"/>
      <c r="DD52" s="377"/>
      <c r="DE52" s="377"/>
      <c r="DF52" s="377"/>
      <c r="DG52" s="377"/>
      <c r="DH52" s="377"/>
      <c r="DI52" s="377"/>
    </row>
    <row r="53" spans="5:113" x14ac:dyDescent="0.2">
      <c r="E53" s="377" t="s">
        <v>201</v>
      </c>
      <c r="F53" s="377"/>
      <c r="G53" s="377"/>
      <c r="H53" s="377"/>
      <c r="I53" s="377"/>
      <c r="J53" s="377"/>
      <c r="K53" s="377"/>
      <c r="L53" s="377"/>
      <c r="M53" s="377"/>
      <c r="N53" s="377"/>
      <c r="O53" s="377"/>
      <c r="P53" s="377"/>
      <c r="Q53" s="377"/>
      <c r="R53" s="377"/>
      <c r="S53" s="377"/>
      <c r="T53" s="377"/>
      <c r="U53" s="377"/>
      <c r="V53" s="377"/>
      <c r="W53" s="377"/>
      <c r="X53" s="377"/>
      <c r="Y53" s="377"/>
      <c r="Z53" s="377"/>
      <c r="AA53" s="377"/>
      <c r="AB53" s="377"/>
      <c r="AC53" s="377"/>
      <c r="AD53" s="377"/>
      <c r="AE53" s="377"/>
      <c r="AF53" s="377"/>
      <c r="AG53" s="377"/>
      <c r="AH53" s="377"/>
      <c r="AI53" s="377"/>
      <c r="AJ53" s="377"/>
      <c r="AK53" s="377"/>
      <c r="AL53" s="377"/>
      <c r="AM53" s="377"/>
      <c r="AN53" s="377"/>
      <c r="AO53" s="377"/>
      <c r="AP53" s="377"/>
      <c r="AQ53" s="377"/>
      <c r="AR53" s="377"/>
      <c r="AS53" s="377"/>
      <c r="AT53" s="377"/>
      <c r="AU53" s="377"/>
      <c r="AV53" s="377"/>
      <c r="AW53" s="377"/>
      <c r="AX53" s="377"/>
      <c r="AY53" s="377"/>
      <c r="AZ53" s="377"/>
      <c r="BA53" s="377"/>
      <c r="BB53" s="377"/>
      <c r="BC53" s="377"/>
      <c r="BD53" s="377"/>
      <c r="BE53" s="377"/>
      <c r="BF53" s="377"/>
      <c r="BG53" s="377"/>
      <c r="BH53" s="377"/>
      <c r="BI53" s="377"/>
      <c r="BJ53" s="377"/>
      <c r="BK53" s="377"/>
      <c r="BL53" s="377"/>
      <c r="BM53" s="377"/>
      <c r="BN53" s="377"/>
      <c r="BO53" s="377"/>
      <c r="BP53" s="377"/>
      <c r="BQ53" s="377"/>
      <c r="BR53" s="377"/>
      <c r="BS53" s="377"/>
      <c r="BT53" s="377"/>
      <c r="BU53" s="377"/>
      <c r="BV53" s="377"/>
      <c r="BW53" s="377"/>
      <c r="BX53" s="377"/>
      <c r="BY53" s="377"/>
      <c r="BZ53" s="377"/>
      <c r="CA53" s="377"/>
      <c r="CB53" s="377"/>
      <c r="CC53" s="377"/>
      <c r="CD53" s="377"/>
      <c r="CE53" s="377"/>
      <c r="CF53" s="377"/>
      <c r="CG53" s="377"/>
      <c r="CH53" s="377"/>
      <c r="CI53" s="377"/>
      <c r="CJ53" s="377"/>
      <c r="CK53" s="377"/>
      <c r="CL53" s="377"/>
      <c r="CM53" s="377"/>
      <c r="CN53" s="377"/>
      <c r="CO53" s="377"/>
      <c r="CP53" s="377"/>
      <c r="CQ53" s="377"/>
      <c r="CR53" s="377"/>
      <c r="CS53" s="377"/>
      <c r="CT53" s="377"/>
      <c r="CU53" s="377"/>
      <c r="CV53" s="377"/>
      <c r="CW53" s="377"/>
      <c r="CX53" s="377"/>
      <c r="CY53" s="377"/>
      <c r="CZ53" s="377"/>
      <c r="DA53" s="377"/>
      <c r="DB53" s="377"/>
      <c r="DC53" s="377"/>
      <c r="DD53" s="377"/>
      <c r="DE53" s="377"/>
      <c r="DF53" s="377"/>
      <c r="DG53" s="377"/>
      <c r="DH53" s="377"/>
      <c r="DI53" s="377"/>
    </row>
    <row r="54" spans="5:113" x14ac:dyDescent="0.2"/>
    <row r="55" spans="5:113" x14ac:dyDescent="0.2"/>
    <row r="56" spans="5:113" x14ac:dyDescent="0.2"/>
  </sheetData>
  <sheetProtection algorithmName="SHA-512" hashValue="1AQu4bf/y2scXxjkpLijr1sCTg7yzOt4ElWnuJ47wnvdNarYwD5++n3k3CGwJNxWDkOahX5ALKmKygxaqmfLLg==" saltValue="f182dn1XtrciCdUtkWNus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6" orientation="landscape" cellComments="asDisplayed"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57"/>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528</v>
      </c>
      <c r="G33" s="29" t="s">
        <v>529</v>
      </c>
      <c r="H33" s="29" t="s">
        <v>530</v>
      </c>
      <c r="I33" s="29" t="s">
        <v>531</v>
      </c>
      <c r="J33" s="30" t="s">
        <v>532</v>
      </c>
      <c r="K33" s="22"/>
      <c r="L33" s="22"/>
      <c r="M33" s="22"/>
      <c r="N33" s="22"/>
      <c r="O33" s="22"/>
      <c r="P33" s="22"/>
    </row>
    <row r="34" spans="1:16" ht="39" customHeight="1" x14ac:dyDescent="0.2">
      <c r="A34" s="22"/>
      <c r="B34" s="31"/>
      <c r="C34" s="1162" t="s">
        <v>534</v>
      </c>
      <c r="D34" s="1162"/>
      <c r="E34" s="1163"/>
      <c r="F34" s="32">
        <v>1.49</v>
      </c>
      <c r="G34" s="33">
        <v>5.58</v>
      </c>
      <c r="H34" s="33">
        <v>6.52</v>
      </c>
      <c r="I34" s="33">
        <v>5.31</v>
      </c>
      <c r="J34" s="34">
        <v>5.69</v>
      </c>
      <c r="K34" s="22"/>
      <c r="L34" s="22"/>
      <c r="M34" s="22"/>
      <c r="N34" s="22"/>
      <c r="O34" s="22"/>
      <c r="P34" s="22"/>
    </row>
    <row r="35" spans="1:16" ht="39" customHeight="1" x14ac:dyDescent="0.2">
      <c r="A35" s="22"/>
      <c r="B35" s="35"/>
      <c r="C35" s="1158" t="s">
        <v>535</v>
      </c>
      <c r="D35" s="1158"/>
      <c r="E35" s="1159"/>
      <c r="F35" s="36" t="s">
        <v>490</v>
      </c>
      <c r="G35" s="37">
        <v>0.61</v>
      </c>
      <c r="H35" s="37">
        <v>1.4</v>
      </c>
      <c r="I35" s="37">
        <v>2.11</v>
      </c>
      <c r="J35" s="38">
        <v>2.58</v>
      </c>
      <c r="K35" s="22"/>
      <c r="L35" s="22"/>
      <c r="M35" s="22"/>
      <c r="N35" s="22"/>
      <c r="O35" s="22"/>
      <c r="P35" s="22"/>
    </row>
    <row r="36" spans="1:16" ht="39" customHeight="1" x14ac:dyDescent="0.2">
      <c r="A36" s="22"/>
      <c r="B36" s="35"/>
      <c r="C36" s="1158" t="s">
        <v>536</v>
      </c>
      <c r="D36" s="1158"/>
      <c r="E36" s="1159"/>
      <c r="F36" s="36">
        <v>0.53</v>
      </c>
      <c r="G36" s="37">
        <v>0.64</v>
      </c>
      <c r="H36" s="37">
        <v>0.77</v>
      </c>
      <c r="I36" s="37">
        <v>0.42</v>
      </c>
      <c r="J36" s="38">
        <v>0.83</v>
      </c>
      <c r="K36" s="22"/>
      <c r="L36" s="22"/>
      <c r="M36" s="22"/>
      <c r="N36" s="22"/>
      <c r="O36" s="22"/>
      <c r="P36" s="22"/>
    </row>
    <row r="37" spans="1:16" ht="39" customHeight="1" x14ac:dyDescent="0.2">
      <c r="A37" s="22"/>
      <c r="B37" s="35"/>
      <c r="C37" s="1158" t="s">
        <v>537</v>
      </c>
      <c r="D37" s="1158"/>
      <c r="E37" s="1159"/>
      <c r="F37" s="36">
        <v>0.44</v>
      </c>
      <c r="G37" s="37">
        <v>0.59</v>
      </c>
      <c r="H37" s="37">
        <v>1.44</v>
      </c>
      <c r="I37" s="37">
        <v>1.23</v>
      </c>
      <c r="J37" s="38">
        <v>0.7</v>
      </c>
      <c r="K37" s="22"/>
      <c r="L37" s="22"/>
      <c r="M37" s="22"/>
      <c r="N37" s="22"/>
      <c r="O37" s="22"/>
      <c r="P37" s="22"/>
    </row>
    <row r="38" spans="1:16" ht="39" customHeight="1" x14ac:dyDescent="0.2">
      <c r="A38" s="22"/>
      <c r="B38" s="35"/>
      <c r="C38" s="1158" t="s">
        <v>538</v>
      </c>
      <c r="D38" s="1158"/>
      <c r="E38" s="1159"/>
      <c r="F38" s="36">
        <v>0.08</v>
      </c>
      <c r="G38" s="37">
        <v>0.09</v>
      </c>
      <c r="H38" s="37">
        <v>0.05</v>
      </c>
      <c r="I38" s="37">
        <v>0.05</v>
      </c>
      <c r="J38" s="38">
        <v>0.05</v>
      </c>
      <c r="K38" s="22"/>
      <c r="L38" s="22"/>
      <c r="M38" s="22"/>
      <c r="N38" s="22"/>
      <c r="O38" s="22"/>
      <c r="P38" s="22"/>
    </row>
    <row r="39" spans="1:16" ht="39" customHeight="1" x14ac:dyDescent="0.2">
      <c r="A39" s="22"/>
      <c r="B39" s="35"/>
      <c r="C39" s="1158" t="s">
        <v>539</v>
      </c>
      <c r="D39" s="1158"/>
      <c r="E39" s="1159"/>
      <c r="F39" s="36">
        <v>0</v>
      </c>
      <c r="G39" s="37">
        <v>0</v>
      </c>
      <c r="H39" s="37">
        <v>0</v>
      </c>
      <c r="I39" s="37">
        <v>0</v>
      </c>
      <c r="J39" s="38">
        <v>0</v>
      </c>
      <c r="K39" s="22"/>
      <c r="L39" s="22"/>
      <c r="M39" s="22"/>
      <c r="N39" s="22"/>
      <c r="O39" s="22"/>
      <c r="P39" s="22"/>
    </row>
    <row r="40" spans="1:16" ht="39" customHeight="1" x14ac:dyDescent="0.2">
      <c r="A40" s="22"/>
      <c r="B40" s="35"/>
      <c r="C40" s="1158" t="s">
        <v>540</v>
      </c>
      <c r="D40" s="1158"/>
      <c r="E40" s="1159"/>
      <c r="F40" s="36">
        <v>0</v>
      </c>
      <c r="G40" s="37">
        <v>0</v>
      </c>
      <c r="H40" s="37">
        <v>0</v>
      </c>
      <c r="I40" s="37">
        <v>0</v>
      </c>
      <c r="J40" s="38">
        <v>0</v>
      </c>
      <c r="K40" s="22"/>
      <c r="L40" s="22"/>
      <c r="M40" s="22"/>
      <c r="N40" s="22"/>
      <c r="O40" s="22"/>
      <c r="P40" s="22"/>
    </row>
    <row r="41" spans="1:16" ht="39" customHeight="1" x14ac:dyDescent="0.2">
      <c r="A41" s="22"/>
      <c r="B41" s="35"/>
      <c r="C41" s="1158" t="s">
        <v>541</v>
      </c>
      <c r="D41" s="1158"/>
      <c r="E41" s="1159"/>
      <c r="F41" s="36">
        <v>0</v>
      </c>
      <c r="G41" s="37">
        <v>0</v>
      </c>
      <c r="H41" s="37">
        <v>0</v>
      </c>
      <c r="I41" s="37">
        <v>0</v>
      </c>
      <c r="J41" s="38">
        <v>0</v>
      </c>
      <c r="K41" s="22"/>
      <c r="L41" s="22"/>
      <c r="M41" s="22"/>
      <c r="N41" s="22"/>
      <c r="O41" s="22"/>
      <c r="P41" s="22"/>
    </row>
    <row r="42" spans="1:16" ht="39" customHeight="1" x14ac:dyDescent="0.2">
      <c r="A42" s="22"/>
      <c r="B42" s="39"/>
      <c r="C42" s="1158" t="s">
        <v>542</v>
      </c>
      <c r="D42" s="1158"/>
      <c r="E42" s="1159"/>
      <c r="F42" s="36" t="s">
        <v>490</v>
      </c>
      <c r="G42" s="37" t="s">
        <v>490</v>
      </c>
      <c r="H42" s="37" t="s">
        <v>490</v>
      </c>
      <c r="I42" s="37" t="s">
        <v>490</v>
      </c>
      <c r="J42" s="38" t="s">
        <v>490</v>
      </c>
      <c r="K42" s="22"/>
      <c r="L42" s="22"/>
      <c r="M42" s="22"/>
      <c r="N42" s="22"/>
      <c r="O42" s="22"/>
      <c r="P42" s="22"/>
    </row>
    <row r="43" spans="1:16" ht="39" customHeight="1" thickBot="1" x14ac:dyDescent="0.25">
      <c r="A43" s="22"/>
      <c r="B43" s="40"/>
      <c r="C43" s="1160" t="s">
        <v>543</v>
      </c>
      <c r="D43" s="1160"/>
      <c r="E43" s="1161"/>
      <c r="F43" s="41">
        <v>0.43</v>
      </c>
      <c r="G43" s="42">
        <v>0</v>
      </c>
      <c r="H43" s="42">
        <v>0</v>
      </c>
      <c r="I43" s="42">
        <v>0</v>
      </c>
      <c r="J43" s="43">
        <v>0</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row r="49" s="23" customFormat="1" ht="13.5" hidden="1" customHeight="1" x14ac:dyDescent="0.2"/>
    <row r="50" s="23" customFormat="1" ht="13.5" hidden="1" customHeight="1" x14ac:dyDescent="0.2"/>
    <row r="51" s="23" customFormat="1" ht="13.5" hidden="1" customHeight="1" x14ac:dyDescent="0.2"/>
    <row r="52" s="23" customFormat="1" ht="13.5" hidden="1" customHeight="1" x14ac:dyDescent="0.2"/>
    <row r="53" s="23" customFormat="1" ht="13.5" hidden="1" customHeight="1" x14ac:dyDescent="0.2"/>
    <row r="54" s="23" customFormat="1" ht="13.5" hidden="1" customHeight="1" x14ac:dyDescent="0.2"/>
    <row r="55" s="23" customFormat="1" ht="13.5" hidden="1" customHeight="1" x14ac:dyDescent="0.2"/>
    <row r="56" s="23" customFormat="1" ht="13.5" hidden="1" customHeight="1" x14ac:dyDescent="0.2"/>
    <row r="57" s="23" customFormat="1" ht="13.5" hidden="1" customHeight="1" x14ac:dyDescent="0.2"/>
  </sheetData>
  <sheetProtection algorithmName="SHA-512" hashValue="HMzTFvJsSFhBHASaLMZSGv60xtpyZYPRe0vfSLS+P2yxSOJcfFOb7aYkVecufkVb//N2YQMo1x81DcJIERAT4Q==" saltValue="9rOYaKL/f2MrvsLagGeaD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6"/>
  <sheetViews>
    <sheetView showGridLines="0"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528</v>
      </c>
      <c r="L44" s="54" t="s">
        <v>529</v>
      </c>
      <c r="M44" s="54" t="s">
        <v>530</v>
      </c>
      <c r="N44" s="54" t="s">
        <v>531</v>
      </c>
      <c r="O44" s="55" t="s">
        <v>532</v>
      </c>
      <c r="P44" s="46"/>
      <c r="Q44" s="46"/>
      <c r="R44" s="46"/>
      <c r="S44" s="46"/>
      <c r="T44" s="46"/>
      <c r="U44" s="46"/>
    </row>
    <row r="45" spans="1:21" ht="30.75" customHeight="1" x14ac:dyDescent="0.2">
      <c r="A45" s="46"/>
      <c r="B45" s="1187" t="s">
        <v>9</v>
      </c>
      <c r="C45" s="1188"/>
      <c r="D45" s="56"/>
      <c r="E45" s="1193" t="s">
        <v>10</v>
      </c>
      <c r="F45" s="1193"/>
      <c r="G45" s="1193"/>
      <c r="H45" s="1193"/>
      <c r="I45" s="1193"/>
      <c r="J45" s="1194"/>
      <c r="K45" s="57">
        <v>12018</v>
      </c>
      <c r="L45" s="58">
        <v>11650</v>
      </c>
      <c r="M45" s="58">
        <v>12232</v>
      </c>
      <c r="N45" s="58">
        <v>12600</v>
      </c>
      <c r="O45" s="59">
        <v>12579</v>
      </c>
      <c r="P45" s="46"/>
      <c r="Q45" s="46"/>
      <c r="R45" s="46"/>
      <c r="S45" s="46"/>
      <c r="T45" s="46"/>
      <c r="U45" s="46"/>
    </row>
    <row r="46" spans="1:21" ht="30.75" customHeight="1" x14ac:dyDescent="0.2">
      <c r="A46" s="46"/>
      <c r="B46" s="1189"/>
      <c r="C46" s="1190"/>
      <c r="D46" s="60"/>
      <c r="E46" s="1166" t="s">
        <v>11</v>
      </c>
      <c r="F46" s="1166"/>
      <c r="G46" s="1166"/>
      <c r="H46" s="1166"/>
      <c r="I46" s="1166"/>
      <c r="J46" s="1167"/>
      <c r="K46" s="61" t="s">
        <v>490</v>
      </c>
      <c r="L46" s="62" t="s">
        <v>490</v>
      </c>
      <c r="M46" s="62" t="s">
        <v>490</v>
      </c>
      <c r="N46" s="62" t="s">
        <v>490</v>
      </c>
      <c r="O46" s="63" t="s">
        <v>490</v>
      </c>
      <c r="P46" s="46"/>
      <c r="Q46" s="46"/>
      <c r="R46" s="46"/>
      <c r="S46" s="46"/>
      <c r="T46" s="46"/>
      <c r="U46" s="46"/>
    </row>
    <row r="47" spans="1:21" ht="30.75" customHeight="1" x14ac:dyDescent="0.2">
      <c r="A47" s="46"/>
      <c r="B47" s="1189"/>
      <c r="C47" s="1190"/>
      <c r="D47" s="60"/>
      <c r="E47" s="1166" t="s">
        <v>12</v>
      </c>
      <c r="F47" s="1166"/>
      <c r="G47" s="1166"/>
      <c r="H47" s="1166"/>
      <c r="I47" s="1166"/>
      <c r="J47" s="1167"/>
      <c r="K47" s="61" t="s">
        <v>490</v>
      </c>
      <c r="L47" s="62" t="s">
        <v>490</v>
      </c>
      <c r="M47" s="62" t="s">
        <v>490</v>
      </c>
      <c r="N47" s="62" t="s">
        <v>490</v>
      </c>
      <c r="O47" s="63" t="s">
        <v>490</v>
      </c>
      <c r="P47" s="46"/>
      <c r="Q47" s="46"/>
      <c r="R47" s="46"/>
      <c r="S47" s="46"/>
      <c r="T47" s="46"/>
      <c r="U47" s="46"/>
    </row>
    <row r="48" spans="1:21" ht="30.75" customHeight="1" x14ac:dyDescent="0.2">
      <c r="A48" s="46"/>
      <c r="B48" s="1189"/>
      <c r="C48" s="1190"/>
      <c r="D48" s="60"/>
      <c r="E48" s="1166" t="s">
        <v>13</v>
      </c>
      <c r="F48" s="1166"/>
      <c r="G48" s="1166"/>
      <c r="H48" s="1166"/>
      <c r="I48" s="1166"/>
      <c r="J48" s="1167"/>
      <c r="K48" s="61">
        <v>3744</v>
      </c>
      <c r="L48" s="62">
        <v>465</v>
      </c>
      <c r="M48" s="62">
        <v>595</v>
      </c>
      <c r="N48" s="62">
        <v>646</v>
      </c>
      <c r="O48" s="63">
        <v>648</v>
      </c>
      <c r="P48" s="46"/>
      <c r="Q48" s="46"/>
      <c r="R48" s="46"/>
      <c r="S48" s="46"/>
      <c r="T48" s="46"/>
      <c r="U48" s="46"/>
    </row>
    <row r="49" spans="1:21" ht="30.75" customHeight="1" x14ac:dyDescent="0.2">
      <c r="A49" s="46"/>
      <c r="B49" s="1189"/>
      <c r="C49" s="1190"/>
      <c r="D49" s="60"/>
      <c r="E49" s="1166" t="s">
        <v>14</v>
      </c>
      <c r="F49" s="1166"/>
      <c r="G49" s="1166"/>
      <c r="H49" s="1166"/>
      <c r="I49" s="1166"/>
      <c r="J49" s="1167"/>
      <c r="K49" s="61">
        <v>184</v>
      </c>
      <c r="L49" s="62">
        <v>75</v>
      </c>
      <c r="M49" s="62">
        <v>5</v>
      </c>
      <c r="N49" s="62">
        <v>4</v>
      </c>
      <c r="O49" s="63">
        <v>5</v>
      </c>
      <c r="P49" s="46"/>
      <c r="Q49" s="46"/>
      <c r="R49" s="46"/>
      <c r="S49" s="46"/>
      <c r="T49" s="46"/>
      <c r="U49" s="46"/>
    </row>
    <row r="50" spans="1:21" ht="30.75" customHeight="1" x14ac:dyDescent="0.2">
      <c r="A50" s="46"/>
      <c r="B50" s="1189"/>
      <c r="C50" s="1190"/>
      <c r="D50" s="60"/>
      <c r="E50" s="1166" t="s">
        <v>15</v>
      </c>
      <c r="F50" s="1166"/>
      <c r="G50" s="1166"/>
      <c r="H50" s="1166"/>
      <c r="I50" s="1166"/>
      <c r="J50" s="1167"/>
      <c r="K50" s="61">
        <v>1091</v>
      </c>
      <c r="L50" s="62">
        <v>886</v>
      </c>
      <c r="M50" s="62">
        <v>888</v>
      </c>
      <c r="N50" s="62">
        <v>750</v>
      </c>
      <c r="O50" s="63">
        <v>636</v>
      </c>
      <c r="P50" s="46"/>
      <c r="Q50" s="46"/>
      <c r="R50" s="46"/>
      <c r="S50" s="46"/>
      <c r="T50" s="46"/>
      <c r="U50" s="46"/>
    </row>
    <row r="51" spans="1:21" ht="30.75" customHeight="1" x14ac:dyDescent="0.2">
      <c r="A51" s="46"/>
      <c r="B51" s="1191"/>
      <c r="C51" s="1192"/>
      <c r="D51" s="64"/>
      <c r="E51" s="1166" t="s">
        <v>16</v>
      </c>
      <c r="F51" s="1166"/>
      <c r="G51" s="1166"/>
      <c r="H51" s="1166"/>
      <c r="I51" s="1166"/>
      <c r="J51" s="1167"/>
      <c r="K51" s="61">
        <v>0</v>
      </c>
      <c r="L51" s="62">
        <v>1</v>
      </c>
      <c r="M51" s="62" t="s">
        <v>490</v>
      </c>
      <c r="N51" s="62" t="s">
        <v>490</v>
      </c>
      <c r="O51" s="63" t="s">
        <v>490</v>
      </c>
      <c r="P51" s="46"/>
      <c r="Q51" s="46"/>
      <c r="R51" s="46"/>
      <c r="S51" s="46"/>
      <c r="T51" s="46"/>
      <c r="U51" s="46"/>
    </row>
    <row r="52" spans="1:21" ht="30.75" customHeight="1" x14ac:dyDescent="0.2">
      <c r="A52" s="46"/>
      <c r="B52" s="1164" t="s">
        <v>17</v>
      </c>
      <c r="C52" s="1165"/>
      <c r="D52" s="64"/>
      <c r="E52" s="1166" t="s">
        <v>18</v>
      </c>
      <c r="F52" s="1166"/>
      <c r="G52" s="1166"/>
      <c r="H52" s="1166"/>
      <c r="I52" s="1166"/>
      <c r="J52" s="1167"/>
      <c r="K52" s="61">
        <v>17965</v>
      </c>
      <c r="L52" s="62">
        <v>14094</v>
      </c>
      <c r="M52" s="62">
        <v>13804</v>
      </c>
      <c r="N52" s="62">
        <v>14266</v>
      </c>
      <c r="O52" s="63">
        <v>13748</v>
      </c>
      <c r="P52" s="46"/>
      <c r="Q52" s="46"/>
      <c r="R52" s="46"/>
      <c r="S52" s="46"/>
      <c r="T52" s="46"/>
      <c r="U52" s="46"/>
    </row>
    <row r="53" spans="1:21" ht="30.75" customHeight="1" thickBot="1" x14ac:dyDescent="0.25">
      <c r="A53" s="46"/>
      <c r="B53" s="1168" t="s">
        <v>19</v>
      </c>
      <c r="C53" s="1169"/>
      <c r="D53" s="65"/>
      <c r="E53" s="1170" t="s">
        <v>20</v>
      </c>
      <c r="F53" s="1170"/>
      <c r="G53" s="1170"/>
      <c r="H53" s="1170"/>
      <c r="I53" s="1170"/>
      <c r="J53" s="1171"/>
      <c r="K53" s="66">
        <v>-928</v>
      </c>
      <c r="L53" s="67">
        <v>-1017</v>
      </c>
      <c r="M53" s="67">
        <v>-84</v>
      </c>
      <c r="N53" s="67">
        <v>-266</v>
      </c>
      <c r="O53" s="68">
        <v>120</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544</v>
      </c>
      <c r="L57" s="79" t="s">
        <v>545</v>
      </c>
      <c r="M57" s="79" t="s">
        <v>546</v>
      </c>
      <c r="N57" s="79" t="s">
        <v>547</v>
      </c>
      <c r="O57" s="80" t="s">
        <v>548</v>
      </c>
      <c r="P57" s="46"/>
      <c r="Q57" s="46"/>
      <c r="R57" s="46"/>
      <c r="S57" s="46"/>
      <c r="T57" s="46"/>
      <c r="U57" s="46"/>
    </row>
    <row r="58" spans="1:21" ht="31.5" customHeight="1" x14ac:dyDescent="0.2">
      <c r="B58" s="1172" t="s">
        <v>24</v>
      </c>
      <c r="C58" s="1173"/>
      <c r="D58" s="1178" t="s">
        <v>25</v>
      </c>
      <c r="E58" s="1179"/>
      <c r="F58" s="1179"/>
      <c r="G58" s="1179"/>
      <c r="H58" s="1179"/>
      <c r="I58" s="1179"/>
      <c r="J58" s="1180"/>
      <c r="K58" s="81"/>
      <c r="L58" s="82"/>
      <c r="M58" s="82"/>
      <c r="N58" s="82"/>
      <c r="O58" s="83"/>
    </row>
    <row r="59" spans="1:21" ht="31.5" customHeight="1" x14ac:dyDescent="0.2">
      <c r="B59" s="1174"/>
      <c r="C59" s="1175"/>
      <c r="D59" s="1181" t="s">
        <v>26</v>
      </c>
      <c r="E59" s="1182"/>
      <c r="F59" s="1182"/>
      <c r="G59" s="1182"/>
      <c r="H59" s="1182"/>
      <c r="I59" s="1182"/>
      <c r="J59" s="1183"/>
      <c r="K59" s="84"/>
      <c r="L59" s="85"/>
      <c r="M59" s="85"/>
      <c r="N59" s="85"/>
      <c r="O59" s="86"/>
    </row>
    <row r="60" spans="1:21" ht="31.5" customHeight="1" thickBot="1" x14ac:dyDescent="0.25">
      <c r="B60" s="1176"/>
      <c r="C60" s="1177"/>
      <c r="D60" s="1184" t="s">
        <v>27</v>
      </c>
      <c r="E60" s="1185"/>
      <c r="F60" s="1185"/>
      <c r="G60" s="1185"/>
      <c r="H60" s="1185"/>
      <c r="I60" s="1185"/>
      <c r="J60" s="1186"/>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row r="65" s="47" customFormat="1" ht="12.6" hidden="1" customHeight="1" x14ac:dyDescent="0.2"/>
    <row r="66" s="47" customFormat="1" ht="12.6" hidden="1" customHeight="1" x14ac:dyDescent="0.2"/>
  </sheetData>
  <sheetProtection algorithmName="SHA-512" hashValue="v24bD+c3QxRuh2fYXCsSsUrqhqGUO1ElwKt0MgX9FXKwklIFXBmJ6vLW1RcLjysHjqdSZncO2589mWZYdociQA==" saltValue="Y2EMzOvpyB+I6HwjHLOJl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s="94" customFormat="1" ht="15" customHeight="1" x14ac:dyDescent="0.2"/>
    <row r="8" s="94" customFormat="1" ht="15" customHeight="1" x14ac:dyDescent="0.2"/>
    <row r="9" s="94" customFormat="1" ht="15" customHeight="1" x14ac:dyDescent="0.2"/>
    <row r="10" s="94" customFormat="1" ht="15" customHeight="1" x14ac:dyDescent="0.2"/>
    <row r="11" s="94" customFormat="1" ht="15" customHeight="1" x14ac:dyDescent="0.2"/>
    <row r="12" s="94" customFormat="1" ht="15" customHeight="1" x14ac:dyDescent="0.2"/>
    <row r="13" s="94" customFormat="1" ht="15" customHeight="1" x14ac:dyDescent="0.2"/>
    <row r="14" s="94" customFormat="1" ht="15" customHeight="1" x14ac:dyDescent="0.2"/>
    <row r="15" s="94" customFormat="1" ht="15" customHeight="1" x14ac:dyDescent="0.2"/>
    <row r="16" s="94" customFormat="1" ht="15" customHeight="1" x14ac:dyDescent="0.2"/>
    <row r="17" s="94" customFormat="1" ht="15" customHeight="1" x14ac:dyDescent="0.2"/>
    <row r="18" s="94" customFormat="1" ht="15" customHeight="1" x14ac:dyDescent="0.2"/>
    <row r="19" s="94" customFormat="1" ht="15" customHeight="1" x14ac:dyDescent="0.2"/>
    <row r="20" s="94" customFormat="1" ht="15" customHeight="1" x14ac:dyDescent="0.2"/>
    <row r="21" s="94" customFormat="1" ht="15" customHeight="1" x14ac:dyDescent="0.2"/>
    <row r="22" s="94" customFormat="1" ht="15" customHeight="1" x14ac:dyDescent="0.2"/>
    <row r="23" s="94" customFormat="1" ht="15" customHeight="1" x14ac:dyDescent="0.2"/>
    <row r="24" s="94" customFormat="1" ht="15" customHeight="1" x14ac:dyDescent="0.2"/>
    <row r="25" s="94" customFormat="1" ht="15" customHeight="1" x14ac:dyDescent="0.2"/>
    <row r="26" s="94" customFormat="1" ht="15" customHeight="1" x14ac:dyDescent="0.2"/>
    <row r="27" s="94" customFormat="1" ht="15" customHeight="1" x14ac:dyDescent="0.2"/>
    <row r="28" s="94" customFormat="1" ht="15" customHeight="1" x14ac:dyDescent="0.2"/>
    <row r="29" s="94" customFormat="1" ht="15" customHeight="1" x14ac:dyDescent="0.2"/>
    <row r="30" s="94" customFormat="1" ht="15" customHeight="1" x14ac:dyDescent="0.2"/>
    <row r="31" s="94" customFormat="1" ht="15" customHeight="1" x14ac:dyDescent="0.2"/>
    <row r="32" s="94" customFormat="1"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528</v>
      </c>
      <c r="J40" s="101" t="s">
        <v>529</v>
      </c>
      <c r="K40" s="101" t="s">
        <v>530</v>
      </c>
      <c r="L40" s="101" t="s">
        <v>531</v>
      </c>
      <c r="M40" s="102" t="s">
        <v>532</v>
      </c>
    </row>
    <row r="41" spans="2:13" ht="27.75" customHeight="1" x14ac:dyDescent="0.2">
      <c r="B41" s="1207" t="s">
        <v>30</v>
      </c>
      <c r="C41" s="1208"/>
      <c r="D41" s="103"/>
      <c r="E41" s="1209" t="s">
        <v>31</v>
      </c>
      <c r="F41" s="1209"/>
      <c r="G41" s="1209"/>
      <c r="H41" s="1210"/>
      <c r="I41" s="342">
        <v>134459</v>
      </c>
      <c r="J41" s="343">
        <v>136369</v>
      </c>
      <c r="K41" s="343">
        <v>140230</v>
      </c>
      <c r="L41" s="343">
        <v>137707</v>
      </c>
      <c r="M41" s="344">
        <v>133674</v>
      </c>
    </row>
    <row r="42" spans="2:13" ht="27.75" customHeight="1" x14ac:dyDescent="0.2">
      <c r="B42" s="1197"/>
      <c r="C42" s="1198"/>
      <c r="D42" s="104"/>
      <c r="E42" s="1201" t="s">
        <v>32</v>
      </c>
      <c r="F42" s="1201"/>
      <c r="G42" s="1201"/>
      <c r="H42" s="1202"/>
      <c r="I42" s="345">
        <v>6020</v>
      </c>
      <c r="J42" s="346">
        <v>4873</v>
      </c>
      <c r="K42" s="346">
        <v>3727</v>
      </c>
      <c r="L42" s="346">
        <v>2755</v>
      </c>
      <c r="M42" s="347">
        <v>2010</v>
      </c>
    </row>
    <row r="43" spans="2:13" ht="27.75" customHeight="1" x14ac:dyDescent="0.2">
      <c r="B43" s="1197"/>
      <c r="C43" s="1198"/>
      <c r="D43" s="104"/>
      <c r="E43" s="1201" t="s">
        <v>33</v>
      </c>
      <c r="F43" s="1201"/>
      <c r="G43" s="1201"/>
      <c r="H43" s="1202"/>
      <c r="I43" s="345">
        <v>28004</v>
      </c>
      <c r="J43" s="346">
        <v>18581</v>
      </c>
      <c r="K43" s="346">
        <v>11669</v>
      </c>
      <c r="L43" s="346">
        <v>4295</v>
      </c>
      <c r="M43" s="347">
        <v>4629</v>
      </c>
    </row>
    <row r="44" spans="2:13" ht="27.75" customHeight="1" x14ac:dyDescent="0.2">
      <c r="B44" s="1197"/>
      <c r="C44" s="1198"/>
      <c r="D44" s="104"/>
      <c r="E44" s="1201" t="s">
        <v>34</v>
      </c>
      <c r="F44" s="1201"/>
      <c r="G44" s="1201"/>
      <c r="H44" s="1202"/>
      <c r="I44" s="345">
        <v>114</v>
      </c>
      <c r="J44" s="346">
        <v>35</v>
      </c>
      <c r="K44" s="346">
        <v>31</v>
      </c>
      <c r="L44" s="346">
        <v>26</v>
      </c>
      <c r="M44" s="347">
        <v>22</v>
      </c>
    </row>
    <row r="45" spans="2:13" ht="27.75" customHeight="1" x14ac:dyDescent="0.2">
      <c r="B45" s="1197"/>
      <c r="C45" s="1198"/>
      <c r="D45" s="104"/>
      <c r="E45" s="1201" t="s">
        <v>35</v>
      </c>
      <c r="F45" s="1201"/>
      <c r="G45" s="1201"/>
      <c r="H45" s="1202"/>
      <c r="I45" s="345">
        <v>20450</v>
      </c>
      <c r="J45" s="346">
        <v>20502</v>
      </c>
      <c r="K45" s="346">
        <v>20262</v>
      </c>
      <c r="L45" s="346">
        <v>20070</v>
      </c>
      <c r="M45" s="347">
        <v>20296</v>
      </c>
    </row>
    <row r="46" spans="2:13" ht="27.75" customHeight="1" x14ac:dyDescent="0.2">
      <c r="B46" s="1197"/>
      <c r="C46" s="1198"/>
      <c r="D46" s="105"/>
      <c r="E46" s="1201" t="s">
        <v>36</v>
      </c>
      <c r="F46" s="1201"/>
      <c r="G46" s="1201"/>
      <c r="H46" s="1202"/>
      <c r="I46" s="345" t="s">
        <v>490</v>
      </c>
      <c r="J46" s="346" t="s">
        <v>490</v>
      </c>
      <c r="K46" s="346" t="s">
        <v>490</v>
      </c>
      <c r="L46" s="346" t="s">
        <v>490</v>
      </c>
      <c r="M46" s="347" t="s">
        <v>490</v>
      </c>
    </row>
    <row r="47" spans="2:13" ht="27.75" customHeight="1" x14ac:dyDescent="0.2">
      <c r="B47" s="1197"/>
      <c r="C47" s="1198"/>
      <c r="D47" s="106"/>
      <c r="E47" s="1211" t="s">
        <v>37</v>
      </c>
      <c r="F47" s="1212"/>
      <c r="G47" s="1212"/>
      <c r="H47" s="1213"/>
      <c r="I47" s="345" t="s">
        <v>490</v>
      </c>
      <c r="J47" s="346" t="s">
        <v>490</v>
      </c>
      <c r="K47" s="346" t="s">
        <v>490</v>
      </c>
      <c r="L47" s="346" t="s">
        <v>490</v>
      </c>
      <c r="M47" s="347" t="s">
        <v>490</v>
      </c>
    </row>
    <row r="48" spans="2:13" ht="27.75" customHeight="1" x14ac:dyDescent="0.2">
      <c r="B48" s="1197"/>
      <c r="C48" s="1198"/>
      <c r="D48" s="104"/>
      <c r="E48" s="1201" t="s">
        <v>38</v>
      </c>
      <c r="F48" s="1201"/>
      <c r="G48" s="1201"/>
      <c r="H48" s="1202"/>
      <c r="I48" s="345" t="s">
        <v>490</v>
      </c>
      <c r="J48" s="346" t="s">
        <v>490</v>
      </c>
      <c r="K48" s="346" t="s">
        <v>490</v>
      </c>
      <c r="L48" s="346" t="s">
        <v>490</v>
      </c>
      <c r="M48" s="347" t="s">
        <v>490</v>
      </c>
    </row>
    <row r="49" spans="2:13" ht="27.75" customHeight="1" x14ac:dyDescent="0.2">
      <c r="B49" s="1199"/>
      <c r="C49" s="1200"/>
      <c r="D49" s="104"/>
      <c r="E49" s="1201" t="s">
        <v>39</v>
      </c>
      <c r="F49" s="1201"/>
      <c r="G49" s="1201"/>
      <c r="H49" s="1202"/>
      <c r="I49" s="345" t="s">
        <v>490</v>
      </c>
      <c r="J49" s="346" t="s">
        <v>490</v>
      </c>
      <c r="K49" s="346" t="s">
        <v>490</v>
      </c>
      <c r="L49" s="346" t="s">
        <v>490</v>
      </c>
      <c r="M49" s="347" t="s">
        <v>490</v>
      </c>
    </row>
    <row r="50" spans="2:13" ht="27.75" customHeight="1" x14ac:dyDescent="0.2">
      <c r="B50" s="1195" t="s">
        <v>40</v>
      </c>
      <c r="C50" s="1196"/>
      <c r="D50" s="107"/>
      <c r="E50" s="1201" t="s">
        <v>41</v>
      </c>
      <c r="F50" s="1201"/>
      <c r="G50" s="1201"/>
      <c r="H50" s="1202"/>
      <c r="I50" s="345">
        <v>27047</v>
      </c>
      <c r="J50" s="346">
        <v>28219</v>
      </c>
      <c r="K50" s="346">
        <v>33114</v>
      </c>
      <c r="L50" s="346">
        <v>40474</v>
      </c>
      <c r="M50" s="347">
        <v>47721</v>
      </c>
    </row>
    <row r="51" spans="2:13" ht="27.75" customHeight="1" x14ac:dyDescent="0.2">
      <c r="B51" s="1197"/>
      <c r="C51" s="1198"/>
      <c r="D51" s="104"/>
      <c r="E51" s="1201" t="s">
        <v>42</v>
      </c>
      <c r="F51" s="1201"/>
      <c r="G51" s="1201"/>
      <c r="H51" s="1202"/>
      <c r="I51" s="345">
        <v>45704</v>
      </c>
      <c r="J51" s="346">
        <v>40601</v>
      </c>
      <c r="K51" s="346">
        <v>39756</v>
      </c>
      <c r="L51" s="346">
        <v>35089</v>
      </c>
      <c r="M51" s="347">
        <v>34713</v>
      </c>
    </row>
    <row r="52" spans="2:13" ht="27.75" customHeight="1" x14ac:dyDescent="0.2">
      <c r="B52" s="1199"/>
      <c r="C52" s="1200"/>
      <c r="D52" s="104"/>
      <c r="E52" s="1201" t="s">
        <v>43</v>
      </c>
      <c r="F52" s="1201"/>
      <c r="G52" s="1201"/>
      <c r="H52" s="1202"/>
      <c r="I52" s="345">
        <v>124744</v>
      </c>
      <c r="J52" s="346">
        <v>122253</v>
      </c>
      <c r="K52" s="346">
        <v>124540</v>
      </c>
      <c r="L52" s="346">
        <v>119332</v>
      </c>
      <c r="M52" s="347">
        <v>112523</v>
      </c>
    </row>
    <row r="53" spans="2:13" ht="27.75" customHeight="1" thickBot="1" x14ac:dyDescent="0.25">
      <c r="B53" s="1203" t="s">
        <v>19</v>
      </c>
      <c r="C53" s="1204"/>
      <c r="D53" s="108"/>
      <c r="E53" s="1205" t="s">
        <v>44</v>
      </c>
      <c r="F53" s="1205"/>
      <c r="G53" s="1205"/>
      <c r="H53" s="1206"/>
      <c r="I53" s="348">
        <v>-8450</v>
      </c>
      <c r="J53" s="349">
        <v>-10712</v>
      </c>
      <c r="K53" s="349">
        <v>-21491</v>
      </c>
      <c r="L53" s="349">
        <v>-30043</v>
      </c>
      <c r="M53" s="350">
        <v>-34328</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ou15uv34ezfyszeIIi6ARNnZ69kDK0dpVBUfvcX6Ghyafus/os97b2pkZbD8L8yRRJQfqKviCC+RkIa6mAl2WQ==" saltValue="O3VSXpLlXATCt3UiKCS1a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530</v>
      </c>
      <c r="G54" s="117" t="s">
        <v>531</v>
      </c>
      <c r="H54" s="118" t="s">
        <v>532</v>
      </c>
    </row>
    <row r="55" spans="2:8" ht="52.5" customHeight="1" x14ac:dyDescent="0.2">
      <c r="B55" s="119"/>
      <c r="C55" s="1222" t="s">
        <v>46</v>
      </c>
      <c r="D55" s="1222"/>
      <c r="E55" s="1223"/>
      <c r="F55" s="120">
        <v>14869</v>
      </c>
      <c r="G55" s="120">
        <v>19734</v>
      </c>
      <c r="H55" s="121">
        <v>24723</v>
      </c>
    </row>
    <row r="56" spans="2:8" ht="52.5" customHeight="1" x14ac:dyDescent="0.2">
      <c r="B56" s="122"/>
      <c r="C56" s="1224" t="s">
        <v>47</v>
      </c>
      <c r="D56" s="1224"/>
      <c r="E56" s="1225"/>
      <c r="F56" s="123">
        <v>4</v>
      </c>
      <c r="G56" s="123">
        <v>4</v>
      </c>
      <c r="H56" s="124">
        <v>4</v>
      </c>
    </row>
    <row r="57" spans="2:8" ht="53.25" customHeight="1" x14ac:dyDescent="0.2">
      <c r="B57" s="122"/>
      <c r="C57" s="1226" t="s">
        <v>48</v>
      </c>
      <c r="D57" s="1226"/>
      <c r="E57" s="1227"/>
      <c r="F57" s="125">
        <v>14306</v>
      </c>
      <c r="G57" s="125">
        <v>15999</v>
      </c>
      <c r="H57" s="126">
        <v>17491</v>
      </c>
    </row>
    <row r="58" spans="2:8" ht="45.75" customHeight="1" x14ac:dyDescent="0.2">
      <c r="B58" s="127"/>
      <c r="C58" s="1214" t="s">
        <v>561</v>
      </c>
      <c r="D58" s="1215"/>
      <c r="E58" s="1216"/>
      <c r="F58" s="128">
        <v>7597</v>
      </c>
      <c r="G58" s="128">
        <v>9210</v>
      </c>
      <c r="H58" s="129">
        <v>10460</v>
      </c>
    </row>
    <row r="59" spans="2:8" ht="45.75" customHeight="1" x14ac:dyDescent="0.2">
      <c r="B59" s="127"/>
      <c r="C59" s="1214" t="s">
        <v>562</v>
      </c>
      <c r="D59" s="1215"/>
      <c r="E59" s="1216"/>
      <c r="F59" s="128">
        <v>2913</v>
      </c>
      <c r="G59" s="128">
        <v>2914</v>
      </c>
      <c r="H59" s="129">
        <v>2915</v>
      </c>
    </row>
    <row r="60" spans="2:8" ht="45.75" customHeight="1" x14ac:dyDescent="0.2">
      <c r="B60" s="127"/>
      <c r="C60" s="1214" t="s">
        <v>563</v>
      </c>
      <c r="D60" s="1215"/>
      <c r="E60" s="1216"/>
      <c r="F60" s="128">
        <v>2214</v>
      </c>
      <c r="G60" s="128">
        <v>2215</v>
      </c>
      <c r="H60" s="129">
        <v>2216</v>
      </c>
    </row>
    <row r="61" spans="2:8" ht="45.75" customHeight="1" x14ac:dyDescent="0.2">
      <c r="B61" s="127"/>
      <c r="C61" s="1214" t="s">
        <v>564</v>
      </c>
      <c r="D61" s="1215"/>
      <c r="E61" s="1216"/>
      <c r="F61" s="128">
        <v>613</v>
      </c>
      <c r="G61" s="128">
        <v>592</v>
      </c>
      <c r="H61" s="129">
        <v>723</v>
      </c>
    </row>
    <row r="62" spans="2:8" ht="45.75" customHeight="1" thickBot="1" x14ac:dyDescent="0.25">
      <c r="B62" s="130"/>
      <c r="C62" s="1217" t="s">
        <v>565</v>
      </c>
      <c r="D62" s="1218"/>
      <c r="E62" s="1219"/>
      <c r="F62" s="131">
        <v>294</v>
      </c>
      <c r="G62" s="131">
        <v>329</v>
      </c>
      <c r="H62" s="132">
        <v>356</v>
      </c>
    </row>
    <row r="63" spans="2:8" ht="52.5" customHeight="1" thickBot="1" x14ac:dyDescent="0.25">
      <c r="B63" s="133"/>
      <c r="C63" s="1220" t="s">
        <v>49</v>
      </c>
      <c r="D63" s="1220"/>
      <c r="E63" s="1221"/>
      <c r="F63" s="134">
        <v>29179</v>
      </c>
      <c r="G63" s="134">
        <v>35737</v>
      </c>
      <c r="H63" s="135">
        <v>42218</v>
      </c>
    </row>
    <row r="64" spans="2:8" ht="13.2" x14ac:dyDescent="0.2"/>
  </sheetData>
  <sheetProtection algorithmName="SHA-512" hashValue="blwe0hbv7eWjGitClqWQol6j1/YFjTZ+3K+c9hjiTxjTj0Ia1wzupX0nr024NfqmbVoQqvcFkLylA8NkSjKAYA==" saltValue="w8PRuKw4VWfU2l6AXLMMs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849BF-B02F-439B-8C78-FA3B289DE594}">
  <sheetPr>
    <pageSetUpPr fitToPage="1"/>
  </sheetPr>
  <dimension ref="A1:DE85"/>
  <sheetViews>
    <sheetView showGridLines="0" zoomScale="70" zoomScaleNormal="70" zoomScaleSheetLayoutView="55"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566</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567</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28" t="s">
        <v>568</v>
      </c>
      <c r="AO43" s="1229"/>
      <c r="AP43" s="1229"/>
      <c r="AQ43" s="1229"/>
      <c r="AR43" s="1229"/>
      <c r="AS43" s="1229"/>
      <c r="AT43" s="1229"/>
      <c r="AU43" s="1229"/>
      <c r="AV43" s="1229"/>
      <c r="AW43" s="1229"/>
      <c r="AX43" s="1229"/>
      <c r="AY43" s="1229"/>
      <c r="AZ43" s="1229"/>
      <c r="BA43" s="1229"/>
      <c r="BB43" s="1229"/>
      <c r="BC43" s="1229"/>
      <c r="BD43" s="1229"/>
      <c r="BE43" s="1229"/>
      <c r="BF43" s="1229"/>
      <c r="BG43" s="1229"/>
      <c r="BH43" s="1229"/>
      <c r="BI43" s="1229"/>
      <c r="BJ43" s="1229"/>
      <c r="BK43" s="1229"/>
      <c r="BL43" s="1229"/>
      <c r="BM43" s="1229"/>
      <c r="BN43" s="1229"/>
      <c r="BO43" s="1229"/>
      <c r="BP43" s="1229"/>
      <c r="BQ43" s="1229"/>
      <c r="BR43" s="1229"/>
      <c r="BS43" s="1229"/>
      <c r="BT43" s="1229"/>
      <c r="BU43" s="1229"/>
      <c r="BV43" s="1229"/>
      <c r="BW43" s="1229"/>
      <c r="BX43" s="1229"/>
      <c r="BY43" s="1229"/>
      <c r="BZ43" s="1229"/>
      <c r="CA43" s="1229"/>
      <c r="CB43" s="1229"/>
      <c r="CC43" s="1229"/>
      <c r="CD43" s="1229"/>
      <c r="CE43" s="1229"/>
      <c r="CF43" s="1229"/>
      <c r="CG43" s="1229"/>
      <c r="CH43" s="1229"/>
      <c r="CI43" s="1229"/>
      <c r="CJ43" s="1229"/>
      <c r="CK43" s="1229"/>
      <c r="CL43" s="1229"/>
      <c r="CM43" s="1229"/>
      <c r="CN43" s="1229"/>
      <c r="CO43" s="1229"/>
      <c r="CP43" s="1229"/>
      <c r="CQ43" s="1229"/>
      <c r="CR43" s="1229"/>
      <c r="CS43" s="1229"/>
      <c r="CT43" s="1229"/>
      <c r="CU43" s="1229"/>
      <c r="CV43" s="1229"/>
      <c r="CW43" s="1229"/>
      <c r="CX43" s="1229"/>
      <c r="CY43" s="1229"/>
      <c r="CZ43" s="1229"/>
      <c r="DA43" s="1229"/>
      <c r="DB43" s="1229"/>
      <c r="DC43" s="1230"/>
    </row>
    <row r="44" spans="2:109" ht="13.2" x14ac:dyDescent="0.2">
      <c r="B44" s="259"/>
      <c r="AN44" s="1231"/>
      <c r="AO44" s="1232"/>
      <c r="AP44" s="1232"/>
      <c r="AQ44" s="1232"/>
      <c r="AR44" s="1232"/>
      <c r="AS44" s="1232"/>
      <c r="AT44" s="1232"/>
      <c r="AU44" s="1232"/>
      <c r="AV44" s="1232"/>
      <c r="AW44" s="1232"/>
      <c r="AX44" s="1232"/>
      <c r="AY44" s="1232"/>
      <c r="AZ44" s="1232"/>
      <c r="BA44" s="1232"/>
      <c r="BB44" s="1232"/>
      <c r="BC44" s="1232"/>
      <c r="BD44" s="1232"/>
      <c r="BE44" s="1232"/>
      <c r="BF44" s="1232"/>
      <c r="BG44" s="1232"/>
      <c r="BH44" s="1232"/>
      <c r="BI44" s="1232"/>
      <c r="BJ44" s="1232"/>
      <c r="BK44" s="1232"/>
      <c r="BL44" s="1232"/>
      <c r="BM44" s="1232"/>
      <c r="BN44" s="1232"/>
      <c r="BO44" s="1232"/>
      <c r="BP44" s="1232"/>
      <c r="BQ44" s="1232"/>
      <c r="BR44" s="1232"/>
      <c r="BS44" s="1232"/>
      <c r="BT44" s="1232"/>
      <c r="BU44" s="1232"/>
      <c r="BV44" s="1232"/>
      <c r="BW44" s="1232"/>
      <c r="BX44" s="1232"/>
      <c r="BY44" s="1232"/>
      <c r="BZ44" s="1232"/>
      <c r="CA44" s="1232"/>
      <c r="CB44" s="1232"/>
      <c r="CC44" s="1232"/>
      <c r="CD44" s="1232"/>
      <c r="CE44" s="1232"/>
      <c r="CF44" s="1232"/>
      <c r="CG44" s="1232"/>
      <c r="CH44" s="1232"/>
      <c r="CI44" s="1232"/>
      <c r="CJ44" s="1232"/>
      <c r="CK44" s="1232"/>
      <c r="CL44" s="1232"/>
      <c r="CM44" s="1232"/>
      <c r="CN44" s="1232"/>
      <c r="CO44" s="1232"/>
      <c r="CP44" s="1232"/>
      <c r="CQ44" s="1232"/>
      <c r="CR44" s="1232"/>
      <c r="CS44" s="1232"/>
      <c r="CT44" s="1232"/>
      <c r="CU44" s="1232"/>
      <c r="CV44" s="1232"/>
      <c r="CW44" s="1232"/>
      <c r="CX44" s="1232"/>
      <c r="CY44" s="1232"/>
      <c r="CZ44" s="1232"/>
      <c r="DA44" s="1232"/>
      <c r="DB44" s="1232"/>
      <c r="DC44" s="1233"/>
    </row>
    <row r="45" spans="2:109" ht="13.2" x14ac:dyDescent="0.2">
      <c r="B45" s="259"/>
      <c r="AN45" s="1231"/>
      <c r="AO45" s="1232"/>
      <c r="AP45" s="1232"/>
      <c r="AQ45" s="1232"/>
      <c r="AR45" s="1232"/>
      <c r="AS45" s="1232"/>
      <c r="AT45" s="1232"/>
      <c r="AU45" s="1232"/>
      <c r="AV45" s="1232"/>
      <c r="AW45" s="1232"/>
      <c r="AX45" s="1232"/>
      <c r="AY45" s="1232"/>
      <c r="AZ45" s="1232"/>
      <c r="BA45" s="1232"/>
      <c r="BB45" s="1232"/>
      <c r="BC45" s="1232"/>
      <c r="BD45" s="1232"/>
      <c r="BE45" s="1232"/>
      <c r="BF45" s="1232"/>
      <c r="BG45" s="1232"/>
      <c r="BH45" s="1232"/>
      <c r="BI45" s="1232"/>
      <c r="BJ45" s="1232"/>
      <c r="BK45" s="1232"/>
      <c r="BL45" s="1232"/>
      <c r="BM45" s="1232"/>
      <c r="BN45" s="1232"/>
      <c r="BO45" s="1232"/>
      <c r="BP45" s="1232"/>
      <c r="BQ45" s="1232"/>
      <c r="BR45" s="1232"/>
      <c r="BS45" s="1232"/>
      <c r="BT45" s="1232"/>
      <c r="BU45" s="1232"/>
      <c r="BV45" s="1232"/>
      <c r="BW45" s="1232"/>
      <c r="BX45" s="1232"/>
      <c r="BY45" s="1232"/>
      <c r="BZ45" s="1232"/>
      <c r="CA45" s="1232"/>
      <c r="CB45" s="1232"/>
      <c r="CC45" s="1232"/>
      <c r="CD45" s="1232"/>
      <c r="CE45" s="1232"/>
      <c r="CF45" s="1232"/>
      <c r="CG45" s="1232"/>
      <c r="CH45" s="1232"/>
      <c r="CI45" s="1232"/>
      <c r="CJ45" s="1232"/>
      <c r="CK45" s="1232"/>
      <c r="CL45" s="1232"/>
      <c r="CM45" s="1232"/>
      <c r="CN45" s="1232"/>
      <c r="CO45" s="1232"/>
      <c r="CP45" s="1232"/>
      <c r="CQ45" s="1232"/>
      <c r="CR45" s="1232"/>
      <c r="CS45" s="1232"/>
      <c r="CT45" s="1232"/>
      <c r="CU45" s="1232"/>
      <c r="CV45" s="1232"/>
      <c r="CW45" s="1232"/>
      <c r="CX45" s="1232"/>
      <c r="CY45" s="1232"/>
      <c r="CZ45" s="1232"/>
      <c r="DA45" s="1232"/>
      <c r="DB45" s="1232"/>
      <c r="DC45" s="1233"/>
    </row>
    <row r="46" spans="2:109" ht="13.2" x14ac:dyDescent="0.2">
      <c r="B46" s="259"/>
      <c r="AN46" s="1231"/>
      <c r="AO46" s="1232"/>
      <c r="AP46" s="1232"/>
      <c r="AQ46" s="1232"/>
      <c r="AR46" s="1232"/>
      <c r="AS46" s="1232"/>
      <c r="AT46" s="1232"/>
      <c r="AU46" s="1232"/>
      <c r="AV46" s="1232"/>
      <c r="AW46" s="1232"/>
      <c r="AX46" s="1232"/>
      <c r="AY46" s="1232"/>
      <c r="AZ46" s="1232"/>
      <c r="BA46" s="1232"/>
      <c r="BB46" s="1232"/>
      <c r="BC46" s="1232"/>
      <c r="BD46" s="1232"/>
      <c r="BE46" s="1232"/>
      <c r="BF46" s="1232"/>
      <c r="BG46" s="1232"/>
      <c r="BH46" s="1232"/>
      <c r="BI46" s="1232"/>
      <c r="BJ46" s="1232"/>
      <c r="BK46" s="1232"/>
      <c r="BL46" s="1232"/>
      <c r="BM46" s="1232"/>
      <c r="BN46" s="1232"/>
      <c r="BO46" s="1232"/>
      <c r="BP46" s="1232"/>
      <c r="BQ46" s="1232"/>
      <c r="BR46" s="1232"/>
      <c r="BS46" s="1232"/>
      <c r="BT46" s="1232"/>
      <c r="BU46" s="1232"/>
      <c r="BV46" s="1232"/>
      <c r="BW46" s="1232"/>
      <c r="BX46" s="1232"/>
      <c r="BY46" s="1232"/>
      <c r="BZ46" s="1232"/>
      <c r="CA46" s="1232"/>
      <c r="CB46" s="1232"/>
      <c r="CC46" s="1232"/>
      <c r="CD46" s="1232"/>
      <c r="CE46" s="1232"/>
      <c r="CF46" s="1232"/>
      <c r="CG46" s="1232"/>
      <c r="CH46" s="1232"/>
      <c r="CI46" s="1232"/>
      <c r="CJ46" s="1232"/>
      <c r="CK46" s="1232"/>
      <c r="CL46" s="1232"/>
      <c r="CM46" s="1232"/>
      <c r="CN46" s="1232"/>
      <c r="CO46" s="1232"/>
      <c r="CP46" s="1232"/>
      <c r="CQ46" s="1232"/>
      <c r="CR46" s="1232"/>
      <c r="CS46" s="1232"/>
      <c r="CT46" s="1232"/>
      <c r="CU46" s="1232"/>
      <c r="CV46" s="1232"/>
      <c r="CW46" s="1232"/>
      <c r="CX46" s="1232"/>
      <c r="CY46" s="1232"/>
      <c r="CZ46" s="1232"/>
      <c r="DA46" s="1232"/>
      <c r="DB46" s="1232"/>
      <c r="DC46" s="1233"/>
    </row>
    <row r="47" spans="2:109" ht="13.2" x14ac:dyDescent="0.2">
      <c r="B47" s="259"/>
      <c r="AN47" s="1234"/>
      <c r="AO47" s="1235"/>
      <c r="AP47" s="1235"/>
      <c r="AQ47" s="1235"/>
      <c r="AR47" s="1235"/>
      <c r="AS47" s="1235"/>
      <c r="AT47" s="1235"/>
      <c r="AU47" s="1235"/>
      <c r="AV47" s="1235"/>
      <c r="AW47" s="1235"/>
      <c r="AX47" s="1235"/>
      <c r="AY47" s="1235"/>
      <c r="AZ47" s="1235"/>
      <c r="BA47" s="1235"/>
      <c r="BB47" s="1235"/>
      <c r="BC47" s="1235"/>
      <c r="BD47" s="1235"/>
      <c r="BE47" s="1235"/>
      <c r="BF47" s="1235"/>
      <c r="BG47" s="1235"/>
      <c r="BH47" s="1235"/>
      <c r="BI47" s="1235"/>
      <c r="BJ47" s="1235"/>
      <c r="BK47" s="1235"/>
      <c r="BL47" s="1235"/>
      <c r="BM47" s="1235"/>
      <c r="BN47" s="1235"/>
      <c r="BO47" s="1235"/>
      <c r="BP47" s="1235"/>
      <c r="BQ47" s="1235"/>
      <c r="BR47" s="1235"/>
      <c r="BS47" s="1235"/>
      <c r="BT47" s="1235"/>
      <c r="BU47" s="1235"/>
      <c r="BV47" s="1235"/>
      <c r="BW47" s="1235"/>
      <c r="BX47" s="1235"/>
      <c r="BY47" s="1235"/>
      <c r="BZ47" s="1235"/>
      <c r="CA47" s="1235"/>
      <c r="CB47" s="1235"/>
      <c r="CC47" s="1235"/>
      <c r="CD47" s="1235"/>
      <c r="CE47" s="1235"/>
      <c r="CF47" s="1235"/>
      <c r="CG47" s="1235"/>
      <c r="CH47" s="1235"/>
      <c r="CI47" s="1235"/>
      <c r="CJ47" s="1235"/>
      <c r="CK47" s="1235"/>
      <c r="CL47" s="1235"/>
      <c r="CM47" s="1235"/>
      <c r="CN47" s="1235"/>
      <c r="CO47" s="1235"/>
      <c r="CP47" s="1235"/>
      <c r="CQ47" s="1235"/>
      <c r="CR47" s="1235"/>
      <c r="CS47" s="1235"/>
      <c r="CT47" s="1235"/>
      <c r="CU47" s="1235"/>
      <c r="CV47" s="1235"/>
      <c r="CW47" s="1235"/>
      <c r="CX47" s="1235"/>
      <c r="CY47" s="1235"/>
      <c r="CZ47" s="1235"/>
      <c r="DA47" s="1235"/>
      <c r="DB47" s="1235"/>
      <c r="DC47" s="1236"/>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569</v>
      </c>
    </row>
    <row r="50" spans="1:109" ht="13.2" x14ac:dyDescent="0.2">
      <c r="B50" s="259"/>
      <c r="G50" s="1237"/>
      <c r="H50" s="1237"/>
      <c r="I50" s="1237"/>
      <c r="J50" s="1237"/>
      <c r="K50" s="360"/>
      <c r="L50" s="360"/>
      <c r="M50" s="361"/>
      <c r="N50" s="361"/>
      <c r="AN50" s="1238"/>
      <c r="AO50" s="1239"/>
      <c r="AP50" s="1239"/>
      <c r="AQ50" s="1239"/>
      <c r="AR50" s="1239"/>
      <c r="AS50" s="1239"/>
      <c r="AT50" s="1239"/>
      <c r="AU50" s="1239"/>
      <c r="AV50" s="1239"/>
      <c r="AW50" s="1239"/>
      <c r="AX50" s="1239"/>
      <c r="AY50" s="1239"/>
      <c r="AZ50" s="1239"/>
      <c r="BA50" s="1239"/>
      <c r="BB50" s="1239"/>
      <c r="BC50" s="1239"/>
      <c r="BD50" s="1239"/>
      <c r="BE50" s="1239"/>
      <c r="BF50" s="1239"/>
      <c r="BG50" s="1239"/>
      <c r="BH50" s="1239"/>
      <c r="BI50" s="1239"/>
      <c r="BJ50" s="1239"/>
      <c r="BK50" s="1239"/>
      <c r="BL50" s="1239"/>
      <c r="BM50" s="1239"/>
      <c r="BN50" s="1239"/>
      <c r="BO50" s="1240"/>
      <c r="BP50" s="1241" t="s">
        <v>528</v>
      </c>
      <c r="BQ50" s="1241"/>
      <c r="BR50" s="1241"/>
      <c r="BS50" s="1241"/>
      <c r="BT50" s="1241"/>
      <c r="BU50" s="1241"/>
      <c r="BV50" s="1241"/>
      <c r="BW50" s="1241"/>
      <c r="BX50" s="1241" t="s">
        <v>529</v>
      </c>
      <c r="BY50" s="1241"/>
      <c r="BZ50" s="1241"/>
      <c r="CA50" s="1241"/>
      <c r="CB50" s="1241"/>
      <c r="CC50" s="1241"/>
      <c r="CD50" s="1241"/>
      <c r="CE50" s="1241"/>
      <c r="CF50" s="1241" t="s">
        <v>530</v>
      </c>
      <c r="CG50" s="1241"/>
      <c r="CH50" s="1241"/>
      <c r="CI50" s="1241"/>
      <c r="CJ50" s="1241"/>
      <c r="CK50" s="1241"/>
      <c r="CL50" s="1241"/>
      <c r="CM50" s="1241"/>
      <c r="CN50" s="1241" t="s">
        <v>531</v>
      </c>
      <c r="CO50" s="1241"/>
      <c r="CP50" s="1241"/>
      <c r="CQ50" s="1241"/>
      <c r="CR50" s="1241"/>
      <c r="CS50" s="1241"/>
      <c r="CT50" s="1241"/>
      <c r="CU50" s="1241"/>
      <c r="CV50" s="1241" t="s">
        <v>532</v>
      </c>
      <c r="CW50" s="1241"/>
      <c r="CX50" s="1241"/>
      <c r="CY50" s="1241"/>
      <c r="CZ50" s="1241"/>
      <c r="DA50" s="1241"/>
      <c r="DB50" s="1241"/>
      <c r="DC50" s="1241"/>
    </row>
    <row r="51" spans="1:109" ht="13.5" customHeight="1" x14ac:dyDescent="0.2">
      <c r="B51" s="259"/>
      <c r="G51" s="1247"/>
      <c r="H51" s="1247"/>
      <c r="I51" s="1245"/>
      <c r="J51" s="1245"/>
      <c r="K51" s="1243"/>
      <c r="L51" s="1243"/>
      <c r="M51" s="1243"/>
      <c r="N51" s="1243"/>
      <c r="AM51" s="359"/>
      <c r="AN51" s="1244" t="s">
        <v>570</v>
      </c>
      <c r="AO51" s="1244"/>
      <c r="AP51" s="1244"/>
      <c r="AQ51" s="1244"/>
      <c r="AR51" s="1244"/>
      <c r="AS51" s="1244"/>
      <c r="AT51" s="1244"/>
      <c r="AU51" s="1244"/>
      <c r="AV51" s="1244"/>
      <c r="AW51" s="1244"/>
      <c r="AX51" s="1244"/>
      <c r="AY51" s="1244"/>
      <c r="AZ51" s="1244"/>
      <c r="BA51" s="1244"/>
      <c r="BB51" s="1244" t="s">
        <v>571</v>
      </c>
      <c r="BC51" s="1244"/>
      <c r="BD51" s="1244"/>
      <c r="BE51" s="1244"/>
      <c r="BF51" s="1244"/>
      <c r="BG51" s="1244"/>
      <c r="BH51" s="1244"/>
      <c r="BI51" s="1244"/>
      <c r="BJ51" s="1244"/>
      <c r="BK51" s="1244"/>
      <c r="BL51" s="1244"/>
      <c r="BM51" s="1244"/>
      <c r="BN51" s="1244"/>
      <c r="BO51" s="1244"/>
      <c r="BP51" s="1242"/>
      <c r="BQ51" s="1242"/>
      <c r="BR51" s="1242"/>
      <c r="BS51" s="1242"/>
      <c r="BT51" s="1242"/>
      <c r="BU51" s="1242"/>
      <c r="BV51" s="1242"/>
      <c r="BW51" s="1242"/>
      <c r="BX51" s="1242"/>
      <c r="BY51" s="1242"/>
      <c r="BZ51" s="1242"/>
      <c r="CA51" s="1242"/>
      <c r="CB51" s="1242"/>
      <c r="CC51" s="1242"/>
      <c r="CD51" s="1242"/>
      <c r="CE51" s="1242"/>
      <c r="CF51" s="1242"/>
      <c r="CG51" s="1242"/>
      <c r="CH51" s="1242"/>
      <c r="CI51" s="1242"/>
      <c r="CJ51" s="1242"/>
      <c r="CK51" s="1242"/>
      <c r="CL51" s="1242"/>
      <c r="CM51" s="1242"/>
      <c r="CN51" s="1242"/>
      <c r="CO51" s="1242"/>
      <c r="CP51" s="1242"/>
      <c r="CQ51" s="1242"/>
      <c r="CR51" s="1242"/>
      <c r="CS51" s="1242"/>
      <c r="CT51" s="1242"/>
      <c r="CU51" s="1242"/>
      <c r="CV51" s="1242"/>
      <c r="CW51" s="1242"/>
      <c r="CX51" s="1242"/>
      <c r="CY51" s="1242"/>
      <c r="CZ51" s="1242"/>
      <c r="DA51" s="1242"/>
      <c r="DB51" s="1242"/>
      <c r="DC51" s="1242"/>
    </row>
    <row r="52" spans="1:109" ht="13.2" x14ac:dyDescent="0.2">
      <c r="B52" s="259"/>
      <c r="G52" s="1247"/>
      <c r="H52" s="1247"/>
      <c r="I52" s="1245"/>
      <c r="J52" s="1245"/>
      <c r="K52" s="1243"/>
      <c r="L52" s="1243"/>
      <c r="M52" s="1243"/>
      <c r="N52" s="1243"/>
      <c r="AM52" s="359"/>
      <c r="AN52" s="1244"/>
      <c r="AO52" s="1244"/>
      <c r="AP52" s="1244"/>
      <c r="AQ52" s="1244"/>
      <c r="AR52" s="1244"/>
      <c r="AS52" s="1244"/>
      <c r="AT52" s="1244"/>
      <c r="AU52" s="1244"/>
      <c r="AV52" s="1244"/>
      <c r="AW52" s="1244"/>
      <c r="AX52" s="1244"/>
      <c r="AY52" s="1244"/>
      <c r="AZ52" s="1244"/>
      <c r="BA52" s="1244"/>
      <c r="BB52" s="1244"/>
      <c r="BC52" s="1244"/>
      <c r="BD52" s="1244"/>
      <c r="BE52" s="1244"/>
      <c r="BF52" s="1244"/>
      <c r="BG52" s="1244"/>
      <c r="BH52" s="1244"/>
      <c r="BI52" s="1244"/>
      <c r="BJ52" s="1244"/>
      <c r="BK52" s="1244"/>
      <c r="BL52" s="1244"/>
      <c r="BM52" s="1244"/>
      <c r="BN52" s="1244"/>
      <c r="BO52" s="1244"/>
      <c r="BP52" s="1242"/>
      <c r="BQ52" s="1242"/>
      <c r="BR52" s="1242"/>
      <c r="BS52" s="1242"/>
      <c r="BT52" s="1242"/>
      <c r="BU52" s="1242"/>
      <c r="BV52" s="1242"/>
      <c r="BW52" s="1242"/>
      <c r="BX52" s="1242"/>
      <c r="BY52" s="1242"/>
      <c r="BZ52" s="1242"/>
      <c r="CA52" s="1242"/>
      <c r="CB52" s="1242"/>
      <c r="CC52" s="1242"/>
      <c r="CD52" s="1242"/>
      <c r="CE52" s="1242"/>
      <c r="CF52" s="1242"/>
      <c r="CG52" s="1242"/>
      <c r="CH52" s="1242"/>
      <c r="CI52" s="1242"/>
      <c r="CJ52" s="1242"/>
      <c r="CK52" s="1242"/>
      <c r="CL52" s="1242"/>
      <c r="CM52" s="1242"/>
      <c r="CN52" s="1242"/>
      <c r="CO52" s="1242"/>
      <c r="CP52" s="1242"/>
      <c r="CQ52" s="1242"/>
      <c r="CR52" s="1242"/>
      <c r="CS52" s="1242"/>
      <c r="CT52" s="1242"/>
      <c r="CU52" s="1242"/>
      <c r="CV52" s="1242"/>
      <c r="CW52" s="1242"/>
      <c r="CX52" s="1242"/>
      <c r="CY52" s="1242"/>
      <c r="CZ52" s="1242"/>
      <c r="DA52" s="1242"/>
      <c r="DB52" s="1242"/>
      <c r="DC52" s="1242"/>
    </row>
    <row r="53" spans="1:109" ht="13.2" x14ac:dyDescent="0.2">
      <c r="A53" s="358"/>
      <c r="B53" s="259"/>
      <c r="G53" s="1247"/>
      <c r="H53" s="1247"/>
      <c r="I53" s="1237"/>
      <c r="J53" s="1237"/>
      <c r="K53" s="1243"/>
      <c r="L53" s="1243"/>
      <c r="M53" s="1243"/>
      <c r="N53" s="1243"/>
      <c r="AM53" s="359"/>
      <c r="AN53" s="1244"/>
      <c r="AO53" s="1244"/>
      <c r="AP53" s="1244"/>
      <c r="AQ53" s="1244"/>
      <c r="AR53" s="1244"/>
      <c r="AS53" s="1244"/>
      <c r="AT53" s="1244"/>
      <c r="AU53" s="1244"/>
      <c r="AV53" s="1244"/>
      <c r="AW53" s="1244"/>
      <c r="AX53" s="1244"/>
      <c r="AY53" s="1244"/>
      <c r="AZ53" s="1244"/>
      <c r="BA53" s="1244"/>
      <c r="BB53" s="1244" t="s">
        <v>572</v>
      </c>
      <c r="BC53" s="1244"/>
      <c r="BD53" s="1244"/>
      <c r="BE53" s="1244"/>
      <c r="BF53" s="1244"/>
      <c r="BG53" s="1244"/>
      <c r="BH53" s="1244"/>
      <c r="BI53" s="1244"/>
      <c r="BJ53" s="1244"/>
      <c r="BK53" s="1244"/>
      <c r="BL53" s="1244"/>
      <c r="BM53" s="1244"/>
      <c r="BN53" s="1244"/>
      <c r="BO53" s="1244"/>
      <c r="BP53" s="1242">
        <v>55.8</v>
      </c>
      <c r="BQ53" s="1242"/>
      <c r="BR53" s="1242"/>
      <c r="BS53" s="1242"/>
      <c r="BT53" s="1242"/>
      <c r="BU53" s="1242"/>
      <c r="BV53" s="1242"/>
      <c r="BW53" s="1242"/>
      <c r="BX53" s="1242">
        <v>56.7</v>
      </c>
      <c r="BY53" s="1242"/>
      <c r="BZ53" s="1242"/>
      <c r="CA53" s="1242"/>
      <c r="CB53" s="1242"/>
      <c r="CC53" s="1242"/>
      <c r="CD53" s="1242"/>
      <c r="CE53" s="1242"/>
      <c r="CF53" s="1242">
        <v>58.2</v>
      </c>
      <c r="CG53" s="1242"/>
      <c r="CH53" s="1242"/>
      <c r="CI53" s="1242"/>
      <c r="CJ53" s="1242"/>
      <c r="CK53" s="1242"/>
      <c r="CL53" s="1242"/>
      <c r="CM53" s="1242"/>
      <c r="CN53" s="1242">
        <v>58</v>
      </c>
      <c r="CO53" s="1242"/>
      <c r="CP53" s="1242"/>
      <c r="CQ53" s="1242"/>
      <c r="CR53" s="1242"/>
      <c r="CS53" s="1242"/>
      <c r="CT53" s="1242"/>
      <c r="CU53" s="1242"/>
      <c r="CV53" s="1242">
        <v>59.3</v>
      </c>
      <c r="CW53" s="1242"/>
      <c r="CX53" s="1242"/>
      <c r="CY53" s="1242"/>
      <c r="CZ53" s="1242"/>
      <c r="DA53" s="1242"/>
      <c r="DB53" s="1242"/>
      <c r="DC53" s="1242"/>
    </row>
    <row r="54" spans="1:109" ht="13.2" x14ac:dyDescent="0.2">
      <c r="A54" s="358"/>
      <c r="B54" s="259"/>
      <c r="G54" s="1247"/>
      <c r="H54" s="1247"/>
      <c r="I54" s="1237"/>
      <c r="J54" s="1237"/>
      <c r="K54" s="1243"/>
      <c r="L54" s="1243"/>
      <c r="M54" s="1243"/>
      <c r="N54" s="1243"/>
      <c r="AM54" s="359"/>
      <c r="AN54" s="1244"/>
      <c r="AO54" s="1244"/>
      <c r="AP54" s="1244"/>
      <c r="AQ54" s="1244"/>
      <c r="AR54" s="1244"/>
      <c r="AS54" s="1244"/>
      <c r="AT54" s="1244"/>
      <c r="AU54" s="1244"/>
      <c r="AV54" s="1244"/>
      <c r="AW54" s="1244"/>
      <c r="AX54" s="1244"/>
      <c r="AY54" s="1244"/>
      <c r="AZ54" s="1244"/>
      <c r="BA54" s="1244"/>
      <c r="BB54" s="1244"/>
      <c r="BC54" s="1244"/>
      <c r="BD54" s="1244"/>
      <c r="BE54" s="1244"/>
      <c r="BF54" s="1244"/>
      <c r="BG54" s="1244"/>
      <c r="BH54" s="1244"/>
      <c r="BI54" s="1244"/>
      <c r="BJ54" s="1244"/>
      <c r="BK54" s="1244"/>
      <c r="BL54" s="1244"/>
      <c r="BM54" s="1244"/>
      <c r="BN54" s="1244"/>
      <c r="BO54" s="1244"/>
      <c r="BP54" s="1242"/>
      <c r="BQ54" s="1242"/>
      <c r="BR54" s="1242"/>
      <c r="BS54" s="1242"/>
      <c r="BT54" s="1242"/>
      <c r="BU54" s="1242"/>
      <c r="BV54" s="1242"/>
      <c r="BW54" s="1242"/>
      <c r="BX54" s="1242"/>
      <c r="BY54" s="1242"/>
      <c r="BZ54" s="1242"/>
      <c r="CA54" s="1242"/>
      <c r="CB54" s="1242"/>
      <c r="CC54" s="1242"/>
      <c r="CD54" s="1242"/>
      <c r="CE54" s="1242"/>
      <c r="CF54" s="1242"/>
      <c r="CG54" s="1242"/>
      <c r="CH54" s="1242"/>
      <c r="CI54" s="1242"/>
      <c r="CJ54" s="1242"/>
      <c r="CK54" s="1242"/>
      <c r="CL54" s="1242"/>
      <c r="CM54" s="1242"/>
      <c r="CN54" s="1242"/>
      <c r="CO54" s="1242"/>
      <c r="CP54" s="1242"/>
      <c r="CQ54" s="1242"/>
      <c r="CR54" s="1242"/>
      <c r="CS54" s="1242"/>
      <c r="CT54" s="1242"/>
      <c r="CU54" s="1242"/>
      <c r="CV54" s="1242"/>
      <c r="CW54" s="1242"/>
      <c r="CX54" s="1242"/>
      <c r="CY54" s="1242"/>
      <c r="CZ54" s="1242"/>
      <c r="DA54" s="1242"/>
      <c r="DB54" s="1242"/>
      <c r="DC54" s="1242"/>
    </row>
    <row r="55" spans="1:109" ht="13.2" x14ac:dyDescent="0.2">
      <c r="A55" s="358"/>
      <c r="B55" s="259"/>
      <c r="G55" s="1237"/>
      <c r="H55" s="1237"/>
      <c r="I55" s="1237"/>
      <c r="J55" s="1237"/>
      <c r="K55" s="1243"/>
      <c r="L55" s="1243"/>
      <c r="M55" s="1243"/>
      <c r="N55" s="1243"/>
      <c r="AN55" s="1241" t="s">
        <v>573</v>
      </c>
      <c r="AO55" s="1241"/>
      <c r="AP55" s="1241"/>
      <c r="AQ55" s="1241"/>
      <c r="AR55" s="1241"/>
      <c r="AS55" s="1241"/>
      <c r="AT55" s="1241"/>
      <c r="AU55" s="1241"/>
      <c r="AV55" s="1241"/>
      <c r="AW55" s="1241"/>
      <c r="AX55" s="1241"/>
      <c r="AY55" s="1241"/>
      <c r="AZ55" s="1241"/>
      <c r="BA55" s="1241"/>
      <c r="BB55" s="1244" t="s">
        <v>571</v>
      </c>
      <c r="BC55" s="1244"/>
      <c r="BD55" s="1244"/>
      <c r="BE55" s="1244"/>
      <c r="BF55" s="1244"/>
      <c r="BG55" s="1244"/>
      <c r="BH55" s="1244"/>
      <c r="BI55" s="1244"/>
      <c r="BJ55" s="1244"/>
      <c r="BK55" s="1244"/>
      <c r="BL55" s="1244"/>
      <c r="BM55" s="1244"/>
      <c r="BN55" s="1244"/>
      <c r="BO55" s="1244"/>
      <c r="BP55" s="1242">
        <v>33.9</v>
      </c>
      <c r="BQ55" s="1242"/>
      <c r="BR55" s="1242"/>
      <c r="BS55" s="1242"/>
      <c r="BT55" s="1242"/>
      <c r="BU55" s="1242"/>
      <c r="BV55" s="1242"/>
      <c r="BW55" s="1242"/>
      <c r="BX55" s="1242">
        <v>31.5</v>
      </c>
      <c r="BY55" s="1242"/>
      <c r="BZ55" s="1242"/>
      <c r="CA55" s="1242"/>
      <c r="CB55" s="1242"/>
      <c r="CC55" s="1242"/>
      <c r="CD55" s="1242"/>
      <c r="CE55" s="1242"/>
      <c r="CF55" s="1242">
        <v>23.4</v>
      </c>
      <c r="CG55" s="1242"/>
      <c r="CH55" s="1242"/>
      <c r="CI55" s="1242"/>
      <c r="CJ55" s="1242"/>
      <c r="CK55" s="1242"/>
      <c r="CL55" s="1242"/>
      <c r="CM55" s="1242"/>
      <c r="CN55" s="1242">
        <v>18.2</v>
      </c>
      <c r="CO55" s="1242"/>
      <c r="CP55" s="1242"/>
      <c r="CQ55" s="1242"/>
      <c r="CR55" s="1242"/>
      <c r="CS55" s="1242"/>
      <c r="CT55" s="1242"/>
      <c r="CU55" s="1242"/>
      <c r="CV55" s="1242">
        <v>17.100000000000001</v>
      </c>
      <c r="CW55" s="1242"/>
      <c r="CX55" s="1242"/>
      <c r="CY55" s="1242"/>
      <c r="CZ55" s="1242"/>
      <c r="DA55" s="1242"/>
      <c r="DB55" s="1242"/>
      <c r="DC55" s="1242"/>
    </row>
    <row r="56" spans="1:109" ht="13.2" x14ac:dyDescent="0.2">
      <c r="A56" s="358"/>
      <c r="B56" s="259"/>
      <c r="G56" s="1237"/>
      <c r="H56" s="1237"/>
      <c r="I56" s="1237"/>
      <c r="J56" s="1237"/>
      <c r="K56" s="1243"/>
      <c r="L56" s="1243"/>
      <c r="M56" s="1243"/>
      <c r="N56" s="1243"/>
      <c r="AN56" s="1241"/>
      <c r="AO56" s="1241"/>
      <c r="AP56" s="1241"/>
      <c r="AQ56" s="1241"/>
      <c r="AR56" s="1241"/>
      <c r="AS56" s="1241"/>
      <c r="AT56" s="1241"/>
      <c r="AU56" s="1241"/>
      <c r="AV56" s="1241"/>
      <c r="AW56" s="1241"/>
      <c r="AX56" s="1241"/>
      <c r="AY56" s="1241"/>
      <c r="AZ56" s="1241"/>
      <c r="BA56" s="1241"/>
      <c r="BB56" s="1244"/>
      <c r="BC56" s="1244"/>
      <c r="BD56" s="1244"/>
      <c r="BE56" s="1244"/>
      <c r="BF56" s="1244"/>
      <c r="BG56" s="1244"/>
      <c r="BH56" s="1244"/>
      <c r="BI56" s="1244"/>
      <c r="BJ56" s="1244"/>
      <c r="BK56" s="1244"/>
      <c r="BL56" s="1244"/>
      <c r="BM56" s="1244"/>
      <c r="BN56" s="1244"/>
      <c r="BO56" s="1244"/>
      <c r="BP56" s="1242"/>
      <c r="BQ56" s="1242"/>
      <c r="BR56" s="1242"/>
      <c r="BS56" s="1242"/>
      <c r="BT56" s="1242"/>
      <c r="BU56" s="1242"/>
      <c r="BV56" s="1242"/>
      <c r="BW56" s="1242"/>
      <c r="BX56" s="1242"/>
      <c r="BY56" s="1242"/>
      <c r="BZ56" s="1242"/>
      <c r="CA56" s="1242"/>
      <c r="CB56" s="1242"/>
      <c r="CC56" s="1242"/>
      <c r="CD56" s="1242"/>
      <c r="CE56" s="1242"/>
      <c r="CF56" s="1242"/>
      <c r="CG56" s="1242"/>
      <c r="CH56" s="1242"/>
      <c r="CI56" s="1242"/>
      <c r="CJ56" s="1242"/>
      <c r="CK56" s="1242"/>
      <c r="CL56" s="1242"/>
      <c r="CM56" s="1242"/>
      <c r="CN56" s="1242"/>
      <c r="CO56" s="1242"/>
      <c r="CP56" s="1242"/>
      <c r="CQ56" s="1242"/>
      <c r="CR56" s="1242"/>
      <c r="CS56" s="1242"/>
      <c r="CT56" s="1242"/>
      <c r="CU56" s="1242"/>
      <c r="CV56" s="1242"/>
      <c r="CW56" s="1242"/>
      <c r="CX56" s="1242"/>
      <c r="CY56" s="1242"/>
      <c r="CZ56" s="1242"/>
      <c r="DA56" s="1242"/>
      <c r="DB56" s="1242"/>
      <c r="DC56" s="1242"/>
    </row>
    <row r="57" spans="1:109" s="358" customFormat="1" ht="13.2" x14ac:dyDescent="0.2">
      <c r="B57" s="362"/>
      <c r="G57" s="1237"/>
      <c r="H57" s="1237"/>
      <c r="I57" s="1246"/>
      <c r="J57" s="1246"/>
      <c r="K57" s="1243"/>
      <c r="L57" s="1243"/>
      <c r="M57" s="1243"/>
      <c r="N57" s="1243"/>
      <c r="AM57" s="255"/>
      <c r="AN57" s="1241"/>
      <c r="AO57" s="1241"/>
      <c r="AP57" s="1241"/>
      <c r="AQ57" s="1241"/>
      <c r="AR57" s="1241"/>
      <c r="AS57" s="1241"/>
      <c r="AT57" s="1241"/>
      <c r="AU57" s="1241"/>
      <c r="AV57" s="1241"/>
      <c r="AW57" s="1241"/>
      <c r="AX57" s="1241"/>
      <c r="AY57" s="1241"/>
      <c r="AZ57" s="1241"/>
      <c r="BA57" s="1241"/>
      <c r="BB57" s="1244" t="s">
        <v>572</v>
      </c>
      <c r="BC57" s="1244"/>
      <c r="BD57" s="1244"/>
      <c r="BE57" s="1244"/>
      <c r="BF57" s="1244"/>
      <c r="BG57" s="1244"/>
      <c r="BH57" s="1244"/>
      <c r="BI57" s="1244"/>
      <c r="BJ57" s="1244"/>
      <c r="BK57" s="1244"/>
      <c r="BL57" s="1244"/>
      <c r="BM57" s="1244"/>
      <c r="BN57" s="1244"/>
      <c r="BO57" s="1244"/>
      <c r="BP57" s="1242">
        <v>61.8</v>
      </c>
      <c r="BQ57" s="1242"/>
      <c r="BR57" s="1242"/>
      <c r="BS57" s="1242"/>
      <c r="BT57" s="1242"/>
      <c r="BU57" s="1242"/>
      <c r="BV57" s="1242"/>
      <c r="BW57" s="1242"/>
      <c r="BX57" s="1242">
        <v>62.9</v>
      </c>
      <c r="BY57" s="1242"/>
      <c r="BZ57" s="1242"/>
      <c r="CA57" s="1242"/>
      <c r="CB57" s="1242"/>
      <c r="CC57" s="1242"/>
      <c r="CD57" s="1242"/>
      <c r="CE57" s="1242"/>
      <c r="CF57" s="1242">
        <v>63.9</v>
      </c>
      <c r="CG57" s="1242"/>
      <c r="CH57" s="1242"/>
      <c r="CI57" s="1242"/>
      <c r="CJ57" s="1242"/>
      <c r="CK57" s="1242"/>
      <c r="CL57" s="1242"/>
      <c r="CM57" s="1242"/>
      <c r="CN57" s="1242">
        <v>64.900000000000006</v>
      </c>
      <c r="CO57" s="1242"/>
      <c r="CP57" s="1242"/>
      <c r="CQ57" s="1242"/>
      <c r="CR57" s="1242"/>
      <c r="CS57" s="1242"/>
      <c r="CT57" s="1242"/>
      <c r="CU57" s="1242"/>
      <c r="CV57" s="1242">
        <v>65.8</v>
      </c>
      <c r="CW57" s="1242"/>
      <c r="CX57" s="1242"/>
      <c r="CY57" s="1242"/>
      <c r="CZ57" s="1242"/>
      <c r="DA57" s="1242"/>
      <c r="DB57" s="1242"/>
      <c r="DC57" s="1242"/>
      <c r="DD57" s="363"/>
      <c r="DE57" s="362"/>
    </row>
    <row r="58" spans="1:109" s="358" customFormat="1" ht="13.2" x14ac:dyDescent="0.2">
      <c r="A58" s="255"/>
      <c r="B58" s="362"/>
      <c r="G58" s="1237"/>
      <c r="H58" s="1237"/>
      <c r="I58" s="1246"/>
      <c r="J58" s="1246"/>
      <c r="K58" s="1243"/>
      <c r="L58" s="1243"/>
      <c r="M58" s="1243"/>
      <c r="N58" s="1243"/>
      <c r="AM58" s="255"/>
      <c r="AN58" s="1241"/>
      <c r="AO58" s="1241"/>
      <c r="AP58" s="1241"/>
      <c r="AQ58" s="1241"/>
      <c r="AR58" s="1241"/>
      <c r="AS58" s="1241"/>
      <c r="AT58" s="1241"/>
      <c r="AU58" s="1241"/>
      <c r="AV58" s="1241"/>
      <c r="AW58" s="1241"/>
      <c r="AX58" s="1241"/>
      <c r="AY58" s="1241"/>
      <c r="AZ58" s="1241"/>
      <c r="BA58" s="1241"/>
      <c r="BB58" s="1244"/>
      <c r="BC58" s="1244"/>
      <c r="BD58" s="1244"/>
      <c r="BE58" s="1244"/>
      <c r="BF58" s="1244"/>
      <c r="BG58" s="1244"/>
      <c r="BH58" s="1244"/>
      <c r="BI58" s="1244"/>
      <c r="BJ58" s="1244"/>
      <c r="BK58" s="1244"/>
      <c r="BL58" s="1244"/>
      <c r="BM58" s="1244"/>
      <c r="BN58" s="1244"/>
      <c r="BO58" s="1244"/>
      <c r="BP58" s="1242"/>
      <c r="BQ58" s="1242"/>
      <c r="BR58" s="1242"/>
      <c r="BS58" s="1242"/>
      <c r="BT58" s="1242"/>
      <c r="BU58" s="1242"/>
      <c r="BV58" s="1242"/>
      <c r="BW58" s="1242"/>
      <c r="BX58" s="1242"/>
      <c r="BY58" s="1242"/>
      <c r="BZ58" s="1242"/>
      <c r="CA58" s="1242"/>
      <c r="CB58" s="1242"/>
      <c r="CC58" s="1242"/>
      <c r="CD58" s="1242"/>
      <c r="CE58" s="1242"/>
      <c r="CF58" s="1242"/>
      <c r="CG58" s="1242"/>
      <c r="CH58" s="1242"/>
      <c r="CI58" s="1242"/>
      <c r="CJ58" s="1242"/>
      <c r="CK58" s="1242"/>
      <c r="CL58" s="1242"/>
      <c r="CM58" s="1242"/>
      <c r="CN58" s="1242"/>
      <c r="CO58" s="1242"/>
      <c r="CP58" s="1242"/>
      <c r="CQ58" s="1242"/>
      <c r="CR58" s="1242"/>
      <c r="CS58" s="1242"/>
      <c r="CT58" s="1242"/>
      <c r="CU58" s="1242"/>
      <c r="CV58" s="1242"/>
      <c r="CW58" s="1242"/>
      <c r="CX58" s="1242"/>
      <c r="CY58" s="1242"/>
      <c r="CZ58" s="1242"/>
      <c r="DA58" s="1242"/>
      <c r="DB58" s="1242"/>
      <c r="DC58" s="1242"/>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574</v>
      </c>
    </row>
    <row r="64" spans="1:109" ht="13.2" x14ac:dyDescent="0.2">
      <c r="B64" s="259"/>
      <c r="G64" s="357"/>
      <c r="I64" s="369"/>
      <c r="J64" s="369"/>
      <c r="K64" s="369"/>
      <c r="L64" s="369"/>
      <c r="M64" s="369"/>
      <c r="N64" s="370"/>
      <c r="AM64" s="357"/>
      <c r="AN64" s="357" t="s">
        <v>567</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28" t="s">
        <v>575</v>
      </c>
      <c r="AO65" s="1229"/>
      <c r="AP65" s="1229"/>
      <c r="AQ65" s="1229"/>
      <c r="AR65" s="1229"/>
      <c r="AS65" s="1229"/>
      <c r="AT65" s="1229"/>
      <c r="AU65" s="1229"/>
      <c r="AV65" s="1229"/>
      <c r="AW65" s="1229"/>
      <c r="AX65" s="1229"/>
      <c r="AY65" s="1229"/>
      <c r="AZ65" s="1229"/>
      <c r="BA65" s="1229"/>
      <c r="BB65" s="1229"/>
      <c r="BC65" s="1229"/>
      <c r="BD65" s="1229"/>
      <c r="BE65" s="1229"/>
      <c r="BF65" s="1229"/>
      <c r="BG65" s="1229"/>
      <c r="BH65" s="1229"/>
      <c r="BI65" s="1229"/>
      <c r="BJ65" s="1229"/>
      <c r="BK65" s="1229"/>
      <c r="BL65" s="1229"/>
      <c r="BM65" s="1229"/>
      <c r="BN65" s="1229"/>
      <c r="BO65" s="1229"/>
      <c r="BP65" s="1229"/>
      <c r="BQ65" s="1229"/>
      <c r="BR65" s="1229"/>
      <c r="BS65" s="1229"/>
      <c r="BT65" s="1229"/>
      <c r="BU65" s="1229"/>
      <c r="BV65" s="1229"/>
      <c r="BW65" s="1229"/>
      <c r="BX65" s="1229"/>
      <c r="BY65" s="1229"/>
      <c r="BZ65" s="1229"/>
      <c r="CA65" s="1229"/>
      <c r="CB65" s="1229"/>
      <c r="CC65" s="1229"/>
      <c r="CD65" s="1229"/>
      <c r="CE65" s="1229"/>
      <c r="CF65" s="1229"/>
      <c r="CG65" s="1229"/>
      <c r="CH65" s="1229"/>
      <c r="CI65" s="1229"/>
      <c r="CJ65" s="1229"/>
      <c r="CK65" s="1229"/>
      <c r="CL65" s="1229"/>
      <c r="CM65" s="1229"/>
      <c r="CN65" s="1229"/>
      <c r="CO65" s="1229"/>
      <c r="CP65" s="1229"/>
      <c r="CQ65" s="1229"/>
      <c r="CR65" s="1229"/>
      <c r="CS65" s="1229"/>
      <c r="CT65" s="1229"/>
      <c r="CU65" s="1229"/>
      <c r="CV65" s="1229"/>
      <c r="CW65" s="1229"/>
      <c r="CX65" s="1229"/>
      <c r="CY65" s="1229"/>
      <c r="CZ65" s="1229"/>
      <c r="DA65" s="1229"/>
      <c r="DB65" s="1229"/>
      <c r="DC65" s="1230"/>
    </row>
    <row r="66" spans="2:107" ht="13.2" x14ac:dyDescent="0.2">
      <c r="B66" s="259"/>
      <c r="AN66" s="1231"/>
      <c r="AO66" s="1232"/>
      <c r="AP66" s="1232"/>
      <c r="AQ66" s="1232"/>
      <c r="AR66" s="1232"/>
      <c r="AS66" s="1232"/>
      <c r="AT66" s="1232"/>
      <c r="AU66" s="1232"/>
      <c r="AV66" s="1232"/>
      <c r="AW66" s="1232"/>
      <c r="AX66" s="1232"/>
      <c r="AY66" s="1232"/>
      <c r="AZ66" s="1232"/>
      <c r="BA66" s="1232"/>
      <c r="BB66" s="1232"/>
      <c r="BC66" s="1232"/>
      <c r="BD66" s="1232"/>
      <c r="BE66" s="1232"/>
      <c r="BF66" s="1232"/>
      <c r="BG66" s="1232"/>
      <c r="BH66" s="1232"/>
      <c r="BI66" s="1232"/>
      <c r="BJ66" s="1232"/>
      <c r="BK66" s="1232"/>
      <c r="BL66" s="1232"/>
      <c r="BM66" s="1232"/>
      <c r="BN66" s="1232"/>
      <c r="BO66" s="1232"/>
      <c r="BP66" s="1232"/>
      <c r="BQ66" s="1232"/>
      <c r="BR66" s="1232"/>
      <c r="BS66" s="1232"/>
      <c r="BT66" s="1232"/>
      <c r="BU66" s="1232"/>
      <c r="BV66" s="1232"/>
      <c r="BW66" s="1232"/>
      <c r="BX66" s="1232"/>
      <c r="BY66" s="1232"/>
      <c r="BZ66" s="1232"/>
      <c r="CA66" s="1232"/>
      <c r="CB66" s="1232"/>
      <c r="CC66" s="1232"/>
      <c r="CD66" s="1232"/>
      <c r="CE66" s="1232"/>
      <c r="CF66" s="1232"/>
      <c r="CG66" s="1232"/>
      <c r="CH66" s="1232"/>
      <c r="CI66" s="1232"/>
      <c r="CJ66" s="1232"/>
      <c r="CK66" s="1232"/>
      <c r="CL66" s="1232"/>
      <c r="CM66" s="1232"/>
      <c r="CN66" s="1232"/>
      <c r="CO66" s="1232"/>
      <c r="CP66" s="1232"/>
      <c r="CQ66" s="1232"/>
      <c r="CR66" s="1232"/>
      <c r="CS66" s="1232"/>
      <c r="CT66" s="1232"/>
      <c r="CU66" s="1232"/>
      <c r="CV66" s="1232"/>
      <c r="CW66" s="1232"/>
      <c r="CX66" s="1232"/>
      <c r="CY66" s="1232"/>
      <c r="CZ66" s="1232"/>
      <c r="DA66" s="1232"/>
      <c r="DB66" s="1232"/>
      <c r="DC66" s="1233"/>
    </row>
    <row r="67" spans="2:107" ht="13.2" x14ac:dyDescent="0.2">
      <c r="B67" s="259"/>
      <c r="AN67" s="1231"/>
      <c r="AO67" s="1232"/>
      <c r="AP67" s="1232"/>
      <c r="AQ67" s="1232"/>
      <c r="AR67" s="1232"/>
      <c r="AS67" s="1232"/>
      <c r="AT67" s="1232"/>
      <c r="AU67" s="1232"/>
      <c r="AV67" s="1232"/>
      <c r="AW67" s="1232"/>
      <c r="AX67" s="1232"/>
      <c r="AY67" s="1232"/>
      <c r="AZ67" s="1232"/>
      <c r="BA67" s="1232"/>
      <c r="BB67" s="1232"/>
      <c r="BC67" s="1232"/>
      <c r="BD67" s="1232"/>
      <c r="BE67" s="1232"/>
      <c r="BF67" s="1232"/>
      <c r="BG67" s="1232"/>
      <c r="BH67" s="1232"/>
      <c r="BI67" s="1232"/>
      <c r="BJ67" s="1232"/>
      <c r="BK67" s="1232"/>
      <c r="BL67" s="1232"/>
      <c r="BM67" s="1232"/>
      <c r="BN67" s="1232"/>
      <c r="BO67" s="1232"/>
      <c r="BP67" s="1232"/>
      <c r="BQ67" s="1232"/>
      <c r="BR67" s="1232"/>
      <c r="BS67" s="1232"/>
      <c r="BT67" s="1232"/>
      <c r="BU67" s="1232"/>
      <c r="BV67" s="1232"/>
      <c r="BW67" s="1232"/>
      <c r="BX67" s="1232"/>
      <c r="BY67" s="1232"/>
      <c r="BZ67" s="1232"/>
      <c r="CA67" s="1232"/>
      <c r="CB67" s="1232"/>
      <c r="CC67" s="1232"/>
      <c r="CD67" s="1232"/>
      <c r="CE67" s="1232"/>
      <c r="CF67" s="1232"/>
      <c r="CG67" s="1232"/>
      <c r="CH67" s="1232"/>
      <c r="CI67" s="1232"/>
      <c r="CJ67" s="1232"/>
      <c r="CK67" s="1232"/>
      <c r="CL67" s="1232"/>
      <c r="CM67" s="1232"/>
      <c r="CN67" s="1232"/>
      <c r="CO67" s="1232"/>
      <c r="CP67" s="1232"/>
      <c r="CQ67" s="1232"/>
      <c r="CR67" s="1232"/>
      <c r="CS67" s="1232"/>
      <c r="CT67" s="1232"/>
      <c r="CU67" s="1232"/>
      <c r="CV67" s="1232"/>
      <c r="CW67" s="1232"/>
      <c r="CX67" s="1232"/>
      <c r="CY67" s="1232"/>
      <c r="CZ67" s="1232"/>
      <c r="DA67" s="1232"/>
      <c r="DB67" s="1232"/>
      <c r="DC67" s="1233"/>
    </row>
    <row r="68" spans="2:107" ht="13.2" x14ac:dyDescent="0.2">
      <c r="B68" s="259"/>
      <c r="AN68" s="1231"/>
      <c r="AO68" s="1232"/>
      <c r="AP68" s="1232"/>
      <c r="AQ68" s="1232"/>
      <c r="AR68" s="1232"/>
      <c r="AS68" s="1232"/>
      <c r="AT68" s="1232"/>
      <c r="AU68" s="1232"/>
      <c r="AV68" s="1232"/>
      <c r="AW68" s="1232"/>
      <c r="AX68" s="1232"/>
      <c r="AY68" s="1232"/>
      <c r="AZ68" s="1232"/>
      <c r="BA68" s="1232"/>
      <c r="BB68" s="1232"/>
      <c r="BC68" s="1232"/>
      <c r="BD68" s="1232"/>
      <c r="BE68" s="1232"/>
      <c r="BF68" s="1232"/>
      <c r="BG68" s="1232"/>
      <c r="BH68" s="1232"/>
      <c r="BI68" s="1232"/>
      <c r="BJ68" s="1232"/>
      <c r="BK68" s="1232"/>
      <c r="BL68" s="1232"/>
      <c r="BM68" s="1232"/>
      <c r="BN68" s="1232"/>
      <c r="BO68" s="1232"/>
      <c r="BP68" s="1232"/>
      <c r="BQ68" s="1232"/>
      <c r="BR68" s="1232"/>
      <c r="BS68" s="1232"/>
      <c r="BT68" s="1232"/>
      <c r="BU68" s="1232"/>
      <c r="BV68" s="1232"/>
      <c r="BW68" s="1232"/>
      <c r="BX68" s="1232"/>
      <c r="BY68" s="1232"/>
      <c r="BZ68" s="1232"/>
      <c r="CA68" s="1232"/>
      <c r="CB68" s="1232"/>
      <c r="CC68" s="1232"/>
      <c r="CD68" s="1232"/>
      <c r="CE68" s="1232"/>
      <c r="CF68" s="1232"/>
      <c r="CG68" s="1232"/>
      <c r="CH68" s="1232"/>
      <c r="CI68" s="1232"/>
      <c r="CJ68" s="1232"/>
      <c r="CK68" s="1232"/>
      <c r="CL68" s="1232"/>
      <c r="CM68" s="1232"/>
      <c r="CN68" s="1232"/>
      <c r="CO68" s="1232"/>
      <c r="CP68" s="1232"/>
      <c r="CQ68" s="1232"/>
      <c r="CR68" s="1232"/>
      <c r="CS68" s="1232"/>
      <c r="CT68" s="1232"/>
      <c r="CU68" s="1232"/>
      <c r="CV68" s="1232"/>
      <c r="CW68" s="1232"/>
      <c r="CX68" s="1232"/>
      <c r="CY68" s="1232"/>
      <c r="CZ68" s="1232"/>
      <c r="DA68" s="1232"/>
      <c r="DB68" s="1232"/>
      <c r="DC68" s="1233"/>
    </row>
    <row r="69" spans="2:107" ht="13.2" x14ac:dyDescent="0.2">
      <c r="B69" s="259"/>
      <c r="AN69" s="1234"/>
      <c r="AO69" s="1235"/>
      <c r="AP69" s="1235"/>
      <c r="AQ69" s="1235"/>
      <c r="AR69" s="1235"/>
      <c r="AS69" s="1235"/>
      <c r="AT69" s="1235"/>
      <c r="AU69" s="1235"/>
      <c r="AV69" s="1235"/>
      <c r="AW69" s="1235"/>
      <c r="AX69" s="1235"/>
      <c r="AY69" s="1235"/>
      <c r="AZ69" s="1235"/>
      <c r="BA69" s="1235"/>
      <c r="BB69" s="1235"/>
      <c r="BC69" s="1235"/>
      <c r="BD69" s="1235"/>
      <c r="BE69" s="1235"/>
      <c r="BF69" s="1235"/>
      <c r="BG69" s="1235"/>
      <c r="BH69" s="1235"/>
      <c r="BI69" s="1235"/>
      <c r="BJ69" s="1235"/>
      <c r="BK69" s="1235"/>
      <c r="BL69" s="1235"/>
      <c r="BM69" s="1235"/>
      <c r="BN69" s="1235"/>
      <c r="BO69" s="1235"/>
      <c r="BP69" s="1235"/>
      <c r="BQ69" s="1235"/>
      <c r="BR69" s="1235"/>
      <c r="BS69" s="1235"/>
      <c r="BT69" s="1235"/>
      <c r="BU69" s="1235"/>
      <c r="BV69" s="1235"/>
      <c r="BW69" s="1235"/>
      <c r="BX69" s="1235"/>
      <c r="BY69" s="1235"/>
      <c r="BZ69" s="1235"/>
      <c r="CA69" s="1235"/>
      <c r="CB69" s="1235"/>
      <c r="CC69" s="1235"/>
      <c r="CD69" s="1235"/>
      <c r="CE69" s="1235"/>
      <c r="CF69" s="1235"/>
      <c r="CG69" s="1235"/>
      <c r="CH69" s="1235"/>
      <c r="CI69" s="1235"/>
      <c r="CJ69" s="1235"/>
      <c r="CK69" s="1235"/>
      <c r="CL69" s="1235"/>
      <c r="CM69" s="1235"/>
      <c r="CN69" s="1235"/>
      <c r="CO69" s="1235"/>
      <c r="CP69" s="1235"/>
      <c r="CQ69" s="1235"/>
      <c r="CR69" s="1235"/>
      <c r="CS69" s="1235"/>
      <c r="CT69" s="1235"/>
      <c r="CU69" s="1235"/>
      <c r="CV69" s="1235"/>
      <c r="CW69" s="1235"/>
      <c r="CX69" s="1235"/>
      <c r="CY69" s="1235"/>
      <c r="CZ69" s="1235"/>
      <c r="DA69" s="1235"/>
      <c r="DB69" s="1235"/>
      <c r="DC69" s="1236"/>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569</v>
      </c>
    </row>
    <row r="72" spans="2:107" ht="13.2" x14ac:dyDescent="0.2">
      <c r="B72" s="259"/>
      <c r="G72" s="1237"/>
      <c r="H72" s="1237"/>
      <c r="I72" s="1237"/>
      <c r="J72" s="1237"/>
      <c r="K72" s="360"/>
      <c r="L72" s="360"/>
      <c r="M72" s="361"/>
      <c r="N72" s="361"/>
      <c r="AN72" s="1238"/>
      <c r="AO72" s="1239"/>
      <c r="AP72" s="1239"/>
      <c r="AQ72" s="1239"/>
      <c r="AR72" s="1239"/>
      <c r="AS72" s="1239"/>
      <c r="AT72" s="1239"/>
      <c r="AU72" s="1239"/>
      <c r="AV72" s="1239"/>
      <c r="AW72" s="1239"/>
      <c r="AX72" s="1239"/>
      <c r="AY72" s="1239"/>
      <c r="AZ72" s="1239"/>
      <c r="BA72" s="1239"/>
      <c r="BB72" s="1239"/>
      <c r="BC72" s="1239"/>
      <c r="BD72" s="1239"/>
      <c r="BE72" s="1239"/>
      <c r="BF72" s="1239"/>
      <c r="BG72" s="1239"/>
      <c r="BH72" s="1239"/>
      <c r="BI72" s="1239"/>
      <c r="BJ72" s="1239"/>
      <c r="BK72" s="1239"/>
      <c r="BL72" s="1239"/>
      <c r="BM72" s="1239"/>
      <c r="BN72" s="1239"/>
      <c r="BO72" s="1240"/>
      <c r="BP72" s="1241" t="s">
        <v>528</v>
      </c>
      <c r="BQ72" s="1241"/>
      <c r="BR72" s="1241"/>
      <c r="BS72" s="1241"/>
      <c r="BT72" s="1241"/>
      <c r="BU72" s="1241"/>
      <c r="BV72" s="1241"/>
      <c r="BW72" s="1241"/>
      <c r="BX72" s="1241" t="s">
        <v>529</v>
      </c>
      <c r="BY72" s="1241"/>
      <c r="BZ72" s="1241"/>
      <c r="CA72" s="1241"/>
      <c r="CB72" s="1241"/>
      <c r="CC72" s="1241"/>
      <c r="CD72" s="1241"/>
      <c r="CE72" s="1241"/>
      <c r="CF72" s="1241" t="s">
        <v>530</v>
      </c>
      <c r="CG72" s="1241"/>
      <c r="CH72" s="1241"/>
      <c r="CI72" s="1241"/>
      <c r="CJ72" s="1241"/>
      <c r="CK72" s="1241"/>
      <c r="CL72" s="1241"/>
      <c r="CM72" s="1241"/>
      <c r="CN72" s="1241" t="s">
        <v>531</v>
      </c>
      <c r="CO72" s="1241"/>
      <c r="CP72" s="1241"/>
      <c r="CQ72" s="1241"/>
      <c r="CR72" s="1241"/>
      <c r="CS72" s="1241"/>
      <c r="CT72" s="1241"/>
      <c r="CU72" s="1241"/>
      <c r="CV72" s="1241" t="s">
        <v>532</v>
      </c>
      <c r="CW72" s="1241"/>
      <c r="CX72" s="1241"/>
      <c r="CY72" s="1241"/>
      <c r="CZ72" s="1241"/>
      <c r="DA72" s="1241"/>
      <c r="DB72" s="1241"/>
      <c r="DC72" s="1241"/>
    </row>
    <row r="73" spans="2:107" ht="13.2" x14ac:dyDescent="0.2">
      <c r="B73" s="259"/>
      <c r="G73" s="1247"/>
      <c r="H73" s="1247"/>
      <c r="I73" s="1247"/>
      <c r="J73" s="1247"/>
      <c r="K73" s="1248"/>
      <c r="L73" s="1248"/>
      <c r="M73" s="1248"/>
      <c r="N73" s="1248"/>
      <c r="AM73" s="359"/>
      <c r="AN73" s="1244" t="s">
        <v>570</v>
      </c>
      <c r="AO73" s="1244"/>
      <c r="AP73" s="1244"/>
      <c r="AQ73" s="1244"/>
      <c r="AR73" s="1244"/>
      <c r="AS73" s="1244"/>
      <c r="AT73" s="1244"/>
      <c r="AU73" s="1244"/>
      <c r="AV73" s="1244"/>
      <c r="AW73" s="1244"/>
      <c r="AX73" s="1244"/>
      <c r="AY73" s="1244"/>
      <c r="AZ73" s="1244"/>
      <c r="BA73" s="1244"/>
      <c r="BB73" s="1244" t="s">
        <v>571</v>
      </c>
      <c r="BC73" s="1244"/>
      <c r="BD73" s="1244"/>
      <c r="BE73" s="1244"/>
      <c r="BF73" s="1244"/>
      <c r="BG73" s="1244"/>
      <c r="BH73" s="1244"/>
      <c r="BI73" s="1244"/>
      <c r="BJ73" s="1244"/>
      <c r="BK73" s="1244"/>
      <c r="BL73" s="1244"/>
      <c r="BM73" s="1244"/>
      <c r="BN73" s="1244"/>
      <c r="BO73" s="1244"/>
      <c r="BP73" s="1242"/>
      <c r="BQ73" s="1242"/>
      <c r="BR73" s="1242"/>
      <c r="BS73" s="1242"/>
      <c r="BT73" s="1242"/>
      <c r="BU73" s="1242"/>
      <c r="BV73" s="1242"/>
      <c r="BW73" s="1242"/>
      <c r="BX73" s="1242"/>
      <c r="BY73" s="1242"/>
      <c r="BZ73" s="1242"/>
      <c r="CA73" s="1242"/>
      <c r="CB73" s="1242"/>
      <c r="CC73" s="1242"/>
      <c r="CD73" s="1242"/>
      <c r="CE73" s="1242"/>
      <c r="CF73" s="1242"/>
      <c r="CG73" s="1242"/>
      <c r="CH73" s="1242"/>
      <c r="CI73" s="1242"/>
      <c r="CJ73" s="1242"/>
      <c r="CK73" s="1242"/>
      <c r="CL73" s="1242"/>
      <c r="CM73" s="1242"/>
      <c r="CN73" s="1242"/>
      <c r="CO73" s="1242"/>
      <c r="CP73" s="1242"/>
      <c r="CQ73" s="1242"/>
      <c r="CR73" s="1242"/>
      <c r="CS73" s="1242"/>
      <c r="CT73" s="1242"/>
      <c r="CU73" s="1242"/>
      <c r="CV73" s="1242"/>
      <c r="CW73" s="1242"/>
      <c r="CX73" s="1242"/>
      <c r="CY73" s="1242"/>
      <c r="CZ73" s="1242"/>
      <c r="DA73" s="1242"/>
      <c r="DB73" s="1242"/>
      <c r="DC73" s="1242"/>
    </row>
    <row r="74" spans="2:107" ht="13.2" x14ac:dyDescent="0.2">
      <c r="B74" s="259"/>
      <c r="G74" s="1247"/>
      <c r="H74" s="1247"/>
      <c r="I74" s="1247"/>
      <c r="J74" s="1247"/>
      <c r="K74" s="1248"/>
      <c r="L74" s="1248"/>
      <c r="M74" s="1248"/>
      <c r="N74" s="1248"/>
      <c r="AM74" s="359"/>
      <c r="AN74" s="1244"/>
      <c r="AO74" s="1244"/>
      <c r="AP74" s="1244"/>
      <c r="AQ74" s="1244"/>
      <c r="AR74" s="1244"/>
      <c r="AS74" s="1244"/>
      <c r="AT74" s="1244"/>
      <c r="AU74" s="1244"/>
      <c r="AV74" s="1244"/>
      <c r="AW74" s="1244"/>
      <c r="AX74" s="1244"/>
      <c r="AY74" s="1244"/>
      <c r="AZ74" s="1244"/>
      <c r="BA74" s="1244"/>
      <c r="BB74" s="1244"/>
      <c r="BC74" s="1244"/>
      <c r="BD74" s="1244"/>
      <c r="BE74" s="1244"/>
      <c r="BF74" s="1244"/>
      <c r="BG74" s="1244"/>
      <c r="BH74" s="1244"/>
      <c r="BI74" s="1244"/>
      <c r="BJ74" s="1244"/>
      <c r="BK74" s="1244"/>
      <c r="BL74" s="1244"/>
      <c r="BM74" s="1244"/>
      <c r="BN74" s="1244"/>
      <c r="BO74" s="1244"/>
      <c r="BP74" s="1242"/>
      <c r="BQ74" s="1242"/>
      <c r="BR74" s="1242"/>
      <c r="BS74" s="1242"/>
      <c r="BT74" s="1242"/>
      <c r="BU74" s="1242"/>
      <c r="BV74" s="1242"/>
      <c r="BW74" s="1242"/>
      <c r="BX74" s="1242"/>
      <c r="BY74" s="1242"/>
      <c r="BZ74" s="1242"/>
      <c r="CA74" s="1242"/>
      <c r="CB74" s="1242"/>
      <c r="CC74" s="1242"/>
      <c r="CD74" s="1242"/>
      <c r="CE74" s="1242"/>
      <c r="CF74" s="1242"/>
      <c r="CG74" s="1242"/>
      <c r="CH74" s="1242"/>
      <c r="CI74" s="1242"/>
      <c r="CJ74" s="1242"/>
      <c r="CK74" s="1242"/>
      <c r="CL74" s="1242"/>
      <c r="CM74" s="1242"/>
      <c r="CN74" s="1242"/>
      <c r="CO74" s="1242"/>
      <c r="CP74" s="1242"/>
      <c r="CQ74" s="1242"/>
      <c r="CR74" s="1242"/>
      <c r="CS74" s="1242"/>
      <c r="CT74" s="1242"/>
      <c r="CU74" s="1242"/>
      <c r="CV74" s="1242"/>
      <c r="CW74" s="1242"/>
      <c r="CX74" s="1242"/>
      <c r="CY74" s="1242"/>
      <c r="CZ74" s="1242"/>
      <c r="DA74" s="1242"/>
      <c r="DB74" s="1242"/>
      <c r="DC74" s="1242"/>
    </row>
    <row r="75" spans="2:107" ht="13.2" x14ac:dyDescent="0.2">
      <c r="B75" s="259"/>
      <c r="G75" s="1247"/>
      <c r="H75" s="1247"/>
      <c r="I75" s="1237"/>
      <c r="J75" s="1237"/>
      <c r="K75" s="1243"/>
      <c r="L75" s="1243"/>
      <c r="M75" s="1243"/>
      <c r="N75" s="1243"/>
      <c r="AM75" s="359"/>
      <c r="AN75" s="1244"/>
      <c r="AO75" s="1244"/>
      <c r="AP75" s="1244"/>
      <c r="AQ75" s="1244"/>
      <c r="AR75" s="1244"/>
      <c r="AS75" s="1244"/>
      <c r="AT75" s="1244"/>
      <c r="AU75" s="1244"/>
      <c r="AV75" s="1244"/>
      <c r="AW75" s="1244"/>
      <c r="AX75" s="1244"/>
      <c r="AY75" s="1244"/>
      <c r="AZ75" s="1244"/>
      <c r="BA75" s="1244"/>
      <c r="BB75" s="1244" t="s">
        <v>576</v>
      </c>
      <c r="BC75" s="1244"/>
      <c r="BD75" s="1244"/>
      <c r="BE75" s="1244"/>
      <c r="BF75" s="1244"/>
      <c r="BG75" s="1244"/>
      <c r="BH75" s="1244"/>
      <c r="BI75" s="1244"/>
      <c r="BJ75" s="1244"/>
      <c r="BK75" s="1244"/>
      <c r="BL75" s="1244"/>
      <c r="BM75" s="1244"/>
      <c r="BN75" s="1244"/>
      <c r="BO75" s="1244"/>
      <c r="BP75" s="1242">
        <v>-0.7</v>
      </c>
      <c r="BQ75" s="1242"/>
      <c r="BR75" s="1242"/>
      <c r="BS75" s="1242"/>
      <c r="BT75" s="1242"/>
      <c r="BU75" s="1242"/>
      <c r="BV75" s="1242"/>
      <c r="BW75" s="1242"/>
      <c r="BX75" s="1242">
        <v>-0.9</v>
      </c>
      <c r="BY75" s="1242"/>
      <c r="BZ75" s="1242"/>
      <c r="CA75" s="1242"/>
      <c r="CB75" s="1242"/>
      <c r="CC75" s="1242"/>
      <c r="CD75" s="1242"/>
      <c r="CE75" s="1242"/>
      <c r="CF75" s="1242">
        <v>-0.6</v>
      </c>
      <c r="CG75" s="1242"/>
      <c r="CH75" s="1242"/>
      <c r="CI75" s="1242"/>
      <c r="CJ75" s="1242"/>
      <c r="CK75" s="1242"/>
      <c r="CL75" s="1242"/>
      <c r="CM75" s="1242"/>
      <c r="CN75" s="1242">
        <v>-0.4</v>
      </c>
      <c r="CO75" s="1242"/>
      <c r="CP75" s="1242"/>
      <c r="CQ75" s="1242"/>
      <c r="CR75" s="1242"/>
      <c r="CS75" s="1242"/>
      <c r="CT75" s="1242"/>
      <c r="CU75" s="1242"/>
      <c r="CV75" s="1242">
        <v>0</v>
      </c>
      <c r="CW75" s="1242"/>
      <c r="CX75" s="1242"/>
      <c r="CY75" s="1242"/>
      <c r="CZ75" s="1242"/>
      <c r="DA75" s="1242"/>
      <c r="DB75" s="1242"/>
      <c r="DC75" s="1242"/>
    </row>
    <row r="76" spans="2:107" ht="13.2" x14ac:dyDescent="0.2">
      <c r="B76" s="259"/>
      <c r="G76" s="1247"/>
      <c r="H76" s="1247"/>
      <c r="I76" s="1237"/>
      <c r="J76" s="1237"/>
      <c r="K76" s="1243"/>
      <c r="L76" s="1243"/>
      <c r="M76" s="1243"/>
      <c r="N76" s="1243"/>
      <c r="AM76" s="359"/>
      <c r="AN76" s="1244"/>
      <c r="AO76" s="1244"/>
      <c r="AP76" s="1244"/>
      <c r="AQ76" s="1244"/>
      <c r="AR76" s="1244"/>
      <c r="AS76" s="1244"/>
      <c r="AT76" s="1244"/>
      <c r="AU76" s="1244"/>
      <c r="AV76" s="1244"/>
      <c r="AW76" s="1244"/>
      <c r="AX76" s="1244"/>
      <c r="AY76" s="1244"/>
      <c r="AZ76" s="1244"/>
      <c r="BA76" s="1244"/>
      <c r="BB76" s="1244"/>
      <c r="BC76" s="1244"/>
      <c r="BD76" s="1244"/>
      <c r="BE76" s="1244"/>
      <c r="BF76" s="1244"/>
      <c r="BG76" s="1244"/>
      <c r="BH76" s="1244"/>
      <c r="BI76" s="1244"/>
      <c r="BJ76" s="1244"/>
      <c r="BK76" s="1244"/>
      <c r="BL76" s="1244"/>
      <c r="BM76" s="1244"/>
      <c r="BN76" s="1244"/>
      <c r="BO76" s="1244"/>
      <c r="BP76" s="1242"/>
      <c r="BQ76" s="1242"/>
      <c r="BR76" s="1242"/>
      <c r="BS76" s="1242"/>
      <c r="BT76" s="1242"/>
      <c r="BU76" s="1242"/>
      <c r="BV76" s="1242"/>
      <c r="BW76" s="1242"/>
      <c r="BX76" s="1242"/>
      <c r="BY76" s="1242"/>
      <c r="BZ76" s="1242"/>
      <c r="CA76" s="1242"/>
      <c r="CB76" s="1242"/>
      <c r="CC76" s="1242"/>
      <c r="CD76" s="1242"/>
      <c r="CE76" s="1242"/>
      <c r="CF76" s="1242"/>
      <c r="CG76" s="1242"/>
      <c r="CH76" s="1242"/>
      <c r="CI76" s="1242"/>
      <c r="CJ76" s="1242"/>
      <c r="CK76" s="1242"/>
      <c r="CL76" s="1242"/>
      <c r="CM76" s="1242"/>
      <c r="CN76" s="1242"/>
      <c r="CO76" s="1242"/>
      <c r="CP76" s="1242"/>
      <c r="CQ76" s="1242"/>
      <c r="CR76" s="1242"/>
      <c r="CS76" s="1242"/>
      <c r="CT76" s="1242"/>
      <c r="CU76" s="1242"/>
      <c r="CV76" s="1242"/>
      <c r="CW76" s="1242"/>
      <c r="CX76" s="1242"/>
      <c r="CY76" s="1242"/>
      <c r="CZ76" s="1242"/>
      <c r="DA76" s="1242"/>
      <c r="DB76" s="1242"/>
      <c r="DC76" s="1242"/>
    </row>
    <row r="77" spans="2:107" ht="13.2" x14ac:dyDescent="0.2">
      <c r="B77" s="259"/>
      <c r="G77" s="1237"/>
      <c r="H77" s="1237"/>
      <c r="I77" s="1237"/>
      <c r="J77" s="1237"/>
      <c r="K77" s="1248"/>
      <c r="L77" s="1248"/>
      <c r="M77" s="1248"/>
      <c r="N77" s="1248"/>
      <c r="AN77" s="1241" t="s">
        <v>573</v>
      </c>
      <c r="AO77" s="1241"/>
      <c r="AP77" s="1241"/>
      <c r="AQ77" s="1241"/>
      <c r="AR77" s="1241"/>
      <c r="AS77" s="1241"/>
      <c r="AT77" s="1241"/>
      <c r="AU77" s="1241"/>
      <c r="AV77" s="1241"/>
      <c r="AW77" s="1241"/>
      <c r="AX77" s="1241"/>
      <c r="AY77" s="1241"/>
      <c r="AZ77" s="1241"/>
      <c r="BA77" s="1241"/>
      <c r="BB77" s="1244" t="s">
        <v>571</v>
      </c>
      <c r="BC77" s="1244"/>
      <c r="BD77" s="1244"/>
      <c r="BE77" s="1244"/>
      <c r="BF77" s="1244"/>
      <c r="BG77" s="1244"/>
      <c r="BH77" s="1244"/>
      <c r="BI77" s="1244"/>
      <c r="BJ77" s="1244"/>
      <c r="BK77" s="1244"/>
      <c r="BL77" s="1244"/>
      <c r="BM77" s="1244"/>
      <c r="BN77" s="1244"/>
      <c r="BO77" s="1244"/>
      <c r="BP77" s="1242">
        <v>33.9</v>
      </c>
      <c r="BQ77" s="1242"/>
      <c r="BR77" s="1242"/>
      <c r="BS77" s="1242"/>
      <c r="BT77" s="1242"/>
      <c r="BU77" s="1242"/>
      <c r="BV77" s="1242"/>
      <c r="BW77" s="1242"/>
      <c r="BX77" s="1242">
        <v>31.5</v>
      </c>
      <c r="BY77" s="1242"/>
      <c r="BZ77" s="1242"/>
      <c r="CA77" s="1242"/>
      <c r="CB77" s="1242"/>
      <c r="CC77" s="1242"/>
      <c r="CD77" s="1242"/>
      <c r="CE77" s="1242"/>
      <c r="CF77" s="1242">
        <v>23.4</v>
      </c>
      <c r="CG77" s="1242"/>
      <c r="CH77" s="1242"/>
      <c r="CI77" s="1242"/>
      <c r="CJ77" s="1242"/>
      <c r="CK77" s="1242"/>
      <c r="CL77" s="1242"/>
      <c r="CM77" s="1242"/>
      <c r="CN77" s="1242">
        <v>18.2</v>
      </c>
      <c r="CO77" s="1242"/>
      <c r="CP77" s="1242"/>
      <c r="CQ77" s="1242"/>
      <c r="CR77" s="1242"/>
      <c r="CS77" s="1242"/>
      <c r="CT77" s="1242"/>
      <c r="CU77" s="1242"/>
      <c r="CV77" s="1242">
        <v>17.100000000000001</v>
      </c>
      <c r="CW77" s="1242"/>
      <c r="CX77" s="1242"/>
      <c r="CY77" s="1242"/>
      <c r="CZ77" s="1242"/>
      <c r="DA77" s="1242"/>
      <c r="DB77" s="1242"/>
      <c r="DC77" s="1242"/>
    </row>
    <row r="78" spans="2:107" ht="13.2" x14ac:dyDescent="0.2">
      <c r="B78" s="259"/>
      <c r="G78" s="1237"/>
      <c r="H78" s="1237"/>
      <c r="I78" s="1237"/>
      <c r="J78" s="1237"/>
      <c r="K78" s="1248"/>
      <c r="L78" s="1248"/>
      <c r="M78" s="1248"/>
      <c r="N78" s="1248"/>
      <c r="AN78" s="1241"/>
      <c r="AO78" s="1241"/>
      <c r="AP78" s="1241"/>
      <c r="AQ78" s="1241"/>
      <c r="AR78" s="1241"/>
      <c r="AS78" s="1241"/>
      <c r="AT78" s="1241"/>
      <c r="AU78" s="1241"/>
      <c r="AV78" s="1241"/>
      <c r="AW78" s="1241"/>
      <c r="AX78" s="1241"/>
      <c r="AY78" s="1241"/>
      <c r="AZ78" s="1241"/>
      <c r="BA78" s="1241"/>
      <c r="BB78" s="1244"/>
      <c r="BC78" s="1244"/>
      <c r="BD78" s="1244"/>
      <c r="BE78" s="1244"/>
      <c r="BF78" s="1244"/>
      <c r="BG78" s="1244"/>
      <c r="BH78" s="1244"/>
      <c r="BI78" s="1244"/>
      <c r="BJ78" s="1244"/>
      <c r="BK78" s="1244"/>
      <c r="BL78" s="1244"/>
      <c r="BM78" s="1244"/>
      <c r="BN78" s="1244"/>
      <c r="BO78" s="1244"/>
      <c r="BP78" s="1242"/>
      <c r="BQ78" s="1242"/>
      <c r="BR78" s="1242"/>
      <c r="BS78" s="1242"/>
      <c r="BT78" s="1242"/>
      <c r="BU78" s="1242"/>
      <c r="BV78" s="1242"/>
      <c r="BW78" s="1242"/>
      <c r="BX78" s="1242"/>
      <c r="BY78" s="1242"/>
      <c r="BZ78" s="1242"/>
      <c r="CA78" s="1242"/>
      <c r="CB78" s="1242"/>
      <c r="CC78" s="1242"/>
      <c r="CD78" s="1242"/>
      <c r="CE78" s="1242"/>
      <c r="CF78" s="1242"/>
      <c r="CG78" s="1242"/>
      <c r="CH78" s="1242"/>
      <c r="CI78" s="1242"/>
      <c r="CJ78" s="1242"/>
      <c r="CK78" s="1242"/>
      <c r="CL78" s="1242"/>
      <c r="CM78" s="1242"/>
      <c r="CN78" s="1242"/>
      <c r="CO78" s="1242"/>
      <c r="CP78" s="1242"/>
      <c r="CQ78" s="1242"/>
      <c r="CR78" s="1242"/>
      <c r="CS78" s="1242"/>
      <c r="CT78" s="1242"/>
      <c r="CU78" s="1242"/>
      <c r="CV78" s="1242"/>
      <c r="CW78" s="1242"/>
      <c r="CX78" s="1242"/>
      <c r="CY78" s="1242"/>
      <c r="CZ78" s="1242"/>
      <c r="DA78" s="1242"/>
      <c r="DB78" s="1242"/>
      <c r="DC78" s="1242"/>
    </row>
    <row r="79" spans="2:107" ht="13.2" x14ac:dyDescent="0.2">
      <c r="B79" s="259"/>
      <c r="G79" s="1237"/>
      <c r="H79" s="1237"/>
      <c r="I79" s="1246"/>
      <c r="J79" s="1246"/>
      <c r="K79" s="1249"/>
      <c r="L79" s="1249"/>
      <c r="M79" s="1249"/>
      <c r="N79" s="1249"/>
      <c r="AN79" s="1241"/>
      <c r="AO79" s="1241"/>
      <c r="AP79" s="1241"/>
      <c r="AQ79" s="1241"/>
      <c r="AR79" s="1241"/>
      <c r="AS79" s="1241"/>
      <c r="AT79" s="1241"/>
      <c r="AU79" s="1241"/>
      <c r="AV79" s="1241"/>
      <c r="AW79" s="1241"/>
      <c r="AX79" s="1241"/>
      <c r="AY79" s="1241"/>
      <c r="AZ79" s="1241"/>
      <c r="BA79" s="1241"/>
      <c r="BB79" s="1244" t="s">
        <v>576</v>
      </c>
      <c r="BC79" s="1244"/>
      <c r="BD79" s="1244"/>
      <c r="BE79" s="1244"/>
      <c r="BF79" s="1244"/>
      <c r="BG79" s="1244"/>
      <c r="BH79" s="1244"/>
      <c r="BI79" s="1244"/>
      <c r="BJ79" s="1244"/>
      <c r="BK79" s="1244"/>
      <c r="BL79" s="1244"/>
      <c r="BM79" s="1244"/>
      <c r="BN79" s="1244"/>
      <c r="BO79" s="1244"/>
      <c r="BP79" s="1242">
        <v>5.7</v>
      </c>
      <c r="BQ79" s="1242"/>
      <c r="BR79" s="1242"/>
      <c r="BS79" s="1242"/>
      <c r="BT79" s="1242"/>
      <c r="BU79" s="1242"/>
      <c r="BV79" s="1242"/>
      <c r="BW79" s="1242"/>
      <c r="BX79" s="1242">
        <v>5.4</v>
      </c>
      <c r="BY79" s="1242"/>
      <c r="BZ79" s="1242"/>
      <c r="CA79" s="1242"/>
      <c r="CB79" s="1242"/>
      <c r="CC79" s="1242"/>
      <c r="CD79" s="1242"/>
      <c r="CE79" s="1242"/>
      <c r="CF79" s="1242">
        <v>5.2</v>
      </c>
      <c r="CG79" s="1242"/>
      <c r="CH79" s="1242"/>
      <c r="CI79" s="1242"/>
      <c r="CJ79" s="1242"/>
      <c r="CK79" s="1242"/>
      <c r="CL79" s="1242"/>
      <c r="CM79" s="1242"/>
      <c r="CN79" s="1242">
        <v>5.2</v>
      </c>
      <c r="CO79" s="1242"/>
      <c r="CP79" s="1242"/>
      <c r="CQ79" s="1242"/>
      <c r="CR79" s="1242"/>
      <c r="CS79" s="1242"/>
      <c r="CT79" s="1242"/>
      <c r="CU79" s="1242"/>
      <c r="CV79" s="1242">
        <v>5.2</v>
      </c>
      <c r="CW79" s="1242"/>
      <c r="CX79" s="1242"/>
      <c r="CY79" s="1242"/>
      <c r="CZ79" s="1242"/>
      <c r="DA79" s="1242"/>
      <c r="DB79" s="1242"/>
      <c r="DC79" s="1242"/>
    </row>
    <row r="80" spans="2:107" ht="13.2" x14ac:dyDescent="0.2">
      <c r="B80" s="259"/>
      <c r="G80" s="1237"/>
      <c r="H80" s="1237"/>
      <c r="I80" s="1246"/>
      <c r="J80" s="1246"/>
      <c r="K80" s="1249"/>
      <c r="L80" s="1249"/>
      <c r="M80" s="1249"/>
      <c r="N80" s="1249"/>
      <c r="AN80" s="1241"/>
      <c r="AO80" s="1241"/>
      <c r="AP80" s="1241"/>
      <c r="AQ80" s="1241"/>
      <c r="AR80" s="1241"/>
      <c r="AS80" s="1241"/>
      <c r="AT80" s="1241"/>
      <c r="AU80" s="1241"/>
      <c r="AV80" s="1241"/>
      <c r="AW80" s="1241"/>
      <c r="AX80" s="1241"/>
      <c r="AY80" s="1241"/>
      <c r="AZ80" s="1241"/>
      <c r="BA80" s="1241"/>
      <c r="BB80" s="1244"/>
      <c r="BC80" s="1244"/>
      <c r="BD80" s="1244"/>
      <c r="BE80" s="1244"/>
      <c r="BF80" s="1244"/>
      <c r="BG80" s="1244"/>
      <c r="BH80" s="1244"/>
      <c r="BI80" s="1244"/>
      <c r="BJ80" s="1244"/>
      <c r="BK80" s="1244"/>
      <c r="BL80" s="1244"/>
      <c r="BM80" s="1244"/>
      <c r="BN80" s="1244"/>
      <c r="BO80" s="1244"/>
      <c r="BP80" s="1242"/>
      <c r="BQ80" s="1242"/>
      <c r="BR80" s="1242"/>
      <c r="BS80" s="1242"/>
      <c r="BT80" s="1242"/>
      <c r="BU80" s="1242"/>
      <c r="BV80" s="1242"/>
      <c r="BW80" s="1242"/>
      <c r="BX80" s="1242"/>
      <c r="BY80" s="1242"/>
      <c r="BZ80" s="1242"/>
      <c r="CA80" s="1242"/>
      <c r="CB80" s="1242"/>
      <c r="CC80" s="1242"/>
      <c r="CD80" s="1242"/>
      <c r="CE80" s="1242"/>
      <c r="CF80" s="1242"/>
      <c r="CG80" s="1242"/>
      <c r="CH80" s="1242"/>
      <c r="CI80" s="1242"/>
      <c r="CJ80" s="1242"/>
      <c r="CK80" s="1242"/>
      <c r="CL80" s="1242"/>
      <c r="CM80" s="1242"/>
      <c r="CN80" s="1242"/>
      <c r="CO80" s="1242"/>
      <c r="CP80" s="1242"/>
      <c r="CQ80" s="1242"/>
      <c r="CR80" s="1242"/>
      <c r="CS80" s="1242"/>
      <c r="CT80" s="1242"/>
      <c r="CU80" s="1242"/>
      <c r="CV80" s="1242"/>
      <c r="CW80" s="1242"/>
      <c r="CX80" s="1242"/>
      <c r="CY80" s="1242"/>
      <c r="CZ80" s="1242"/>
      <c r="DA80" s="1242"/>
      <c r="DB80" s="1242"/>
      <c r="DC80" s="1242"/>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38d2DOTTTZLykJL2weeCHh5mDHUosFWxx5rwQk4mg+ZS3+HtkjMfirHqs2PR4W3xfgRP2eaTpuVkfzVF4dAQvQ==" saltValue="4/Xw987SX5IeoFdcZ+CLVA=="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8" scale="74"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AD96D-D5E8-4867-BA13-CBED06529706}">
  <sheetPr>
    <pageSetUpPr fitToPage="1"/>
  </sheetPr>
  <dimension ref="A1:DR125"/>
  <sheetViews>
    <sheetView showGridLines="0" zoomScale="70" zoomScaleNormal="7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478</v>
      </c>
    </row>
  </sheetData>
  <sheetProtection algorithmName="SHA-512" hashValue="w/CXMdGAZ+zCN//8qeiiBsbzFuMrP4K8bjMrYpNAJDRamKNJS5uG2q8Hb/MdEr654lKvovUwuG2EtT5VaKiXbw==" saltValue="5QcqzkgbGnDaHTaKdeN13w==" spinCount="100000" sheet="1" objects="1" scenarios="1"/>
  <dataConsolidate/>
  <phoneticPr fontId="2"/>
  <printOptions horizontalCentered="1" verticalCentered="1"/>
  <pageMargins left="0" right="0" top="0.19685039370078741" bottom="0" header="0.39370078740157483" footer="0"/>
  <pageSetup paperSize="8" scale="5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BB8AE-8F6E-438E-801D-15E5A09563C3}">
  <sheetPr>
    <pageSetUpPr fitToPage="1"/>
  </sheetPr>
  <dimension ref="A1:DR125"/>
  <sheetViews>
    <sheetView showGridLines="0"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478</v>
      </c>
    </row>
  </sheetData>
  <sheetProtection algorithmName="SHA-512" hashValue="Wxfu806qauuTkSgfAFFrzK/Ls5WL7iUydLmdcihBReGaW0IEmKNBTLOt/UXh55Wg+yHXWViqxoKElNJAGybFBw==" saltValue="5VsJ6LqSuXNbImTC3By9nw==" spinCount="100000" sheet="1" objects="1" scenarios="1"/>
  <dataConsolidate/>
  <phoneticPr fontId="2"/>
  <printOptions horizontalCentered="1" verticalCentered="1"/>
  <pageMargins left="0" right="0" top="0.19685039370078741" bottom="0" header="0.39370078740157483" footer="0"/>
  <pageSetup paperSize="8" scale="5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50</v>
      </c>
      <c r="E2" s="147"/>
      <c r="F2" s="148" t="s">
        <v>527</v>
      </c>
      <c r="G2" s="149"/>
      <c r="H2" s="150"/>
    </row>
    <row r="3" spans="1:8" x14ac:dyDescent="0.2">
      <c r="A3" s="146" t="s">
        <v>520</v>
      </c>
      <c r="B3" s="151"/>
      <c r="C3" s="152"/>
      <c r="D3" s="153">
        <v>43615</v>
      </c>
      <c r="E3" s="154"/>
      <c r="F3" s="155">
        <v>51849</v>
      </c>
      <c r="G3" s="156"/>
      <c r="H3" s="157"/>
    </row>
    <row r="4" spans="1:8" x14ac:dyDescent="0.2">
      <c r="A4" s="158"/>
      <c r="B4" s="159"/>
      <c r="C4" s="160"/>
      <c r="D4" s="161">
        <v>31201</v>
      </c>
      <c r="E4" s="162"/>
      <c r="F4" s="163">
        <v>26326</v>
      </c>
      <c r="G4" s="164"/>
      <c r="H4" s="165"/>
    </row>
    <row r="5" spans="1:8" x14ac:dyDescent="0.2">
      <c r="A5" s="146" t="s">
        <v>522</v>
      </c>
      <c r="B5" s="151"/>
      <c r="C5" s="152"/>
      <c r="D5" s="153">
        <v>34213</v>
      </c>
      <c r="E5" s="154"/>
      <c r="F5" s="155">
        <v>52191</v>
      </c>
      <c r="G5" s="156"/>
      <c r="H5" s="157"/>
    </row>
    <row r="6" spans="1:8" x14ac:dyDescent="0.2">
      <c r="A6" s="158"/>
      <c r="B6" s="159"/>
      <c r="C6" s="160"/>
      <c r="D6" s="161">
        <v>21361</v>
      </c>
      <c r="E6" s="162"/>
      <c r="F6" s="163">
        <v>26807</v>
      </c>
      <c r="G6" s="164"/>
      <c r="H6" s="165"/>
    </row>
    <row r="7" spans="1:8" x14ac:dyDescent="0.2">
      <c r="A7" s="146" t="s">
        <v>523</v>
      </c>
      <c r="B7" s="151"/>
      <c r="C7" s="152"/>
      <c r="D7" s="153">
        <v>56272</v>
      </c>
      <c r="E7" s="154"/>
      <c r="F7" s="155">
        <v>48105</v>
      </c>
      <c r="G7" s="156"/>
      <c r="H7" s="157"/>
    </row>
    <row r="8" spans="1:8" x14ac:dyDescent="0.2">
      <c r="A8" s="158"/>
      <c r="B8" s="159"/>
      <c r="C8" s="160"/>
      <c r="D8" s="161">
        <v>24903</v>
      </c>
      <c r="E8" s="162"/>
      <c r="F8" s="163">
        <v>24072</v>
      </c>
      <c r="G8" s="164"/>
      <c r="H8" s="165"/>
    </row>
    <row r="9" spans="1:8" x14ac:dyDescent="0.2">
      <c r="A9" s="146" t="s">
        <v>524</v>
      </c>
      <c r="B9" s="151"/>
      <c r="C9" s="152"/>
      <c r="D9" s="153">
        <v>32876</v>
      </c>
      <c r="E9" s="154"/>
      <c r="F9" s="155">
        <v>47446</v>
      </c>
      <c r="G9" s="156"/>
      <c r="H9" s="157"/>
    </row>
    <row r="10" spans="1:8" x14ac:dyDescent="0.2">
      <c r="A10" s="158"/>
      <c r="B10" s="159"/>
      <c r="C10" s="160"/>
      <c r="D10" s="161">
        <v>21495</v>
      </c>
      <c r="E10" s="162"/>
      <c r="F10" s="163">
        <v>24371</v>
      </c>
      <c r="G10" s="164"/>
      <c r="H10" s="165"/>
    </row>
    <row r="11" spans="1:8" x14ac:dyDescent="0.2">
      <c r="A11" s="146" t="s">
        <v>525</v>
      </c>
      <c r="B11" s="151"/>
      <c r="C11" s="152"/>
      <c r="D11" s="153">
        <v>33580</v>
      </c>
      <c r="E11" s="154"/>
      <c r="F11" s="155">
        <v>48387</v>
      </c>
      <c r="G11" s="156"/>
      <c r="H11" s="157"/>
    </row>
    <row r="12" spans="1:8" x14ac:dyDescent="0.2">
      <c r="A12" s="158"/>
      <c r="B12" s="159"/>
      <c r="C12" s="166"/>
      <c r="D12" s="161">
        <v>25406</v>
      </c>
      <c r="E12" s="162"/>
      <c r="F12" s="163">
        <v>25592</v>
      </c>
      <c r="G12" s="164"/>
      <c r="H12" s="165"/>
    </row>
    <row r="13" spans="1:8" x14ac:dyDescent="0.2">
      <c r="A13" s="146"/>
      <c r="B13" s="151"/>
      <c r="C13" s="152"/>
      <c r="D13" s="153">
        <v>40111</v>
      </c>
      <c r="E13" s="154"/>
      <c r="F13" s="155">
        <v>49596</v>
      </c>
      <c r="G13" s="167"/>
      <c r="H13" s="157"/>
    </row>
    <row r="14" spans="1:8" x14ac:dyDescent="0.2">
      <c r="A14" s="158"/>
      <c r="B14" s="159"/>
      <c r="C14" s="160"/>
      <c r="D14" s="161">
        <v>24873</v>
      </c>
      <c r="E14" s="162"/>
      <c r="F14" s="163">
        <v>25434</v>
      </c>
      <c r="G14" s="164"/>
      <c r="H14" s="165"/>
    </row>
    <row r="17" spans="1:11" x14ac:dyDescent="0.2">
      <c r="A17" s="142" t="s">
        <v>51</v>
      </c>
    </row>
    <row r="18" spans="1:11" x14ac:dyDescent="0.2">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2">
      <c r="A19" s="168" t="s">
        <v>52</v>
      </c>
      <c r="B19" s="168">
        <f>ROUND(VALUE(SUBSTITUTE(実質収支比率等に係る経年分析!F$48,"▲","-")),2)</f>
        <v>1.49</v>
      </c>
      <c r="C19" s="168">
        <f>ROUND(VALUE(SUBSTITUTE(実質収支比率等に係る経年分析!G$48,"▲","-")),2)</f>
        <v>5.58</v>
      </c>
      <c r="D19" s="168">
        <f>ROUND(VALUE(SUBSTITUTE(実質収支比率等に係る経年分析!H$48,"▲","-")),2)</f>
        <v>6.52</v>
      </c>
      <c r="E19" s="168">
        <f>ROUND(VALUE(SUBSTITUTE(実質収支比率等に係る経年分析!I$48,"▲","-")),2)</f>
        <v>5.31</v>
      </c>
      <c r="F19" s="168">
        <f>ROUND(VALUE(SUBSTITUTE(実質収支比率等に係る経年分析!J$48,"▲","-")),2)</f>
        <v>5.7</v>
      </c>
    </row>
    <row r="20" spans="1:11" x14ac:dyDescent="0.2">
      <c r="A20" s="168" t="s">
        <v>53</v>
      </c>
      <c r="B20" s="168">
        <f>ROUND(VALUE(SUBSTITUTE(実質収支比率等に係る経年分析!F$47,"▲","-")),2)</f>
        <v>9.84</v>
      </c>
      <c r="C20" s="168">
        <f>ROUND(VALUE(SUBSTITUTE(実質収支比率等に係る経年分析!G$47,"▲","-")),2)</f>
        <v>9.9</v>
      </c>
      <c r="D20" s="168">
        <f>ROUND(VALUE(SUBSTITUTE(実質収支比率等に係る経年分析!H$47,"▲","-")),2)</f>
        <v>12.9</v>
      </c>
      <c r="E20" s="168">
        <f>ROUND(VALUE(SUBSTITUTE(実質収支比率等に係る経年分析!I$47,"▲","-")),2)</f>
        <v>17.41</v>
      </c>
      <c r="F20" s="168">
        <f>ROUND(VALUE(SUBSTITUTE(実質収支比率等に係る経年分析!J$47,"▲","-")),2)</f>
        <v>21.28</v>
      </c>
    </row>
    <row r="21" spans="1:11" x14ac:dyDescent="0.2">
      <c r="A21" s="168" t="s">
        <v>54</v>
      </c>
      <c r="B21" s="168">
        <f>IF(ISNUMBER(VALUE(SUBSTITUTE(実質収支比率等に係る経年分析!F$49,"▲","-"))),ROUND(VALUE(SUBSTITUTE(実質収支比率等に係る経年分析!F$49,"▲","-")),2),NA())</f>
        <v>-1.76</v>
      </c>
      <c r="C21" s="168">
        <f>IF(ISNUMBER(VALUE(SUBSTITUTE(実質収支比率等に係る経年分析!G$49,"▲","-"))),ROUND(VALUE(SUBSTITUTE(実質収支比率等に係る経年分析!G$49,"▲","-")),2),NA())</f>
        <v>4.34</v>
      </c>
      <c r="D21" s="168">
        <f>IF(ISNUMBER(VALUE(SUBSTITUTE(実質収支比率等に係る経年分析!H$49,"▲","-"))),ROUND(VALUE(SUBSTITUTE(実質収支比率等に係る経年分析!H$49,"▲","-")),2),NA())</f>
        <v>4.62</v>
      </c>
      <c r="E21" s="168">
        <f>IF(ISNUMBER(VALUE(SUBSTITUTE(実質収支比率等に係る経年分析!I$49,"▲","-"))),ROUND(VALUE(SUBSTITUTE(実質収支比率等に係る経年分析!I$49,"▲","-")),2),NA())</f>
        <v>2.97</v>
      </c>
      <c r="F21" s="168">
        <f>IF(ISNUMBER(VALUE(SUBSTITUTE(実質収支比率等に係る経年分析!J$49,"▲","-"))),ROUND(VALUE(SUBSTITUTE(実質収支比率等に係る経年分析!J$49,"▲","-")),2),NA())</f>
        <v>4.8099999999999996</v>
      </c>
    </row>
    <row r="24" spans="1:11" x14ac:dyDescent="0.2">
      <c r="A24" s="142" t="s">
        <v>55</v>
      </c>
    </row>
    <row r="25" spans="1:11" x14ac:dyDescent="0.2">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2">
      <c r="A26" s="169"/>
      <c r="B26" s="169" t="s">
        <v>56</v>
      </c>
      <c r="C26" s="169" t="s">
        <v>57</v>
      </c>
      <c r="D26" s="169" t="s">
        <v>56</v>
      </c>
      <c r="E26" s="169" t="s">
        <v>57</v>
      </c>
      <c r="F26" s="169" t="s">
        <v>56</v>
      </c>
      <c r="G26" s="169" t="s">
        <v>57</v>
      </c>
      <c r="H26" s="169" t="s">
        <v>56</v>
      </c>
      <c r="I26" s="169" t="s">
        <v>57</v>
      </c>
      <c r="J26" s="169" t="s">
        <v>56</v>
      </c>
      <c r="K26" s="169" t="s">
        <v>57</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#N/A</v>
      </c>
      <c r="C27" s="169">
        <f>IF(ROUND(VALUE(SUBSTITUTE(連結実質赤字比率に係る赤字・黒字の構成分析!F$43,"▲", "-")), 2) &gt;= 0, ABS(ROUND(VALUE(SUBSTITUTE(連結実質赤字比率に係る赤字・黒字の構成分析!F$43,"▲", "-")), 2)), NA())</f>
        <v>0.43</v>
      </c>
      <c r="D27" s="169" t="e">
        <f>IF(ROUND(VALUE(SUBSTITUTE(連結実質赤字比率に係る赤字・黒字の構成分析!G$43,"▲", "-")), 2) &lt; 0, ABS(ROUND(VALUE(SUBSTITUTE(連結実質赤字比率に係る赤字・黒字の構成分析!G$43,"▲", "-")), 2)), NA())</f>
        <v>#N/A</v>
      </c>
      <c r="E27" s="169">
        <f>IF(ROUND(VALUE(SUBSTITUTE(連結実質赤字比率に係る赤字・黒字の構成分析!G$43,"▲", "-")), 2) &gt;= 0, ABS(ROUND(VALUE(SUBSTITUTE(連結実質赤字比率に係る赤字・黒字の構成分析!G$43,"▲", "-")), 2)), NA())</f>
        <v>0</v>
      </c>
      <c r="F27" s="169" t="e">
        <f>IF(ROUND(VALUE(SUBSTITUTE(連結実質赤字比率に係る赤字・黒字の構成分析!H$43,"▲", "-")), 2) &lt; 0, ABS(ROUND(VALUE(SUBSTITUTE(連結実質赤字比率に係る赤字・黒字の構成分析!H$43,"▲", "-")), 2)), NA())</f>
        <v>#N/A</v>
      </c>
      <c r="G27" s="169">
        <f>IF(ROUND(VALUE(SUBSTITUTE(連結実質赤字比率に係る赤字・黒字の構成分析!H$43,"▲", "-")), 2) &gt;= 0, ABS(ROUND(VALUE(SUBSTITUTE(連結実質赤字比率に係る赤字・黒字の構成分析!H$43,"▲", "-")), 2)), NA())</f>
        <v>0</v>
      </c>
      <c r="H27" s="169" t="e">
        <f>IF(ROUND(VALUE(SUBSTITUTE(連結実質赤字比率に係る赤字・黒字の構成分析!I$43,"▲", "-")), 2) &lt; 0, ABS(ROUND(VALUE(SUBSTITUTE(連結実質赤字比率に係る赤字・黒字の構成分析!I$43,"▲", "-")), 2)), NA())</f>
        <v>#N/A</v>
      </c>
      <c r="I27" s="169">
        <f>IF(ROUND(VALUE(SUBSTITUTE(連結実質赤字比率に係る赤字・黒字の構成分析!I$43,"▲", "-")), 2) &gt;= 0, ABS(ROUND(VALUE(SUBSTITUTE(連結実質赤字比率に係る赤字・黒字の構成分析!I$43,"▲", "-")), 2)), NA())</f>
        <v>0</v>
      </c>
      <c r="J27" s="169" t="e">
        <f>IF(ROUND(VALUE(SUBSTITUTE(連結実質赤字比率に係る赤字・黒字の構成分析!J$43,"▲", "-")), 2) &lt; 0, ABS(ROUND(VALUE(SUBSTITUTE(連結実質赤字比率に係る赤字・黒字の構成分析!J$43,"▲", "-")), 2)), NA())</f>
        <v>#N/A</v>
      </c>
      <c r="K27" s="169">
        <f>IF(ROUND(VALUE(SUBSTITUTE(連結実質赤字比率に係る赤字・黒字の構成分析!J$43,"▲", "-")), 2) &gt;= 0, ABS(ROUND(VALUE(SUBSTITUTE(連結実質赤字比率に係る赤字・黒字の構成分析!J$43,"▲", "-")), 2)), NA())</f>
        <v>0</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str">
        <f>IF(連結実質赤字比率に係る赤字・黒字の構成分析!C$41="",NA(),連結実質赤字比率に係る赤字・黒字の構成分析!C$41)</f>
        <v>土地取得事業特別会計</v>
      </c>
      <c r="B29" s="169" t="e">
        <f>IF(ROUND(VALUE(SUBSTITUTE(連結実質赤字比率に係る赤字・黒字の構成分析!F$41,"▲", "-")), 2) &lt; 0, ABS(ROUND(VALUE(SUBSTITUTE(連結実質赤字比率に係る赤字・黒字の構成分析!F$41,"▲", "-")), 2)), NA())</f>
        <v>#N/A</v>
      </c>
      <c r="C29" s="169">
        <f>IF(ROUND(VALUE(SUBSTITUTE(連結実質赤字比率に係る赤字・黒字の構成分析!F$41,"▲", "-")), 2) &gt;= 0, ABS(ROUND(VALUE(SUBSTITUTE(連結実質赤字比率に係る赤字・黒字の構成分析!F$41,"▲", "-")), 2)), NA())</f>
        <v>0</v>
      </c>
      <c r="D29" s="169" t="e">
        <f>IF(ROUND(VALUE(SUBSTITUTE(連結実質赤字比率に係る赤字・黒字の構成分析!G$41,"▲", "-")), 2) &lt; 0, ABS(ROUND(VALUE(SUBSTITUTE(連結実質赤字比率に係る赤字・黒字の構成分析!G$41,"▲", "-")), 2)), NA())</f>
        <v>#N/A</v>
      </c>
      <c r="E29" s="169">
        <f>IF(ROUND(VALUE(SUBSTITUTE(連結実質赤字比率に係る赤字・黒字の構成分析!G$41,"▲", "-")), 2) &gt;= 0, ABS(ROUND(VALUE(SUBSTITUTE(連結実質赤字比率に係る赤字・黒字の構成分析!G$41,"▲", "-")), 2)), NA())</f>
        <v>0</v>
      </c>
      <c r="F29" s="169" t="e">
        <f>IF(ROUND(VALUE(SUBSTITUTE(連結実質赤字比率に係る赤字・黒字の構成分析!H$41,"▲", "-")), 2) &lt; 0, ABS(ROUND(VALUE(SUBSTITUTE(連結実質赤字比率に係る赤字・黒字の構成分析!H$41,"▲", "-")), 2)), NA())</f>
        <v>#N/A</v>
      </c>
      <c r="G29" s="169">
        <f>IF(ROUND(VALUE(SUBSTITUTE(連結実質赤字比率に係る赤字・黒字の構成分析!H$41,"▲", "-")), 2) &gt;= 0, ABS(ROUND(VALUE(SUBSTITUTE(連結実質赤字比率に係る赤字・黒字の構成分析!H$41,"▲", "-")), 2)), NA())</f>
        <v>0</v>
      </c>
      <c r="H29" s="169" t="e">
        <f>IF(ROUND(VALUE(SUBSTITUTE(連結実質赤字比率に係る赤字・黒字の構成分析!I$41,"▲", "-")), 2) &lt; 0, ABS(ROUND(VALUE(SUBSTITUTE(連結実質赤字比率に係る赤字・黒字の構成分析!I$41,"▲", "-")), 2)), NA())</f>
        <v>#N/A</v>
      </c>
      <c r="I29" s="169">
        <f>IF(ROUND(VALUE(SUBSTITUTE(連結実質赤字比率に係る赤字・黒字の構成分析!I$41,"▲", "-")), 2) &gt;= 0, ABS(ROUND(VALUE(SUBSTITUTE(連結実質赤字比率に係る赤字・黒字の構成分析!I$41,"▲", "-")), 2)), NA())</f>
        <v>0</v>
      </c>
      <c r="J29" s="169" t="e">
        <f>IF(ROUND(VALUE(SUBSTITUTE(連結実質赤字比率に係る赤字・黒字の構成分析!J$41,"▲", "-")), 2) &lt; 0, ABS(ROUND(VALUE(SUBSTITUTE(連結実質赤字比率に係る赤字・黒字の構成分析!J$41,"▲", "-")), 2)), NA())</f>
        <v>#N/A</v>
      </c>
      <c r="K29" s="169">
        <f>IF(ROUND(VALUE(SUBSTITUTE(連結実質赤字比率に係る赤字・黒字の構成分析!J$41,"▲", "-")), 2) &gt;= 0, ABS(ROUND(VALUE(SUBSTITUTE(連結実質赤字比率に係る赤字・黒字の構成分析!J$41,"▲", "-")), 2)), NA())</f>
        <v>0</v>
      </c>
    </row>
    <row r="30" spans="1:11" x14ac:dyDescent="0.2">
      <c r="A30" s="169" t="str">
        <f>IF(連結実質赤字比率に係る赤字・黒字の構成分析!C$40="",NA(),連結実質赤字比率に係る赤字・黒字の構成分析!C$40)</f>
        <v>母子・父子福祉資金特別会計</v>
      </c>
      <c r="B30" s="169" t="e">
        <f>IF(ROUND(VALUE(SUBSTITUTE(連結実質赤字比率に係る赤字・黒字の構成分析!F$40,"▲", "-")), 2) &lt; 0, ABS(ROUND(VALUE(SUBSTITUTE(連結実質赤字比率に係る赤字・黒字の構成分析!F$40,"▲", "-")), 2)), NA())</f>
        <v>#N/A</v>
      </c>
      <c r="C30" s="169">
        <f>IF(ROUND(VALUE(SUBSTITUTE(連結実質赤字比率に係る赤字・黒字の構成分析!F$40,"▲", "-")), 2) &gt;= 0, ABS(ROUND(VALUE(SUBSTITUTE(連結実質赤字比率に係る赤字・黒字の構成分析!F$40,"▲", "-")), 2)), NA())</f>
        <v>0</v>
      </c>
      <c r="D30" s="169" t="e">
        <f>IF(ROUND(VALUE(SUBSTITUTE(連結実質赤字比率に係る赤字・黒字の構成分析!G$40,"▲", "-")), 2) &lt; 0, ABS(ROUND(VALUE(SUBSTITUTE(連結実質赤字比率に係る赤字・黒字の構成分析!G$40,"▲", "-")), 2)), NA())</f>
        <v>#N/A</v>
      </c>
      <c r="E30" s="169">
        <f>IF(ROUND(VALUE(SUBSTITUTE(連結実質赤字比率に係る赤字・黒字の構成分析!G$40,"▲", "-")), 2) &gt;= 0, ABS(ROUND(VALUE(SUBSTITUTE(連結実質赤字比率に係る赤字・黒字の構成分析!G$40,"▲", "-")), 2)), NA())</f>
        <v>0</v>
      </c>
      <c r="F30" s="169" t="e">
        <f>IF(ROUND(VALUE(SUBSTITUTE(連結実質赤字比率に係る赤字・黒字の構成分析!H$40,"▲", "-")), 2) &lt; 0, ABS(ROUND(VALUE(SUBSTITUTE(連結実質赤字比率に係る赤字・黒字の構成分析!H$40,"▲", "-")), 2)), NA())</f>
        <v>#N/A</v>
      </c>
      <c r="G30" s="169">
        <f>IF(ROUND(VALUE(SUBSTITUTE(連結実質赤字比率に係る赤字・黒字の構成分析!H$40,"▲", "-")), 2) &gt;= 0, ABS(ROUND(VALUE(SUBSTITUTE(連結実質赤字比率に係る赤字・黒字の構成分析!H$40,"▲", "-")), 2)), NA())</f>
        <v>0</v>
      </c>
      <c r="H30" s="169" t="e">
        <f>IF(ROUND(VALUE(SUBSTITUTE(連結実質赤字比率に係る赤字・黒字の構成分析!I$40,"▲", "-")), 2) &lt; 0, ABS(ROUND(VALUE(SUBSTITUTE(連結実質赤字比率に係る赤字・黒字の構成分析!I$40,"▲", "-")), 2)), NA())</f>
        <v>#N/A</v>
      </c>
      <c r="I30" s="169">
        <f>IF(ROUND(VALUE(SUBSTITUTE(連結実質赤字比率に係る赤字・黒字の構成分析!I$40,"▲", "-")), 2) &gt;= 0, ABS(ROUND(VALUE(SUBSTITUTE(連結実質赤字比率に係る赤字・黒字の構成分析!I$40,"▲", "-")), 2)), NA())</f>
        <v>0</v>
      </c>
      <c r="J30" s="169" t="e">
        <f>IF(ROUND(VALUE(SUBSTITUTE(連結実質赤字比率に係る赤字・黒字の構成分析!J$40,"▲", "-")), 2) &lt; 0, ABS(ROUND(VALUE(SUBSTITUTE(連結実質赤字比率に係る赤字・黒字の構成分析!J$40,"▲", "-")), 2)), NA())</f>
        <v>#N/A</v>
      </c>
      <c r="K30" s="169">
        <f>IF(ROUND(VALUE(SUBSTITUTE(連結実質赤字比率に係る赤字・黒字の構成分析!J$40,"▲", "-")), 2) &gt;= 0, ABS(ROUND(VALUE(SUBSTITUTE(連結実質赤字比率に係る赤字・黒字の構成分析!J$40,"▲", "-")), 2)), NA())</f>
        <v>0</v>
      </c>
    </row>
    <row r="31" spans="1:11" x14ac:dyDescent="0.2">
      <c r="A31" s="169" t="str">
        <f>IF(連結実質赤字比率に係る赤字・黒字の構成分析!C$39="",NA(),連結実質赤字比率に係る赤字・黒字の構成分析!C$39)</f>
        <v>駐車場事業特別会計</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0</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0</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0</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0</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0</v>
      </c>
    </row>
    <row r="32" spans="1:11" x14ac:dyDescent="0.2">
      <c r="A32" s="169" t="str">
        <f>IF(連結実質赤字比率に係る赤字・黒字の構成分析!C$38="",NA(),連結実質赤字比率に係る赤字・黒字の構成分析!C$38)</f>
        <v>後期高齢者医療特別会計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0.08</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0.09</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0.05</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0.05</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0.05</v>
      </c>
    </row>
    <row r="33" spans="1:16" x14ac:dyDescent="0.2">
      <c r="A33" s="169" t="str">
        <f>IF(連結実質赤字比率に係る赤字・黒字の構成分析!C$37="",NA(),連結実質赤字比率に係る赤字・黒字の構成分析!C$37)</f>
        <v>介護保険特別会計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0.44</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0.59</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1.44</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1.23</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0.7</v>
      </c>
    </row>
    <row r="34" spans="1:16" x14ac:dyDescent="0.2">
      <c r="A34" s="169" t="str">
        <f>IF(連結実質赤字比率に係る赤字・黒字の構成分析!C$36="",NA(),連結実質赤字比率に係る赤字・黒字の構成分析!C$36)</f>
        <v>国民健康保険事業特別会計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0.53</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0.64</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0.77</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0.42</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0.83</v>
      </c>
    </row>
    <row r="35" spans="1:16" x14ac:dyDescent="0.2">
      <c r="A35" s="169" t="str">
        <f>IF(連結実質赤字比率に係る赤字・黒字の構成分析!C$35="",NA(),連結実質赤字比率に係る赤字・黒字の構成分析!C$35)</f>
        <v>下水道事業会計</v>
      </c>
      <c r="B35" s="169" t="e">
        <f>IF(ROUND(VALUE(SUBSTITUTE(連結実質赤字比率に係る赤字・黒字の構成分析!F$35,"▲", "-")), 2) &lt; 0, ABS(ROUND(VALUE(SUBSTITUTE(連結実質赤字比率に係る赤字・黒字の構成分析!F$35,"▲", "-")), 2)), NA())</f>
        <v>#VALUE!</v>
      </c>
      <c r="C35" s="169" t="e">
        <f>IF(ROUND(VALUE(SUBSTITUTE(連結実質赤字比率に係る赤字・黒字の構成分析!F$35,"▲", "-")), 2) &gt;= 0, ABS(ROUND(VALUE(SUBSTITUTE(連結実質赤字比率に係る赤字・黒字の構成分析!F$35,"▲", "-")), 2)), NA())</f>
        <v>#VALUE!</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0.61</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1.4</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2.11</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2.58</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1.49</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5.58</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6.52</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5.31</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5.69</v>
      </c>
    </row>
    <row r="39" spans="1:16" x14ac:dyDescent="0.2">
      <c r="A39" s="142" t="s">
        <v>58</v>
      </c>
    </row>
    <row r="40" spans="1:16" x14ac:dyDescent="0.2">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2">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2">
      <c r="A42" s="170" t="s">
        <v>61</v>
      </c>
      <c r="B42" s="170"/>
      <c r="C42" s="170"/>
      <c r="D42" s="170">
        <f>'実質公債費比率（分子）の構造'!K$52</f>
        <v>17965</v>
      </c>
      <c r="E42" s="170"/>
      <c r="F42" s="170"/>
      <c r="G42" s="170">
        <f>'実質公債費比率（分子）の構造'!L$52</f>
        <v>14094</v>
      </c>
      <c r="H42" s="170"/>
      <c r="I42" s="170"/>
      <c r="J42" s="170">
        <f>'実質公債費比率（分子）の構造'!M$52</f>
        <v>13804</v>
      </c>
      <c r="K42" s="170"/>
      <c r="L42" s="170"/>
      <c r="M42" s="170">
        <f>'実質公債費比率（分子）の構造'!N$52</f>
        <v>14266</v>
      </c>
      <c r="N42" s="170"/>
      <c r="O42" s="170"/>
      <c r="P42" s="170">
        <f>'実質公債費比率（分子）の構造'!O$52</f>
        <v>13748</v>
      </c>
    </row>
    <row r="43" spans="1:16" x14ac:dyDescent="0.2">
      <c r="A43" s="170" t="s">
        <v>16</v>
      </c>
      <c r="B43" s="170">
        <f>'実質公債費比率（分子）の構造'!K$51</f>
        <v>0</v>
      </c>
      <c r="C43" s="170"/>
      <c r="D43" s="170"/>
      <c r="E43" s="170">
        <f>'実質公債費比率（分子）の構造'!L$51</f>
        <v>1</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62</v>
      </c>
      <c r="B44" s="170">
        <f>'実質公債費比率（分子）の構造'!K$50</f>
        <v>1091</v>
      </c>
      <c r="C44" s="170"/>
      <c r="D44" s="170"/>
      <c r="E44" s="170">
        <f>'実質公債費比率（分子）の構造'!L$50</f>
        <v>886</v>
      </c>
      <c r="F44" s="170"/>
      <c r="G44" s="170"/>
      <c r="H44" s="170">
        <f>'実質公債費比率（分子）の構造'!M$50</f>
        <v>888</v>
      </c>
      <c r="I44" s="170"/>
      <c r="J44" s="170"/>
      <c r="K44" s="170">
        <f>'実質公債費比率（分子）の構造'!N$50</f>
        <v>750</v>
      </c>
      <c r="L44" s="170"/>
      <c r="M44" s="170"/>
      <c r="N44" s="170">
        <f>'実質公債費比率（分子）の構造'!O$50</f>
        <v>636</v>
      </c>
      <c r="O44" s="170"/>
      <c r="P44" s="170"/>
    </row>
    <row r="45" spans="1:16" x14ac:dyDescent="0.2">
      <c r="A45" s="170" t="s">
        <v>63</v>
      </c>
      <c r="B45" s="170">
        <f>'実質公債費比率（分子）の構造'!K$49</f>
        <v>184</v>
      </c>
      <c r="C45" s="170"/>
      <c r="D45" s="170"/>
      <c r="E45" s="170">
        <f>'実質公債費比率（分子）の構造'!L$49</f>
        <v>75</v>
      </c>
      <c r="F45" s="170"/>
      <c r="G45" s="170"/>
      <c r="H45" s="170">
        <f>'実質公債費比率（分子）の構造'!M$49</f>
        <v>5</v>
      </c>
      <c r="I45" s="170"/>
      <c r="J45" s="170"/>
      <c r="K45" s="170">
        <f>'実質公債費比率（分子）の構造'!N$49</f>
        <v>4</v>
      </c>
      <c r="L45" s="170"/>
      <c r="M45" s="170"/>
      <c r="N45" s="170">
        <f>'実質公債費比率（分子）の構造'!O$49</f>
        <v>5</v>
      </c>
      <c r="O45" s="170"/>
      <c r="P45" s="170"/>
    </row>
    <row r="46" spans="1:16" x14ac:dyDescent="0.2">
      <c r="A46" s="170" t="s">
        <v>64</v>
      </c>
      <c r="B46" s="170">
        <f>'実質公債費比率（分子）の構造'!K$48</f>
        <v>3744</v>
      </c>
      <c r="C46" s="170"/>
      <c r="D46" s="170"/>
      <c r="E46" s="170">
        <f>'実質公債費比率（分子）の構造'!L$48</f>
        <v>465</v>
      </c>
      <c r="F46" s="170"/>
      <c r="G46" s="170"/>
      <c r="H46" s="170">
        <f>'実質公債費比率（分子）の構造'!M$48</f>
        <v>595</v>
      </c>
      <c r="I46" s="170"/>
      <c r="J46" s="170"/>
      <c r="K46" s="170">
        <f>'実質公債費比率（分子）の構造'!N$48</f>
        <v>646</v>
      </c>
      <c r="L46" s="170"/>
      <c r="M46" s="170"/>
      <c r="N46" s="170">
        <f>'実質公債費比率（分子）の構造'!O$48</f>
        <v>648</v>
      </c>
      <c r="O46" s="170"/>
      <c r="P46" s="170"/>
    </row>
    <row r="47" spans="1:16" x14ac:dyDescent="0.2">
      <c r="A47" s="170" t="s">
        <v>12</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66</v>
      </c>
      <c r="B49" s="170">
        <f>'実質公債費比率（分子）の構造'!K$45</f>
        <v>12018</v>
      </c>
      <c r="C49" s="170"/>
      <c r="D49" s="170"/>
      <c r="E49" s="170">
        <f>'実質公債費比率（分子）の構造'!L$45</f>
        <v>11650</v>
      </c>
      <c r="F49" s="170"/>
      <c r="G49" s="170"/>
      <c r="H49" s="170">
        <f>'実質公債費比率（分子）の構造'!M$45</f>
        <v>12232</v>
      </c>
      <c r="I49" s="170"/>
      <c r="J49" s="170"/>
      <c r="K49" s="170">
        <f>'実質公債費比率（分子）の構造'!N$45</f>
        <v>12600</v>
      </c>
      <c r="L49" s="170"/>
      <c r="M49" s="170"/>
      <c r="N49" s="170">
        <f>'実質公債費比率（分子）の構造'!O$45</f>
        <v>12579</v>
      </c>
      <c r="O49" s="170"/>
      <c r="P49" s="170"/>
    </row>
    <row r="50" spans="1:16" x14ac:dyDescent="0.2">
      <c r="A50" s="170" t="s">
        <v>67</v>
      </c>
      <c r="B50" s="170" t="e">
        <f>NA()</f>
        <v>#N/A</v>
      </c>
      <c r="C50" s="170">
        <f>IF(ISNUMBER('実質公債費比率（分子）の構造'!K$53),'実質公債費比率（分子）の構造'!K$53,NA())</f>
        <v>-928</v>
      </c>
      <c r="D50" s="170" t="e">
        <f>NA()</f>
        <v>#N/A</v>
      </c>
      <c r="E50" s="170" t="e">
        <f>NA()</f>
        <v>#N/A</v>
      </c>
      <c r="F50" s="170">
        <f>IF(ISNUMBER('実質公債費比率（分子）の構造'!L$53),'実質公債費比率（分子）の構造'!L$53,NA())</f>
        <v>-1017</v>
      </c>
      <c r="G50" s="170" t="e">
        <f>NA()</f>
        <v>#N/A</v>
      </c>
      <c r="H50" s="170" t="e">
        <f>NA()</f>
        <v>#N/A</v>
      </c>
      <c r="I50" s="170">
        <f>IF(ISNUMBER('実質公債費比率（分子）の構造'!M$53),'実質公債費比率（分子）の構造'!M$53,NA())</f>
        <v>-84</v>
      </c>
      <c r="J50" s="170" t="e">
        <f>NA()</f>
        <v>#N/A</v>
      </c>
      <c r="K50" s="170" t="e">
        <f>NA()</f>
        <v>#N/A</v>
      </c>
      <c r="L50" s="170">
        <f>IF(ISNUMBER('実質公債費比率（分子）の構造'!N$53),'実質公債費比率（分子）の構造'!N$53,NA())</f>
        <v>-266</v>
      </c>
      <c r="M50" s="170" t="e">
        <f>NA()</f>
        <v>#N/A</v>
      </c>
      <c r="N50" s="170" t="e">
        <f>NA()</f>
        <v>#N/A</v>
      </c>
      <c r="O50" s="170">
        <f>IF(ISNUMBER('実質公債費比率（分子）の構造'!O$53),'実質公債費比率（分子）の構造'!O$53,NA())</f>
        <v>120</v>
      </c>
      <c r="P50" s="170" t="e">
        <f>NA()</f>
        <v>#N/A</v>
      </c>
    </row>
    <row r="53" spans="1:16" x14ac:dyDescent="0.2">
      <c r="A53" s="142" t="s">
        <v>68</v>
      </c>
    </row>
    <row r="54" spans="1:16" x14ac:dyDescent="0.2">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2">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2">
      <c r="A56" s="169" t="s">
        <v>43</v>
      </c>
      <c r="B56" s="169"/>
      <c r="C56" s="169"/>
      <c r="D56" s="169">
        <f>'将来負担比率（分子）の構造'!I$52</f>
        <v>124744</v>
      </c>
      <c r="E56" s="169"/>
      <c r="F56" s="169"/>
      <c r="G56" s="169">
        <f>'将来負担比率（分子）の構造'!J$52</f>
        <v>122253</v>
      </c>
      <c r="H56" s="169"/>
      <c r="I56" s="169"/>
      <c r="J56" s="169">
        <f>'将来負担比率（分子）の構造'!K$52</f>
        <v>124540</v>
      </c>
      <c r="K56" s="169"/>
      <c r="L56" s="169"/>
      <c r="M56" s="169">
        <f>'将来負担比率（分子）の構造'!L$52</f>
        <v>119332</v>
      </c>
      <c r="N56" s="169"/>
      <c r="O56" s="169"/>
      <c r="P56" s="169">
        <f>'将来負担比率（分子）の構造'!M$52</f>
        <v>112523</v>
      </c>
    </row>
    <row r="57" spans="1:16" x14ac:dyDescent="0.2">
      <c r="A57" s="169" t="s">
        <v>42</v>
      </c>
      <c r="B57" s="169"/>
      <c r="C57" s="169"/>
      <c r="D57" s="169">
        <f>'将来負担比率（分子）の構造'!I$51</f>
        <v>45704</v>
      </c>
      <c r="E57" s="169"/>
      <c r="F57" s="169"/>
      <c r="G57" s="169">
        <f>'将来負担比率（分子）の構造'!J$51</f>
        <v>40601</v>
      </c>
      <c r="H57" s="169"/>
      <c r="I57" s="169"/>
      <c r="J57" s="169">
        <f>'将来負担比率（分子）の構造'!K$51</f>
        <v>39756</v>
      </c>
      <c r="K57" s="169"/>
      <c r="L57" s="169"/>
      <c r="M57" s="169">
        <f>'将来負担比率（分子）の構造'!L$51</f>
        <v>35089</v>
      </c>
      <c r="N57" s="169"/>
      <c r="O57" s="169"/>
      <c r="P57" s="169">
        <f>'将来負担比率（分子）の構造'!M$51</f>
        <v>34713</v>
      </c>
    </row>
    <row r="58" spans="1:16" x14ac:dyDescent="0.2">
      <c r="A58" s="169" t="s">
        <v>41</v>
      </c>
      <c r="B58" s="169"/>
      <c r="C58" s="169"/>
      <c r="D58" s="169">
        <f>'将来負担比率（分子）の構造'!I$50</f>
        <v>27047</v>
      </c>
      <c r="E58" s="169"/>
      <c r="F58" s="169"/>
      <c r="G58" s="169">
        <f>'将来負担比率（分子）の構造'!J$50</f>
        <v>28219</v>
      </c>
      <c r="H58" s="169"/>
      <c r="I58" s="169"/>
      <c r="J58" s="169">
        <f>'将来負担比率（分子）の構造'!K$50</f>
        <v>33114</v>
      </c>
      <c r="K58" s="169"/>
      <c r="L58" s="169"/>
      <c r="M58" s="169">
        <f>'将来負担比率（分子）の構造'!L$50</f>
        <v>40474</v>
      </c>
      <c r="N58" s="169"/>
      <c r="O58" s="169"/>
      <c r="P58" s="169">
        <f>'将来負担比率（分子）の構造'!M$50</f>
        <v>47721</v>
      </c>
    </row>
    <row r="59" spans="1:16" x14ac:dyDescent="0.2">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36</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35</v>
      </c>
      <c r="B62" s="169">
        <f>'将来負担比率（分子）の構造'!I$45</f>
        <v>20450</v>
      </c>
      <c r="C62" s="169"/>
      <c r="D62" s="169"/>
      <c r="E62" s="169">
        <f>'将来負担比率（分子）の構造'!J$45</f>
        <v>20502</v>
      </c>
      <c r="F62" s="169"/>
      <c r="G62" s="169"/>
      <c r="H62" s="169">
        <f>'将来負担比率（分子）の構造'!K$45</f>
        <v>20262</v>
      </c>
      <c r="I62" s="169"/>
      <c r="J62" s="169"/>
      <c r="K62" s="169">
        <f>'将来負担比率（分子）の構造'!L$45</f>
        <v>20070</v>
      </c>
      <c r="L62" s="169"/>
      <c r="M62" s="169"/>
      <c r="N62" s="169">
        <f>'将来負担比率（分子）の構造'!M$45</f>
        <v>20296</v>
      </c>
      <c r="O62" s="169"/>
      <c r="P62" s="169"/>
    </row>
    <row r="63" spans="1:16" x14ac:dyDescent="0.2">
      <c r="A63" s="169" t="s">
        <v>34</v>
      </c>
      <c r="B63" s="169">
        <f>'将来負担比率（分子）の構造'!I$44</f>
        <v>114</v>
      </c>
      <c r="C63" s="169"/>
      <c r="D63" s="169"/>
      <c r="E63" s="169">
        <f>'将来負担比率（分子）の構造'!J$44</f>
        <v>35</v>
      </c>
      <c r="F63" s="169"/>
      <c r="G63" s="169"/>
      <c r="H63" s="169">
        <f>'将来負担比率（分子）の構造'!K$44</f>
        <v>31</v>
      </c>
      <c r="I63" s="169"/>
      <c r="J63" s="169"/>
      <c r="K63" s="169">
        <f>'将来負担比率（分子）の構造'!L$44</f>
        <v>26</v>
      </c>
      <c r="L63" s="169"/>
      <c r="M63" s="169"/>
      <c r="N63" s="169">
        <f>'将来負担比率（分子）の構造'!M$44</f>
        <v>22</v>
      </c>
      <c r="O63" s="169"/>
      <c r="P63" s="169"/>
    </row>
    <row r="64" spans="1:16" x14ac:dyDescent="0.2">
      <c r="A64" s="169" t="s">
        <v>33</v>
      </c>
      <c r="B64" s="169">
        <f>'将来負担比率（分子）の構造'!I$43</f>
        <v>28004</v>
      </c>
      <c r="C64" s="169"/>
      <c r="D64" s="169"/>
      <c r="E64" s="169">
        <f>'将来負担比率（分子）の構造'!J$43</f>
        <v>18581</v>
      </c>
      <c r="F64" s="169"/>
      <c r="G64" s="169"/>
      <c r="H64" s="169">
        <f>'将来負担比率（分子）の構造'!K$43</f>
        <v>11669</v>
      </c>
      <c r="I64" s="169"/>
      <c r="J64" s="169"/>
      <c r="K64" s="169">
        <f>'将来負担比率（分子）の構造'!L$43</f>
        <v>4295</v>
      </c>
      <c r="L64" s="169"/>
      <c r="M64" s="169"/>
      <c r="N64" s="169">
        <f>'将来負担比率（分子）の構造'!M$43</f>
        <v>4629</v>
      </c>
      <c r="O64" s="169"/>
      <c r="P64" s="169"/>
    </row>
    <row r="65" spans="1:16" x14ac:dyDescent="0.2">
      <c r="A65" s="169" t="s">
        <v>32</v>
      </c>
      <c r="B65" s="169">
        <f>'将来負担比率（分子）の構造'!I$42</f>
        <v>6020</v>
      </c>
      <c r="C65" s="169"/>
      <c r="D65" s="169"/>
      <c r="E65" s="169">
        <f>'将来負担比率（分子）の構造'!J$42</f>
        <v>4873</v>
      </c>
      <c r="F65" s="169"/>
      <c r="G65" s="169"/>
      <c r="H65" s="169">
        <f>'将来負担比率（分子）の構造'!K$42</f>
        <v>3727</v>
      </c>
      <c r="I65" s="169"/>
      <c r="J65" s="169"/>
      <c r="K65" s="169">
        <f>'将来負担比率（分子）の構造'!L$42</f>
        <v>2755</v>
      </c>
      <c r="L65" s="169"/>
      <c r="M65" s="169"/>
      <c r="N65" s="169">
        <f>'将来負担比率（分子）の構造'!M$42</f>
        <v>2010</v>
      </c>
      <c r="O65" s="169"/>
      <c r="P65" s="169"/>
    </row>
    <row r="66" spans="1:16" x14ac:dyDescent="0.2">
      <c r="A66" s="169" t="s">
        <v>31</v>
      </c>
      <c r="B66" s="169">
        <f>'将来負担比率（分子）の構造'!I$41</f>
        <v>134459</v>
      </c>
      <c r="C66" s="169"/>
      <c r="D66" s="169"/>
      <c r="E66" s="169">
        <f>'将来負担比率（分子）の構造'!J$41</f>
        <v>136369</v>
      </c>
      <c r="F66" s="169"/>
      <c r="G66" s="169"/>
      <c r="H66" s="169">
        <f>'将来負担比率（分子）の構造'!K$41</f>
        <v>140230</v>
      </c>
      <c r="I66" s="169"/>
      <c r="J66" s="169"/>
      <c r="K66" s="169">
        <f>'将来負担比率（分子）の構造'!L$41</f>
        <v>137707</v>
      </c>
      <c r="L66" s="169"/>
      <c r="M66" s="169"/>
      <c r="N66" s="169">
        <f>'将来負担比率（分子）の構造'!M$41</f>
        <v>133674</v>
      </c>
      <c r="O66" s="169"/>
      <c r="P66" s="169"/>
    </row>
    <row r="67" spans="1:16" x14ac:dyDescent="0.2">
      <c r="A67" s="169" t="s">
        <v>71</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72</v>
      </c>
      <c r="B70" s="171"/>
      <c r="C70" s="171"/>
      <c r="D70" s="171"/>
      <c r="E70" s="171"/>
      <c r="F70" s="171"/>
    </row>
    <row r="71" spans="1:16" x14ac:dyDescent="0.2">
      <c r="A71" s="172"/>
      <c r="B71" s="172" t="str">
        <f>基金残高に係る経年分析!F54</f>
        <v>R03</v>
      </c>
      <c r="C71" s="172" t="str">
        <f>基金残高に係る経年分析!G54</f>
        <v>R04</v>
      </c>
      <c r="D71" s="172" t="str">
        <f>基金残高に係る経年分析!H54</f>
        <v>R05</v>
      </c>
    </row>
    <row r="72" spans="1:16" x14ac:dyDescent="0.2">
      <c r="A72" s="172" t="s">
        <v>73</v>
      </c>
      <c r="B72" s="173">
        <f>基金残高に係る経年分析!F55</f>
        <v>14869</v>
      </c>
      <c r="C72" s="173">
        <f>基金残高に係る経年分析!G55</f>
        <v>19734</v>
      </c>
      <c r="D72" s="173">
        <f>基金残高に係る経年分析!H55</f>
        <v>24723</v>
      </c>
    </row>
    <row r="73" spans="1:16" x14ac:dyDescent="0.2">
      <c r="A73" s="172" t="s">
        <v>74</v>
      </c>
      <c r="B73" s="173">
        <f>基金残高に係る経年分析!F56</f>
        <v>4</v>
      </c>
      <c r="C73" s="173">
        <f>基金残高に係る経年分析!G56</f>
        <v>4</v>
      </c>
      <c r="D73" s="173">
        <f>基金残高に係る経年分析!H56</f>
        <v>4</v>
      </c>
    </row>
    <row r="74" spans="1:16" x14ac:dyDescent="0.2">
      <c r="A74" s="172" t="s">
        <v>75</v>
      </c>
      <c r="B74" s="173">
        <f>基金残高に係る経年分析!F57</f>
        <v>14306</v>
      </c>
      <c r="C74" s="173">
        <f>基金残高に係る経年分析!G57</f>
        <v>15999</v>
      </c>
      <c r="D74" s="173">
        <f>基金残高に係る経年分析!H57</f>
        <v>17491</v>
      </c>
    </row>
  </sheetData>
  <sheetProtection algorithmName="SHA-512" hashValue="8AShjn1LAeI8CwN+dX30FkpgjjHj4NLTRjBhTv9Q0O5lmjO03PHtH/blIfNRDh6wElg4JKgQ973Z5dRMMtQJSA==" saltValue="fIF1g1esL2Vxdil3Hq/Ts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730" t="s">
        <v>202</v>
      </c>
      <c r="DI1" s="731"/>
      <c r="DJ1" s="731"/>
      <c r="DK1" s="731"/>
      <c r="DL1" s="731"/>
      <c r="DM1" s="731"/>
      <c r="DN1" s="732"/>
      <c r="DO1" s="208"/>
      <c r="DP1" s="730" t="s">
        <v>203</v>
      </c>
      <c r="DQ1" s="731"/>
      <c r="DR1" s="731"/>
      <c r="DS1" s="731"/>
      <c r="DT1" s="731"/>
      <c r="DU1" s="731"/>
      <c r="DV1" s="731"/>
      <c r="DW1" s="731"/>
      <c r="DX1" s="731"/>
      <c r="DY1" s="731"/>
      <c r="DZ1" s="731"/>
      <c r="EA1" s="731"/>
      <c r="EB1" s="731"/>
      <c r="EC1" s="732"/>
      <c r="ED1" s="207"/>
      <c r="EE1" s="207"/>
      <c r="EF1" s="207"/>
      <c r="EG1" s="207"/>
      <c r="EH1" s="207"/>
      <c r="EI1" s="207"/>
      <c r="EJ1" s="207"/>
      <c r="EK1" s="207"/>
      <c r="EL1" s="207"/>
      <c r="EM1" s="207"/>
    </row>
    <row r="2" spans="2:143" ht="22.5" customHeight="1" x14ac:dyDescent="0.2">
      <c r="B2" s="209" t="s">
        <v>204</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86" t="s">
        <v>205</v>
      </c>
      <c r="C3" s="687"/>
      <c r="D3" s="687"/>
      <c r="E3" s="687"/>
      <c r="F3" s="687"/>
      <c r="G3" s="687"/>
      <c r="H3" s="687"/>
      <c r="I3" s="687"/>
      <c r="J3" s="687"/>
      <c r="K3" s="687"/>
      <c r="L3" s="687"/>
      <c r="M3" s="687"/>
      <c r="N3" s="687"/>
      <c r="O3" s="687"/>
      <c r="P3" s="687"/>
      <c r="Q3" s="687"/>
      <c r="R3" s="687"/>
      <c r="S3" s="687"/>
      <c r="T3" s="687"/>
      <c r="U3" s="687"/>
      <c r="V3" s="687"/>
      <c r="W3" s="687"/>
      <c r="X3" s="687"/>
      <c r="Y3" s="687"/>
      <c r="Z3" s="687"/>
      <c r="AA3" s="687"/>
      <c r="AB3" s="687"/>
      <c r="AC3" s="687"/>
      <c r="AD3" s="687"/>
      <c r="AE3" s="687"/>
      <c r="AF3" s="687"/>
      <c r="AG3" s="687"/>
      <c r="AH3" s="687"/>
      <c r="AI3" s="687"/>
      <c r="AJ3" s="687"/>
      <c r="AK3" s="687"/>
      <c r="AL3" s="687"/>
      <c r="AM3" s="687"/>
      <c r="AN3" s="687"/>
      <c r="AO3" s="687"/>
      <c r="AP3" s="686" t="s">
        <v>206</v>
      </c>
      <c r="AQ3" s="687"/>
      <c r="AR3" s="687"/>
      <c r="AS3" s="687"/>
      <c r="AT3" s="687"/>
      <c r="AU3" s="687"/>
      <c r="AV3" s="687"/>
      <c r="AW3" s="687"/>
      <c r="AX3" s="687"/>
      <c r="AY3" s="687"/>
      <c r="AZ3" s="687"/>
      <c r="BA3" s="687"/>
      <c r="BB3" s="687"/>
      <c r="BC3" s="687"/>
      <c r="BD3" s="687"/>
      <c r="BE3" s="687"/>
      <c r="BF3" s="687"/>
      <c r="BG3" s="687"/>
      <c r="BH3" s="687"/>
      <c r="BI3" s="687"/>
      <c r="BJ3" s="687"/>
      <c r="BK3" s="687"/>
      <c r="BL3" s="687"/>
      <c r="BM3" s="687"/>
      <c r="BN3" s="687"/>
      <c r="BO3" s="687"/>
      <c r="BP3" s="687"/>
      <c r="BQ3" s="687"/>
      <c r="BR3" s="687"/>
      <c r="BS3" s="687"/>
      <c r="BT3" s="687"/>
      <c r="BU3" s="687"/>
      <c r="BV3" s="687"/>
      <c r="BW3" s="687"/>
      <c r="BX3" s="687"/>
      <c r="BY3" s="687"/>
      <c r="BZ3" s="687"/>
      <c r="CA3" s="687"/>
      <c r="CB3" s="688"/>
      <c r="CD3" s="686" t="s">
        <v>207</v>
      </c>
      <c r="CE3" s="687"/>
      <c r="CF3" s="687"/>
      <c r="CG3" s="687"/>
      <c r="CH3" s="687"/>
      <c r="CI3" s="687"/>
      <c r="CJ3" s="687"/>
      <c r="CK3" s="687"/>
      <c r="CL3" s="687"/>
      <c r="CM3" s="687"/>
      <c r="CN3" s="687"/>
      <c r="CO3" s="687"/>
      <c r="CP3" s="687"/>
      <c r="CQ3" s="687"/>
      <c r="CR3" s="687"/>
      <c r="CS3" s="687"/>
      <c r="CT3" s="687"/>
      <c r="CU3" s="687"/>
      <c r="CV3" s="687"/>
      <c r="CW3" s="687"/>
      <c r="CX3" s="687"/>
      <c r="CY3" s="687"/>
      <c r="CZ3" s="687"/>
      <c r="DA3" s="687"/>
      <c r="DB3" s="687"/>
      <c r="DC3" s="687"/>
      <c r="DD3" s="687"/>
      <c r="DE3" s="687"/>
      <c r="DF3" s="687"/>
      <c r="DG3" s="687"/>
      <c r="DH3" s="687"/>
      <c r="DI3" s="687"/>
      <c r="DJ3" s="687"/>
      <c r="DK3" s="687"/>
      <c r="DL3" s="687"/>
      <c r="DM3" s="687"/>
      <c r="DN3" s="687"/>
      <c r="DO3" s="687"/>
      <c r="DP3" s="687"/>
      <c r="DQ3" s="687"/>
      <c r="DR3" s="687"/>
      <c r="DS3" s="687"/>
      <c r="DT3" s="687"/>
      <c r="DU3" s="687"/>
      <c r="DV3" s="687"/>
      <c r="DW3" s="687"/>
      <c r="DX3" s="687"/>
      <c r="DY3" s="687"/>
      <c r="DZ3" s="687"/>
      <c r="EA3" s="687"/>
      <c r="EB3" s="687"/>
      <c r="EC3" s="688"/>
    </row>
    <row r="4" spans="2:143" ht="11.25" customHeight="1" x14ac:dyDescent="0.2">
      <c r="B4" s="686" t="s">
        <v>1</v>
      </c>
      <c r="C4" s="687"/>
      <c r="D4" s="687"/>
      <c r="E4" s="687"/>
      <c r="F4" s="687"/>
      <c r="G4" s="687"/>
      <c r="H4" s="687"/>
      <c r="I4" s="687"/>
      <c r="J4" s="687"/>
      <c r="K4" s="687"/>
      <c r="L4" s="687"/>
      <c r="M4" s="687"/>
      <c r="N4" s="687"/>
      <c r="O4" s="687"/>
      <c r="P4" s="687"/>
      <c r="Q4" s="688"/>
      <c r="R4" s="686" t="s">
        <v>208</v>
      </c>
      <c r="S4" s="687"/>
      <c r="T4" s="687"/>
      <c r="U4" s="687"/>
      <c r="V4" s="687"/>
      <c r="W4" s="687"/>
      <c r="X4" s="687"/>
      <c r="Y4" s="688"/>
      <c r="Z4" s="686" t="s">
        <v>209</v>
      </c>
      <c r="AA4" s="687"/>
      <c r="AB4" s="687"/>
      <c r="AC4" s="688"/>
      <c r="AD4" s="686" t="s">
        <v>210</v>
      </c>
      <c r="AE4" s="687"/>
      <c r="AF4" s="687"/>
      <c r="AG4" s="687"/>
      <c r="AH4" s="687"/>
      <c r="AI4" s="687"/>
      <c r="AJ4" s="687"/>
      <c r="AK4" s="688"/>
      <c r="AL4" s="686" t="s">
        <v>209</v>
      </c>
      <c r="AM4" s="687"/>
      <c r="AN4" s="687"/>
      <c r="AO4" s="688"/>
      <c r="AP4" s="733" t="s">
        <v>211</v>
      </c>
      <c r="AQ4" s="733"/>
      <c r="AR4" s="733"/>
      <c r="AS4" s="733"/>
      <c r="AT4" s="733"/>
      <c r="AU4" s="733"/>
      <c r="AV4" s="733"/>
      <c r="AW4" s="733"/>
      <c r="AX4" s="733"/>
      <c r="AY4" s="733"/>
      <c r="AZ4" s="733"/>
      <c r="BA4" s="733"/>
      <c r="BB4" s="733"/>
      <c r="BC4" s="733"/>
      <c r="BD4" s="733"/>
      <c r="BE4" s="733"/>
      <c r="BF4" s="733"/>
      <c r="BG4" s="733" t="s">
        <v>212</v>
      </c>
      <c r="BH4" s="733"/>
      <c r="BI4" s="733"/>
      <c r="BJ4" s="733"/>
      <c r="BK4" s="733"/>
      <c r="BL4" s="733"/>
      <c r="BM4" s="733"/>
      <c r="BN4" s="733"/>
      <c r="BO4" s="733" t="s">
        <v>209</v>
      </c>
      <c r="BP4" s="733"/>
      <c r="BQ4" s="733"/>
      <c r="BR4" s="733"/>
      <c r="BS4" s="733" t="s">
        <v>213</v>
      </c>
      <c r="BT4" s="733"/>
      <c r="BU4" s="733"/>
      <c r="BV4" s="733"/>
      <c r="BW4" s="733"/>
      <c r="BX4" s="733"/>
      <c r="BY4" s="733"/>
      <c r="BZ4" s="733"/>
      <c r="CA4" s="733"/>
      <c r="CB4" s="733"/>
      <c r="CD4" s="686" t="s">
        <v>214</v>
      </c>
      <c r="CE4" s="687"/>
      <c r="CF4" s="687"/>
      <c r="CG4" s="687"/>
      <c r="CH4" s="687"/>
      <c r="CI4" s="687"/>
      <c r="CJ4" s="687"/>
      <c r="CK4" s="687"/>
      <c r="CL4" s="687"/>
      <c r="CM4" s="687"/>
      <c r="CN4" s="687"/>
      <c r="CO4" s="687"/>
      <c r="CP4" s="687"/>
      <c r="CQ4" s="687"/>
      <c r="CR4" s="687"/>
      <c r="CS4" s="687"/>
      <c r="CT4" s="687"/>
      <c r="CU4" s="687"/>
      <c r="CV4" s="687"/>
      <c r="CW4" s="687"/>
      <c r="CX4" s="687"/>
      <c r="CY4" s="687"/>
      <c r="CZ4" s="687"/>
      <c r="DA4" s="687"/>
      <c r="DB4" s="687"/>
      <c r="DC4" s="687"/>
      <c r="DD4" s="687"/>
      <c r="DE4" s="687"/>
      <c r="DF4" s="687"/>
      <c r="DG4" s="687"/>
      <c r="DH4" s="687"/>
      <c r="DI4" s="687"/>
      <c r="DJ4" s="687"/>
      <c r="DK4" s="687"/>
      <c r="DL4" s="687"/>
      <c r="DM4" s="687"/>
      <c r="DN4" s="687"/>
      <c r="DO4" s="687"/>
      <c r="DP4" s="687"/>
      <c r="DQ4" s="687"/>
      <c r="DR4" s="687"/>
      <c r="DS4" s="687"/>
      <c r="DT4" s="687"/>
      <c r="DU4" s="687"/>
      <c r="DV4" s="687"/>
      <c r="DW4" s="687"/>
      <c r="DX4" s="687"/>
      <c r="DY4" s="687"/>
      <c r="DZ4" s="687"/>
      <c r="EA4" s="687"/>
      <c r="EB4" s="687"/>
      <c r="EC4" s="688"/>
    </row>
    <row r="5" spans="2:143" ht="11.25" customHeight="1" x14ac:dyDescent="0.2">
      <c r="B5" s="692" t="s">
        <v>215</v>
      </c>
      <c r="C5" s="693"/>
      <c r="D5" s="693"/>
      <c r="E5" s="693"/>
      <c r="F5" s="693"/>
      <c r="G5" s="693"/>
      <c r="H5" s="693"/>
      <c r="I5" s="693"/>
      <c r="J5" s="693"/>
      <c r="K5" s="693"/>
      <c r="L5" s="693"/>
      <c r="M5" s="693"/>
      <c r="N5" s="693"/>
      <c r="O5" s="693"/>
      <c r="P5" s="693"/>
      <c r="Q5" s="694"/>
      <c r="R5" s="689">
        <v>95145918</v>
      </c>
      <c r="S5" s="690"/>
      <c r="T5" s="690"/>
      <c r="U5" s="690"/>
      <c r="V5" s="690"/>
      <c r="W5" s="690"/>
      <c r="X5" s="690"/>
      <c r="Y5" s="715"/>
      <c r="Z5" s="728">
        <v>40.200000000000003</v>
      </c>
      <c r="AA5" s="728"/>
      <c r="AB5" s="728"/>
      <c r="AC5" s="728"/>
      <c r="AD5" s="729">
        <v>87944202</v>
      </c>
      <c r="AE5" s="729"/>
      <c r="AF5" s="729"/>
      <c r="AG5" s="729"/>
      <c r="AH5" s="729"/>
      <c r="AI5" s="729"/>
      <c r="AJ5" s="729"/>
      <c r="AK5" s="729"/>
      <c r="AL5" s="716">
        <v>74.900000000000006</v>
      </c>
      <c r="AM5" s="698"/>
      <c r="AN5" s="698"/>
      <c r="AO5" s="717"/>
      <c r="AP5" s="692" t="s">
        <v>216</v>
      </c>
      <c r="AQ5" s="693"/>
      <c r="AR5" s="693"/>
      <c r="AS5" s="693"/>
      <c r="AT5" s="693"/>
      <c r="AU5" s="693"/>
      <c r="AV5" s="693"/>
      <c r="AW5" s="693"/>
      <c r="AX5" s="693"/>
      <c r="AY5" s="693"/>
      <c r="AZ5" s="693"/>
      <c r="BA5" s="693"/>
      <c r="BB5" s="693"/>
      <c r="BC5" s="693"/>
      <c r="BD5" s="693"/>
      <c r="BE5" s="693"/>
      <c r="BF5" s="694"/>
      <c r="BG5" s="634">
        <v>85735878</v>
      </c>
      <c r="BH5" s="635"/>
      <c r="BI5" s="635"/>
      <c r="BJ5" s="635"/>
      <c r="BK5" s="635"/>
      <c r="BL5" s="635"/>
      <c r="BM5" s="635"/>
      <c r="BN5" s="636"/>
      <c r="BO5" s="672">
        <v>90.1</v>
      </c>
      <c r="BP5" s="672"/>
      <c r="BQ5" s="672"/>
      <c r="BR5" s="672"/>
      <c r="BS5" s="673">
        <v>1087312</v>
      </c>
      <c r="BT5" s="673"/>
      <c r="BU5" s="673"/>
      <c r="BV5" s="673"/>
      <c r="BW5" s="673"/>
      <c r="BX5" s="673"/>
      <c r="BY5" s="673"/>
      <c r="BZ5" s="673"/>
      <c r="CA5" s="673"/>
      <c r="CB5" s="713"/>
      <c r="CD5" s="686" t="s">
        <v>211</v>
      </c>
      <c r="CE5" s="687"/>
      <c r="CF5" s="687"/>
      <c r="CG5" s="687"/>
      <c r="CH5" s="687"/>
      <c r="CI5" s="687"/>
      <c r="CJ5" s="687"/>
      <c r="CK5" s="687"/>
      <c r="CL5" s="687"/>
      <c r="CM5" s="687"/>
      <c r="CN5" s="687"/>
      <c r="CO5" s="687"/>
      <c r="CP5" s="687"/>
      <c r="CQ5" s="688"/>
      <c r="CR5" s="686" t="s">
        <v>217</v>
      </c>
      <c r="CS5" s="687"/>
      <c r="CT5" s="687"/>
      <c r="CU5" s="687"/>
      <c r="CV5" s="687"/>
      <c r="CW5" s="687"/>
      <c r="CX5" s="687"/>
      <c r="CY5" s="688"/>
      <c r="CZ5" s="686" t="s">
        <v>209</v>
      </c>
      <c r="DA5" s="687"/>
      <c r="DB5" s="687"/>
      <c r="DC5" s="688"/>
      <c r="DD5" s="686" t="s">
        <v>218</v>
      </c>
      <c r="DE5" s="687"/>
      <c r="DF5" s="687"/>
      <c r="DG5" s="687"/>
      <c r="DH5" s="687"/>
      <c r="DI5" s="687"/>
      <c r="DJ5" s="687"/>
      <c r="DK5" s="687"/>
      <c r="DL5" s="687"/>
      <c r="DM5" s="687"/>
      <c r="DN5" s="687"/>
      <c r="DO5" s="687"/>
      <c r="DP5" s="688"/>
      <c r="DQ5" s="686" t="s">
        <v>219</v>
      </c>
      <c r="DR5" s="687"/>
      <c r="DS5" s="687"/>
      <c r="DT5" s="687"/>
      <c r="DU5" s="687"/>
      <c r="DV5" s="687"/>
      <c r="DW5" s="687"/>
      <c r="DX5" s="687"/>
      <c r="DY5" s="687"/>
      <c r="DZ5" s="687"/>
      <c r="EA5" s="687"/>
      <c r="EB5" s="687"/>
      <c r="EC5" s="688"/>
    </row>
    <row r="6" spans="2:143" ht="11.25" customHeight="1" x14ac:dyDescent="0.2">
      <c r="B6" s="631" t="s">
        <v>220</v>
      </c>
      <c r="C6" s="632"/>
      <c r="D6" s="632"/>
      <c r="E6" s="632"/>
      <c r="F6" s="632"/>
      <c r="G6" s="632"/>
      <c r="H6" s="632"/>
      <c r="I6" s="632"/>
      <c r="J6" s="632"/>
      <c r="K6" s="632"/>
      <c r="L6" s="632"/>
      <c r="M6" s="632"/>
      <c r="N6" s="632"/>
      <c r="O6" s="632"/>
      <c r="P6" s="632"/>
      <c r="Q6" s="633"/>
      <c r="R6" s="634">
        <v>1069465</v>
      </c>
      <c r="S6" s="635"/>
      <c r="T6" s="635"/>
      <c r="U6" s="635"/>
      <c r="V6" s="635"/>
      <c r="W6" s="635"/>
      <c r="X6" s="635"/>
      <c r="Y6" s="636"/>
      <c r="Z6" s="672">
        <v>0.5</v>
      </c>
      <c r="AA6" s="672"/>
      <c r="AB6" s="672"/>
      <c r="AC6" s="672"/>
      <c r="AD6" s="673">
        <v>1069465</v>
      </c>
      <c r="AE6" s="673"/>
      <c r="AF6" s="673"/>
      <c r="AG6" s="673"/>
      <c r="AH6" s="673"/>
      <c r="AI6" s="673"/>
      <c r="AJ6" s="673"/>
      <c r="AK6" s="673"/>
      <c r="AL6" s="637">
        <v>0.9</v>
      </c>
      <c r="AM6" s="638"/>
      <c r="AN6" s="638"/>
      <c r="AO6" s="674"/>
      <c r="AP6" s="631" t="s">
        <v>221</v>
      </c>
      <c r="AQ6" s="632"/>
      <c r="AR6" s="632"/>
      <c r="AS6" s="632"/>
      <c r="AT6" s="632"/>
      <c r="AU6" s="632"/>
      <c r="AV6" s="632"/>
      <c r="AW6" s="632"/>
      <c r="AX6" s="632"/>
      <c r="AY6" s="632"/>
      <c r="AZ6" s="632"/>
      <c r="BA6" s="632"/>
      <c r="BB6" s="632"/>
      <c r="BC6" s="632"/>
      <c r="BD6" s="632"/>
      <c r="BE6" s="632"/>
      <c r="BF6" s="633"/>
      <c r="BG6" s="634">
        <v>85735878</v>
      </c>
      <c r="BH6" s="635"/>
      <c r="BI6" s="635"/>
      <c r="BJ6" s="635"/>
      <c r="BK6" s="635"/>
      <c r="BL6" s="635"/>
      <c r="BM6" s="635"/>
      <c r="BN6" s="636"/>
      <c r="BO6" s="672">
        <v>90.1</v>
      </c>
      <c r="BP6" s="672"/>
      <c r="BQ6" s="672"/>
      <c r="BR6" s="672"/>
      <c r="BS6" s="673">
        <v>1087312</v>
      </c>
      <c r="BT6" s="673"/>
      <c r="BU6" s="673"/>
      <c r="BV6" s="673"/>
      <c r="BW6" s="673"/>
      <c r="BX6" s="673"/>
      <c r="BY6" s="673"/>
      <c r="BZ6" s="673"/>
      <c r="CA6" s="673"/>
      <c r="CB6" s="713"/>
      <c r="CD6" s="692" t="s">
        <v>222</v>
      </c>
      <c r="CE6" s="693"/>
      <c r="CF6" s="693"/>
      <c r="CG6" s="693"/>
      <c r="CH6" s="693"/>
      <c r="CI6" s="693"/>
      <c r="CJ6" s="693"/>
      <c r="CK6" s="693"/>
      <c r="CL6" s="693"/>
      <c r="CM6" s="693"/>
      <c r="CN6" s="693"/>
      <c r="CO6" s="693"/>
      <c r="CP6" s="693"/>
      <c r="CQ6" s="694"/>
      <c r="CR6" s="634">
        <v>722849</v>
      </c>
      <c r="CS6" s="635"/>
      <c r="CT6" s="635"/>
      <c r="CU6" s="635"/>
      <c r="CV6" s="635"/>
      <c r="CW6" s="635"/>
      <c r="CX6" s="635"/>
      <c r="CY6" s="636"/>
      <c r="CZ6" s="716">
        <v>0.3</v>
      </c>
      <c r="DA6" s="698"/>
      <c r="DB6" s="698"/>
      <c r="DC6" s="718"/>
      <c r="DD6" s="640">
        <v>1924</v>
      </c>
      <c r="DE6" s="635"/>
      <c r="DF6" s="635"/>
      <c r="DG6" s="635"/>
      <c r="DH6" s="635"/>
      <c r="DI6" s="635"/>
      <c r="DJ6" s="635"/>
      <c r="DK6" s="635"/>
      <c r="DL6" s="635"/>
      <c r="DM6" s="635"/>
      <c r="DN6" s="635"/>
      <c r="DO6" s="635"/>
      <c r="DP6" s="636"/>
      <c r="DQ6" s="640">
        <v>720490</v>
      </c>
      <c r="DR6" s="635"/>
      <c r="DS6" s="635"/>
      <c r="DT6" s="635"/>
      <c r="DU6" s="635"/>
      <c r="DV6" s="635"/>
      <c r="DW6" s="635"/>
      <c r="DX6" s="635"/>
      <c r="DY6" s="635"/>
      <c r="DZ6" s="635"/>
      <c r="EA6" s="635"/>
      <c r="EB6" s="635"/>
      <c r="EC6" s="671"/>
    </row>
    <row r="7" spans="2:143" ht="11.25" customHeight="1" x14ac:dyDescent="0.2">
      <c r="B7" s="631" t="s">
        <v>223</v>
      </c>
      <c r="C7" s="632"/>
      <c r="D7" s="632"/>
      <c r="E7" s="632"/>
      <c r="F7" s="632"/>
      <c r="G7" s="632"/>
      <c r="H7" s="632"/>
      <c r="I7" s="632"/>
      <c r="J7" s="632"/>
      <c r="K7" s="632"/>
      <c r="L7" s="632"/>
      <c r="M7" s="632"/>
      <c r="N7" s="632"/>
      <c r="O7" s="632"/>
      <c r="P7" s="632"/>
      <c r="Q7" s="633"/>
      <c r="R7" s="634">
        <v>158968</v>
      </c>
      <c r="S7" s="635"/>
      <c r="T7" s="635"/>
      <c r="U7" s="635"/>
      <c r="V7" s="635"/>
      <c r="W7" s="635"/>
      <c r="X7" s="635"/>
      <c r="Y7" s="636"/>
      <c r="Z7" s="672">
        <v>0.1</v>
      </c>
      <c r="AA7" s="672"/>
      <c r="AB7" s="672"/>
      <c r="AC7" s="672"/>
      <c r="AD7" s="673">
        <v>158968</v>
      </c>
      <c r="AE7" s="673"/>
      <c r="AF7" s="673"/>
      <c r="AG7" s="673"/>
      <c r="AH7" s="673"/>
      <c r="AI7" s="673"/>
      <c r="AJ7" s="673"/>
      <c r="AK7" s="673"/>
      <c r="AL7" s="637">
        <v>0.1</v>
      </c>
      <c r="AM7" s="638"/>
      <c r="AN7" s="638"/>
      <c r="AO7" s="674"/>
      <c r="AP7" s="631" t="s">
        <v>224</v>
      </c>
      <c r="AQ7" s="632"/>
      <c r="AR7" s="632"/>
      <c r="AS7" s="632"/>
      <c r="AT7" s="632"/>
      <c r="AU7" s="632"/>
      <c r="AV7" s="632"/>
      <c r="AW7" s="632"/>
      <c r="AX7" s="632"/>
      <c r="AY7" s="632"/>
      <c r="AZ7" s="632"/>
      <c r="BA7" s="632"/>
      <c r="BB7" s="632"/>
      <c r="BC7" s="632"/>
      <c r="BD7" s="632"/>
      <c r="BE7" s="632"/>
      <c r="BF7" s="633"/>
      <c r="BG7" s="634">
        <v>44277576</v>
      </c>
      <c r="BH7" s="635"/>
      <c r="BI7" s="635"/>
      <c r="BJ7" s="635"/>
      <c r="BK7" s="635"/>
      <c r="BL7" s="635"/>
      <c r="BM7" s="635"/>
      <c r="BN7" s="636"/>
      <c r="BO7" s="672">
        <v>46.5</v>
      </c>
      <c r="BP7" s="672"/>
      <c r="BQ7" s="672"/>
      <c r="BR7" s="672"/>
      <c r="BS7" s="673">
        <v>1087312</v>
      </c>
      <c r="BT7" s="673"/>
      <c r="BU7" s="673"/>
      <c r="BV7" s="673"/>
      <c r="BW7" s="673"/>
      <c r="BX7" s="673"/>
      <c r="BY7" s="673"/>
      <c r="BZ7" s="673"/>
      <c r="CA7" s="673"/>
      <c r="CB7" s="713"/>
      <c r="CD7" s="631" t="s">
        <v>225</v>
      </c>
      <c r="CE7" s="632"/>
      <c r="CF7" s="632"/>
      <c r="CG7" s="632"/>
      <c r="CH7" s="632"/>
      <c r="CI7" s="632"/>
      <c r="CJ7" s="632"/>
      <c r="CK7" s="632"/>
      <c r="CL7" s="632"/>
      <c r="CM7" s="632"/>
      <c r="CN7" s="632"/>
      <c r="CO7" s="632"/>
      <c r="CP7" s="632"/>
      <c r="CQ7" s="633"/>
      <c r="CR7" s="634">
        <v>26021386</v>
      </c>
      <c r="CS7" s="635"/>
      <c r="CT7" s="635"/>
      <c r="CU7" s="635"/>
      <c r="CV7" s="635"/>
      <c r="CW7" s="635"/>
      <c r="CX7" s="635"/>
      <c r="CY7" s="636"/>
      <c r="CZ7" s="672">
        <v>11.4</v>
      </c>
      <c r="DA7" s="672"/>
      <c r="DB7" s="672"/>
      <c r="DC7" s="672"/>
      <c r="DD7" s="640">
        <v>1629178</v>
      </c>
      <c r="DE7" s="635"/>
      <c r="DF7" s="635"/>
      <c r="DG7" s="635"/>
      <c r="DH7" s="635"/>
      <c r="DI7" s="635"/>
      <c r="DJ7" s="635"/>
      <c r="DK7" s="635"/>
      <c r="DL7" s="635"/>
      <c r="DM7" s="635"/>
      <c r="DN7" s="635"/>
      <c r="DO7" s="635"/>
      <c r="DP7" s="636"/>
      <c r="DQ7" s="640">
        <v>22417189</v>
      </c>
      <c r="DR7" s="635"/>
      <c r="DS7" s="635"/>
      <c r="DT7" s="635"/>
      <c r="DU7" s="635"/>
      <c r="DV7" s="635"/>
      <c r="DW7" s="635"/>
      <c r="DX7" s="635"/>
      <c r="DY7" s="635"/>
      <c r="DZ7" s="635"/>
      <c r="EA7" s="635"/>
      <c r="EB7" s="635"/>
      <c r="EC7" s="671"/>
    </row>
    <row r="8" spans="2:143" ht="11.25" customHeight="1" x14ac:dyDescent="0.2">
      <c r="B8" s="631" t="s">
        <v>226</v>
      </c>
      <c r="C8" s="632"/>
      <c r="D8" s="632"/>
      <c r="E8" s="632"/>
      <c r="F8" s="632"/>
      <c r="G8" s="632"/>
      <c r="H8" s="632"/>
      <c r="I8" s="632"/>
      <c r="J8" s="632"/>
      <c r="K8" s="632"/>
      <c r="L8" s="632"/>
      <c r="M8" s="632"/>
      <c r="N8" s="632"/>
      <c r="O8" s="632"/>
      <c r="P8" s="632"/>
      <c r="Q8" s="633"/>
      <c r="R8" s="634">
        <v>846075</v>
      </c>
      <c r="S8" s="635"/>
      <c r="T8" s="635"/>
      <c r="U8" s="635"/>
      <c r="V8" s="635"/>
      <c r="W8" s="635"/>
      <c r="X8" s="635"/>
      <c r="Y8" s="636"/>
      <c r="Z8" s="672">
        <v>0.4</v>
      </c>
      <c r="AA8" s="672"/>
      <c r="AB8" s="672"/>
      <c r="AC8" s="672"/>
      <c r="AD8" s="673">
        <v>846075</v>
      </c>
      <c r="AE8" s="673"/>
      <c r="AF8" s="673"/>
      <c r="AG8" s="673"/>
      <c r="AH8" s="673"/>
      <c r="AI8" s="673"/>
      <c r="AJ8" s="673"/>
      <c r="AK8" s="673"/>
      <c r="AL8" s="637">
        <v>0.7</v>
      </c>
      <c r="AM8" s="638"/>
      <c r="AN8" s="638"/>
      <c r="AO8" s="674"/>
      <c r="AP8" s="631" t="s">
        <v>227</v>
      </c>
      <c r="AQ8" s="632"/>
      <c r="AR8" s="632"/>
      <c r="AS8" s="632"/>
      <c r="AT8" s="632"/>
      <c r="AU8" s="632"/>
      <c r="AV8" s="632"/>
      <c r="AW8" s="632"/>
      <c r="AX8" s="632"/>
      <c r="AY8" s="632"/>
      <c r="AZ8" s="632"/>
      <c r="BA8" s="632"/>
      <c r="BB8" s="632"/>
      <c r="BC8" s="632"/>
      <c r="BD8" s="632"/>
      <c r="BE8" s="632"/>
      <c r="BF8" s="633"/>
      <c r="BG8" s="634">
        <v>1006283</v>
      </c>
      <c r="BH8" s="635"/>
      <c r="BI8" s="635"/>
      <c r="BJ8" s="635"/>
      <c r="BK8" s="635"/>
      <c r="BL8" s="635"/>
      <c r="BM8" s="635"/>
      <c r="BN8" s="636"/>
      <c r="BO8" s="672">
        <v>1.1000000000000001</v>
      </c>
      <c r="BP8" s="672"/>
      <c r="BQ8" s="672"/>
      <c r="BR8" s="672"/>
      <c r="BS8" s="673" t="s">
        <v>122</v>
      </c>
      <c r="BT8" s="673"/>
      <c r="BU8" s="673"/>
      <c r="BV8" s="673"/>
      <c r="BW8" s="673"/>
      <c r="BX8" s="673"/>
      <c r="BY8" s="673"/>
      <c r="BZ8" s="673"/>
      <c r="CA8" s="673"/>
      <c r="CB8" s="713"/>
      <c r="CD8" s="631" t="s">
        <v>228</v>
      </c>
      <c r="CE8" s="632"/>
      <c r="CF8" s="632"/>
      <c r="CG8" s="632"/>
      <c r="CH8" s="632"/>
      <c r="CI8" s="632"/>
      <c r="CJ8" s="632"/>
      <c r="CK8" s="632"/>
      <c r="CL8" s="632"/>
      <c r="CM8" s="632"/>
      <c r="CN8" s="632"/>
      <c r="CO8" s="632"/>
      <c r="CP8" s="632"/>
      <c r="CQ8" s="633"/>
      <c r="CR8" s="634">
        <v>117780604</v>
      </c>
      <c r="CS8" s="635"/>
      <c r="CT8" s="635"/>
      <c r="CU8" s="635"/>
      <c r="CV8" s="635"/>
      <c r="CW8" s="635"/>
      <c r="CX8" s="635"/>
      <c r="CY8" s="636"/>
      <c r="CZ8" s="672">
        <v>51.7</v>
      </c>
      <c r="DA8" s="672"/>
      <c r="DB8" s="672"/>
      <c r="DC8" s="672"/>
      <c r="DD8" s="640">
        <v>3463075</v>
      </c>
      <c r="DE8" s="635"/>
      <c r="DF8" s="635"/>
      <c r="DG8" s="635"/>
      <c r="DH8" s="635"/>
      <c r="DI8" s="635"/>
      <c r="DJ8" s="635"/>
      <c r="DK8" s="635"/>
      <c r="DL8" s="635"/>
      <c r="DM8" s="635"/>
      <c r="DN8" s="635"/>
      <c r="DO8" s="635"/>
      <c r="DP8" s="636"/>
      <c r="DQ8" s="640">
        <v>52475457</v>
      </c>
      <c r="DR8" s="635"/>
      <c r="DS8" s="635"/>
      <c r="DT8" s="635"/>
      <c r="DU8" s="635"/>
      <c r="DV8" s="635"/>
      <c r="DW8" s="635"/>
      <c r="DX8" s="635"/>
      <c r="DY8" s="635"/>
      <c r="DZ8" s="635"/>
      <c r="EA8" s="635"/>
      <c r="EB8" s="635"/>
      <c r="EC8" s="671"/>
    </row>
    <row r="9" spans="2:143" ht="11.25" customHeight="1" x14ac:dyDescent="0.2">
      <c r="B9" s="631" t="s">
        <v>229</v>
      </c>
      <c r="C9" s="632"/>
      <c r="D9" s="632"/>
      <c r="E9" s="632"/>
      <c r="F9" s="632"/>
      <c r="G9" s="632"/>
      <c r="H9" s="632"/>
      <c r="I9" s="632"/>
      <c r="J9" s="632"/>
      <c r="K9" s="632"/>
      <c r="L9" s="632"/>
      <c r="M9" s="632"/>
      <c r="N9" s="632"/>
      <c r="O9" s="632"/>
      <c r="P9" s="632"/>
      <c r="Q9" s="633"/>
      <c r="R9" s="634">
        <v>909638</v>
      </c>
      <c r="S9" s="635"/>
      <c r="T9" s="635"/>
      <c r="U9" s="635"/>
      <c r="V9" s="635"/>
      <c r="W9" s="635"/>
      <c r="X9" s="635"/>
      <c r="Y9" s="636"/>
      <c r="Z9" s="672">
        <v>0.4</v>
      </c>
      <c r="AA9" s="672"/>
      <c r="AB9" s="672"/>
      <c r="AC9" s="672"/>
      <c r="AD9" s="673">
        <v>909638</v>
      </c>
      <c r="AE9" s="673"/>
      <c r="AF9" s="673"/>
      <c r="AG9" s="673"/>
      <c r="AH9" s="673"/>
      <c r="AI9" s="673"/>
      <c r="AJ9" s="673"/>
      <c r="AK9" s="673"/>
      <c r="AL9" s="637">
        <v>0.8</v>
      </c>
      <c r="AM9" s="638"/>
      <c r="AN9" s="638"/>
      <c r="AO9" s="674"/>
      <c r="AP9" s="631" t="s">
        <v>230</v>
      </c>
      <c r="AQ9" s="632"/>
      <c r="AR9" s="632"/>
      <c r="AS9" s="632"/>
      <c r="AT9" s="632"/>
      <c r="AU9" s="632"/>
      <c r="AV9" s="632"/>
      <c r="AW9" s="632"/>
      <c r="AX9" s="632"/>
      <c r="AY9" s="632"/>
      <c r="AZ9" s="632"/>
      <c r="BA9" s="632"/>
      <c r="BB9" s="632"/>
      <c r="BC9" s="632"/>
      <c r="BD9" s="632"/>
      <c r="BE9" s="632"/>
      <c r="BF9" s="633"/>
      <c r="BG9" s="634">
        <v>36775184</v>
      </c>
      <c r="BH9" s="635"/>
      <c r="BI9" s="635"/>
      <c r="BJ9" s="635"/>
      <c r="BK9" s="635"/>
      <c r="BL9" s="635"/>
      <c r="BM9" s="635"/>
      <c r="BN9" s="636"/>
      <c r="BO9" s="672">
        <v>38.700000000000003</v>
      </c>
      <c r="BP9" s="672"/>
      <c r="BQ9" s="672"/>
      <c r="BR9" s="672"/>
      <c r="BS9" s="673" t="s">
        <v>122</v>
      </c>
      <c r="BT9" s="673"/>
      <c r="BU9" s="673"/>
      <c r="BV9" s="673"/>
      <c r="BW9" s="673"/>
      <c r="BX9" s="673"/>
      <c r="BY9" s="673"/>
      <c r="BZ9" s="673"/>
      <c r="CA9" s="673"/>
      <c r="CB9" s="713"/>
      <c r="CD9" s="631" t="s">
        <v>231</v>
      </c>
      <c r="CE9" s="632"/>
      <c r="CF9" s="632"/>
      <c r="CG9" s="632"/>
      <c r="CH9" s="632"/>
      <c r="CI9" s="632"/>
      <c r="CJ9" s="632"/>
      <c r="CK9" s="632"/>
      <c r="CL9" s="632"/>
      <c r="CM9" s="632"/>
      <c r="CN9" s="632"/>
      <c r="CO9" s="632"/>
      <c r="CP9" s="632"/>
      <c r="CQ9" s="633"/>
      <c r="CR9" s="634">
        <v>20426523</v>
      </c>
      <c r="CS9" s="635"/>
      <c r="CT9" s="635"/>
      <c r="CU9" s="635"/>
      <c r="CV9" s="635"/>
      <c r="CW9" s="635"/>
      <c r="CX9" s="635"/>
      <c r="CY9" s="636"/>
      <c r="CZ9" s="672">
        <v>9</v>
      </c>
      <c r="DA9" s="672"/>
      <c r="DB9" s="672"/>
      <c r="DC9" s="672"/>
      <c r="DD9" s="640">
        <v>459241</v>
      </c>
      <c r="DE9" s="635"/>
      <c r="DF9" s="635"/>
      <c r="DG9" s="635"/>
      <c r="DH9" s="635"/>
      <c r="DI9" s="635"/>
      <c r="DJ9" s="635"/>
      <c r="DK9" s="635"/>
      <c r="DL9" s="635"/>
      <c r="DM9" s="635"/>
      <c r="DN9" s="635"/>
      <c r="DO9" s="635"/>
      <c r="DP9" s="636"/>
      <c r="DQ9" s="640">
        <v>13240801</v>
      </c>
      <c r="DR9" s="635"/>
      <c r="DS9" s="635"/>
      <c r="DT9" s="635"/>
      <c r="DU9" s="635"/>
      <c r="DV9" s="635"/>
      <c r="DW9" s="635"/>
      <c r="DX9" s="635"/>
      <c r="DY9" s="635"/>
      <c r="DZ9" s="635"/>
      <c r="EA9" s="635"/>
      <c r="EB9" s="635"/>
      <c r="EC9" s="671"/>
    </row>
    <row r="10" spans="2:143" ht="11.25" customHeight="1" x14ac:dyDescent="0.2">
      <c r="B10" s="631" t="s">
        <v>232</v>
      </c>
      <c r="C10" s="632"/>
      <c r="D10" s="632"/>
      <c r="E10" s="632"/>
      <c r="F10" s="632"/>
      <c r="G10" s="632"/>
      <c r="H10" s="632"/>
      <c r="I10" s="632"/>
      <c r="J10" s="632"/>
      <c r="K10" s="632"/>
      <c r="L10" s="632"/>
      <c r="M10" s="632"/>
      <c r="N10" s="632"/>
      <c r="O10" s="632"/>
      <c r="P10" s="632"/>
      <c r="Q10" s="633"/>
      <c r="R10" s="634" t="s">
        <v>122</v>
      </c>
      <c r="S10" s="635"/>
      <c r="T10" s="635"/>
      <c r="U10" s="635"/>
      <c r="V10" s="635"/>
      <c r="W10" s="635"/>
      <c r="X10" s="635"/>
      <c r="Y10" s="636"/>
      <c r="Z10" s="672" t="s">
        <v>122</v>
      </c>
      <c r="AA10" s="672"/>
      <c r="AB10" s="672"/>
      <c r="AC10" s="672"/>
      <c r="AD10" s="673" t="s">
        <v>122</v>
      </c>
      <c r="AE10" s="673"/>
      <c r="AF10" s="673"/>
      <c r="AG10" s="673"/>
      <c r="AH10" s="673"/>
      <c r="AI10" s="673"/>
      <c r="AJ10" s="673"/>
      <c r="AK10" s="673"/>
      <c r="AL10" s="637" t="s">
        <v>122</v>
      </c>
      <c r="AM10" s="638"/>
      <c r="AN10" s="638"/>
      <c r="AO10" s="674"/>
      <c r="AP10" s="631" t="s">
        <v>233</v>
      </c>
      <c r="AQ10" s="632"/>
      <c r="AR10" s="632"/>
      <c r="AS10" s="632"/>
      <c r="AT10" s="632"/>
      <c r="AU10" s="632"/>
      <c r="AV10" s="632"/>
      <c r="AW10" s="632"/>
      <c r="AX10" s="632"/>
      <c r="AY10" s="632"/>
      <c r="AZ10" s="632"/>
      <c r="BA10" s="632"/>
      <c r="BB10" s="632"/>
      <c r="BC10" s="632"/>
      <c r="BD10" s="632"/>
      <c r="BE10" s="632"/>
      <c r="BF10" s="633"/>
      <c r="BG10" s="634">
        <v>1482404</v>
      </c>
      <c r="BH10" s="635"/>
      <c r="BI10" s="635"/>
      <c r="BJ10" s="635"/>
      <c r="BK10" s="635"/>
      <c r="BL10" s="635"/>
      <c r="BM10" s="635"/>
      <c r="BN10" s="636"/>
      <c r="BO10" s="672">
        <v>1.6</v>
      </c>
      <c r="BP10" s="672"/>
      <c r="BQ10" s="672"/>
      <c r="BR10" s="672"/>
      <c r="BS10" s="673" t="s">
        <v>122</v>
      </c>
      <c r="BT10" s="673"/>
      <c r="BU10" s="673"/>
      <c r="BV10" s="673"/>
      <c r="BW10" s="673"/>
      <c r="BX10" s="673"/>
      <c r="BY10" s="673"/>
      <c r="BZ10" s="673"/>
      <c r="CA10" s="673"/>
      <c r="CB10" s="713"/>
      <c r="CD10" s="631" t="s">
        <v>234</v>
      </c>
      <c r="CE10" s="632"/>
      <c r="CF10" s="632"/>
      <c r="CG10" s="632"/>
      <c r="CH10" s="632"/>
      <c r="CI10" s="632"/>
      <c r="CJ10" s="632"/>
      <c r="CK10" s="632"/>
      <c r="CL10" s="632"/>
      <c r="CM10" s="632"/>
      <c r="CN10" s="632"/>
      <c r="CO10" s="632"/>
      <c r="CP10" s="632"/>
      <c r="CQ10" s="633"/>
      <c r="CR10" s="634">
        <v>363823</v>
      </c>
      <c r="CS10" s="635"/>
      <c r="CT10" s="635"/>
      <c r="CU10" s="635"/>
      <c r="CV10" s="635"/>
      <c r="CW10" s="635"/>
      <c r="CX10" s="635"/>
      <c r="CY10" s="636"/>
      <c r="CZ10" s="672">
        <v>0.2</v>
      </c>
      <c r="DA10" s="672"/>
      <c r="DB10" s="672"/>
      <c r="DC10" s="672"/>
      <c r="DD10" s="640" t="s">
        <v>122</v>
      </c>
      <c r="DE10" s="635"/>
      <c r="DF10" s="635"/>
      <c r="DG10" s="635"/>
      <c r="DH10" s="635"/>
      <c r="DI10" s="635"/>
      <c r="DJ10" s="635"/>
      <c r="DK10" s="635"/>
      <c r="DL10" s="635"/>
      <c r="DM10" s="635"/>
      <c r="DN10" s="635"/>
      <c r="DO10" s="635"/>
      <c r="DP10" s="636"/>
      <c r="DQ10" s="640">
        <v>281812</v>
      </c>
      <c r="DR10" s="635"/>
      <c r="DS10" s="635"/>
      <c r="DT10" s="635"/>
      <c r="DU10" s="635"/>
      <c r="DV10" s="635"/>
      <c r="DW10" s="635"/>
      <c r="DX10" s="635"/>
      <c r="DY10" s="635"/>
      <c r="DZ10" s="635"/>
      <c r="EA10" s="635"/>
      <c r="EB10" s="635"/>
      <c r="EC10" s="671"/>
    </row>
    <row r="11" spans="2:143" ht="11.25" customHeight="1" x14ac:dyDescent="0.2">
      <c r="B11" s="631" t="s">
        <v>235</v>
      </c>
      <c r="C11" s="632"/>
      <c r="D11" s="632"/>
      <c r="E11" s="632"/>
      <c r="F11" s="632"/>
      <c r="G11" s="632"/>
      <c r="H11" s="632"/>
      <c r="I11" s="632"/>
      <c r="J11" s="632"/>
      <c r="K11" s="632"/>
      <c r="L11" s="632"/>
      <c r="M11" s="632"/>
      <c r="N11" s="632"/>
      <c r="O11" s="632"/>
      <c r="P11" s="632"/>
      <c r="Q11" s="633"/>
      <c r="R11" s="634">
        <v>13852446</v>
      </c>
      <c r="S11" s="635"/>
      <c r="T11" s="635"/>
      <c r="U11" s="635"/>
      <c r="V11" s="635"/>
      <c r="W11" s="635"/>
      <c r="X11" s="635"/>
      <c r="Y11" s="636"/>
      <c r="Z11" s="637">
        <v>5.9</v>
      </c>
      <c r="AA11" s="638"/>
      <c r="AB11" s="638"/>
      <c r="AC11" s="639"/>
      <c r="AD11" s="640">
        <v>13852446</v>
      </c>
      <c r="AE11" s="635"/>
      <c r="AF11" s="635"/>
      <c r="AG11" s="635"/>
      <c r="AH11" s="635"/>
      <c r="AI11" s="635"/>
      <c r="AJ11" s="635"/>
      <c r="AK11" s="636"/>
      <c r="AL11" s="637">
        <v>11.8</v>
      </c>
      <c r="AM11" s="638"/>
      <c r="AN11" s="638"/>
      <c r="AO11" s="674"/>
      <c r="AP11" s="631" t="s">
        <v>236</v>
      </c>
      <c r="AQ11" s="632"/>
      <c r="AR11" s="632"/>
      <c r="AS11" s="632"/>
      <c r="AT11" s="632"/>
      <c r="AU11" s="632"/>
      <c r="AV11" s="632"/>
      <c r="AW11" s="632"/>
      <c r="AX11" s="632"/>
      <c r="AY11" s="632"/>
      <c r="AZ11" s="632"/>
      <c r="BA11" s="632"/>
      <c r="BB11" s="632"/>
      <c r="BC11" s="632"/>
      <c r="BD11" s="632"/>
      <c r="BE11" s="632"/>
      <c r="BF11" s="633"/>
      <c r="BG11" s="634">
        <v>5013705</v>
      </c>
      <c r="BH11" s="635"/>
      <c r="BI11" s="635"/>
      <c r="BJ11" s="635"/>
      <c r="BK11" s="635"/>
      <c r="BL11" s="635"/>
      <c r="BM11" s="635"/>
      <c r="BN11" s="636"/>
      <c r="BO11" s="672">
        <v>5.3</v>
      </c>
      <c r="BP11" s="672"/>
      <c r="BQ11" s="672"/>
      <c r="BR11" s="672"/>
      <c r="BS11" s="673">
        <v>1087312</v>
      </c>
      <c r="BT11" s="673"/>
      <c r="BU11" s="673"/>
      <c r="BV11" s="673"/>
      <c r="BW11" s="673"/>
      <c r="BX11" s="673"/>
      <c r="BY11" s="673"/>
      <c r="BZ11" s="673"/>
      <c r="CA11" s="673"/>
      <c r="CB11" s="713"/>
      <c r="CD11" s="631" t="s">
        <v>237</v>
      </c>
      <c r="CE11" s="632"/>
      <c r="CF11" s="632"/>
      <c r="CG11" s="632"/>
      <c r="CH11" s="632"/>
      <c r="CI11" s="632"/>
      <c r="CJ11" s="632"/>
      <c r="CK11" s="632"/>
      <c r="CL11" s="632"/>
      <c r="CM11" s="632"/>
      <c r="CN11" s="632"/>
      <c r="CO11" s="632"/>
      <c r="CP11" s="632"/>
      <c r="CQ11" s="633"/>
      <c r="CR11" s="634">
        <v>411845</v>
      </c>
      <c r="CS11" s="635"/>
      <c r="CT11" s="635"/>
      <c r="CU11" s="635"/>
      <c r="CV11" s="635"/>
      <c r="CW11" s="635"/>
      <c r="CX11" s="635"/>
      <c r="CY11" s="636"/>
      <c r="CZ11" s="672">
        <v>0.2</v>
      </c>
      <c r="DA11" s="672"/>
      <c r="DB11" s="672"/>
      <c r="DC11" s="672"/>
      <c r="DD11" s="640">
        <v>5918</v>
      </c>
      <c r="DE11" s="635"/>
      <c r="DF11" s="635"/>
      <c r="DG11" s="635"/>
      <c r="DH11" s="635"/>
      <c r="DI11" s="635"/>
      <c r="DJ11" s="635"/>
      <c r="DK11" s="635"/>
      <c r="DL11" s="635"/>
      <c r="DM11" s="635"/>
      <c r="DN11" s="635"/>
      <c r="DO11" s="635"/>
      <c r="DP11" s="636"/>
      <c r="DQ11" s="640">
        <v>298247</v>
      </c>
      <c r="DR11" s="635"/>
      <c r="DS11" s="635"/>
      <c r="DT11" s="635"/>
      <c r="DU11" s="635"/>
      <c r="DV11" s="635"/>
      <c r="DW11" s="635"/>
      <c r="DX11" s="635"/>
      <c r="DY11" s="635"/>
      <c r="DZ11" s="635"/>
      <c r="EA11" s="635"/>
      <c r="EB11" s="635"/>
      <c r="EC11" s="671"/>
    </row>
    <row r="12" spans="2:143" ht="11.25" customHeight="1" x14ac:dyDescent="0.2">
      <c r="B12" s="631" t="s">
        <v>238</v>
      </c>
      <c r="C12" s="632"/>
      <c r="D12" s="632"/>
      <c r="E12" s="632"/>
      <c r="F12" s="632"/>
      <c r="G12" s="632"/>
      <c r="H12" s="632"/>
      <c r="I12" s="632"/>
      <c r="J12" s="632"/>
      <c r="K12" s="632"/>
      <c r="L12" s="632"/>
      <c r="M12" s="632"/>
      <c r="N12" s="632"/>
      <c r="O12" s="632"/>
      <c r="P12" s="632"/>
      <c r="Q12" s="633"/>
      <c r="R12" s="634">
        <v>92110</v>
      </c>
      <c r="S12" s="635"/>
      <c r="T12" s="635"/>
      <c r="U12" s="635"/>
      <c r="V12" s="635"/>
      <c r="W12" s="635"/>
      <c r="X12" s="635"/>
      <c r="Y12" s="636"/>
      <c r="Z12" s="672">
        <v>0</v>
      </c>
      <c r="AA12" s="672"/>
      <c r="AB12" s="672"/>
      <c r="AC12" s="672"/>
      <c r="AD12" s="673">
        <v>92110</v>
      </c>
      <c r="AE12" s="673"/>
      <c r="AF12" s="673"/>
      <c r="AG12" s="673"/>
      <c r="AH12" s="673"/>
      <c r="AI12" s="673"/>
      <c r="AJ12" s="673"/>
      <c r="AK12" s="673"/>
      <c r="AL12" s="637">
        <v>0.1</v>
      </c>
      <c r="AM12" s="638"/>
      <c r="AN12" s="638"/>
      <c r="AO12" s="674"/>
      <c r="AP12" s="631" t="s">
        <v>239</v>
      </c>
      <c r="AQ12" s="632"/>
      <c r="AR12" s="632"/>
      <c r="AS12" s="632"/>
      <c r="AT12" s="632"/>
      <c r="AU12" s="632"/>
      <c r="AV12" s="632"/>
      <c r="AW12" s="632"/>
      <c r="AX12" s="632"/>
      <c r="AY12" s="632"/>
      <c r="AZ12" s="632"/>
      <c r="BA12" s="632"/>
      <c r="BB12" s="632"/>
      <c r="BC12" s="632"/>
      <c r="BD12" s="632"/>
      <c r="BE12" s="632"/>
      <c r="BF12" s="633"/>
      <c r="BG12" s="634">
        <v>36918764</v>
      </c>
      <c r="BH12" s="635"/>
      <c r="BI12" s="635"/>
      <c r="BJ12" s="635"/>
      <c r="BK12" s="635"/>
      <c r="BL12" s="635"/>
      <c r="BM12" s="635"/>
      <c r="BN12" s="636"/>
      <c r="BO12" s="672">
        <v>38.799999999999997</v>
      </c>
      <c r="BP12" s="672"/>
      <c r="BQ12" s="672"/>
      <c r="BR12" s="672"/>
      <c r="BS12" s="673" t="s">
        <v>122</v>
      </c>
      <c r="BT12" s="673"/>
      <c r="BU12" s="673"/>
      <c r="BV12" s="673"/>
      <c r="BW12" s="673"/>
      <c r="BX12" s="673"/>
      <c r="BY12" s="673"/>
      <c r="BZ12" s="673"/>
      <c r="CA12" s="673"/>
      <c r="CB12" s="713"/>
      <c r="CD12" s="631" t="s">
        <v>240</v>
      </c>
      <c r="CE12" s="632"/>
      <c r="CF12" s="632"/>
      <c r="CG12" s="632"/>
      <c r="CH12" s="632"/>
      <c r="CI12" s="632"/>
      <c r="CJ12" s="632"/>
      <c r="CK12" s="632"/>
      <c r="CL12" s="632"/>
      <c r="CM12" s="632"/>
      <c r="CN12" s="632"/>
      <c r="CO12" s="632"/>
      <c r="CP12" s="632"/>
      <c r="CQ12" s="633"/>
      <c r="CR12" s="634">
        <v>1375916</v>
      </c>
      <c r="CS12" s="635"/>
      <c r="CT12" s="635"/>
      <c r="CU12" s="635"/>
      <c r="CV12" s="635"/>
      <c r="CW12" s="635"/>
      <c r="CX12" s="635"/>
      <c r="CY12" s="636"/>
      <c r="CZ12" s="672">
        <v>0.6</v>
      </c>
      <c r="DA12" s="672"/>
      <c r="DB12" s="672"/>
      <c r="DC12" s="672"/>
      <c r="DD12" s="640">
        <v>2354</v>
      </c>
      <c r="DE12" s="635"/>
      <c r="DF12" s="635"/>
      <c r="DG12" s="635"/>
      <c r="DH12" s="635"/>
      <c r="DI12" s="635"/>
      <c r="DJ12" s="635"/>
      <c r="DK12" s="635"/>
      <c r="DL12" s="635"/>
      <c r="DM12" s="635"/>
      <c r="DN12" s="635"/>
      <c r="DO12" s="635"/>
      <c r="DP12" s="636"/>
      <c r="DQ12" s="640">
        <v>1119027</v>
      </c>
      <c r="DR12" s="635"/>
      <c r="DS12" s="635"/>
      <c r="DT12" s="635"/>
      <c r="DU12" s="635"/>
      <c r="DV12" s="635"/>
      <c r="DW12" s="635"/>
      <c r="DX12" s="635"/>
      <c r="DY12" s="635"/>
      <c r="DZ12" s="635"/>
      <c r="EA12" s="635"/>
      <c r="EB12" s="635"/>
      <c r="EC12" s="671"/>
    </row>
    <row r="13" spans="2:143" ht="11.25" customHeight="1" x14ac:dyDescent="0.2">
      <c r="B13" s="631" t="s">
        <v>241</v>
      </c>
      <c r="C13" s="632"/>
      <c r="D13" s="632"/>
      <c r="E13" s="632"/>
      <c r="F13" s="632"/>
      <c r="G13" s="632"/>
      <c r="H13" s="632"/>
      <c r="I13" s="632"/>
      <c r="J13" s="632"/>
      <c r="K13" s="632"/>
      <c r="L13" s="632"/>
      <c r="M13" s="632"/>
      <c r="N13" s="632"/>
      <c r="O13" s="632"/>
      <c r="P13" s="632"/>
      <c r="Q13" s="633"/>
      <c r="R13" s="634" t="s">
        <v>122</v>
      </c>
      <c r="S13" s="635"/>
      <c r="T13" s="635"/>
      <c r="U13" s="635"/>
      <c r="V13" s="635"/>
      <c r="W13" s="635"/>
      <c r="X13" s="635"/>
      <c r="Y13" s="636"/>
      <c r="Z13" s="672" t="s">
        <v>122</v>
      </c>
      <c r="AA13" s="672"/>
      <c r="AB13" s="672"/>
      <c r="AC13" s="672"/>
      <c r="AD13" s="673" t="s">
        <v>122</v>
      </c>
      <c r="AE13" s="673"/>
      <c r="AF13" s="673"/>
      <c r="AG13" s="673"/>
      <c r="AH13" s="673"/>
      <c r="AI13" s="673"/>
      <c r="AJ13" s="673"/>
      <c r="AK13" s="673"/>
      <c r="AL13" s="637" t="s">
        <v>122</v>
      </c>
      <c r="AM13" s="638"/>
      <c r="AN13" s="638"/>
      <c r="AO13" s="674"/>
      <c r="AP13" s="631" t="s">
        <v>242</v>
      </c>
      <c r="AQ13" s="632"/>
      <c r="AR13" s="632"/>
      <c r="AS13" s="632"/>
      <c r="AT13" s="632"/>
      <c r="AU13" s="632"/>
      <c r="AV13" s="632"/>
      <c r="AW13" s="632"/>
      <c r="AX13" s="632"/>
      <c r="AY13" s="632"/>
      <c r="AZ13" s="632"/>
      <c r="BA13" s="632"/>
      <c r="BB13" s="632"/>
      <c r="BC13" s="632"/>
      <c r="BD13" s="632"/>
      <c r="BE13" s="632"/>
      <c r="BF13" s="633"/>
      <c r="BG13" s="634">
        <v>36093596</v>
      </c>
      <c r="BH13" s="635"/>
      <c r="BI13" s="635"/>
      <c r="BJ13" s="635"/>
      <c r="BK13" s="635"/>
      <c r="BL13" s="635"/>
      <c r="BM13" s="635"/>
      <c r="BN13" s="636"/>
      <c r="BO13" s="672">
        <v>37.9</v>
      </c>
      <c r="BP13" s="672"/>
      <c r="BQ13" s="672"/>
      <c r="BR13" s="672"/>
      <c r="BS13" s="673" t="s">
        <v>122</v>
      </c>
      <c r="BT13" s="673"/>
      <c r="BU13" s="673"/>
      <c r="BV13" s="673"/>
      <c r="BW13" s="673"/>
      <c r="BX13" s="673"/>
      <c r="BY13" s="673"/>
      <c r="BZ13" s="673"/>
      <c r="CA13" s="673"/>
      <c r="CB13" s="713"/>
      <c r="CD13" s="631" t="s">
        <v>243</v>
      </c>
      <c r="CE13" s="632"/>
      <c r="CF13" s="632"/>
      <c r="CG13" s="632"/>
      <c r="CH13" s="632"/>
      <c r="CI13" s="632"/>
      <c r="CJ13" s="632"/>
      <c r="CK13" s="632"/>
      <c r="CL13" s="632"/>
      <c r="CM13" s="632"/>
      <c r="CN13" s="632"/>
      <c r="CO13" s="632"/>
      <c r="CP13" s="632"/>
      <c r="CQ13" s="633"/>
      <c r="CR13" s="634">
        <v>17170016</v>
      </c>
      <c r="CS13" s="635"/>
      <c r="CT13" s="635"/>
      <c r="CU13" s="635"/>
      <c r="CV13" s="635"/>
      <c r="CW13" s="635"/>
      <c r="CX13" s="635"/>
      <c r="CY13" s="636"/>
      <c r="CZ13" s="672">
        <v>7.5</v>
      </c>
      <c r="DA13" s="672"/>
      <c r="DB13" s="672"/>
      <c r="DC13" s="672"/>
      <c r="DD13" s="640">
        <v>6909539</v>
      </c>
      <c r="DE13" s="635"/>
      <c r="DF13" s="635"/>
      <c r="DG13" s="635"/>
      <c r="DH13" s="635"/>
      <c r="DI13" s="635"/>
      <c r="DJ13" s="635"/>
      <c r="DK13" s="635"/>
      <c r="DL13" s="635"/>
      <c r="DM13" s="635"/>
      <c r="DN13" s="635"/>
      <c r="DO13" s="635"/>
      <c r="DP13" s="636"/>
      <c r="DQ13" s="640">
        <v>12182740</v>
      </c>
      <c r="DR13" s="635"/>
      <c r="DS13" s="635"/>
      <c r="DT13" s="635"/>
      <c r="DU13" s="635"/>
      <c r="DV13" s="635"/>
      <c r="DW13" s="635"/>
      <c r="DX13" s="635"/>
      <c r="DY13" s="635"/>
      <c r="DZ13" s="635"/>
      <c r="EA13" s="635"/>
      <c r="EB13" s="635"/>
      <c r="EC13" s="671"/>
    </row>
    <row r="14" spans="2:143" ht="11.25" customHeight="1" x14ac:dyDescent="0.2">
      <c r="B14" s="631" t="s">
        <v>244</v>
      </c>
      <c r="C14" s="632"/>
      <c r="D14" s="632"/>
      <c r="E14" s="632"/>
      <c r="F14" s="632"/>
      <c r="G14" s="632"/>
      <c r="H14" s="632"/>
      <c r="I14" s="632"/>
      <c r="J14" s="632"/>
      <c r="K14" s="632"/>
      <c r="L14" s="632"/>
      <c r="M14" s="632"/>
      <c r="N14" s="632"/>
      <c r="O14" s="632"/>
      <c r="P14" s="632"/>
      <c r="Q14" s="633"/>
      <c r="R14" s="634">
        <v>7916</v>
      </c>
      <c r="S14" s="635"/>
      <c r="T14" s="635"/>
      <c r="U14" s="635"/>
      <c r="V14" s="635"/>
      <c r="W14" s="635"/>
      <c r="X14" s="635"/>
      <c r="Y14" s="636"/>
      <c r="Z14" s="672">
        <v>0</v>
      </c>
      <c r="AA14" s="672"/>
      <c r="AB14" s="672"/>
      <c r="AC14" s="672"/>
      <c r="AD14" s="673">
        <v>7916</v>
      </c>
      <c r="AE14" s="673"/>
      <c r="AF14" s="673"/>
      <c r="AG14" s="673"/>
      <c r="AH14" s="673"/>
      <c r="AI14" s="673"/>
      <c r="AJ14" s="673"/>
      <c r="AK14" s="673"/>
      <c r="AL14" s="637">
        <v>0</v>
      </c>
      <c r="AM14" s="638"/>
      <c r="AN14" s="638"/>
      <c r="AO14" s="674"/>
      <c r="AP14" s="631" t="s">
        <v>245</v>
      </c>
      <c r="AQ14" s="632"/>
      <c r="AR14" s="632"/>
      <c r="AS14" s="632"/>
      <c r="AT14" s="632"/>
      <c r="AU14" s="632"/>
      <c r="AV14" s="632"/>
      <c r="AW14" s="632"/>
      <c r="AX14" s="632"/>
      <c r="AY14" s="632"/>
      <c r="AZ14" s="632"/>
      <c r="BA14" s="632"/>
      <c r="BB14" s="632"/>
      <c r="BC14" s="632"/>
      <c r="BD14" s="632"/>
      <c r="BE14" s="632"/>
      <c r="BF14" s="633"/>
      <c r="BG14" s="634">
        <v>906395</v>
      </c>
      <c r="BH14" s="635"/>
      <c r="BI14" s="635"/>
      <c r="BJ14" s="635"/>
      <c r="BK14" s="635"/>
      <c r="BL14" s="635"/>
      <c r="BM14" s="635"/>
      <c r="BN14" s="636"/>
      <c r="BO14" s="672">
        <v>1</v>
      </c>
      <c r="BP14" s="672"/>
      <c r="BQ14" s="672"/>
      <c r="BR14" s="672"/>
      <c r="BS14" s="673" t="s">
        <v>122</v>
      </c>
      <c r="BT14" s="673"/>
      <c r="BU14" s="673"/>
      <c r="BV14" s="673"/>
      <c r="BW14" s="673"/>
      <c r="BX14" s="673"/>
      <c r="BY14" s="673"/>
      <c r="BZ14" s="673"/>
      <c r="CA14" s="673"/>
      <c r="CB14" s="713"/>
      <c r="CD14" s="631" t="s">
        <v>246</v>
      </c>
      <c r="CE14" s="632"/>
      <c r="CF14" s="632"/>
      <c r="CG14" s="632"/>
      <c r="CH14" s="632"/>
      <c r="CI14" s="632"/>
      <c r="CJ14" s="632"/>
      <c r="CK14" s="632"/>
      <c r="CL14" s="632"/>
      <c r="CM14" s="632"/>
      <c r="CN14" s="632"/>
      <c r="CO14" s="632"/>
      <c r="CP14" s="632"/>
      <c r="CQ14" s="633"/>
      <c r="CR14" s="634">
        <v>6324855</v>
      </c>
      <c r="CS14" s="635"/>
      <c r="CT14" s="635"/>
      <c r="CU14" s="635"/>
      <c r="CV14" s="635"/>
      <c r="CW14" s="635"/>
      <c r="CX14" s="635"/>
      <c r="CY14" s="636"/>
      <c r="CZ14" s="672">
        <v>2.8</v>
      </c>
      <c r="DA14" s="672"/>
      <c r="DB14" s="672"/>
      <c r="DC14" s="672"/>
      <c r="DD14" s="640">
        <v>259458</v>
      </c>
      <c r="DE14" s="635"/>
      <c r="DF14" s="635"/>
      <c r="DG14" s="635"/>
      <c r="DH14" s="635"/>
      <c r="DI14" s="635"/>
      <c r="DJ14" s="635"/>
      <c r="DK14" s="635"/>
      <c r="DL14" s="635"/>
      <c r="DM14" s="635"/>
      <c r="DN14" s="635"/>
      <c r="DO14" s="635"/>
      <c r="DP14" s="636"/>
      <c r="DQ14" s="640">
        <v>4770358</v>
      </c>
      <c r="DR14" s="635"/>
      <c r="DS14" s="635"/>
      <c r="DT14" s="635"/>
      <c r="DU14" s="635"/>
      <c r="DV14" s="635"/>
      <c r="DW14" s="635"/>
      <c r="DX14" s="635"/>
      <c r="DY14" s="635"/>
      <c r="DZ14" s="635"/>
      <c r="EA14" s="635"/>
      <c r="EB14" s="635"/>
      <c r="EC14" s="671"/>
    </row>
    <row r="15" spans="2:143" ht="11.25" customHeight="1" x14ac:dyDescent="0.2">
      <c r="B15" s="631" t="s">
        <v>247</v>
      </c>
      <c r="C15" s="632"/>
      <c r="D15" s="632"/>
      <c r="E15" s="632"/>
      <c r="F15" s="632"/>
      <c r="G15" s="632"/>
      <c r="H15" s="632"/>
      <c r="I15" s="632"/>
      <c r="J15" s="632"/>
      <c r="K15" s="632"/>
      <c r="L15" s="632"/>
      <c r="M15" s="632"/>
      <c r="N15" s="632"/>
      <c r="O15" s="632"/>
      <c r="P15" s="632"/>
      <c r="Q15" s="633"/>
      <c r="R15" s="634" t="s">
        <v>122</v>
      </c>
      <c r="S15" s="635"/>
      <c r="T15" s="635"/>
      <c r="U15" s="635"/>
      <c r="V15" s="635"/>
      <c r="W15" s="635"/>
      <c r="X15" s="635"/>
      <c r="Y15" s="636"/>
      <c r="Z15" s="672" t="s">
        <v>122</v>
      </c>
      <c r="AA15" s="672"/>
      <c r="AB15" s="672"/>
      <c r="AC15" s="672"/>
      <c r="AD15" s="673" t="s">
        <v>122</v>
      </c>
      <c r="AE15" s="673"/>
      <c r="AF15" s="673"/>
      <c r="AG15" s="673"/>
      <c r="AH15" s="673"/>
      <c r="AI15" s="673"/>
      <c r="AJ15" s="673"/>
      <c r="AK15" s="673"/>
      <c r="AL15" s="637" t="s">
        <v>122</v>
      </c>
      <c r="AM15" s="638"/>
      <c r="AN15" s="638"/>
      <c r="AO15" s="674"/>
      <c r="AP15" s="631" t="s">
        <v>248</v>
      </c>
      <c r="AQ15" s="632"/>
      <c r="AR15" s="632"/>
      <c r="AS15" s="632"/>
      <c r="AT15" s="632"/>
      <c r="AU15" s="632"/>
      <c r="AV15" s="632"/>
      <c r="AW15" s="632"/>
      <c r="AX15" s="632"/>
      <c r="AY15" s="632"/>
      <c r="AZ15" s="632"/>
      <c r="BA15" s="632"/>
      <c r="BB15" s="632"/>
      <c r="BC15" s="632"/>
      <c r="BD15" s="632"/>
      <c r="BE15" s="632"/>
      <c r="BF15" s="633"/>
      <c r="BG15" s="634">
        <v>3633143</v>
      </c>
      <c r="BH15" s="635"/>
      <c r="BI15" s="635"/>
      <c r="BJ15" s="635"/>
      <c r="BK15" s="635"/>
      <c r="BL15" s="635"/>
      <c r="BM15" s="635"/>
      <c r="BN15" s="636"/>
      <c r="BO15" s="672">
        <v>3.8</v>
      </c>
      <c r="BP15" s="672"/>
      <c r="BQ15" s="672"/>
      <c r="BR15" s="672"/>
      <c r="BS15" s="673" t="s">
        <v>122</v>
      </c>
      <c r="BT15" s="673"/>
      <c r="BU15" s="673"/>
      <c r="BV15" s="673"/>
      <c r="BW15" s="673"/>
      <c r="BX15" s="673"/>
      <c r="BY15" s="673"/>
      <c r="BZ15" s="673"/>
      <c r="CA15" s="673"/>
      <c r="CB15" s="713"/>
      <c r="CD15" s="631" t="s">
        <v>249</v>
      </c>
      <c r="CE15" s="632"/>
      <c r="CF15" s="632"/>
      <c r="CG15" s="632"/>
      <c r="CH15" s="632"/>
      <c r="CI15" s="632"/>
      <c r="CJ15" s="632"/>
      <c r="CK15" s="632"/>
      <c r="CL15" s="632"/>
      <c r="CM15" s="632"/>
      <c r="CN15" s="632"/>
      <c r="CO15" s="632"/>
      <c r="CP15" s="632"/>
      <c r="CQ15" s="633"/>
      <c r="CR15" s="634">
        <v>24685539</v>
      </c>
      <c r="CS15" s="635"/>
      <c r="CT15" s="635"/>
      <c r="CU15" s="635"/>
      <c r="CV15" s="635"/>
      <c r="CW15" s="635"/>
      <c r="CX15" s="635"/>
      <c r="CY15" s="636"/>
      <c r="CZ15" s="672">
        <v>10.8</v>
      </c>
      <c r="DA15" s="672"/>
      <c r="DB15" s="672"/>
      <c r="DC15" s="672"/>
      <c r="DD15" s="640">
        <v>6097605</v>
      </c>
      <c r="DE15" s="635"/>
      <c r="DF15" s="635"/>
      <c r="DG15" s="635"/>
      <c r="DH15" s="635"/>
      <c r="DI15" s="635"/>
      <c r="DJ15" s="635"/>
      <c r="DK15" s="635"/>
      <c r="DL15" s="635"/>
      <c r="DM15" s="635"/>
      <c r="DN15" s="635"/>
      <c r="DO15" s="635"/>
      <c r="DP15" s="636"/>
      <c r="DQ15" s="640">
        <v>16647307</v>
      </c>
      <c r="DR15" s="635"/>
      <c r="DS15" s="635"/>
      <c r="DT15" s="635"/>
      <c r="DU15" s="635"/>
      <c r="DV15" s="635"/>
      <c r="DW15" s="635"/>
      <c r="DX15" s="635"/>
      <c r="DY15" s="635"/>
      <c r="DZ15" s="635"/>
      <c r="EA15" s="635"/>
      <c r="EB15" s="635"/>
      <c r="EC15" s="671"/>
    </row>
    <row r="16" spans="2:143" ht="11.25" customHeight="1" x14ac:dyDescent="0.2">
      <c r="B16" s="631" t="s">
        <v>250</v>
      </c>
      <c r="C16" s="632"/>
      <c r="D16" s="632"/>
      <c r="E16" s="632"/>
      <c r="F16" s="632"/>
      <c r="G16" s="632"/>
      <c r="H16" s="632"/>
      <c r="I16" s="632"/>
      <c r="J16" s="632"/>
      <c r="K16" s="632"/>
      <c r="L16" s="632"/>
      <c r="M16" s="632"/>
      <c r="N16" s="632"/>
      <c r="O16" s="632"/>
      <c r="P16" s="632"/>
      <c r="Q16" s="633"/>
      <c r="R16" s="634">
        <v>296200</v>
      </c>
      <c r="S16" s="635"/>
      <c r="T16" s="635"/>
      <c r="U16" s="635"/>
      <c r="V16" s="635"/>
      <c r="W16" s="635"/>
      <c r="X16" s="635"/>
      <c r="Y16" s="636"/>
      <c r="Z16" s="672">
        <v>0.1</v>
      </c>
      <c r="AA16" s="672"/>
      <c r="AB16" s="672"/>
      <c r="AC16" s="672"/>
      <c r="AD16" s="673">
        <v>296200</v>
      </c>
      <c r="AE16" s="673"/>
      <c r="AF16" s="673"/>
      <c r="AG16" s="673"/>
      <c r="AH16" s="673"/>
      <c r="AI16" s="673"/>
      <c r="AJ16" s="673"/>
      <c r="AK16" s="673"/>
      <c r="AL16" s="637">
        <v>0.3</v>
      </c>
      <c r="AM16" s="638"/>
      <c r="AN16" s="638"/>
      <c r="AO16" s="674"/>
      <c r="AP16" s="631" t="s">
        <v>251</v>
      </c>
      <c r="AQ16" s="632"/>
      <c r="AR16" s="632"/>
      <c r="AS16" s="632"/>
      <c r="AT16" s="632"/>
      <c r="AU16" s="632"/>
      <c r="AV16" s="632"/>
      <c r="AW16" s="632"/>
      <c r="AX16" s="632"/>
      <c r="AY16" s="632"/>
      <c r="AZ16" s="632"/>
      <c r="BA16" s="632"/>
      <c r="BB16" s="632"/>
      <c r="BC16" s="632"/>
      <c r="BD16" s="632"/>
      <c r="BE16" s="632"/>
      <c r="BF16" s="633"/>
      <c r="BG16" s="634" t="s">
        <v>122</v>
      </c>
      <c r="BH16" s="635"/>
      <c r="BI16" s="635"/>
      <c r="BJ16" s="635"/>
      <c r="BK16" s="635"/>
      <c r="BL16" s="635"/>
      <c r="BM16" s="635"/>
      <c r="BN16" s="636"/>
      <c r="BO16" s="672" t="s">
        <v>122</v>
      </c>
      <c r="BP16" s="672"/>
      <c r="BQ16" s="672"/>
      <c r="BR16" s="672"/>
      <c r="BS16" s="673" t="s">
        <v>122</v>
      </c>
      <c r="BT16" s="673"/>
      <c r="BU16" s="673"/>
      <c r="BV16" s="673"/>
      <c r="BW16" s="673"/>
      <c r="BX16" s="673"/>
      <c r="BY16" s="673"/>
      <c r="BZ16" s="673"/>
      <c r="CA16" s="673"/>
      <c r="CB16" s="713"/>
      <c r="CD16" s="631" t="s">
        <v>252</v>
      </c>
      <c r="CE16" s="632"/>
      <c r="CF16" s="632"/>
      <c r="CG16" s="632"/>
      <c r="CH16" s="632"/>
      <c r="CI16" s="632"/>
      <c r="CJ16" s="632"/>
      <c r="CK16" s="632"/>
      <c r="CL16" s="632"/>
      <c r="CM16" s="632"/>
      <c r="CN16" s="632"/>
      <c r="CO16" s="632"/>
      <c r="CP16" s="632"/>
      <c r="CQ16" s="633"/>
      <c r="CR16" s="634">
        <v>6270</v>
      </c>
      <c r="CS16" s="635"/>
      <c r="CT16" s="635"/>
      <c r="CU16" s="635"/>
      <c r="CV16" s="635"/>
      <c r="CW16" s="635"/>
      <c r="CX16" s="635"/>
      <c r="CY16" s="636"/>
      <c r="CZ16" s="672">
        <v>0</v>
      </c>
      <c r="DA16" s="672"/>
      <c r="DB16" s="672"/>
      <c r="DC16" s="672"/>
      <c r="DD16" s="640" t="s">
        <v>122</v>
      </c>
      <c r="DE16" s="635"/>
      <c r="DF16" s="635"/>
      <c r="DG16" s="635"/>
      <c r="DH16" s="635"/>
      <c r="DI16" s="635"/>
      <c r="DJ16" s="635"/>
      <c r="DK16" s="635"/>
      <c r="DL16" s="635"/>
      <c r="DM16" s="635"/>
      <c r="DN16" s="635"/>
      <c r="DO16" s="635"/>
      <c r="DP16" s="636"/>
      <c r="DQ16" s="640">
        <v>627</v>
      </c>
      <c r="DR16" s="635"/>
      <c r="DS16" s="635"/>
      <c r="DT16" s="635"/>
      <c r="DU16" s="635"/>
      <c r="DV16" s="635"/>
      <c r="DW16" s="635"/>
      <c r="DX16" s="635"/>
      <c r="DY16" s="635"/>
      <c r="DZ16" s="635"/>
      <c r="EA16" s="635"/>
      <c r="EB16" s="635"/>
      <c r="EC16" s="671"/>
    </row>
    <row r="17" spans="2:133" ht="11.25" customHeight="1" x14ac:dyDescent="0.2">
      <c r="B17" s="631" t="s">
        <v>253</v>
      </c>
      <c r="C17" s="632"/>
      <c r="D17" s="632"/>
      <c r="E17" s="632"/>
      <c r="F17" s="632"/>
      <c r="G17" s="632"/>
      <c r="H17" s="632"/>
      <c r="I17" s="632"/>
      <c r="J17" s="632"/>
      <c r="K17" s="632"/>
      <c r="L17" s="632"/>
      <c r="M17" s="632"/>
      <c r="N17" s="632"/>
      <c r="O17" s="632"/>
      <c r="P17" s="632"/>
      <c r="Q17" s="633"/>
      <c r="R17" s="634">
        <v>2521696</v>
      </c>
      <c r="S17" s="635"/>
      <c r="T17" s="635"/>
      <c r="U17" s="635"/>
      <c r="V17" s="635"/>
      <c r="W17" s="635"/>
      <c r="X17" s="635"/>
      <c r="Y17" s="636"/>
      <c r="Z17" s="672">
        <v>1.1000000000000001</v>
      </c>
      <c r="AA17" s="672"/>
      <c r="AB17" s="672"/>
      <c r="AC17" s="672"/>
      <c r="AD17" s="673">
        <v>2521696</v>
      </c>
      <c r="AE17" s="673"/>
      <c r="AF17" s="673"/>
      <c r="AG17" s="673"/>
      <c r="AH17" s="673"/>
      <c r="AI17" s="673"/>
      <c r="AJ17" s="673"/>
      <c r="AK17" s="673"/>
      <c r="AL17" s="637">
        <v>2.1</v>
      </c>
      <c r="AM17" s="638"/>
      <c r="AN17" s="638"/>
      <c r="AO17" s="674"/>
      <c r="AP17" s="631" t="s">
        <v>254</v>
      </c>
      <c r="AQ17" s="632"/>
      <c r="AR17" s="632"/>
      <c r="AS17" s="632"/>
      <c r="AT17" s="632"/>
      <c r="AU17" s="632"/>
      <c r="AV17" s="632"/>
      <c r="AW17" s="632"/>
      <c r="AX17" s="632"/>
      <c r="AY17" s="632"/>
      <c r="AZ17" s="632"/>
      <c r="BA17" s="632"/>
      <c r="BB17" s="632"/>
      <c r="BC17" s="632"/>
      <c r="BD17" s="632"/>
      <c r="BE17" s="632"/>
      <c r="BF17" s="633"/>
      <c r="BG17" s="634" t="s">
        <v>122</v>
      </c>
      <c r="BH17" s="635"/>
      <c r="BI17" s="635"/>
      <c r="BJ17" s="635"/>
      <c r="BK17" s="635"/>
      <c r="BL17" s="635"/>
      <c r="BM17" s="635"/>
      <c r="BN17" s="636"/>
      <c r="BO17" s="672" t="s">
        <v>122</v>
      </c>
      <c r="BP17" s="672"/>
      <c r="BQ17" s="672"/>
      <c r="BR17" s="672"/>
      <c r="BS17" s="673" t="s">
        <v>122</v>
      </c>
      <c r="BT17" s="673"/>
      <c r="BU17" s="673"/>
      <c r="BV17" s="673"/>
      <c r="BW17" s="673"/>
      <c r="BX17" s="673"/>
      <c r="BY17" s="673"/>
      <c r="BZ17" s="673"/>
      <c r="CA17" s="673"/>
      <c r="CB17" s="713"/>
      <c r="CD17" s="631" t="s">
        <v>255</v>
      </c>
      <c r="CE17" s="632"/>
      <c r="CF17" s="632"/>
      <c r="CG17" s="632"/>
      <c r="CH17" s="632"/>
      <c r="CI17" s="632"/>
      <c r="CJ17" s="632"/>
      <c r="CK17" s="632"/>
      <c r="CL17" s="632"/>
      <c r="CM17" s="632"/>
      <c r="CN17" s="632"/>
      <c r="CO17" s="632"/>
      <c r="CP17" s="632"/>
      <c r="CQ17" s="633"/>
      <c r="CR17" s="634">
        <v>12574481</v>
      </c>
      <c r="CS17" s="635"/>
      <c r="CT17" s="635"/>
      <c r="CU17" s="635"/>
      <c r="CV17" s="635"/>
      <c r="CW17" s="635"/>
      <c r="CX17" s="635"/>
      <c r="CY17" s="636"/>
      <c r="CZ17" s="672">
        <v>5.5</v>
      </c>
      <c r="DA17" s="672"/>
      <c r="DB17" s="672"/>
      <c r="DC17" s="672"/>
      <c r="DD17" s="640" t="s">
        <v>122</v>
      </c>
      <c r="DE17" s="635"/>
      <c r="DF17" s="635"/>
      <c r="DG17" s="635"/>
      <c r="DH17" s="635"/>
      <c r="DI17" s="635"/>
      <c r="DJ17" s="635"/>
      <c r="DK17" s="635"/>
      <c r="DL17" s="635"/>
      <c r="DM17" s="635"/>
      <c r="DN17" s="635"/>
      <c r="DO17" s="635"/>
      <c r="DP17" s="636"/>
      <c r="DQ17" s="640">
        <v>12256935</v>
      </c>
      <c r="DR17" s="635"/>
      <c r="DS17" s="635"/>
      <c r="DT17" s="635"/>
      <c r="DU17" s="635"/>
      <c r="DV17" s="635"/>
      <c r="DW17" s="635"/>
      <c r="DX17" s="635"/>
      <c r="DY17" s="635"/>
      <c r="DZ17" s="635"/>
      <c r="EA17" s="635"/>
      <c r="EB17" s="635"/>
      <c r="EC17" s="671"/>
    </row>
    <row r="18" spans="2:133" ht="11.25" customHeight="1" x14ac:dyDescent="0.2">
      <c r="B18" s="631" t="s">
        <v>256</v>
      </c>
      <c r="C18" s="632"/>
      <c r="D18" s="632"/>
      <c r="E18" s="632"/>
      <c r="F18" s="632"/>
      <c r="G18" s="632"/>
      <c r="H18" s="632"/>
      <c r="I18" s="632"/>
      <c r="J18" s="632"/>
      <c r="K18" s="632"/>
      <c r="L18" s="632"/>
      <c r="M18" s="632"/>
      <c r="N18" s="632"/>
      <c r="O18" s="632"/>
      <c r="P18" s="632"/>
      <c r="Q18" s="633"/>
      <c r="R18" s="634">
        <v>555320</v>
      </c>
      <c r="S18" s="635"/>
      <c r="T18" s="635"/>
      <c r="U18" s="635"/>
      <c r="V18" s="635"/>
      <c r="W18" s="635"/>
      <c r="X18" s="635"/>
      <c r="Y18" s="636"/>
      <c r="Z18" s="672">
        <v>0.2</v>
      </c>
      <c r="AA18" s="672"/>
      <c r="AB18" s="672"/>
      <c r="AC18" s="672"/>
      <c r="AD18" s="673">
        <v>555320</v>
      </c>
      <c r="AE18" s="673"/>
      <c r="AF18" s="673"/>
      <c r="AG18" s="673"/>
      <c r="AH18" s="673"/>
      <c r="AI18" s="673"/>
      <c r="AJ18" s="673"/>
      <c r="AK18" s="673"/>
      <c r="AL18" s="637">
        <v>0.5</v>
      </c>
      <c r="AM18" s="638"/>
      <c r="AN18" s="638"/>
      <c r="AO18" s="674"/>
      <c r="AP18" s="631" t="s">
        <v>257</v>
      </c>
      <c r="AQ18" s="632"/>
      <c r="AR18" s="632"/>
      <c r="AS18" s="632"/>
      <c r="AT18" s="632"/>
      <c r="AU18" s="632"/>
      <c r="AV18" s="632"/>
      <c r="AW18" s="632"/>
      <c r="AX18" s="632"/>
      <c r="AY18" s="632"/>
      <c r="AZ18" s="632"/>
      <c r="BA18" s="632"/>
      <c r="BB18" s="632"/>
      <c r="BC18" s="632"/>
      <c r="BD18" s="632"/>
      <c r="BE18" s="632"/>
      <c r="BF18" s="633"/>
      <c r="BG18" s="634" t="s">
        <v>122</v>
      </c>
      <c r="BH18" s="635"/>
      <c r="BI18" s="635"/>
      <c r="BJ18" s="635"/>
      <c r="BK18" s="635"/>
      <c r="BL18" s="635"/>
      <c r="BM18" s="635"/>
      <c r="BN18" s="636"/>
      <c r="BO18" s="672" t="s">
        <v>122</v>
      </c>
      <c r="BP18" s="672"/>
      <c r="BQ18" s="672"/>
      <c r="BR18" s="672"/>
      <c r="BS18" s="673" t="s">
        <v>122</v>
      </c>
      <c r="BT18" s="673"/>
      <c r="BU18" s="673"/>
      <c r="BV18" s="673"/>
      <c r="BW18" s="673"/>
      <c r="BX18" s="673"/>
      <c r="BY18" s="673"/>
      <c r="BZ18" s="673"/>
      <c r="CA18" s="673"/>
      <c r="CB18" s="713"/>
      <c r="CD18" s="631" t="s">
        <v>258</v>
      </c>
      <c r="CE18" s="632"/>
      <c r="CF18" s="632"/>
      <c r="CG18" s="632"/>
      <c r="CH18" s="632"/>
      <c r="CI18" s="632"/>
      <c r="CJ18" s="632"/>
      <c r="CK18" s="632"/>
      <c r="CL18" s="632"/>
      <c r="CM18" s="632"/>
      <c r="CN18" s="632"/>
      <c r="CO18" s="632"/>
      <c r="CP18" s="632"/>
      <c r="CQ18" s="633"/>
      <c r="CR18" s="634" t="s">
        <v>122</v>
      </c>
      <c r="CS18" s="635"/>
      <c r="CT18" s="635"/>
      <c r="CU18" s="635"/>
      <c r="CV18" s="635"/>
      <c r="CW18" s="635"/>
      <c r="CX18" s="635"/>
      <c r="CY18" s="636"/>
      <c r="CZ18" s="672" t="s">
        <v>122</v>
      </c>
      <c r="DA18" s="672"/>
      <c r="DB18" s="672"/>
      <c r="DC18" s="672"/>
      <c r="DD18" s="640" t="s">
        <v>122</v>
      </c>
      <c r="DE18" s="635"/>
      <c r="DF18" s="635"/>
      <c r="DG18" s="635"/>
      <c r="DH18" s="635"/>
      <c r="DI18" s="635"/>
      <c r="DJ18" s="635"/>
      <c r="DK18" s="635"/>
      <c r="DL18" s="635"/>
      <c r="DM18" s="635"/>
      <c r="DN18" s="635"/>
      <c r="DO18" s="635"/>
      <c r="DP18" s="636"/>
      <c r="DQ18" s="640" t="s">
        <v>122</v>
      </c>
      <c r="DR18" s="635"/>
      <c r="DS18" s="635"/>
      <c r="DT18" s="635"/>
      <c r="DU18" s="635"/>
      <c r="DV18" s="635"/>
      <c r="DW18" s="635"/>
      <c r="DX18" s="635"/>
      <c r="DY18" s="635"/>
      <c r="DZ18" s="635"/>
      <c r="EA18" s="635"/>
      <c r="EB18" s="635"/>
      <c r="EC18" s="671"/>
    </row>
    <row r="19" spans="2:133" ht="11.25" customHeight="1" x14ac:dyDescent="0.2">
      <c r="B19" s="631" t="s">
        <v>259</v>
      </c>
      <c r="C19" s="632"/>
      <c r="D19" s="632"/>
      <c r="E19" s="632"/>
      <c r="F19" s="632"/>
      <c r="G19" s="632"/>
      <c r="H19" s="632"/>
      <c r="I19" s="632"/>
      <c r="J19" s="632"/>
      <c r="K19" s="632"/>
      <c r="L19" s="632"/>
      <c r="M19" s="632"/>
      <c r="N19" s="632"/>
      <c r="O19" s="632"/>
      <c r="P19" s="632"/>
      <c r="Q19" s="633"/>
      <c r="R19" s="634">
        <v>529189</v>
      </c>
      <c r="S19" s="635"/>
      <c r="T19" s="635"/>
      <c r="U19" s="635"/>
      <c r="V19" s="635"/>
      <c r="W19" s="635"/>
      <c r="X19" s="635"/>
      <c r="Y19" s="636"/>
      <c r="Z19" s="672">
        <v>0.2</v>
      </c>
      <c r="AA19" s="672"/>
      <c r="AB19" s="672"/>
      <c r="AC19" s="672"/>
      <c r="AD19" s="673">
        <v>529189</v>
      </c>
      <c r="AE19" s="673"/>
      <c r="AF19" s="673"/>
      <c r="AG19" s="673"/>
      <c r="AH19" s="673"/>
      <c r="AI19" s="673"/>
      <c r="AJ19" s="673"/>
      <c r="AK19" s="673"/>
      <c r="AL19" s="637">
        <v>0.5</v>
      </c>
      <c r="AM19" s="638"/>
      <c r="AN19" s="638"/>
      <c r="AO19" s="674"/>
      <c r="AP19" s="631" t="s">
        <v>260</v>
      </c>
      <c r="AQ19" s="632"/>
      <c r="AR19" s="632"/>
      <c r="AS19" s="632"/>
      <c r="AT19" s="632"/>
      <c r="AU19" s="632"/>
      <c r="AV19" s="632"/>
      <c r="AW19" s="632"/>
      <c r="AX19" s="632"/>
      <c r="AY19" s="632"/>
      <c r="AZ19" s="632"/>
      <c r="BA19" s="632"/>
      <c r="BB19" s="632"/>
      <c r="BC19" s="632"/>
      <c r="BD19" s="632"/>
      <c r="BE19" s="632"/>
      <c r="BF19" s="633"/>
      <c r="BG19" s="634">
        <v>9410040</v>
      </c>
      <c r="BH19" s="635"/>
      <c r="BI19" s="635"/>
      <c r="BJ19" s="635"/>
      <c r="BK19" s="635"/>
      <c r="BL19" s="635"/>
      <c r="BM19" s="635"/>
      <c r="BN19" s="636"/>
      <c r="BO19" s="672">
        <v>9.9</v>
      </c>
      <c r="BP19" s="672"/>
      <c r="BQ19" s="672"/>
      <c r="BR19" s="672"/>
      <c r="BS19" s="673" t="s">
        <v>122</v>
      </c>
      <c r="BT19" s="673"/>
      <c r="BU19" s="673"/>
      <c r="BV19" s="673"/>
      <c r="BW19" s="673"/>
      <c r="BX19" s="673"/>
      <c r="BY19" s="673"/>
      <c r="BZ19" s="673"/>
      <c r="CA19" s="673"/>
      <c r="CB19" s="713"/>
      <c r="CD19" s="631" t="s">
        <v>261</v>
      </c>
      <c r="CE19" s="632"/>
      <c r="CF19" s="632"/>
      <c r="CG19" s="632"/>
      <c r="CH19" s="632"/>
      <c r="CI19" s="632"/>
      <c r="CJ19" s="632"/>
      <c r="CK19" s="632"/>
      <c r="CL19" s="632"/>
      <c r="CM19" s="632"/>
      <c r="CN19" s="632"/>
      <c r="CO19" s="632"/>
      <c r="CP19" s="632"/>
      <c r="CQ19" s="633"/>
      <c r="CR19" s="634" t="s">
        <v>122</v>
      </c>
      <c r="CS19" s="635"/>
      <c r="CT19" s="635"/>
      <c r="CU19" s="635"/>
      <c r="CV19" s="635"/>
      <c r="CW19" s="635"/>
      <c r="CX19" s="635"/>
      <c r="CY19" s="636"/>
      <c r="CZ19" s="672" t="s">
        <v>122</v>
      </c>
      <c r="DA19" s="672"/>
      <c r="DB19" s="672"/>
      <c r="DC19" s="672"/>
      <c r="DD19" s="640" t="s">
        <v>122</v>
      </c>
      <c r="DE19" s="635"/>
      <c r="DF19" s="635"/>
      <c r="DG19" s="635"/>
      <c r="DH19" s="635"/>
      <c r="DI19" s="635"/>
      <c r="DJ19" s="635"/>
      <c r="DK19" s="635"/>
      <c r="DL19" s="635"/>
      <c r="DM19" s="635"/>
      <c r="DN19" s="635"/>
      <c r="DO19" s="635"/>
      <c r="DP19" s="636"/>
      <c r="DQ19" s="640" t="s">
        <v>122</v>
      </c>
      <c r="DR19" s="635"/>
      <c r="DS19" s="635"/>
      <c r="DT19" s="635"/>
      <c r="DU19" s="635"/>
      <c r="DV19" s="635"/>
      <c r="DW19" s="635"/>
      <c r="DX19" s="635"/>
      <c r="DY19" s="635"/>
      <c r="DZ19" s="635"/>
      <c r="EA19" s="635"/>
      <c r="EB19" s="635"/>
      <c r="EC19" s="671"/>
    </row>
    <row r="20" spans="2:133" ht="11.25" customHeight="1" x14ac:dyDescent="0.2">
      <c r="B20" s="701" t="s">
        <v>262</v>
      </c>
      <c r="C20" s="702"/>
      <c r="D20" s="702"/>
      <c r="E20" s="702"/>
      <c r="F20" s="702"/>
      <c r="G20" s="702"/>
      <c r="H20" s="702"/>
      <c r="I20" s="702"/>
      <c r="J20" s="702"/>
      <c r="K20" s="702"/>
      <c r="L20" s="702"/>
      <c r="M20" s="702"/>
      <c r="N20" s="702"/>
      <c r="O20" s="702"/>
      <c r="P20" s="702"/>
      <c r="Q20" s="703"/>
      <c r="R20" s="634">
        <v>26131</v>
      </c>
      <c r="S20" s="635"/>
      <c r="T20" s="635"/>
      <c r="U20" s="635"/>
      <c r="V20" s="635"/>
      <c r="W20" s="635"/>
      <c r="X20" s="635"/>
      <c r="Y20" s="636"/>
      <c r="Z20" s="672">
        <v>0</v>
      </c>
      <c r="AA20" s="672"/>
      <c r="AB20" s="672"/>
      <c r="AC20" s="672"/>
      <c r="AD20" s="673">
        <v>26131</v>
      </c>
      <c r="AE20" s="673"/>
      <c r="AF20" s="673"/>
      <c r="AG20" s="673"/>
      <c r="AH20" s="673"/>
      <c r="AI20" s="673"/>
      <c r="AJ20" s="673"/>
      <c r="AK20" s="673"/>
      <c r="AL20" s="637">
        <v>0</v>
      </c>
      <c r="AM20" s="638"/>
      <c r="AN20" s="638"/>
      <c r="AO20" s="674"/>
      <c r="AP20" s="631" t="s">
        <v>263</v>
      </c>
      <c r="AQ20" s="632"/>
      <c r="AR20" s="632"/>
      <c r="AS20" s="632"/>
      <c r="AT20" s="632"/>
      <c r="AU20" s="632"/>
      <c r="AV20" s="632"/>
      <c r="AW20" s="632"/>
      <c r="AX20" s="632"/>
      <c r="AY20" s="632"/>
      <c r="AZ20" s="632"/>
      <c r="BA20" s="632"/>
      <c r="BB20" s="632"/>
      <c r="BC20" s="632"/>
      <c r="BD20" s="632"/>
      <c r="BE20" s="632"/>
      <c r="BF20" s="633"/>
      <c r="BG20" s="634">
        <v>9410040</v>
      </c>
      <c r="BH20" s="635"/>
      <c r="BI20" s="635"/>
      <c r="BJ20" s="635"/>
      <c r="BK20" s="635"/>
      <c r="BL20" s="635"/>
      <c r="BM20" s="635"/>
      <c r="BN20" s="636"/>
      <c r="BO20" s="672">
        <v>9.9</v>
      </c>
      <c r="BP20" s="672"/>
      <c r="BQ20" s="672"/>
      <c r="BR20" s="672"/>
      <c r="BS20" s="673" t="s">
        <v>122</v>
      </c>
      <c r="BT20" s="673"/>
      <c r="BU20" s="673"/>
      <c r="BV20" s="673"/>
      <c r="BW20" s="673"/>
      <c r="BX20" s="673"/>
      <c r="BY20" s="673"/>
      <c r="BZ20" s="673"/>
      <c r="CA20" s="673"/>
      <c r="CB20" s="713"/>
      <c r="CD20" s="631" t="s">
        <v>264</v>
      </c>
      <c r="CE20" s="632"/>
      <c r="CF20" s="632"/>
      <c r="CG20" s="632"/>
      <c r="CH20" s="632"/>
      <c r="CI20" s="632"/>
      <c r="CJ20" s="632"/>
      <c r="CK20" s="632"/>
      <c r="CL20" s="632"/>
      <c r="CM20" s="632"/>
      <c r="CN20" s="632"/>
      <c r="CO20" s="632"/>
      <c r="CP20" s="632"/>
      <c r="CQ20" s="633"/>
      <c r="CR20" s="634">
        <v>227864107</v>
      </c>
      <c r="CS20" s="635"/>
      <c r="CT20" s="635"/>
      <c r="CU20" s="635"/>
      <c r="CV20" s="635"/>
      <c r="CW20" s="635"/>
      <c r="CX20" s="635"/>
      <c r="CY20" s="636"/>
      <c r="CZ20" s="672">
        <v>100</v>
      </c>
      <c r="DA20" s="672"/>
      <c r="DB20" s="672"/>
      <c r="DC20" s="672"/>
      <c r="DD20" s="640">
        <v>18828292</v>
      </c>
      <c r="DE20" s="635"/>
      <c r="DF20" s="635"/>
      <c r="DG20" s="635"/>
      <c r="DH20" s="635"/>
      <c r="DI20" s="635"/>
      <c r="DJ20" s="635"/>
      <c r="DK20" s="635"/>
      <c r="DL20" s="635"/>
      <c r="DM20" s="635"/>
      <c r="DN20" s="635"/>
      <c r="DO20" s="635"/>
      <c r="DP20" s="636"/>
      <c r="DQ20" s="640">
        <v>136410990</v>
      </c>
      <c r="DR20" s="635"/>
      <c r="DS20" s="635"/>
      <c r="DT20" s="635"/>
      <c r="DU20" s="635"/>
      <c r="DV20" s="635"/>
      <c r="DW20" s="635"/>
      <c r="DX20" s="635"/>
      <c r="DY20" s="635"/>
      <c r="DZ20" s="635"/>
      <c r="EA20" s="635"/>
      <c r="EB20" s="635"/>
      <c r="EC20" s="671"/>
    </row>
    <row r="21" spans="2:133" ht="11.25" customHeight="1" x14ac:dyDescent="0.2">
      <c r="B21" s="631" t="s">
        <v>265</v>
      </c>
      <c r="C21" s="632"/>
      <c r="D21" s="632"/>
      <c r="E21" s="632"/>
      <c r="F21" s="632"/>
      <c r="G21" s="632"/>
      <c r="H21" s="632"/>
      <c r="I21" s="632"/>
      <c r="J21" s="632"/>
      <c r="K21" s="632"/>
      <c r="L21" s="632"/>
      <c r="M21" s="632"/>
      <c r="N21" s="632"/>
      <c r="O21" s="632"/>
      <c r="P21" s="632"/>
      <c r="Q21" s="633"/>
      <c r="R21" s="634">
        <v>8806240</v>
      </c>
      <c r="S21" s="635"/>
      <c r="T21" s="635"/>
      <c r="U21" s="635"/>
      <c r="V21" s="635"/>
      <c r="W21" s="635"/>
      <c r="X21" s="635"/>
      <c r="Y21" s="636"/>
      <c r="Z21" s="672">
        <v>3.7</v>
      </c>
      <c r="AA21" s="672"/>
      <c r="AB21" s="672"/>
      <c r="AC21" s="672"/>
      <c r="AD21" s="673">
        <v>8397336</v>
      </c>
      <c r="AE21" s="673"/>
      <c r="AF21" s="673"/>
      <c r="AG21" s="673"/>
      <c r="AH21" s="673"/>
      <c r="AI21" s="673"/>
      <c r="AJ21" s="673"/>
      <c r="AK21" s="673"/>
      <c r="AL21" s="637">
        <v>7.2</v>
      </c>
      <c r="AM21" s="638"/>
      <c r="AN21" s="638"/>
      <c r="AO21" s="674"/>
      <c r="AP21" s="631" t="s">
        <v>266</v>
      </c>
      <c r="AQ21" s="711"/>
      <c r="AR21" s="711"/>
      <c r="AS21" s="711"/>
      <c r="AT21" s="711"/>
      <c r="AU21" s="711"/>
      <c r="AV21" s="711"/>
      <c r="AW21" s="711"/>
      <c r="AX21" s="711"/>
      <c r="AY21" s="711"/>
      <c r="AZ21" s="711"/>
      <c r="BA21" s="711"/>
      <c r="BB21" s="711"/>
      <c r="BC21" s="711"/>
      <c r="BD21" s="711"/>
      <c r="BE21" s="711"/>
      <c r="BF21" s="712"/>
      <c r="BG21" s="634" t="s">
        <v>122</v>
      </c>
      <c r="BH21" s="635"/>
      <c r="BI21" s="635"/>
      <c r="BJ21" s="635"/>
      <c r="BK21" s="635"/>
      <c r="BL21" s="635"/>
      <c r="BM21" s="635"/>
      <c r="BN21" s="636"/>
      <c r="BO21" s="672" t="s">
        <v>122</v>
      </c>
      <c r="BP21" s="672"/>
      <c r="BQ21" s="672"/>
      <c r="BR21" s="672"/>
      <c r="BS21" s="673" t="s">
        <v>122</v>
      </c>
      <c r="BT21" s="673"/>
      <c r="BU21" s="673"/>
      <c r="BV21" s="673"/>
      <c r="BW21" s="673"/>
      <c r="BX21" s="673"/>
      <c r="BY21" s="673"/>
      <c r="BZ21" s="673"/>
      <c r="CA21" s="673"/>
      <c r="CB21" s="713"/>
      <c r="CD21" s="615"/>
      <c r="CE21" s="616"/>
      <c r="CF21" s="616"/>
      <c r="CG21" s="616"/>
      <c r="CH21" s="616"/>
      <c r="CI21" s="616"/>
      <c r="CJ21" s="616"/>
      <c r="CK21" s="616"/>
      <c r="CL21" s="616"/>
      <c r="CM21" s="616"/>
      <c r="CN21" s="616"/>
      <c r="CO21" s="616"/>
      <c r="CP21" s="616"/>
      <c r="CQ21" s="617"/>
      <c r="CR21" s="719"/>
      <c r="CS21" s="720"/>
      <c r="CT21" s="720"/>
      <c r="CU21" s="720"/>
      <c r="CV21" s="720"/>
      <c r="CW21" s="720"/>
      <c r="CX21" s="720"/>
      <c r="CY21" s="721"/>
      <c r="CZ21" s="722"/>
      <c r="DA21" s="722"/>
      <c r="DB21" s="722"/>
      <c r="DC21" s="722"/>
      <c r="DD21" s="723"/>
      <c r="DE21" s="720"/>
      <c r="DF21" s="720"/>
      <c r="DG21" s="720"/>
      <c r="DH21" s="720"/>
      <c r="DI21" s="720"/>
      <c r="DJ21" s="720"/>
      <c r="DK21" s="720"/>
      <c r="DL21" s="720"/>
      <c r="DM21" s="720"/>
      <c r="DN21" s="720"/>
      <c r="DO21" s="720"/>
      <c r="DP21" s="721"/>
      <c r="DQ21" s="723"/>
      <c r="DR21" s="720"/>
      <c r="DS21" s="720"/>
      <c r="DT21" s="720"/>
      <c r="DU21" s="720"/>
      <c r="DV21" s="720"/>
      <c r="DW21" s="720"/>
      <c r="DX21" s="720"/>
      <c r="DY21" s="720"/>
      <c r="DZ21" s="720"/>
      <c r="EA21" s="720"/>
      <c r="EB21" s="720"/>
      <c r="EC21" s="727"/>
    </row>
    <row r="22" spans="2:133" ht="11.25" customHeight="1" x14ac:dyDescent="0.2">
      <c r="B22" s="631" t="s">
        <v>267</v>
      </c>
      <c r="C22" s="632"/>
      <c r="D22" s="632"/>
      <c r="E22" s="632"/>
      <c r="F22" s="632"/>
      <c r="G22" s="632"/>
      <c r="H22" s="632"/>
      <c r="I22" s="632"/>
      <c r="J22" s="632"/>
      <c r="K22" s="632"/>
      <c r="L22" s="632"/>
      <c r="M22" s="632"/>
      <c r="N22" s="632"/>
      <c r="O22" s="632"/>
      <c r="P22" s="632"/>
      <c r="Q22" s="633"/>
      <c r="R22" s="634">
        <v>8397336</v>
      </c>
      <c r="S22" s="635"/>
      <c r="T22" s="635"/>
      <c r="U22" s="635"/>
      <c r="V22" s="635"/>
      <c r="W22" s="635"/>
      <c r="X22" s="635"/>
      <c r="Y22" s="636"/>
      <c r="Z22" s="672">
        <v>3.6</v>
      </c>
      <c r="AA22" s="672"/>
      <c r="AB22" s="672"/>
      <c r="AC22" s="672"/>
      <c r="AD22" s="673">
        <v>8397336</v>
      </c>
      <c r="AE22" s="673"/>
      <c r="AF22" s="673"/>
      <c r="AG22" s="673"/>
      <c r="AH22" s="673"/>
      <c r="AI22" s="673"/>
      <c r="AJ22" s="673"/>
      <c r="AK22" s="673"/>
      <c r="AL22" s="637">
        <v>7.2</v>
      </c>
      <c r="AM22" s="638"/>
      <c r="AN22" s="638"/>
      <c r="AO22" s="674"/>
      <c r="AP22" s="631" t="s">
        <v>268</v>
      </c>
      <c r="AQ22" s="711"/>
      <c r="AR22" s="711"/>
      <c r="AS22" s="711"/>
      <c r="AT22" s="711"/>
      <c r="AU22" s="711"/>
      <c r="AV22" s="711"/>
      <c r="AW22" s="711"/>
      <c r="AX22" s="711"/>
      <c r="AY22" s="711"/>
      <c r="AZ22" s="711"/>
      <c r="BA22" s="711"/>
      <c r="BB22" s="711"/>
      <c r="BC22" s="711"/>
      <c r="BD22" s="711"/>
      <c r="BE22" s="711"/>
      <c r="BF22" s="712"/>
      <c r="BG22" s="634">
        <v>2208324</v>
      </c>
      <c r="BH22" s="635"/>
      <c r="BI22" s="635"/>
      <c r="BJ22" s="635"/>
      <c r="BK22" s="635"/>
      <c r="BL22" s="635"/>
      <c r="BM22" s="635"/>
      <c r="BN22" s="636"/>
      <c r="BO22" s="672">
        <v>2.2999999999999998</v>
      </c>
      <c r="BP22" s="672"/>
      <c r="BQ22" s="672"/>
      <c r="BR22" s="672"/>
      <c r="BS22" s="673" t="s">
        <v>122</v>
      </c>
      <c r="BT22" s="673"/>
      <c r="BU22" s="673"/>
      <c r="BV22" s="673"/>
      <c r="BW22" s="673"/>
      <c r="BX22" s="673"/>
      <c r="BY22" s="673"/>
      <c r="BZ22" s="673"/>
      <c r="CA22" s="673"/>
      <c r="CB22" s="713"/>
      <c r="CD22" s="686" t="s">
        <v>269</v>
      </c>
      <c r="CE22" s="687"/>
      <c r="CF22" s="687"/>
      <c r="CG22" s="687"/>
      <c r="CH22" s="687"/>
      <c r="CI22" s="687"/>
      <c r="CJ22" s="687"/>
      <c r="CK22" s="687"/>
      <c r="CL22" s="687"/>
      <c r="CM22" s="687"/>
      <c r="CN22" s="687"/>
      <c r="CO22" s="687"/>
      <c r="CP22" s="687"/>
      <c r="CQ22" s="687"/>
      <c r="CR22" s="687"/>
      <c r="CS22" s="687"/>
      <c r="CT22" s="687"/>
      <c r="CU22" s="687"/>
      <c r="CV22" s="687"/>
      <c r="CW22" s="687"/>
      <c r="CX22" s="687"/>
      <c r="CY22" s="687"/>
      <c r="CZ22" s="687"/>
      <c r="DA22" s="687"/>
      <c r="DB22" s="687"/>
      <c r="DC22" s="687"/>
      <c r="DD22" s="687"/>
      <c r="DE22" s="687"/>
      <c r="DF22" s="687"/>
      <c r="DG22" s="687"/>
      <c r="DH22" s="687"/>
      <c r="DI22" s="687"/>
      <c r="DJ22" s="687"/>
      <c r="DK22" s="687"/>
      <c r="DL22" s="687"/>
      <c r="DM22" s="687"/>
      <c r="DN22" s="687"/>
      <c r="DO22" s="687"/>
      <c r="DP22" s="687"/>
      <c r="DQ22" s="687"/>
      <c r="DR22" s="687"/>
      <c r="DS22" s="687"/>
      <c r="DT22" s="687"/>
      <c r="DU22" s="687"/>
      <c r="DV22" s="687"/>
      <c r="DW22" s="687"/>
      <c r="DX22" s="687"/>
      <c r="DY22" s="687"/>
      <c r="DZ22" s="687"/>
      <c r="EA22" s="687"/>
      <c r="EB22" s="687"/>
      <c r="EC22" s="688"/>
    </row>
    <row r="23" spans="2:133" ht="11.25" customHeight="1" x14ac:dyDescent="0.2">
      <c r="B23" s="631" t="s">
        <v>270</v>
      </c>
      <c r="C23" s="632"/>
      <c r="D23" s="632"/>
      <c r="E23" s="632"/>
      <c r="F23" s="632"/>
      <c r="G23" s="632"/>
      <c r="H23" s="632"/>
      <c r="I23" s="632"/>
      <c r="J23" s="632"/>
      <c r="K23" s="632"/>
      <c r="L23" s="632"/>
      <c r="M23" s="632"/>
      <c r="N23" s="632"/>
      <c r="O23" s="632"/>
      <c r="P23" s="632"/>
      <c r="Q23" s="633"/>
      <c r="R23" s="634">
        <v>408620</v>
      </c>
      <c r="S23" s="635"/>
      <c r="T23" s="635"/>
      <c r="U23" s="635"/>
      <c r="V23" s="635"/>
      <c r="W23" s="635"/>
      <c r="X23" s="635"/>
      <c r="Y23" s="636"/>
      <c r="Z23" s="672">
        <v>0.2</v>
      </c>
      <c r="AA23" s="672"/>
      <c r="AB23" s="672"/>
      <c r="AC23" s="672"/>
      <c r="AD23" s="673" t="s">
        <v>122</v>
      </c>
      <c r="AE23" s="673"/>
      <c r="AF23" s="673"/>
      <c r="AG23" s="673"/>
      <c r="AH23" s="673"/>
      <c r="AI23" s="673"/>
      <c r="AJ23" s="673"/>
      <c r="AK23" s="673"/>
      <c r="AL23" s="637" t="s">
        <v>122</v>
      </c>
      <c r="AM23" s="638"/>
      <c r="AN23" s="638"/>
      <c r="AO23" s="674"/>
      <c r="AP23" s="631" t="s">
        <v>271</v>
      </c>
      <c r="AQ23" s="711"/>
      <c r="AR23" s="711"/>
      <c r="AS23" s="711"/>
      <c r="AT23" s="711"/>
      <c r="AU23" s="711"/>
      <c r="AV23" s="711"/>
      <c r="AW23" s="711"/>
      <c r="AX23" s="711"/>
      <c r="AY23" s="711"/>
      <c r="AZ23" s="711"/>
      <c r="BA23" s="711"/>
      <c r="BB23" s="711"/>
      <c r="BC23" s="711"/>
      <c r="BD23" s="711"/>
      <c r="BE23" s="711"/>
      <c r="BF23" s="712"/>
      <c r="BG23" s="634">
        <v>7201716</v>
      </c>
      <c r="BH23" s="635"/>
      <c r="BI23" s="635"/>
      <c r="BJ23" s="635"/>
      <c r="BK23" s="635"/>
      <c r="BL23" s="635"/>
      <c r="BM23" s="635"/>
      <c r="BN23" s="636"/>
      <c r="BO23" s="672">
        <v>7.6</v>
      </c>
      <c r="BP23" s="672"/>
      <c r="BQ23" s="672"/>
      <c r="BR23" s="672"/>
      <c r="BS23" s="673" t="s">
        <v>122</v>
      </c>
      <c r="BT23" s="673"/>
      <c r="BU23" s="673"/>
      <c r="BV23" s="673"/>
      <c r="BW23" s="673"/>
      <c r="BX23" s="673"/>
      <c r="BY23" s="673"/>
      <c r="BZ23" s="673"/>
      <c r="CA23" s="673"/>
      <c r="CB23" s="713"/>
      <c r="CD23" s="686" t="s">
        <v>211</v>
      </c>
      <c r="CE23" s="687"/>
      <c r="CF23" s="687"/>
      <c r="CG23" s="687"/>
      <c r="CH23" s="687"/>
      <c r="CI23" s="687"/>
      <c r="CJ23" s="687"/>
      <c r="CK23" s="687"/>
      <c r="CL23" s="687"/>
      <c r="CM23" s="687"/>
      <c r="CN23" s="687"/>
      <c r="CO23" s="687"/>
      <c r="CP23" s="687"/>
      <c r="CQ23" s="688"/>
      <c r="CR23" s="686" t="s">
        <v>272</v>
      </c>
      <c r="CS23" s="687"/>
      <c r="CT23" s="687"/>
      <c r="CU23" s="687"/>
      <c r="CV23" s="687"/>
      <c r="CW23" s="687"/>
      <c r="CX23" s="687"/>
      <c r="CY23" s="688"/>
      <c r="CZ23" s="686" t="s">
        <v>273</v>
      </c>
      <c r="DA23" s="687"/>
      <c r="DB23" s="687"/>
      <c r="DC23" s="688"/>
      <c r="DD23" s="686" t="s">
        <v>274</v>
      </c>
      <c r="DE23" s="687"/>
      <c r="DF23" s="687"/>
      <c r="DG23" s="687"/>
      <c r="DH23" s="687"/>
      <c r="DI23" s="687"/>
      <c r="DJ23" s="687"/>
      <c r="DK23" s="688"/>
      <c r="DL23" s="724" t="s">
        <v>275</v>
      </c>
      <c r="DM23" s="725"/>
      <c r="DN23" s="725"/>
      <c r="DO23" s="725"/>
      <c r="DP23" s="725"/>
      <c r="DQ23" s="725"/>
      <c r="DR23" s="725"/>
      <c r="DS23" s="725"/>
      <c r="DT23" s="725"/>
      <c r="DU23" s="725"/>
      <c r="DV23" s="726"/>
      <c r="DW23" s="686" t="s">
        <v>276</v>
      </c>
      <c r="DX23" s="687"/>
      <c r="DY23" s="687"/>
      <c r="DZ23" s="687"/>
      <c r="EA23" s="687"/>
      <c r="EB23" s="687"/>
      <c r="EC23" s="688"/>
    </row>
    <row r="24" spans="2:133" ht="11.25" customHeight="1" x14ac:dyDescent="0.2">
      <c r="B24" s="631" t="s">
        <v>277</v>
      </c>
      <c r="C24" s="632"/>
      <c r="D24" s="632"/>
      <c r="E24" s="632"/>
      <c r="F24" s="632"/>
      <c r="G24" s="632"/>
      <c r="H24" s="632"/>
      <c r="I24" s="632"/>
      <c r="J24" s="632"/>
      <c r="K24" s="632"/>
      <c r="L24" s="632"/>
      <c r="M24" s="632"/>
      <c r="N24" s="632"/>
      <c r="O24" s="632"/>
      <c r="P24" s="632"/>
      <c r="Q24" s="633"/>
      <c r="R24" s="634">
        <v>284</v>
      </c>
      <c r="S24" s="635"/>
      <c r="T24" s="635"/>
      <c r="U24" s="635"/>
      <c r="V24" s="635"/>
      <c r="W24" s="635"/>
      <c r="X24" s="635"/>
      <c r="Y24" s="636"/>
      <c r="Z24" s="672">
        <v>0</v>
      </c>
      <c r="AA24" s="672"/>
      <c r="AB24" s="672"/>
      <c r="AC24" s="672"/>
      <c r="AD24" s="673" t="s">
        <v>122</v>
      </c>
      <c r="AE24" s="673"/>
      <c r="AF24" s="673"/>
      <c r="AG24" s="673"/>
      <c r="AH24" s="673"/>
      <c r="AI24" s="673"/>
      <c r="AJ24" s="673"/>
      <c r="AK24" s="673"/>
      <c r="AL24" s="637" t="s">
        <v>122</v>
      </c>
      <c r="AM24" s="638"/>
      <c r="AN24" s="638"/>
      <c r="AO24" s="674"/>
      <c r="AP24" s="631" t="s">
        <v>278</v>
      </c>
      <c r="AQ24" s="711"/>
      <c r="AR24" s="711"/>
      <c r="AS24" s="711"/>
      <c r="AT24" s="711"/>
      <c r="AU24" s="711"/>
      <c r="AV24" s="711"/>
      <c r="AW24" s="711"/>
      <c r="AX24" s="711"/>
      <c r="AY24" s="711"/>
      <c r="AZ24" s="711"/>
      <c r="BA24" s="711"/>
      <c r="BB24" s="711"/>
      <c r="BC24" s="711"/>
      <c r="BD24" s="711"/>
      <c r="BE24" s="711"/>
      <c r="BF24" s="712"/>
      <c r="BG24" s="634" t="s">
        <v>122</v>
      </c>
      <c r="BH24" s="635"/>
      <c r="BI24" s="635"/>
      <c r="BJ24" s="635"/>
      <c r="BK24" s="635"/>
      <c r="BL24" s="635"/>
      <c r="BM24" s="635"/>
      <c r="BN24" s="636"/>
      <c r="BO24" s="672" t="s">
        <v>122</v>
      </c>
      <c r="BP24" s="672"/>
      <c r="BQ24" s="672"/>
      <c r="BR24" s="672"/>
      <c r="BS24" s="673" t="s">
        <v>122</v>
      </c>
      <c r="BT24" s="673"/>
      <c r="BU24" s="673"/>
      <c r="BV24" s="673"/>
      <c r="BW24" s="673"/>
      <c r="BX24" s="673"/>
      <c r="BY24" s="673"/>
      <c r="BZ24" s="673"/>
      <c r="CA24" s="673"/>
      <c r="CB24" s="713"/>
      <c r="CD24" s="692" t="s">
        <v>279</v>
      </c>
      <c r="CE24" s="693"/>
      <c r="CF24" s="693"/>
      <c r="CG24" s="693"/>
      <c r="CH24" s="693"/>
      <c r="CI24" s="693"/>
      <c r="CJ24" s="693"/>
      <c r="CK24" s="693"/>
      <c r="CL24" s="693"/>
      <c r="CM24" s="693"/>
      <c r="CN24" s="693"/>
      <c r="CO24" s="693"/>
      <c r="CP24" s="693"/>
      <c r="CQ24" s="694"/>
      <c r="CR24" s="689">
        <v>123874384</v>
      </c>
      <c r="CS24" s="690"/>
      <c r="CT24" s="690"/>
      <c r="CU24" s="690"/>
      <c r="CV24" s="690"/>
      <c r="CW24" s="690"/>
      <c r="CX24" s="690"/>
      <c r="CY24" s="715"/>
      <c r="CZ24" s="716">
        <v>54.4</v>
      </c>
      <c r="DA24" s="698"/>
      <c r="DB24" s="698"/>
      <c r="DC24" s="718"/>
      <c r="DD24" s="714">
        <v>65094676</v>
      </c>
      <c r="DE24" s="690"/>
      <c r="DF24" s="690"/>
      <c r="DG24" s="690"/>
      <c r="DH24" s="690"/>
      <c r="DI24" s="690"/>
      <c r="DJ24" s="690"/>
      <c r="DK24" s="715"/>
      <c r="DL24" s="714">
        <v>58483259</v>
      </c>
      <c r="DM24" s="690"/>
      <c r="DN24" s="690"/>
      <c r="DO24" s="690"/>
      <c r="DP24" s="690"/>
      <c r="DQ24" s="690"/>
      <c r="DR24" s="690"/>
      <c r="DS24" s="690"/>
      <c r="DT24" s="690"/>
      <c r="DU24" s="690"/>
      <c r="DV24" s="715"/>
      <c r="DW24" s="716">
        <v>49.8</v>
      </c>
      <c r="DX24" s="698"/>
      <c r="DY24" s="698"/>
      <c r="DZ24" s="698"/>
      <c r="EA24" s="698"/>
      <c r="EB24" s="698"/>
      <c r="EC24" s="717"/>
    </row>
    <row r="25" spans="2:133" ht="11.25" customHeight="1" x14ac:dyDescent="0.2">
      <c r="B25" s="631" t="s">
        <v>280</v>
      </c>
      <c r="C25" s="632"/>
      <c r="D25" s="632"/>
      <c r="E25" s="632"/>
      <c r="F25" s="632"/>
      <c r="G25" s="632"/>
      <c r="H25" s="632"/>
      <c r="I25" s="632"/>
      <c r="J25" s="632"/>
      <c r="K25" s="632"/>
      <c r="L25" s="632"/>
      <c r="M25" s="632"/>
      <c r="N25" s="632"/>
      <c r="O25" s="632"/>
      <c r="P25" s="632"/>
      <c r="Q25" s="633"/>
      <c r="R25" s="634">
        <v>124261992</v>
      </c>
      <c r="S25" s="635"/>
      <c r="T25" s="635"/>
      <c r="U25" s="635"/>
      <c r="V25" s="635"/>
      <c r="W25" s="635"/>
      <c r="X25" s="635"/>
      <c r="Y25" s="636"/>
      <c r="Z25" s="672">
        <v>52.6</v>
      </c>
      <c r="AA25" s="672"/>
      <c r="AB25" s="672"/>
      <c r="AC25" s="672"/>
      <c r="AD25" s="673">
        <v>116651372</v>
      </c>
      <c r="AE25" s="673"/>
      <c r="AF25" s="673"/>
      <c r="AG25" s="673"/>
      <c r="AH25" s="673"/>
      <c r="AI25" s="673"/>
      <c r="AJ25" s="673"/>
      <c r="AK25" s="673"/>
      <c r="AL25" s="637">
        <v>99.4</v>
      </c>
      <c r="AM25" s="638"/>
      <c r="AN25" s="638"/>
      <c r="AO25" s="674"/>
      <c r="AP25" s="631" t="s">
        <v>281</v>
      </c>
      <c r="AQ25" s="711"/>
      <c r="AR25" s="711"/>
      <c r="AS25" s="711"/>
      <c r="AT25" s="711"/>
      <c r="AU25" s="711"/>
      <c r="AV25" s="711"/>
      <c r="AW25" s="711"/>
      <c r="AX25" s="711"/>
      <c r="AY25" s="711"/>
      <c r="AZ25" s="711"/>
      <c r="BA25" s="711"/>
      <c r="BB25" s="711"/>
      <c r="BC25" s="711"/>
      <c r="BD25" s="711"/>
      <c r="BE25" s="711"/>
      <c r="BF25" s="712"/>
      <c r="BG25" s="634" t="s">
        <v>122</v>
      </c>
      <c r="BH25" s="635"/>
      <c r="BI25" s="635"/>
      <c r="BJ25" s="635"/>
      <c r="BK25" s="635"/>
      <c r="BL25" s="635"/>
      <c r="BM25" s="635"/>
      <c r="BN25" s="636"/>
      <c r="BO25" s="672" t="s">
        <v>122</v>
      </c>
      <c r="BP25" s="672"/>
      <c r="BQ25" s="672"/>
      <c r="BR25" s="672"/>
      <c r="BS25" s="673" t="s">
        <v>122</v>
      </c>
      <c r="BT25" s="673"/>
      <c r="BU25" s="673"/>
      <c r="BV25" s="673"/>
      <c r="BW25" s="673"/>
      <c r="BX25" s="673"/>
      <c r="BY25" s="673"/>
      <c r="BZ25" s="673"/>
      <c r="CA25" s="673"/>
      <c r="CB25" s="713"/>
      <c r="CD25" s="631" t="s">
        <v>282</v>
      </c>
      <c r="CE25" s="632"/>
      <c r="CF25" s="632"/>
      <c r="CG25" s="632"/>
      <c r="CH25" s="632"/>
      <c r="CI25" s="632"/>
      <c r="CJ25" s="632"/>
      <c r="CK25" s="632"/>
      <c r="CL25" s="632"/>
      <c r="CM25" s="632"/>
      <c r="CN25" s="632"/>
      <c r="CO25" s="632"/>
      <c r="CP25" s="632"/>
      <c r="CQ25" s="633"/>
      <c r="CR25" s="634">
        <v>28008623</v>
      </c>
      <c r="CS25" s="647"/>
      <c r="CT25" s="647"/>
      <c r="CU25" s="647"/>
      <c r="CV25" s="647"/>
      <c r="CW25" s="647"/>
      <c r="CX25" s="647"/>
      <c r="CY25" s="648"/>
      <c r="CZ25" s="637">
        <v>12.3</v>
      </c>
      <c r="DA25" s="649"/>
      <c r="DB25" s="649"/>
      <c r="DC25" s="650"/>
      <c r="DD25" s="640">
        <v>24787586</v>
      </c>
      <c r="DE25" s="647"/>
      <c r="DF25" s="647"/>
      <c r="DG25" s="647"/>
      <c r="DH25" s="647"/>
      <c r="DI25" s="647"/>
      <c r="DJ25" s="647"/>
      <c r="DK25" s="648"/>
      <c r="DL25" s="640">
        <v>23968146</v>
      </c>
      <c r="DM25" s="647"/>
      <c r="DN25" s="647"/>
      <c r="DO25" s="647"/>
      <c r="DP25" s="647"/>
      <c r="DQ25" s="647"/>
      <c r="DR25" s="647"/>
      <c r="DS25" s="647"/>
      <c r="DT25" s="647"/>
      <c r="DU25" s="647"/>
      <c r="DV25" s="648"/>
      <c r="DW25" s="637">
        <v>20.399999999999999</v>
      </c>
      <c r="DX25" s="649"/>
      <c r="DY25" s="649"/>
      <c r="DZ25" s="649"/>
      <c r="EA25" s="649"/>
      <c r="EB25" s="649"/>
      <c r="EC25" s="661"/>
    </row>
    <row r="26" spans="2:133" ht="11.25" customHeight="1" x14ac:dyDescent="0.2">
      <c r="B26" s="631" t="s">
        <v>283</v>
      </c>
      <c r="C26" s="632"/>
      <c r="D26" s="632"/>
      <c r="E26" s="632"/>
      <c r="F26" s="632"/>
      <c r="G26" s="632"/>
      <c r="H26" s="632"/>
      <c r="I26" s="632"/>
      <c r="J26" s="632"/>
      <c r="K26" s="632"/>
      <c r="L26" s="632"/>
      <c r="M26" s="632"/>
      <c r="N26" s="632"/>
      <c r="O26" s="632"/>
      <c r="P26" s="632"/>
      <c r="Q26" s="633"/>
      <c r="R26" s="634">
        <v>62775</v>
      </c>
      <c r="S26" s="635"/>
      <c r="T26" s="635"/>
      <c r="U26" s="635"/>
      <c r="V26" s="635"/>
      <c r="W26" s="635"/>
      <c r="X26" s="635"/>
      <c r="Y26" s="636"/>
      <c r="Z26" s="672">
        <v>0</v>
      </c>
      <c r="AA26" s="672"/>
      <c r="AB26" s="672"/>
      <c r="AC26" s="672"/>
      <c r="AD26" s="673">
        <v>62775</v>
      </c>
      <c r="AE26" s="673"/>
      <c r="AF26" s="673"/>
      <c r="AG26" s="673"/>
      <c r="AH26" s="673"/>
      <c r="AI26" s="673"/>
      <c r="AJ26" s="673"/>
      <c r="AK26" s="673"/>
      <c r="AL26" s="637">
        <v>0.1</v>
      </c>
      <c r="AM26" s="638"/>
      <c r="AN26" s="638"/>
      <c r="AO26" s="674"/>
      <c r="AP26" s="631" t="s">
        <v>284</v>
      </c>
      <c r="AQ26" s="711"/>
      <c r="AR26" s="711"/>
      <c r="AS26" s="711"/>
      <c r="AT26" s="711"/>
      <c r="AU26" s="711"/>
      <c r="AV26" s="711"/>
      <c r="AW26" s="711"/>
      <c r="AX26" s="711"/>
      <c r="AY26" s="711"/>
      <c r="AZ26" s="711"/>
      <c r="BA26" s="711"/>
      <c r="BB26" s="711"/>
      <c r="BC26" s="711"/>
      <c r="BD26" s="711"/>
      <c r="BE26" s="711"/>
      <c r="BF26" s="712"/>
      <c r="BG26" s="634" t="s">
        <v>122</v>
      </c>
      <c r="BH26" s="635"/>
      <c r="BI26" s="635"/>
      <c r="BJ26" s="635"/>
      <c r="BK26" s="635"/>
      <c r="BL26" s="635"/>
      <c r="BM26" s="635"/>
      <c r="BN26" s="636"/>
      <c r="BO26" s="672" t="s">
        <v>122</v>
      </c>
      <c r="BP26" s="672"/>
      <c r="BQ26" s="672"/>
      <c r="BR26" s="672"/>
      <c r="BS26" s="673" t="s">
        <v>122</v>
      </c>
      <c r="BT26" s="673"/>
      <c r="BU26" s="673"/>
      <c r="BV26" s="673"/>
      <c r="BW26" s="673"/>
      <c r="BX26" s="673"/>
      <c r="BY26" s="673"/>
      <c r="BZ26" s="673"/>
      <c r="CA26" s="673"/>
      <c r="CB26" s="713"/>
      <c r="CD26" s="631" t="s">
        <v>285</v>
      </c>
      <c r="CE26" s="632"/>
      <c r="CF26" s="632"/>
      <c r="CG26" s="632"/>
      <c r="CH26" s="632"/>
      <c r="CI26" s="632"/>
      <c r="CJ26" s="632"/>
      <c r="CK26" s="632"/>
      <c r="CL26" s="632"/>
      <c r="CM26" s="632"/>
      <c r="CN26" s="632"/>
      <c r="CO26" s="632"/>
      <c r="CP26" s="632"/>
      <c r="CQ26" s="633"/>
      <c r="CR26" s="634">
        <v>17713165</v>
      </c>
      <c r="CS26" s="635"/>
      <c r="CT26" s="635"/>
      <c r="CU26" s="635"/>
      <c r="CV26" s="635"/>
      <c r="CW26" s="635"/>
      <c r="CX26" s="635"/>
      <c r="CY26" s="636"/>
      <c r="CZ26" s="637">
        <v>7.8</v>
      </c>
      <c r="DA26" s="649"/>
      <c r="DB26" s="649"/>
      <c r="DC26" s="650"/>
      <c r="DD26" s="640">
        <v>15624334</v>
      </c>
      <c r="DE26" s="635"/>
      <c r="DF26" s="635"/>
      <c r="DG26" s="635"/>
      <c r="DH26" s="635"/>
      <c r="DI26" s="635"/>
      <c r="DJ26" s="635"/>
      <c r="DK26" s="636"/>
      <c r="DL26" s="640" t="s">
        <v>122</v>
      </c>
      <c r="DM26" s="635"/>
      <c r="DN26" s="635"/>
      <c r="DO26" s="635"/>
      <c r="DP26" s="635"/>
      <c r="DQ26" s="635"/>
      <c r="DR26" s="635"/>
      <c r="DS26" s="635"/>
      <c r="DT26" s="635"/>
      <c r="DU26" s="635"/>
      <c r="DV26" s="636"/>
      <c r="DW26" s="637" t="s">
        <v>122</v>
      </c>
      <c r="DX26" s="649"/>
      <c r="DY26" s="649"/>
      <c r="DZ26" s="649"/>
      <c r="EA26" s="649"/>
      <c r="EB26" s="649"/>
      <c r="EC26" s="661"/>
    </row>
    <row r="27" spans="2:133" ht="11.25" customHeight="1" x14ac:dyDescent="0.2">
      <c r="B27" s="631" t="s">
        <v>286</v>
      </c>
      <c r="C27" s="632"/>
      <c r="D27" s="632"/>
      <c r="E27" s="632"/>
      <c r="F27" s="632"/>
      <c r="G27" s="632"/>
      <c r="H27" s="632"/>
      <c r="I27" s="632"/>
      <c r="J27" s="632"/>
      <c r="K27" s="632"/>
      <c r="L27" s="632"/>
      <c r="M27" s="632"/>
      <c r="N27" s="632"/>
      <c r="O27" s="632"/>
      <c r="P27" s="632"/>
      <c r="Q27" s="633"/>
      <c r="R27" s="634">
        <v>625564</v>
      </c>
      <c r="S27" s="635"/>
      <c r="T27" s="635"/>
      <c r="U27" s="635"/>
      <c r="V27" s="635"/>
      <c r="W27" s="635"/>
      <c r="X27" s="635"/>
      <c r="Y27" s="636"/>
      <c r="Z27" s="672">
        <v>0.3</v>
      </c>
      <c r="AA27" s="672"/>
      <c r="AB27" s="672"/>
      <c r="AC27" s="672"/>
      <c r="AD27" s="673" t="s">
        <v>122</v>
      </c>
      <c r="AE27" s="673"/>
      <c r="AF27" s="673"/>
      <c r="AG27" s="673"/>
      <c r="AH27" s="673"/>
      <c r="AI27" s="673"/>
      <c r="AJ27" s="673"/>
      <c r="AK27" s="673"/>
      <c r="AL27" s="637" t="s">
        <v>122</v>
      </c>
      <c r="AM27" s="638"/>
      <c r="AN27" s="638"/>
      <c r="AO27" s="674"/>
      <c r="AP27" s="631" t="s">
        <v>287</v>
      </c>
      <c r="AQ27" s="632"/>
      <c r="AR27" s="632"/>
      <c r="AS27" s="632"/>
      <c r="AT27" s="632"/>
      <c r="AU27" s="632"/>
      <c r="AV27" s="632"/>
      <c r="AW27" s="632"/>
      <c r="AX27" s="632"/>
      <c r="AY27" s="632"/>
      <c r="AZ27" s="632"/>
      <c r="BA27" s="632"/>
      <c r="BB27" s="632"/>
      <c r="BC27" s="632"/>
      <c r="BD27" s="632"/>
      <c r="BE27" s="632"/>
      <c r="BF27" s="633"/>
      <c r="BG27" s="634">
        <v>95145918</v>
      </c>
      <c r="BH27" s="635"/>
      <c r="BI27" s="635"/>
      <c r="BJ27" s="635"/>
      <c r="BK27" s="635"/>
      <c r="BL27" s="635"/>
      <c r="BM27" s="635"/>
      <c r="BN27" s="636"/>
      <c r="BO27" s="672">
        <v>100</v>
      </c>
      <c r="BP27" s="672"/>
      <c r="BQ27" s="672"/>
      <c r="BR27" s="672"/>
      <c r="BS27" s="673">
        <v>1087312</v>
      </c>
      <c r="BT27" s="673"/>
      <c r="BU27" s="673"/>
      <c r="BV27" s="673"/>
      <c r="BW27" s="673"/>
      <c r="BX27" s="673"/>
      <c r="BY27" s="673"/>
      <c r="BZ27" s="673"/>
      <c r="CA27" s="673"/>
      <c r="CB27" s="713"/>
      <c r="CD27" s="631" t="s">
        <v>288</v>
      </c>
      <c r="CE27" s="632"/>
      <c r="CF27" s="632"/>
      <c r="CG27" s="632"/>
      <c r="CH27" s="632"/>
      <c r="CI27" s="632"/>
      <c r="CJ27" s="632"/>
      <c r="CK27" s="632"/>
      <c r="CL27" s="632"/>
      <c r="CM27" s="632"/>
      <c r="CN27" s="632"/>
      <c r="CO27" s="632"/>
      <c r="CP27" s="632"/>
      <c r="CQ27" s="633"/>
      <c r="CR27" s="634">
        <v>83291280</v>
      </c>
      <c r="CS27" s="647"/>
      <c r="CT27" s="647"/>
      <c r="CU27" s="647"/>
      <c r="CV27" s="647"/>
      <c r="CW27" s="647"/>
      <c r="CX27" s="647"/>
      <c r="CY27" s="648"/>
      <c r="CZ27" s="637">
        <v>36.6</v>
      </c>
      <c r="DA27" s="649"/>
      <c r="DB27" s="649"/>
      <c r="DC27" s="650"/>
      <c r="DD27" s="640">
        <v>28050155</v>
      </c>
      <c r="DE27" s="647"/>
      <c r="DF27" s="647"/>
      <c r="DG27" s="647"/>
      <c r="DH27" s="647"/>
      <c r="DI27" s="647"/>
      <c r="DJ27" s="647"/>
      <c r="DK27" s="648"/>
      <c r="DL27" s="640">
        <v>22258178</v>
      </c>
      <c r="DM27" s="647"/>
      <c r="DN27" s="647"/>
      <c r="DO27" s="647"/>
      <c r="DP27" s="647"/>
      <c r="DQ27" s="647"/>
      <c r="DR27" s="647"/>
      <c r="DS27" s="647"/>
      <c r="DT27" s="647"/>
      <c r="DU27" s="647"/>
      <c r="DV27" s="648"/>
      <c r="DW27" s="637">
        <v>19</v>
      </c>
      <c r="DX27" s="649"/>
      <c r="DY27" s="649"/>
      <c r="DZ27" s="649"/>
      <c r="EA27" s="649"/>
      <c r="EB27" s="649"/>
      <c r="EC27" s="661"/>
    </row>
    <row r="28" spans="2:133" ht="11.25" customHeight="1" x14ac:dyDescent="0.2">
      <c r="B28" s="631" t="s">
        <v>289</v>
      </c>
      <c r="C28" s="632"/>
      <c r="D28" s="632"/>
      <c r="E28" s="632"/>
      <c r="F28" s="632"/>
      <c r="G28" s="632"/>
      <c r="H28" s="632"/>
      <c r="I28" s="632"/>
      <c r="J28" s="632"/>
      <c r="K28" s="632"/>
      <c r="L28" s="632"/>
      <c r="M28" s="632"/>
      <c r="N28" s="632"/>
      <c r="O28" s="632"/>
      <c r="P28" s="632"/>
      <c r="Q28" s="633"/>
      <c r="R28" s="634">
        <v>1801833</v>
      </c>
      <c r="S28" s="635"/>
      <c r="T28" s="635"/>
      <c r="U28" s="635"/>
      <c r="V28" s="635"/>
      <c r="W28" s="635"/>
      <c r="X28" s="635"/>
      <c r="Y28" s="636"/>
      <c r="Z28" s="672">
        <v>0.8</v>
      </c>
      <c r="AA28" s="672"/>
      <c r="AB28" s="672"/>
      <c r="AC28" s="672"/>
      <c r="AD28" s="673">
        <v>411177</v>
      </c>
      <c r="AE28" s="673"/>
      <c r="AF28" s="673"/>
      <c r="AG28" s="673"/>
      <c r="AH28" s="673"/>
      <c r="AI28" s="673"/>
      <c r="AJ28" s="673"/>
      <c r="AK28" s="673"/>
      <c r="AL28" s="637">
        <v>0.4</v>
      </c>
      <c r="AM28" s="638"/>
      <c r="AN28" s="638"/>
      <c r="AO28" s="674"/>
      <c r="AP28" s="631"/>
      <c r="AQ28" s="632"/>
      <c r="AR28" s="632"/>
      <c r="AS28" s="632"/>
      <c r="AT28" s="632"/>
      <c r="AU28" s="632"/>
      <c r="AV28" s="632"/>
      <c r="AW28" s="632"/>
      <c r="AX28" s="632"/>
      <c r="AY28" s="632"/>
      <c r="AZ28" s="632"/>
      <c r="BA28" s="632"/>
      <c r="BB28" s="632"/>
      <c r="BC28" s="632"/>
      <c r="BD28" s="632"/>
      <c r="BE28" s="632"/>
      <c r="BF28" s="633"/>
      <c r="BG28" s="634"/>
      <c r="BH28" s="635"/>
      <c r="BI28" s="635"/>
      <c r="BJ28" s="635"/>
      <c r="BK28" s="635"/>
      <c r="BL28" s="635"/>
      <c r="BM28" s="635"/>
      <c r="BN28" s="636"/>
      <c r="BO28" s="672"/>
      <c r="BP28" s="672"/>
      <c r="BQ28" s="672"/>
      <c r="BR28" s="672"/>
      <c r="BS28" s="640"/>
      <c r="BT28" s="635"/>
      <c r="BU28" s="635"/>
      <c r="BV28" s="635"/>
      <c r="BW28" s="635"/>
      <c r="BX28" s="635"/>
      <c r="BY28" s="635"/>
      <c r="BZ28" s="635"/>
      <c r="CA28" s="635"/>
      <c r="CB28" s="671"/>
      <c r="CD28" s="631" t="s">
        <v>290</v>
      </c>
      <c r="CE28" s="632"/>
      <c r="CF28" s="632"/>
      <c r="CG28" s="632"/>
      <c r="CH28" s="632"/>
      <c r="CI28" s="632"/>
      <c r="CJ28" s="632"/>
      <c r="CK28" s="632"/>
      <c r="CL28" s="632"/>
      <c r="CM28" s="632"/>
      <c r="CN28" s="632"/>
      <c r="CO28" s="632"/>
      <c r="CP28" s="632"/>
      <c r="CQ28" s="633"/>
      <c r="CR28" s="634">
        <v>12574481</v>
      </c>
      <c r="CS28" s="635"/>
      <c r="CT28" s="635"/>
      <c r="CU28" s="635"/>
      <c r="CV28" s="635"/>
      <c r="CW28" s="635"/>
      <c r="CX28" s="635"/>
      <c r="CY28" s="636"/>
      <c r="CZ28" s="637">
        <v>5.5</v>
      </c>
      <c r="DA28" s="649"/>
      <c r="DB28" s="649"/>
      <c r="DC28" s="650"/>
      <c r="DD28" s="640">
        <v>12256935</v>
      </c>
      <c r="DE28" s="635"/>
      <c r="DF28" s="635"/>
      <c r="DG28" s="635"/>
      <c r="DH28" s="635"/>
      <c r="DI28" s="635"/>
      <c r="DJ28" s="635"/>
      <c r="DK28" s="636"/>
      <c r="DL28" s="640">
        <v>12256935</v>
      </c>
      <c r="DM28" s="635"/>
      <c r="DN28" s="635"/>
      <c r="DO28" s="635"/>
      <c r="DP28" s="635"/>
      <c r="DQ28" s="635"/>
      <c r="DR28" s="635"/>
      <c r="DS28" s="635"/>
      <c r="DT28" s="635"/>
      <c r="DU28" s="635"/>
      <c r="DV28" s="636"/>
      <c r="DW28" s="637">
        <v>10.4</v>
      </c>
      <c r="DX28" s="649"/>
      <c r="DY28" s="649"/>
      <c r="DZ28" s="649"/>
      <c r="EA28" s="649"/>
      <c r="EB28" s="649"/>
      <c r="EC28" s="661"/>
    </row>
    <row r="29" spans="2:133" ht="11.25" customHeight="1" x14ac:dyDescent="0.2">
      <c r="B29" s="631" t="s">
        <v>291</v>
      </c>
      <c r="C29" s="632"/>
      <c r="D29" s="632"/>
      <c r="E29" s="632"/>
      <c r="F29" s="632"/>
      <c r="G29" s="632"/>
      <c r="H29" s="632"/>
      <c r="I29" s="632"/>
      <c r="J29" s="632"/>
      <c r="K29" s="632"/>
      <c r="L29" s="632"/>
      <c r="M29" s="632"/>
      <c r="N29" s="632"/>
      <c r="O29" s="632"/>
      <c r="P29" s="632"/>
      <c r="Q29" s="633"/>
      <c r="R29" s="634">
        <v>2261234</v>
      </c>
      <c r="S29" s="635"/>
      <c r="T29" s="635"/>
      <c r="U29" s="635"/>
      <c r="V29" s="635"/>
      <c r="W29" s="635"/>
      <c r="X29" s="635"/>
      <c r="Y29" s="636"/>
      <c r="Z29" s="672">
        <v>1</v>
      </c>
      <c r="AA29" s="672"/>
      <c r="AB29" s="672"/>
      <c r="AC29" s="672"/>
      <c r="AD29" s="673" t="s">
        <v>122</v>
      </c>
      <c r="AE29" s="673"/>
      <c r="AF29" s="673"/>
      <c r="AG29" s="673"/>
      <c r="AH29" s="673"/>
      <c r="AI29" s="673"/>
      <c r="AJ29" s="673"/>
      <c r="AK29" s="673"/>
      <c r="AL29" s="637" t="s">
        <v>122</v>
      </c>
      <c r="AM29" s="638"/>
      <c r="AN29" s="638"/>
      <c r="AO29" s="674"/>
      <c r="AP29" s="615"/>
      <c r="AQ29" s="616"/>
      <c r="AR29" s="616"/>
      <c r="AS29" s="616"/>
      <c r="AT29" s="616"/>
      <c r="AU29" s="616"/>
      <c r="AV29" s="616"/>
      <c r="AW29" s="616"/>
      <c r="AX29" s="616"/>
      <c r="AY29" s="616"/>
      <c r="AZ29" s="616"/>
      <c r="BA29" s="616"/>
      <c r="BB29" s="616"/>
      <c r="BC29" s="616"/>
      <c r="BD29" s="616"/>
      <c r="BE29" s="616"/>
      <c r="BF29" s="617"/>
      <c r="BG29" s="634"/>
      <c r="BH29" s="635"/>
      <c r="BI29" s="635"/>
      <c r="BJ29" s="635"/>
      <c r="BK29" s="635"/>
      <c r="BL29" s="635"/>
      <c r="BM29" s="635"/>
      <c r="BN29" s="636"/>
      <c r="BO29" s="672"/>
      <c r="BP29" s="672"/>
      <c r="BQ29" s="672"/>
      <c r="BR29" s="672"/>
      <c r="BS29" s="673"/>
      <c r="BT29" s="673"/>
      <c r="BU29" s="673"/>
      <c r="BV29" s="673"/>
      <c r="BW29" s="673"/>
      <c r="BX29" s="673"/>
      <c r="BY29" s="673"/>
      <c r="BZ29" s="673"/>
      <c r="CA29" s="673"/>
      <c r="CB29" s="713"/>
      <c r="CD29" s="653" t="s">
        <v>292</v>
      </c>
      <c r="CE29" s="654"/>
      <c r="CF29" s="631" t="s">
        <v>66</v>
      </c>
      <c r="CG29" s="632"/>
      <c r="CH29" s="632"/>
      <c r="CI29" s="632"/>
      <c r="CJ29" s="632"/>
      <c r="CK29" s="632"/>
      <c r="CL29" s="632"/>
      <c r="CM29" s="632"/>
      <c r="CN29" s="632"/>
      <c r="CO29" s="632"/>
      <c r="CP29" s="632"/>
      <c r="CQ29" s="633"/>
      <c r="CR29" s="634">
        <v>12574481</v>
      </c>
      <c r="CS29" s="647"/>
      <c r="CT29" s="647"/>
      <c r="CU29" s="647"/>
      <c r="CV29" s="647"/>
      <c r="CW29" s="647"/>
      <c r="CX29" s="647"/>
      <c r="CY29" s="648"/>
      <c r="CZ29" s="637">
        <v>5.5</v>
      </c>
      <c r="DA29" s="649"/>
      <c r="DB29" s="649"/>
      <c r="DC29" s="650"/>
      <c r="DD29" s="640">
        <v>12256935</v>
      </c>
      <c r="DE29" s="647"/>
      <c r="DF29" s="647"/>
      <c r="DG29" s="647"/>
      <c r="DH29" s="647"/>
      <c r="DI29" s="647"/>
      <c r="DJ29" s="647"/>
      <c r="DK29" s="648"/>
      <c r="DL29" s="640">
        <v>12256935</v>
      </c>
      <c r="DM29" s="647"/>
      <c r="DN29" s="647"/>
      <c r="DO29" s="647"/>
      <c r="DP29" s="647"/>
      <c r="DQ29" s="647"/>
      <c r="DR29" s="647"/>
      <c r="DS29" s="647"/>
      <c r="DT29" s="647"/>
      <c r="DU29" s="647"/>
      <c r="DV29" s="648"/>
      <c r="DW29" s="637">
        <v>10.4</v>
      </c>
      <c r="DX29" s="649"/>
      <c r="DY29" s="649"/>
      <c r="DZ29" s="649"/>
      <c r="EA29" s="649"/>
      <c r="EB29" s="649"/>
      <c r="EC29" s="661"/>
    </row>
    <row r="30" spans="2:133" ht="11.25" customHeight="1" x14ac:dyDescent="0.2">
      <c r="B30" s="631" t="s">
        <v>293</v>
      </c>
      <c r="C30" s="632"/>
      <c r="D30" s="632"/>
      <c r="E30" s="632"/>
      <c r="F30" s="632"/>
      <c r="G30" s="632"/>
      <c r="H30" s="632"/>
      <c r="I30" s="632"/>
      <c r="J30" s="632"/>
      <c r="K30" s="632"/>
      <c r="L30" s="632"/>
      <c r="M30" s="632"/>
      <c r="N30" s="632"/>
      <c r="O30" s="632"/>
      <c r="P30" s="632"/>
      <c r="Q30" s="633"/>
      <c r="R30" s="634">
        <v>53969297</v>
      </c>
      <c r="S30" s="635"/>
      <c r="T30" s="635"/>
      <c r="U30" s="635"/>
      <c r="V30" s="635"/>
      <c r="W30" s="635"/>
      <c r="X30" s="635"/>
      <c r="Y30" s="636"/>
      <c r="Z30" s="672">
        <v>22.8</v>
      </c>
      <c r="AA30" s="672"/>
      <c r="AB30" s="672"/>
      <c r="AC30" s="672"/>
      <c r="AD30" s="673" t="s">
        <v>122</v>
      </c>
      <c r="AE30" s="673"/>
      <c r="AF30" s="673"/>
      <c r="AG30" s="673"/>
      <c r="AH30" s="673"/>
      <c r="AI30" s="673"/>
      <c r="AJ30" s="673"/>
      <c r="AK30" s="673"/>
      <c r="AL30" s="637" t="s">
        <v>122</v>
      </c>
      <c r="AM30" s="638"/>
      <c r="AN30" s="638"/>
      <c r="AO30" s="674"/>
      <c r="AP30" s="686" t="s">
        <v>211</v>
      </c>
      <c r="AQ30" s="687"/>
      <c r="AR30" s="687"/>
      <c r="AS30" s="687"/>
      <c r="AT30" s="687"/>
      <c r="AU30" s="687"/>
      <c r="AV30" s="687"/>
      <c r="AW30" s="687"/>
      <c r="AX30" s="687"/>
      <c r="AY30" s="687"/>
      <c r="AZ30" s="687"/>
      <c r="BA30" s="687"/>
      <c r="BB30" s="687"/>
      <c r="BC30" s="687"/>
      <c r="BD30" s="687"/>
      <c r="BE30" s="687"/>
      <c r="BF30" s="688"/>
      <c r="BG30" s="686" t="s">
        <v>294</v>
      </c>
      <c r="BH30" s="704"/>
      <c r="BI30" s="704"/>
      <c r="BJ30" s="704"/>
      <c r="BK30" s="704"/>
      <c r="BL30" s="704"/>
      <c r="BM30" s="704"/>
      <c r="BN30" s="704"/>
      <c r="BO30" s="704"/>
      <c r="BP30" s="704"/>
      <c r="BQ30" s="705"/>
      <c r="BR30" s="686" t="s">
        <v>295</v>
      </c>
      <c r="BS30" s="704"/>
      <c r="BT30" s="704"/>
      <c r="BU30" s="704"/>
      <c r="BV30" s="704"/>
      <c r="BW30" s="704"/>
      <c r="BX30" s="704"/>
      <c r="BY30" s="704"/>
      <c r="BZ30" s="704"/>
      <c r="CA30" s="704"/>
      <c r="CB30" s="705"/>
      <c r="CD30" s="655"/>
      <c r="CE30" s="656"/>
      <c r="CF30" s="631" t="s">
        <v>296</v>
      </c>
      <c r="CG30" s="632"/>
      <c r="CH30" s="632"/>
      <c r="CI30" s="632"/>
      <c r="CJ30" s="632"/>
      <c r="CK30" s="632"/>
      <c r="CL30" s="632"/>
      <c r="CM30" s="632"/>
      <c r="CN30" s="632"/>
      <c r="CO30" s="632"/>
      <c r="CP30" s="632"/>
      <c r="CQ30" s="633"/>
      <c r="CR30" s="634">
        <v>12009685</v>
      </c>
      <c r="CS30" s="635"/>
      <c r="CT30" s="635"/>
      <c r="CU30" s="635"/>
      <c r="CV30" s="635"/>
      <c r="CW30" s="635"/>
      <c r="CX30" s="635"/>
      <c r="CY30" s="636"/>
      <c r="CZ30" s="637">
        <v>5.3</v>
      </c>
      <c r="DA30" s="649"/>
      <c r="DB30" s="649"/>
      <c r="DC30" s="650"/>
      <c r="DD30" s="640">
        <v>11706533</v>
      </c>
      <c r="DE30" s="635"/>
      <c r="DF30" s="635"/>
      <c r="DG30" s="635"/>
      <c r="DH30" s="635"/>
      <c r="DI30" s="635"/>
      <c r="DJ30" s="635"/>
      <c r="DK30" s="636"/>
      <c r="DL30" s="640">
        <v>11706533</v>
      </c>
      <c r="DM30" s="635"/>
      <c r="DN30" s="635"/>
      <c r="DO30" s="635"/>
      <c r="DP30" s="635"/>
      <c r="DQ30" s="635"/>
      <c r="DR30" s="635"/>
      <c r="DS30" s="635"/>
      <c r="DT30" s="635"/>
      <c r="DU30" s="635"/>
      <c r="DV30" s="636"/>
      <c r="DW30" s="637">
        <v>10</v>
      </c>
      <c r="DX30" s="649"/>
      <c r="DY30" s="649"/>
      <c r="DZ30" s="649"/>
      <c r="EA30" s="649"/>
      <c r="EB30" s="649"/>
      <c r="EC30" s="661"/>
    </row>
    <row r="31" spans="2:133" ht="11.25" customHeight="1" x14ac:dyDescent="0.2">
      <c r="B31" s="701" t="s">
        <v>297</v>
      </c>
      <c r="C31" s="702"/>
      <c r="D31" s="702"/>
      <c r="E31" s="702"/>
      <c r="F31" s="702"/>
      <c r="G31" s="702"/>
      <c r="H31" s="702"/>
      <c r="I31" s="702"/>
      <c r="J31" s="702"/>
      <c r="K31" s="702"/>
      <c r="L31" s="702"/>
      <c r="M31" s="702"/>
      <c r="N31" s="702"/>
      <c r="O31" s="702"/>
      <c r="P31" s="702"/>
      <c r="Q31" s="703"/>
      <c r="R31" s="634" t="s">
        <v>122</v>
      </c>
      <c r="S31" s="635"/>
      <c r="T31" s="635"/>
      <c r="U31" s="635"/>
      <c r="V31" s="635"/>
      <c r="W31" s="635"/>
      <c r="X31" s="635"/>
      <c r="Y31" s="636"/>
      <c r="Z31" s="672" t="s">
        <v>122</v>
      </c>
      <c r="AA31" s="672"/>
      <c r="AB31" s="672"/>
      <c r="AC31" s="672"/>
      <c r="AD31" s="673" t="s">
        <v>122</v>
      </c>
      <c r="AE31" s="673"/>
      <c r="AF31" s="673"/>
      <c r="AG31" s="673"/>
      <c r="AH31" s="673"/>
      <c r="AI31" s="673"/>
      <c r="AJ31" s="673"/>
      <c r="AK31" s="673"/>
      <c r="AL31" s="637" t="s">
        <v>122</v>
      </c>
      <c r="AM31" s="638"/>
      <c r="AN31" s="638"/>
      <c r="AO31" s="674"/>
      <c r="AP31" s="706" t="s">
        <v>298</v>
      </c>
      <c r="AQ31" s="707"/>
      <c r="AR31" s="707"/>
      <c r="AS31" s="707"/>
      <c r="AT31" s="708" t="s">
        <v>299</v>
      </c>
      <c r="AU31" s="212"/>
      <c r="AV31" s="212"/>
      <c r="AW31" s="212"/>
      <c r="AX31" s="692" t="s">
        <v>177</v>
      </c>
      <c r="AY31" s="693"/>
      <c r="AZ31" s="693"/>
      <c r="BA31" s="693"/>
      <c r="BB31" s="693"/>
      <c r="BC31" s="693"/>
      <c r="BD31" s="693"/>
      <c r="BE31" s="693"/>
      <c r="BF31" s="694"/>
      <c r="BG31" s="696">
        <v>99.8</v>
      </c>
      <c r="BH31" s="697"/>
      <c r="BI31" s="697"/>
      <c r="BJ31" s="697"/>
      <c r="BK31" s="697"/>
      <c r="BL31" s="697"/>
      <c r="BM31" s="698">
        <v>99.4</v>
      </c>
      <c r="BN31" s="697"/>
      <c r="BO31" s="697"/>
      <c r="BP31" s="697"/>
      <c r="BQ31" s="699"/>
      <c r="BR31" s="696">
        <v>99.7</v>
      </c>
      <c r="BS31" s="697"/>
      <c r="BT31" s="697"/>
      <c r="BU31" s="697"/>
      <c r="BV31" s="697"/>
      <c r="BW31" s="697"/>
      <c r="BX31" s="698">
        <v>99.2</v>
      </c>
      <c r="BY31" s="697"/>
      <c r="BZ31" s="697"/>
      <c r="CA31" s="697"/>
      <c r="CB31" s="699"/>
      <c r="CD31" s="655"/>
      <c r="CE31" s="656"/>
      <c r="CF31" s="631" t="s">
        <v>300</v>
      </c>
      <c r="CG31" s="632"/>
      <c r="CH31" s="632"/>
      <c r="CI31" s="632"/>
      <c r="CJ31" s="632"/>
      <c r="CK31" s="632"/>
      <c r="CL31" s="632"/>
      <c r="CM31" s="632"/>
      <c r="CN31" s="632"/>
      <c r="CO31" s="632"/>
      <c r="CP31" s="632"/>
      <c r="CQ31" s="633"/>
      <c r="CR31" s="634">
        <v>564796</v>
      </c>
      <c r="CS31" s="647"/>
      <c r="CT31" s="647"/>
      <c r="CU31" s="647"/>
      <c r="CV31" s="647"/>
      <c r="CW31" s="647"/>
      <c r="CX31" s="647"/>
      <c r="CY31" s="648"/>
      <c r="CZ31" s="637">
        <v>0.2</v>
      </c>
      <c r="DA31" s="649"/>
      <c r="DB31" s="649"/>
      <c r="DC31" s="650"/>
      <c r="DD31" s="640">
        <v>550402</v>
      </c>
      <c r="DE31" s="647"/>
      <c r="DF31" s="647"/>
      <c r="DG31" s="647"/>
      <c r="DH31" s="647"/>
      <c r="DI31" s="647"/>
      <c r="DJ31" s="647"/>
      <c r="DK31" s="648"/>
      <c r="DL31" s="640">
        <v>550402</v>
      </c>
      <c r="DM31" s="647"/>
      <c r="DN31" s="647"/>
      <c r="DO31" s="647"/>
      <c r="DP31" s="647"/>
      <c r="DQ31" s="647"/>
      <c r="DR31" s="647"/>
      <c r="DS31" s="647"/>
      <c r="DT31" s="647"/>
      <c r="DU31" s="647"/>
      <c r="DV31" s="648"/>
      <c r="DW31" s="637">
        <v>0.5</v>
      </c>
      <c r="DX31" s="649"/>
      <c r="DY31" s="649"/>
      <c r="DZ31" s="649"/>
      <c r="EA31" s="649"/>
      <c r="EB31" s="649"/>
      <c r="EC31" s="661"/>
    </row>
    <row r="32" spans="2:133" ht="11.25" customHeight="1" x14ac:dyDescent="0.2">
      <c r="B32" s="631" t="s">
        <v>301</v>
      </c>
      <c r="C32" s="632"/>
      <c r="D32" s="632"/>
      <c r="E32" s="632"/>
      <c r="F32" s="632"/>
      <c r="G32" s="632"/>
      <c r="H32" s="632"/>
      <c r="I32" s="632"/>
      <c r="J32" s="632"/>
      <c r="K32" s="632"/>
      <c r="L32" s="632"/>
      <c r="M32" s="632"/>
      <c r="N32" s="632"/>
      <c r="O32" s="632"/>
      <c r="P32" s="632"/>
      <c r="Q32" s="633"/>
      <c r="R32" s="634">
        <v>31839263</v>
      </c>
      <c r="S32" s="635"/>
      <c r="T32" s="635"/>
      <c r="U32" s="635"/>
      <c r="V32" s="635"/>
      <c r="W32" s="635"/>
      <c r="X32" s="635"/>
      <c r="Y32" s="636"/>
      <c r="Z32" s="672">
        <v>13.5</v>
      </c>
      <c r="AA32" s="672"/>
      <c r="AB32" s="672"/>
      <c r="AC32" s="672"/>
      <c r="AD32" s="673" t="s">
        <v>122</v>
      </c>
      <c r="AE32" s="673"/>
      <c r="AF32" s="673"/>
      <c r="AG32" s="673"/>
      <c r="AH32" s="673"/>
      <c r="AI32" s="673"/>
      <c r="AJ32" s="673"/>
      <c r="AK32" s="673"/>
      <c r="AL32" s="637" t="s">
        <v>122</v>
      </c>
      <c r="AM32" s="638"/>
      <c r="AN32" s="638"/>
      <c r="AO32" s="674"/>
      <c r="AP32" s="675"/>
      <c r="AQ32" s="676"/>
      <c r="AR32" s="676"/>
      <c r="AS32" s="676"/>
      <c r="AT32" s="709"/>
      <c r="AU32" s="208" t="s">
        <v>302</v>
      </c>
      <c r="AX32" s="631" t="s">
        <v>303</v>
      </c>
      <c r="AY32" s="632"/>
      <c r="AZ32" s="632"/>
      <c r="BA32" s="632"/>
      <c r="BB32" s="632"/>
      <c r="BC32" s="632"/>
      <c r="BD32" s="632"/>
      <c r="BE32" s="632"/>
      <c r="BF32" s="633"/>
      <c r="BG32" s="700">
        <v>99.7</v>
      </c>
      <c r="BH32" s="647"/>
      <c r="BI32" s="647"/>
      <c r="BJ32" s="647"/>
      <c r="BK32" s="647"/>
      <c r="BL32" s="647"/>
      <c r="BM32" s="638">
        <v>98.9</v>
      </c>
      <c r="BN32" s="647"/>
      <c r="BO32" s="647"/>
      <c r="BP32" s="647"/>
      <c r="BQ32" s="670"/>
      <c r="BR32" s="700">
        <v>99.5</v>
      </c>
      <c r="BS32" s="647"/>
      <c r="BT32" s="647"/>
      <c r="BU32" s="647"/>
      <c r="BV32" s="647"/>
      <c r="BW32" s="647"/>
      <c r="BX32" s="638">
        <v>98.7</v>
      </c>
      <c r="BY32" s="647"/>
      <c r="BZ32" s="647"/>
      <c r="CA32" s="647"/>
      <c r="CB32" s="670"/>
      <c r="CD32" s="657"/>
      <c r="CE32" s="658"/>
      <c r="CF32" s="631" t="s">
        <v>304</v>
      </c>
      <c r="CG32" s="632"/>
      <c r="CH32" s="632"/>
      <c r="CI32" s="632"/>
      <c r="CJ32" s="632"/>
      <c r="CK32" s="632"/>
      <c r="CL32" s="632"/>
      <c r="CM32" s="632"/>
      <c r="CN32" s="632"/>
      <c r="CO32" s="632"/>
      <c r="CP32" s="632"/>
      <c r="CQ32" s="633"/>
      <c r="CR32" s="634" t="s">
        <v>122</v>
      </c>
      <c r="CS32" s="635"/>
      <c r="CT32" s="635"/>
      <c r="CU32" s="635"/>
      <c r="CV32" s="635"/>
      <c r="CW32" s="635"/>
      <c r="CX32" s="635"/>
      <c r="CY32" s="636"/>
      <c r="CZ32" s="637" t="s">
        <v>122</v>
      </c>
      <c r="DA32" s="649"/>
      <c r="DB32" s="649"/>
      <c r="DC32" s="650"/>
      <c r="DD32" s="640" t="s">
        <v>122</v>
      </c>
      <c r="DE32" s="635"/>
      <c r="DF32" s="635"/>
      <c r="DG32" s="635"/>
      <c r="DH32" s="635"/>
      <c r="DI32" s="635"/>
      <c r="DJ32" s="635"/>
      <c r="DK32" s="636"/>
      <c r="DL32" s="640" t="s">
        <v>122</v>
      </c>
      <c r="DM32" s="635"/>
      <c r="DN32" s="635"/>
      <c r="DO32" s="635"/>
      <c r="DP32" s="635"/>
      <c r="DQ32" s="635"/>
      <c r="DR32" s="635"/>
      <c r="DS32" s="635"/>
      <c r="DT32" s="635"/>
      <c r="DU32" s="635"/>
      <c r="DV32" s="636"/>
      <c r="DW32" s="637" t="s">
        <v>122</v>
      </c>
      <c r="DX32" s="649"/>
      <c r="DY32" s="649"/>
      <c r="DZ32" s="649"/>
      <c r="EA32" s="649"/>
      <c r="EB32" s="649"/>
      <c r="EC32" s="661"/>
    </row>
    <row r="33" spans="2:133" ht="11.25" customHeight="1" x14ac:dyDescent="0.2">
      <c r="B33" s="631" t="s">
        <v>305</v>
      </c>
      <c r="C33" s="632"/>
      <c r="D33" s="632"/>
      <c r="E33" s="632"/>
      <c r="F33" s="632"/>
      <c r="G33" s="632"/>
      <c r="H33" s="632"/>
      <c r="I33" s="632"/>
      <c r="J33" s="632"/>
      <c r="K33" s="632"/>
      <c r="L33" s="632"/>
      <c r="M33" s="632"/>
      <c r="N33" s="632"/>
      <c r="O33" s="632"/>
      <c r="P33" s="632"/>
      <c r="Q33" s="633"/>
      <c r="R33" s="634">
        <v>1471838</v>
      </c>
      <c r="S33" s="635"/>
      <c r="T33" s="635"/>
      <c r="U33" s="635"/>
      <c r="V33" s="635"/>
      <c r="W33" s="635"/>
      <c r="X33" s="635"/>
      <c r="Y33" s="636"/>
      <c r="Z33" s="672">
        <v>0.6</v>
      </c>
      <c r="AA33" s="672"/>
      <c r="AB33" s="672"/>
      <c r="AC33" s="672"/>
      <c r="AD33" s="673">
        <v>91197</v>
      </c>
      <c r="AE33" s="673"/>
      <c r="AF33" s="673"/>
      <c r="AG33" s="673"/>
      <c r="AH33" s="673"/>
      <c r="AI33" s="673"/>
      <c r="AJ33" s="673"/>
      <c r="AK33" s="673"/>
      <c r="AL33" s="637">
        <v>0.1</v>
      </c>
      <c r="AM33" s="638"/>
      <c r="AN33" s="638"/>
      <c r="AO33" s="674"/>
      <c r="AP33" s="677"/>
      <c r="AQ33" s="678"/>
      <c r="AR33" s="678"/>
      <c r="AS33" s="678"/>
      <c r="AT33" s="710"/>
      <c r="AU33" s="213"/>
      <c r="AV33" s="213"/>
      <c r="AW33" s="213"/>
      <c r="AX33" s="615" t="s">
        <v>306</v>
      </c>
      <c r="AY33" s="616"/>
      <c r="AZ33" s="616"/>
      <c r="BA33" s="616"/>
      <c r="BB33" s="616"/>
      <c r="BC33" s="616"/>
      <c r="BD33" s="616"/>
      <c r="BE33" s="616"/>
      <c r="BF33" s="617"/>
      <c r="BG33" s="695">
        <v>99.9</v>
      </c>
      <c r="BH33" s="619"/>
      <c r="BI33" s="619"/>
      <c r="BJ33" s="619"/>
      <c r="BK33" s="619"/>
      <c r="BL33" s="619"/>
      <c r="BM33" s="665">
        <v>99.8</v>
      </c>
      <c r="BN33" s="619"/>
      <c r="BO33" s="619"/>
      <c r="BP33" s="619"/>
      <c r="BQ33" s="682"/>
      <c r="BR33" s="695">
        <v>99.8</v>
      </c>
      <c r="BS33" s="619"/>
      <c r="BT33" s="619"/>
      <c r="BU33" s="619"/>
      <c r="BV33" s="619"/>
      <c r="BW33" s="619"/>
      <c r="BX33" s="665">
        <v>99.6</v>
      </c>
      <c r="BY33" s="619"/>
      <c r="BZ33" s="619"/>
      <c r="CA33" s="619"/>
      <c r="CB33" s="682"/>
      <c r="CD33" s="631" t="s">
        <v>307</v>
      </c>
      <c r="CE33" s="632"/>
      <c r="CF33" s="632"/>
      <c r="CG33" s="632"/>
      <c r="CH33" s="632"/>
      <c r="CI33" s="632"/>
      <c r="CJ33" s="632"/>
      <c r="CK33" s="632"/>
      <c r="CL33" s="632"/>
      <c r="CM33" s="632"/>
      <c r="CN33" s="632"/>
      <c r="CO33" s="632"/>
      <c r="CP33" s="632"/>
      <c r="CQ33" s="633"/>
      <c r="CR33" s="634">
        <v>85155161</v>
      </c>
      <c r="CS33" s="647"/>
      <c r="CT33" s="647"/>
      <c r="CU33" s="647"/>
      <c r="CV33" s="647"/>
      <c r="CW33" s="647"/>
      <c r="CX33" s="647"/>
      <c r="CY33" s="648"/>
      <c r="CZ33" s="637">
        <v>37.4</v>
      </c>
      <c r="DA33" s="649"/>
      <c r="DB33" s="649"/>
      <c r="DC33" s="650"/>
      <c r="DD33" s="640">
        <v>65724877</v>
      </c>
      <c r="DE33" s="647"/>
      <c r="DF33" s="647"/>
      <c r="DG33" s="647"/>
      <c r="DH33" s="647"/>
      <c r="DI33" s="647"/>
      <c r="DJ33" s="647"/>
      <c r="DK33" s="648"/>
      <c r="DL33" s="640">
        <v>44297936</v>
      </c>
      <c r="DM33" s="647"/>
      <c r="DN33" s="647"/>
      <c r="DO33" s="647"/>
      <c r="DP33" s="647"/>
      <c r="DQ33" s="647"/>
      <c r="DR33" s="647"/>
      <c r="DS33" s="647"/>
      <c r="DT33" s="647"/>
      <c r="DU33" s="647"/>
      <c r="DV33" s="648"/>
      <c r="DW33" s="637">
        <v>37.700000000000003</v>
      </c>
      <c r="DX33" s="649"/>
      <c r="DY33" s="649"/>
      <c r="DZ33" s="649"/>
      <c r="EA33" s="649"/>
      <c r="EB33" s="649"/>
      <c r="EC33" s="661"/>
    </row>
    <row r="34" spans="2:133" ht="11.25" customHeight="1" x14ac:dyDescent="0.2">
      <c r="B34" s="631" t="s">
        <v>308</v>
      </c>
      <c r="C34" s="632"/>
      <c r="D34" s="632"/>
      <c r="E34" s="632"/>
      <c r="F34" s="632"/>
      <c r="G34" s="632"/>
      <c r="H34" s="632"/>
      <c r="I34" s="632"/>
      <c r="J34" s="632"/>
      <c r="K34" s="632"/>
      <c r="L34" s="632"/>
      <c r="M34" s="632"/>
      <c r="N34" s="632"/>
      <c r="O34" s="632"/>
      <c r="P34" s="632"/>
      <c r="Q34" s="633"/>
      <c r="R34" s="634">
        <v>225067</v>
      </c>
      <c r="S34" s="635"/>
      <c r="T34" s="635"/>
      <c r="U34" s="635"/>
      <c r="V34" s="635"/>
      <c r="W34" s="635"/>
      <c r="X34" s="635"/>
      <c r="Y34" s="636"/>
      <c r="Z34" s="672">
        <v>0.1</v>
      </c>
      <c r="AA34" s="672"/>
      <c r="AB34" s="672"/>
      <c r="AC34" s="672"/>
      <c r="AD34" s="673" t="s">
        <v>122</v>
      </c>
      <c r="AE34" s="673"/>
      <c r="AF34" s="673"/>
      <c r="AG34" s="673"/>
      <c r="AH34" s="673"/>
      <c r="AI34" s="673"/>
      <c r="AJ34" s="673"/>
      <c r="AK34" s="673"/>
      <c r="AL34" s="637" t="s">
        <v>122</v>
      </c>
      <c r="AM34" s="638"/>
      <c r="AN34" s="638"/>
      <c r="AO34" s="674"/>
      <c r="AP34" s="216"/>
      <c r="AQ34" s="217"/>
      <c r="AS34" s="212"/>
      <c r="AT34" s="212"/>
      <c r="AU34" s="212"/>
      <c r="AV34" s="212"/>
      <c r="AW34" s="212"/>
      <c r="AX34" s="212"/>
      <c r="AY34" s="212"/>
      <c r="AZ34" s="212"/>
      <c r="BA34" s="212"/>
      <c r="BB34" s="212"/>
      <c r="BC34" s="212"/>
      <c r="BD34" s="212"/>
      <c r="BE34" s="212"/>
      <c r="BF34" s="212"/>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31" t="s">
        <v>309</v>
      </c>
      <c r="CE34" s="632"/>
      <c r="CF34" s="632"/>
      <c r="CG34" s="632"/>
      <c r="CH34" s="632"/>
      <c r="CI34" s="632"/>
      <c r="CJ34" s="632"/>
      <c r="CK34" s="632"/>
      <c r="CL34" s="632"/>
      <c r="CM34" s="632"/>
      <c r="CN34" s="632"/>
      <c r="CO34" s="632"/>
      <c r="CP34" s="632"/>
      <c r="CQ34" s="633"/>
      <c r="CR34" s="634">
        <v>35612342</v>
      </c>
      <c r="CS34" s="635"/>
      <c r="CT34" s="635"/>
      <c r="CU34" s="635"/>
      <c r="CV34" s="635"/>
      <c r="CW34" s="635"/>
      <c r="CX34" s="635"/>
      <c r="CY34" s="636"/>
      <c r="CZ34" s="637">
        <v>15.6</v>
      </c>
      <c r="DA34" s="649"/>
      <c r="DB34" s="649"/>
      <c r="DC34" s="650"/>
      <c r="DD34" s="640">
        <v>24724801</v>
      </c>
      <c r="DE34" s="635"/>
      <c r="DF34" s="635"/>
      <c r="DG34" s="635"/>
      <c r="DH34" s="635"/>
      <c r="DI34" s="635"/>
      <c r="DJ34" s="635"/>
      <c r="DK34" s="636"/>
      <c r="DL34" s="640">
        <v>20107174</v>
      </c>
      <c r="DM34" s="635"/>
      <c r="DN34" s="635"/>
      <c r="DO34" s="635"/>
      <c r="DP34" s="635"/>
      <c r="DQ34" s="635"/>
      <c r="DR34" s="635"/>
      <c r="DS34" s="635"/>
      <c r="DT34" s="635"/>
      <c r="DU34" s="635"/>
      <c r="DV34" s="636"/>
      <c r="DW34" s="637">
        <v>17.100000000000001</v>
      </c>
      <c r="DX34" s="649"/>
      <c r="DY34" s="649"/>
      <c r="DZ34" s="649"/>
      <c r="EA34" s="649"/>
      <c r="EB34" s="649"/>
      <c r="EC34" s="661"/>
    </row>
    <row r="35" spans="2:133" ht="11.25" customHeight="1" x14ac:dyDescent="0.2">
      <c r="B35" s="631" t="s">
        <v>310</v>
      </c>
      <c r="C35" s="632"/>
      <c r="D35" s="632"/>
      <c r="E35" s="632"/>
      <c r="F35" s="632"/>
      <c r="G35" s="632"/>
      <c r="H35" s="632"/>
      <c r="I35" s="632"/>
      <c r="J35" s="632"/>
      <c r="K35" s="632"/>
      <c r="L35" s="632"/>
      <c r="M35" s="632"/>
      <c r="N35" s="632"/>
      <c r="O35" s="632"/>
      <c r="P35" s="632"/>
      <c r="Q35" s="633"/>
      <c r="R35" s="634">
        <v>494707</v>
      </c>
      <c r="S35" s="635"/>
      <c r="T35" s="635"/>
      <c r="U35" s="635"/>
      <c r="V35" s="635"/>
      <c r="W35" s="635"/>
      <c r="X35" s="635"/>
      <c r="Y35" s="636"/>
      <c r="Z35" s="672">
        <v>0.2</v>
      </c>
      <c r="AA35" s="672"/>
      <c r="AB35" s="672"/>
      <c r="AC35" s="672"/>
      <c r="AD35" s="673" t="s">
        <v>122</v>
      </c>
      <c r="AE35" s="673"/>
      <c r="AF35" s="673"/>
      <c r="AG35" s="673"/>
      <c r="AH35" s="673"/>
      <c r="AI35" s="673"/>
      <c r="AJ35" s="673"/>
      <c r="AK35" s="673"/>
      <c r="AL35" s="637" t="s">
        <v>122</v>
      </c>
      <c r="AM35" s="638"/>
      <c r="AN35" s="638"/>
      <c r="AO35" s="674"/>
      <c r="AP35" s="218"/>
      <c r="AQ35" s="686" t="s">
        <v>311</v>
      </c>
      <c r="AR35" s="687"/>
      <c r="AS35" s="687"/>
      <c r="AT35" s="687"/>
      <c r="AU35" s="687"/>
      <c r="AV35" s="687"/>
      <c r="AW35" s="687"/>
      <c r="AX35" s="687"/>
      <c r="AY35" s="687"/>
      <c r="AZ35" s="687"/>
      <c r="BA35" s="687"/>
      <c r="BB35" s="687"/>
      <c r="BC35" s="687"/>
      <c r="BD35" s="687"/>
      <c r="BE35" s="687"/>
      <c r="BF35" s="688"/>
      <c r="BG35" s="686" t="s">
        <v>312</v>
      </c>
      <c r="BH35" s="687"/>
      <c r="BI35" s="687"/>
      <c r="BJ35" s="687"/>
      <c r="BK35" s="687"/>
      <c r="BL35" s="687"/>
      <c r="BM35" s="687"/>
      <c r="BN35" s="687"/>
      <c r="BO35" s="687"/>
      <c r="BP35" s="687"/>
      <c r="BQ35" s="687"/>
      <c r="BR35" s="687"/>
      <c r="BS35" s="687"/>
      <c r="BT35" s="687"/>
      <c r="BU35" s="687"/>
      <c r="BV35" s="687"/>
      <c r="BW35" s="687"/>
      <c r="BX35" s="687"/>
      <c r="BY35" s="687"/>
      <c r="BZ35" s="687"/>
      <c r="CA35" s="687"/>
      <c r="CB35" s="688"/>
      <c r="CD35" s="631" t="s">
        <v>313</v>
      </c>
      <c r="CE35" s="632"/>
      <c r="CF35" s="632"/>
      <c r="CG35" s="632"/>
      <c r="CH35" s="632"/>
      <c r="CI35" s="632"/>
      <c r="CJ35" s="632"/>
      <c r="CK35" s="632"/>
      <c r="CL35" s="632"/>
      <c r="CM35" s="632"/>
      <c r="CN35" s="632"/>
      <c r="CO35" s="632"/>
      <c r="CP35" s="632"/>
      <c r="CQ35" s="633"/>
      <c r="CR35" s="634">
        <v>2257530</v>
      </c>
      <c r="CS35" s="647"/>
      <c r="CT35" s="647"/>
      <c r="CU35" s="647"/>
      <c r="CV35" s="647"/>
      <c r="CW35" s="647"/>
      <c r="CX35" s="647"/>
      <c r="CY35" s="648"/>
      <c r="CZ35" s="637">
        <v>1</v>
      </c>
      <c r="DA35" s="649"/>
      <c r="DB35" s="649"/>
      <c r="DC35" s="650"/>
      <c r="DD35" s="640">
        <v>1958314</v>
      </c>
      <c r="DE35" s="647"/>
      <c r="DF35" s="647"/>
      <c r="DG35" s="647"/>
      <c r="DH35" s="647"/>
      <c r="DI35" s="647"/>
      <c r="DJ35" s="647"/>
      <c r="DK35" s="648"/>
      <c r="DL35" s="640">
        <v>1958314</v>
      </c>
      <c r="DM35" s="647"/>
      <c r="DN35" s="647"/>
      <c r="DO35" s="647"/>
      <c r="DP35" s="647"/>
      <c r="DQ35" s="647"/>
      <c r="DR35" s="647"/>
      <c r="DS35" s="647"/>
      <c r="DT35" s="647"/>
      <c r="DU35" s="647"/>
      <c r="DV35" s="648"/>
      <c r="DW35" s="637">
        <v>1.7</v>
      </c>
      <c r="DX35" s="649"/>
      <c r="DY35" s="649"/>
      <c r="DZ35" s="649"/>
      <c r="EA35" s="649"/>
      <c r="EB35" s="649"/>
      <c r="EC35" s="661"/>
    </row>
    <row r="36" spans="2:133" ht="11.25" customHeight="1" x14ac:dyDescent="0.2">
      <c r="B36" s="631" t="s">
        <v>314</v>
      </c>
      <c r="C36" s="632"/>
      <c r="D36" s="632"/>
      <c r="E36" s="632"/>
      <c r="F36" s="632"/>
      <c r="G36" s="632"/>
      <c r="H36" s="632"/>
      <c r="I36" s="632"/>
      <c r="J36" s="632"/>
      <c r="K36" s="632"/>
      <c r="L36" s="632"/>
      <c r="M36" s="632"/>
      <c r="N36" s="632"/>
      <c r="O36" s="632"/>
      <c r="P36" s="632"/>
      <c r="Q36" s="633"/>
      <c r="R36" s="634">
        <v>9288764</v>
      </c>
      <c r="S36" s="635"/>
      <c r="T36" s="635"/>
      <c r="U36" s="635"/>
      <c r="V36" s="635"/>
      <c r="W36" s="635"/>
      <c r="X36" s="635"/>
      <c r="Y36" s="636"/>
      <c r="Z36" s="672">
        <v>3.9</v>
      </c>
      <c r="AA36" s="672"/>
      <c r="AB36" s="672"/>
      <c r="AC36" s="672"/>
      <c r="AD36" s="673" t="s">
        <v>122</v>
      </c>
      <c r="AE36" s="673"/>
      <c r="AF36" s="673"/>
      <c r="AG36" s="673"/>
      <c r="AH36" s="673"/>
      <c r="AI36" s="673"/>
      <c r="AJ36" s="673"/>
      <c r="AK36" s="673"/>
      <c r="AL36" s="637" t="s">
        <v>122</v>
      </c>
      <c r="AM36" s="638"/>
      <c r="AN36" s="638"/>
      <c r="AO36" s="674"/>
      <c r="AP36" s="218"/>
      <c r="AQ36" s="683" t="s">
        <v>315</v>
      </c>
      <c r="AR36" s="684"/>
      <c r="AS36" s="684"/>
      <c r="AT36" s="684"/>
      <c r="AU36" s="684"/>
      <c r="AV36" s="684"/>
      <c r="AW36" s="684"/>
      <c r="AX36" s="684"/>
      <c r="AY36" s="685"/>
      <c r="AZ36" s="689">
        <v>23425080</v>
      </c>
      <c r="BA36" s="690"/>
      <c r="BB36" s="690"/>
      <c r="BC36" s="690"/>
      <c r="BD36" s="690"/>
      <c r="BE36" s="690"/>
      <c r="BF36" s="691"/>
      <c r="BG36" s="692" t="s">
        <v>316</v>
      </c>
      <c r="BH36" s="693"/>
      <c r="BI36" s="693"/>
      <c r="BJ36" s="693"/>
      <c r="BK36" s="693"/>
      <c r="BL36" s="693"/>
      <c r="BM36" s="693"/>
      <c r="BN36" s="693"/>
      <c r="BO36" s="693"/>
      <c r="BP36" s="693"/>
      <c r="BQ36" s="693"/>
      <c r="BR36" s="693"/>
      <c r="BS36" s="693"/>
      <c r="BT36" s="693"/>
      <c r="BU36" s="694"/>
      <c r="BV36" s="689">
        <v>971945</v>
      </c>
      <c r="BW36" s="690"/>
      <c r="BX36" s="690"/>
      <c r="BY36" s="690"/>
      <c r="BZ36" s="690"/>
      <c r="CA36" s="690"/>
      <c r="CB36" s="691"/>
      <c r="CD36" s="631" t="s">
        <v>317</v>
      </c>
      <c r="CE36" s="632"/>
      <c r="CF36" s="632"/>
      <c r="CG36" s="632"/>
      <c r="CH36" s="632"/>
      <c r="CI36" s="632"/>
      <c r="CJ36" s="632"/>
      <c r="CK36" s="632"/>
      <c r="CL36" s="632"/>
      <c r="CM36" s="632"/>
      <c r="CN36" s="632"/>
      <c r="CO36" s="632"/>
      <c r="CP36" s="632"/>
      <c r="CQ36" s="633"/>
      <c r="CR36" s="634">
        <v>18367617</v>
      </c>
      <c r="CS36" s="635"/>
      <c r="CT36" s="635"/>
      <c r="CU36" s="635"/>
      <c r="CV36" s="635"/>
      <c r="CW36" s="635"/>
      <c r="CX36" s="635"/>
      <c r="CY36" s="636"/>
      <c r="CZ36" s="637">
        <v>8.1</v>
      </c>
      <c r="DA36" s="649"/>
      <c r="DB36" s="649"/>
      <c r="DC36" s="650"/>
      <c r="DD36" s="640">
        <v>14002371</v>
      </c>
      <c r="DE36" s="635"/>
      <c r="DF36" s="635"/>
      <c r="DG36" s="635"/>
      <c r="DH36" s="635"/>
      <c r="DI36" s="635"/>
      <c r="DJ36" s="635"/>
      <c r="DK36" s="636"/>
      <c r="DL36" s="640">
        <v>7257750</v>
      </c>
      <c r="DM36" s="635"/>
      <c r="DN36" s="635"/>
      <c r="DO36" s="635"/>
      <c r="DP36" s="635"/>
      <c r="DQ36" s="635"/>
      <c r="DR36" s="635"/>
      <c r="DS36" s="635"/>
      <c r="DT36" s="635"/>
      <c r="DU36" s="635"/>
      <c r="DV36" s="636"/>
      <c r="DW36" s="637">
        <v>6.2</v>
      </c>
      <c r="DX36" s="649"/>
      <c r="DY36" s="649"/>
      <c r="DZ36" s="649"/>
      <c r="EA36" s="649"/>
      <c r="EB36" s="649"/>
      <c r="EC36" s="661"/>
    </row>
    <row r="37" spans="2:133" ht="11.25" customHeight="1" x14ac:dyDescent="0.2">
      <c r="B37" s="631" t="s">
        <v>318</v>
      </c>
      <c r="C37" s="632"/>
      <c r="D37" s="632"/>
      <c r="E37" s="632"/>
      <c r="F37" s="632"/>
      <c r="G37" s="632"/>
      <c r="H37" s="632"/>
      <c r="I37" s="632"/>
      <c r="J37" s="632"/>
      <c r="K37" s="632"/>
      <c r="L37" s="632"/>
      <c r="M37" s="632"/>
      <c r="N37" s="632"/>
      <c r="O37" s="632"/>
      <c r="P37" s="632"/>
      <c r="Q37" s="633"/>
      <c r="R37" s="634">
        <v>2138623</v>
      </c>
      <c r="S37" s="635"/>
      <c r="T37" s="635"/>
      <c r="U37" s="635"/>
      <c r="V37" s="635"/>
      <c r="W37" s="635"/>
      <c r="X37" s="635"/>
      <c r="Y37" s="636"/>
      <c r="Z37" s="672">
        <v>0.9</v>
      </c>
      <c r="AA37" s="672"/>
      <c r="AB37" s="672"/>
      <c r="AC37" s="672"/>
      <c r="AD37" s="673">
        <v>194747</v>
      </c>
      <c r="AE37" s="673"/>
      <c r="AF37" s="673"/>
      <c r="AG37" s="673"/>
      <c r="AH37" s="673"/>
      <c r="AI37" s="673"/>
      <c r="AJ37" s="673"/>
      <c r="AK37" s="673"/>
      <c r="AL37" s="637">
        <v>0.2</v>
      </c>
      <c r="AM37" s="638"/>
      <c r="AN37" s="638"/>
      <c r="AO37" s="674"/>
      <c r="AQ37" s="667" t="s">
        <v>319</v>
      </c>
      <c r="AR37" s="668"/>
      <c r="AS37" s="668"/>
      <c r="AT37" s="668"/>
      <c r="AU37" s="668"/>
      <c r="AV37" s="668"/>
      <c r="AW37" s="668"/>
      <c r="AX37" s="668"/>
      <c r="AY37" s="669"/>
      <c r="AZ37" s="634">
        <v>3213092</v>
      </c>
      <c r="BA37" s="635"/>
      <c r="BB37" s="635"/>
      <c r="BC37" s="635"/>
      <c r="BD37" s="647"/>
      <c r="BE37" s="647"/>
      <c r="BF37" s="670"/>
      <c r="BG37" s="631" t="s">
        <v>320</v>
      </c>
      <c r="BH37" s="632"/>
      <c r="BI37" s="632"/>
      <c r="BJ37" s="632"/>
      <c r="BK37" s="632"/>
      <c r="BL37" s="632"/>
      <c r="BM37" s="632"/>
      <c r="BN37" s="632"/>
      <c r="BO37" s="632"/>
      <c r="BP37" s="632"/>
      <c r="BQ37" s="632"/>
      <c r="BR37" s="632"/>
      <c r="BS37" s="632"/>
      <c r="BT37" s="632"/>
      <c r="BU37" s="633"/>
      <c r="BV37" s="634">
        <v>-184127</v>
      </c>
      <c r="BW37" s="635"/>
      <c r="BX37" s="635"/>
      <c r="BY37" s="635"/>
      <c r="BZ37" s="635"/>
      <c r="CA37" s="635"/>
      <c r="CB37" s="671"/>
      <c r="CD37" s="631" t="s">
        <v>321</v>
      </c>
      <c r="CE37" s="632"/>
      <c r="CF37" s="632"/>
      <c r="CG37" s="632"/>
      <c r="CH37" s="632"/>
      <c r="CI37" s="632"/>
      <c r="CJ37" s="632"/>
      <c r="CK37" s="632"/>
      <c r="CL37" s="632"/>
      <c r="CM37" s="632"/>
      <c r="CN37" s="632"/>
      <c r="CO37" s="632"/>
      <c r="CP37" s="632"/>
      <c r="CQ37" s="633"/>
      <c r="CR37" s="634">
        <v>1514050</v>
      </c>
      <c r="CS37" s="647"/>
      <c r="CT37" s="647"/>
      <c r="CU37" s="647"/>
      <c r="CV37" s="647"/>
      <c r="CW37" s="647"/>
      <c r="CX37" s="647"/>
      <c r="CY37" s="648"/>
      <c r="CZ37" s="637">
        <v>0.7</v>
      </c>
      <c r="DA37" s="649"/>
      <c r="DB37" s="649"/>
      <c r="DC37" s="650"/>
      <c r="DD37" s="640">
        <v>1221387</v>
      </c>
      <c r="DE37" s="647"/>
      <c r="DF37" s="647"/>
      <c r="DG37" s="647"/>
      <c r="DH37" s="647"/>
      <c r="DI37" s="647"/>
      <c r="DJ37" s="647"/>
      <c r="DK37" s="648"/>
      <c r="DL37" s="640">
        <v>1211548</v>
      </c>
      <c r="DM37" s="647"/>
      <c r="DN37" s="647"/>
      <c r="DO37" s="647"/>
      <c r="DP37" s="647"/>
      <c r="DQ37" s="647"/>
      <c r="DR37" s="647"/>
      <c r="DS37" s="647"/>
      <c r="DT37" s="647"/>
      <c r="DU37" s="647"/>
      <c r="DV37" s="648"/>
      <c r="DW37" s="637">
        <v>1</v>
      </c>
      <c r="DX37" s="649"/>
      <c r="DY37" s="649"/>
      <c r="DZ37" s="649"/>
      <c r="EA37" s="649"/>
      <c r="EB37" s="649"/>
      <c r="EC37" s="661"/>
    </row>
    <row r="38" spans="2:133" ht="11.25" customHeight="1" x14ac:dyDescent="0.2">
      <c r="B38" s="631" t="s">
        <v>322</v>
      </c>
      <c r="C38" s="632"/>
      <c r="D38" s="632"/>
      <c r="E38" s="632"/>
      <c r="F38" s="632"/>
      <c r="G38" s="632"/>
      <c r="H38" s="632"/>
      <c r="I38" s="632"/>
      <c r="J38" s="632"/>
      <c r="K38" s="632"/>
      <c r="L38" s="632"/>
      <c r="M38" s="632"/>
      <c r="N38" s="632"/>
      <c r="O38" s="632"/>
      <c r="P38" s="632"/>
      <c r="Q38" s="633"/>
      <c r="R38" s="634">
        <v>7981200</v>
      </c>
      <c r="S38" s="635"/>
      <c r="T38" s="635"/>
      <c r="U38" s="635"/>
      <c r="V38" s="635"/>
      <c r="W38" s="635"/>
      <c r="X38" s="635"/>
      <c r="Y38" s="636"/>
      <c r="Z38" s="672">
        <v>3.4</v>
      </c>
      <c r="AA38" s="672"/>
      <c r="AB38" s="672"/>
      <c r="AC38" s="672"/>
      <c r="AD38" s="673" t="s">
        <v>122</v>
      </c>
      <c r="AE38" s="673"/>
      <c r="AF38" s="673"/>
      <c r="AG38" s="673"/>
      <c r="AH38" s="673"/>
      <c r="AI38" s="673"/>
      <c r="AJ38" s="673"/>
      <c r="AK38" s="673"/>
      <c r="AL38" s="637" t="s">
        <v>122</v>
      </c>
      <c r="AM38" s="638"/>
      <c r="AN38" s="638"/>
      <c r="AO38" s="674"/>
      <c r="AQ38" s="667" t="s">
        <v>323</v>
      </c>
      <c r="AR38" s="668"/>
      <c r="AS38" s="668"/>
      <c r="AT38" s="668"/>
      <c r="AU38" s="668"/>
      <c r="AV38" s="668"/>
      <c r="AW38" s="668"/>
      <c r="AX38" s="668"/>
      <c r="AY38" s="669"/>
      <c r="AZ38" s="634">
        <v>205051</v>
      </c>
      <c r="BA38" s="635"/>
      <c r="BB38" s="635"/>
      <c r="BC38" s="635"/>
      <c r="BD38" s="647"/>
      <c r="BE38" s="647"/>
      <c r="BF38" s="670"/>
      <c r="BG38" s="631" t="s">
        <v>324</v>
      </c>
      <c r="BH38" s="632"/>
      <c r="BI38" s="632"/>
      <c r="BJ38" s="632"/>
      <c r="BK38" s="632"/>
      <c r="BL38" s="632"/>
      <c r="BM38" s="632"/>
      <c r="BN38" s="632"/>
      <c r="BO38" s="632"/>
      <c r="BP38" s="632"/>
      <c r="BQ38" s="632"/>
      <c r="BR38" s="632"/>
      <c r="BS38" s="632"/>
      <c r="BT38" s="632"/>
      <c r="BU38" s="633"/>
      <c r="BV38" s="634">
        <v>76883</v>
      </c>
      <c r="BW38" s="635"/>
      <c r="BX38" s="635"/>
      <c r="BY38" s="635"/>
      <c r="BZ38" s="635"/>
      <c r="CA38" s="635"/>
      <c r="CB38" s="671"/>
      <c r="CD38" s="631" t="s">
        <v>325</v>
      </c>
      <c r="CE38" s="632"/>
      <c r="CF38" s="632"/>
      <c r="CG38" s="632"/>
      <c r="CH38" s="632"/>
      <c r="CI38" s="632"/>
      <c r="CJ38" s="632"/>
      <c r="CK38" s="632"/>
      <c r="CL38" s="632"/>
      <c r="CM38" s="632"/>
      <c r="CN38" s="632"/>
      <c r="CO38" s="632"/>
      <c r="CP38" s="632"/>
      <c r="CQ38" s="633"/>
      <c r="CR38" s="634">
        <v>20211988</v>
      </c>
      <c r="CS38" s="635"/>
      <c r="CT38" s="635"/>
      <c r="CU38" s="635"/>
      <c r="CV38" s="635"/>
      <c r="CW38" s="635"/>
      <c r="CX38" s="635"/>
      <c r="CY38" s="636"/>
      <c r="CZ38" s="637">
        <v>8.9</v>
      </c>
      <c r="DA38" s="649"/>
      <c r="DB38" s="649"/>
      <c r="DC38" s="650"/>
      <c r="DD38" s="640">
        <v>16529369</v>
      </c>
      <c r="DE38" s="635"/>
      <c r="DF38" s="635"/>
      <c r="DG38" s="635"/>
      <c r="DH38" s="635"/>
      <c r="DI38" s="635"/>
      <c r="DJ38" s="635"/>
      <c r="DK38" s="636"/>
      <c r="DL38" s="640">
        <v>14668078</v>
      </c>
      <c r="DM38" s="635"/>
      <c r="DN38" s="635"/>
      <c r="DO38" s="635"/>
      <c r="DP38" s="635"/>
      <c r="DQ38" s="635"/>
      <c r="DR38" s="635"/>
      <c r="DS38" s="635"/>
      <c r="DT38" s="635"/>
      <c r="DU38" s="635"/>
      <c r="DV38" s="636"/>
      <c r="DW38" s="637">
        <v>12.5</v>
      </c>
      <c r="DX38" s="649"/>
      <c r="DY38" s="649"/>
      <c r="DZ38" s="649"/>
      <c r="EA38" s="649"/>
      <c r="EB38" s="649"/>
      <c r="EC38" s="661"/>
    </row>
    <row r="39" spans="2:133" ht="11.25" customHeight="1" x14ac:dyDescent="0.2">
      <c r="B39" s="631" t="s">
        <v>326</v>
      </c>
      <c r="C39" s="632"/>
      <c r="D39" s="632"/>
      <c r="E39" s="632"/>
      <c r="F39" s="632"/>
      <c r="G39" s="632"/>
      <c r="H39" s="632"/>
      <c r="I39" s="632"/>
      <c r="J39" s="632"/>
      <c r="K39" s="632"/>
      <c r="L39" s="632"/>
      <c r="M39" s="632"/>
      <c r="N39" s="632"/>
      <c r="O39" s="632"/>
      <c r="P39" s="632"/>
      <c r="Q39" s="633"/>
      <c r="R39" s="634" t="s">
        <v>122</v>
      </c>
      <c r="S39" s="635"/>
      <c r="T39" s="635"/>
      <c r="U39" s="635"/>
      <c r="V39" s="635"/>
      <c r="W39" s="635"/>
      <c r="X39" s="635"/>
      <c r="Y39" s="636"/>
      <c r="Z39" s="672" t="s">
        <v>122</v>
      </c>
      <c r="AA39" s="672"/>
      <c r="AB39" s="672"/>
      <c r="AC39" s="672"/>
      <c r="AD39" s="673" t="s">
        <v>122</v>
      </c>
      <c r="AE39" s="673"/>
      <c r="AF39" s="673"/>
      <c r="AG39" s="673"/>
      <c r="AH39" s="673"/>
      <c r="AI39" s="673"/>
      <c r="AJ39" s="673"/>
      <c r="AK39" s="673"/>
      <c r="AL39" s="637" t="s">
        <v>122</v>
      </c>
      <c r="AM39" s="638"/>
      <c r="AN39" s="638"/>
      <c r="AO39" s="674"/>
      <c r="AQ39" s="667" t="s">
        <v>327</v>
      </c>
      <c r="AR39" s="668"/>
      <c r="AS39" s="668"/>
      <c r="AT39" s="668"/>
      <c r="AU39" s="668"/>
      <c r="AV39" s="668"/>
      <c r="AW39" s="668"/>
      <c r="AX39" s="668"/>
      <c r="AY39" s="669"/>
      <c r="AZ39" s="634">
        <v>4463</v>
      </c>
      <c r="BA39" s="635"/>
      <c r="BB39" s="635"/>
      <c r="BC39" s="635"/>
      <c r="BD39" s="647"/>
      <c r="BE39" s="647"/>
      <c r="BF39" s="670"/>
      <c r="BG39" s="631" t="s">
        <v>328</v>
      </c>
      <c r="BH39" s="632"/>
      <c r="BI39" s="632"/>
      <c r="BJ39" s="632"/>
      <c r="BK39" s="632"/>
      <c r="BL39" s="632"/>
      <c r="BM39" s="632"/>
      <c r="BN39" s="632"/>
      <c r="BO39" s="632"/>
      <c r="BP39" s="632"/>
      <c r="BQ39" s="632"/>
      <c r="BR39" s="632"/>
      <c r="BS39" s="632"/>
      <c r="BT39" s="632"/>
      <c r="BU39" s="633"/>
      <c r="BV39" s="634">
        <v>108973</v>
      </c>
      <c r="BW39" s="635"/>
      <c r="BX39" s="635"/>
      <c r="BY39" s="635"/>
      <c r="BZ39" s="635"/>
      <c r="CA39" s="635"/>
      <c r="CB39" s="671"/>
      <c r="CD39" s="631" t="s">
        <v>329</v>
      </c>
      <c r="CE39" s="632"/>
      <c r="CF39" s="632"/>
      <c r="CG39" s="632"/>
      <c r="CH39" s="632"/>
      <c r="CI39" s="632"/>
      <c r="CJ39" s="632"/>
      <c r="CK39" s="632"/>
      <c r="CL39" s="632"/>
      <c r="CM39" s="632"/>
      <c r="CN39" s="632"/>
      <c r="CO39" s="632"/>
      <c r="CP39" s="632"/>
      <c r="CQ39" s="633"/>
      <c r="CR39" s="634">
        <v>6603732</v>
      </c>
      <c r="CS39" s="647"/>
      <c r="CT39" s="647"/>
      <c r="CU39" s="647"/>
      <c r="CV39" s="647"/>
      <c r="CW39" s="647"/>
      <c r="CX39" s="647"/>
      <c r="CY39" s="648"/>
      <c r="CZ39" s="637">
        <v>2.9</v>
      </c>
      <c r="DA39" s="649"/>
      <c r="DB39" s="649"/>
      <c r="DC39" s="650"/>
      <c r="DD39" s="640">
        <v>6408070</v>
      </c>
      <c r="DE39" s="647"/>
      <c r="DF39" s="647"/>
      <c r="DG39" s="647"/>
      <c r="DH39" s="647"/>
      <c r="DI39" s="647"/>
      <c r="DJ39" s="647"/>
      <c r="DK39" s="648"/>
      <c r="DL39" s="640" t="s">
        <v>122</v>
      </c>
      <c r="DM39" s="647"/>
      <c r="DN39" s="647"/>
      <c r="DO39" s="647"/>
      <c r="DP39" s="647"/>
      <c r="DQ39" s="647"/>
      <c r="DR39" s="647"/>
      <c r="DS39" s="647"/>
      <c r="DT39" s="647"/>
      <c r="DU39" s="647"/>
      <c r="DV39" s="648"/>
      <c r="DW39" s="637" t="s">
        <v>122</v>
      </c>
      <c r="DX39" s="649"/>
      <c r="DY39" s="649"/>
      <c r="DZ39" s="649"/>
      <c r="EA39" s="649"/>
      <c r="EB39" s="649"/>
      <c r="EC39" s="661"/>
    </row>
    <row r="40" spans="2:133" ht="11.25" customHeight="1" x14ac:dyDescent="0.2">
      <c r="B40" s="631" t="s">
        <v>330</v>
      </c>
      <c r="C40" s="632"/>
      <c r="D40" s="632"/>
      <c r="E40" s="632"/>
      <c r="F40" s="632"/>
      <c r="G40" s="632"/>
      <c r="H40" s="632"/>
      <c r="I40" s="632"/>
      <c r="J40" s="632"/>
      <c r="K40" s="632"/>
      <c r="L40" s="632"/>
      <c r="M40" s="632"/>
      <c r="N40" s="632"/>
      <c r="O40" s="632"/>
      <c r="P40" s="632"/>
      <c r="Q40" s="633"/>
      <c r="R40" s="634" t="s">
        <v>122</v>
      </c>
      <c r="S40" s="635"/>
      <c r="T40" s="635"/>
      <c r="U40" s="635"/>
      <c r="V40" s="635"/>
      <c r="W40" s="635"/>
      <c r="X40" s="635"/>
      <c r="Y40" s="636"/>
      <c r="Z40" s="672" t="s">
        <v>122</v>
      </c>
      <c r="AA40" s="672"/>
      <c r="AB40" s="672"/>
      <c r="AC40" s="672"/>
      <c r="AD40" s="673" t="s">
        <v>122</v>
      </c>
      <c r="AE40" s="673"/>
      <c r="AF40" s="673"/>
      <c r="AG40" s="673"/>
      <c r="AH40" s="673"/>
      <c r="AI40" s="673"/>
      <c r="AJ40" s="673"/>
      <c r="AK40" s="673"/>
      <c r="AL40" s="637" t="s">
        <v>122</v>
      </c>
      <c r="AM40" s="638"/>
      <c r="AN40" s="638"/>
      <c r="AO40" s="674"/>
      <c r="AQ40" s="667" t="s">
        <v>331</v>
      </c>
      <c r="AR40" s="668"/>
      <c r="AS40" s="668"/>
      <c r="AT40" s="668"/>
      <c r="AU40" s="668"/>
      <c r="AV40" s="668"/>
      <c r="AW40" s="668"/>
      <c r="AX40" s="668"/>
      <c r="AY40" s="669"/>
      <c r="AZ40" s="634" t="s">
        <v>122</v>
      </c>
      <c r="BA40" s="635"/>
      <c r="BB40" s="635"/>
      <c r="BC40" s="635"/>
      <c r="BD40" s="647"/>
      <c r="BE40" s="647"/>
      <c r="BF40" s="670"/>
      <c r="BG40" s="675" t="s">
        <v>332</v>
      </c>
      <c r="BH40" s="676"/>
      <c r="BI40" s="676"/>
      <c r="BJ40" s="676"/>
      <c r="BK40" s="676"/>
      <c r="BL40" s="214"/>
      <c r="BM40" s="632" t="s">
        <v>333</v>
      </c>
      <c r="BN40" s="632"/>
      <c r="BO40" s="632"/>
      <c r="BP40" s="632"/>
      <c r="BQ40" s="632"/>
      <c r="BR40" s="632"/>
      <c r="BS40" s="632"/>
      <c r="BT40" s="632"/>
      <c r="BU40" s="633"/>
      <c r="BV40" s="634">
        <v>119</v>
      </c>
      <c r="BW40" s="635"/>
      <c r="BX40" s="635"/>
      <c r="BY40" s="635"/>
      <c r="BZ40" s="635"/>
      <c r="CA40" s="635"/>
      <c r="CB40" s="671"/>
      <c r="CD40" s="631" t="s">
        <v>334</v>
      </c>
      <c r="CE40" s="632"/>
      <c r="CF40" s="632"/>
      <c r="CG40" s="632"/>
      <c r="CH40" s="632"/>
      <c r="CI40" s="632"/>
      <c r="CJ40" s="632"/>
      <c r="CK40" s="632"/>
      <c r="CL40" s="632"/>
      <c r="CM40" s="632"/>
      <c r="CN40" s="632"/>
      <c r="CO40" s="632"/>
      <c r="CP40" s="632"/>
      <c r="CQ40" s="633"/>
      <c r="CR40" s="634">
        <v>2101952</v>
      </c>
      <c r="CS40" s="635"/>
      <c r="CT40" s="635"/>
      <c r="CU40" s="635"/>
      <c r="CV40" s="635"/>
      <c r="CW40" s="635"/>
      <c r="CX40" s="635"/>
      <c r="CY40" s="636"/>
      <c r="CZ40" s="637">
        <v>0.9</v>
      </c>
      <c r="DA40" s="649"/>
      <c r="DB40" s="649"/>
      <c r="DC40" s="650"/>
      <c r="DD40" s="640">
        <v>2101952</v>
      </c>
      <c r="DE40" s="635"/>
      <c r="DF40" s="635"/>
      <c r="DG40" s="635"/>
      <c r="DH40" s="635"/>
      <c r="DI40" s="635"/>
      <c r="DJ40" s="635"/>
      <c r="DK40" s="636"/>
      <c r="DL40" s="640">
        <v>306620</v>
      </c>
      <c r="DM40" s="635"/>
      <c r="DN40" s="635"/>
      <c r="DO40" s="635"/>
      <c r="DP40" s="635"/>
      <c r="DQ40" s="635"/>
      <c r="DR40" s="635"/>
      <c r="DS40" s="635"/>
      <c r="DT40" s="635"/>
      <c r="DU40" s="635"/>
      <c r="DV40" s="636"/>
      <c r="DW40" s="637">
        <v>0.3</v>
      </c>
      <c r="DX40" s="649"/>
      <c r="DY40" s="649"/>
      <c r="DZ40" s="649"/>
      <c r="EA40" s="649"/>
      <c r="EB40" s="649"/>
      <c r="EC40" s="661"/>
    </row>
    <row r="41" spans="2:133" ht="11.25" customHeight="1" x14ac:dyDescent="0.2">
      <c r="B41" s="615" t="s">
        <v>335</v>
      </c>
      <c r="C41" s="616"/>
      <c r="D41" s="616"/>
      <c r="E41" s="616"/>
      <c r="F41" s="616"/>
      <c r="G41" s="616"/>
      <c r="H41" s="616"/>
      <c r="I41" s="616"/>
      <c r="J41" s="616"/>
      <c r="K41" s="616"/>
      <c r="L41" s="616"/>
      <c r="M41" s="616"/>
      <c r="N41" s="616"/>
      <c r="O41" s="616"/>
      <c r="P41" s="616"/>
      <c r="Q41" s="617"/>
      <c r="R41" s="618">
        <v>236422157</v>
      </c>
      <c r="S41" s="659"/>
      <c r="T41" s="659"/>
      <c r="U41" s="659"/>
      <c r="V41" s="659"/>
      <c r="W41" s="659"/>
      <c r="X41" s="659"/>
      <c r="Y41" s="662"/>
      <c r="Z41" s="663">
        <v>100</v>
      </c>
      <c r="AA41" s="663"/>
      <c r="AB41" s="663"/>
      <c r="AC41" s="663"/>
      <c r="AD41" s="664">
        <v>117411268</v>
      </c>
      <c r="AE41" s="664"/>
      <c r="AF41" s="664"/>
      <c r="AG41" s="664"/>
      <c r="AH41" s="664"/>
      <c r="AI41" s="664"/>
      <c r="AJ41" s="664"/>
      <c r="AK41" s="664"/>
      <c r="AL41" s="621">
        <v>100</v>
      </c>
      <c r="AM41" s="665"/>
      <c r="AN41" s="665"/>
      <c r="AO41" s="666"/>
      <c r="AQ41" s="667" t="s">
        <v>336</v>
      </c>
      <c r="AR41" s="668"/>
      <c r="AS41" s="668"/>
      <c r="AT41" s="668"/>
      <c r="AU41" s="668"/>
      <c r="AV41" s="668"/>
      <c r="AW41" s="668"/>
      <c r="AX41" s="668"/>
      <c r="AY41" s="669"/>
      <c r="AZ41" s="634">
        <v>5301000</v>
      </c>
      <c r="BA41" s="635"/>
      <c r="BB41" s="635"/>
      <c r="BC41" s="635"/>
      <c r="BD41" s="647"/>
      <c r="BE41" s="647"/>
      <c r="BF41" s="670"/>
      <c r="BG41" s="675"/>
      <c r="BH41" s="676"/>
      <c r="BI41" s="676"/>
      <c r="BJ41" s="676"/>
      <c r="BK41" s="676"/>
      <c r="BL41" s="214"/>
      <c r="BM41" s="632" t="s">
        <v>337</v>
      </c>
      <c r="BN41" s="632"/>
      <c r="BO41" s="632"/>
      <c r="BP41" s="632"/>
      <c r="BQ41" s="632"/>
      <c r="BR41" s="632"/>
      <c r="BS41" s="632"/>
      <c r="BT41" s="632"/>
      <c r="BU41" s="633"/>
      <c r="BV41" s="634" t="s">
        <v>122</v>
      </c>
      <c r="BW41" s="635"/>
      <c r="BX41" s="635"/>
      <c r="BY41" s="635"/>
      <c r="BZ41" s="635"/>
      <c r="CA41" s="635"/>
      <c r="CB41" s="671"/>
      <c r="CD41" s="631" t="s">
        <v>338</v>
      </c>
      <c r="CE41" s="632"/>
      <c r="CF41" s="632"/>
      <c r="CG41" s="632"/>
      <c r="CH41" s="632"/>
      <c r="CI41" s="632"/>
      <c r="CJ41" s="632"/>
      <c r="CK41" s="632"/>
      <c r="CL41" s="632"/>
      <c r="CM41" s="632"/>
      <c r="CN41" s="632"/>
      <c r="CO41" s="632"/>
      <c r="CP41" s="632"/>
      <c r="CQ41" s="633"/>
      <c r="CR41" s="634" t="s">
        <v>122</v>
      </c>
      <c r="CS41" s="647"/>
      <c r="CT41" s="647"/>
      <c r="CU41" s="647"/>
      <c r="CV41" s="647"/>
      <c r="CW41" s="647"/>
      <c r="CX41" s="647"/>
      <c r="CY41" s="648"/>
      <c r="CZ41" s="637" t="s">
        <v>122</v>
      </c>
      <c r="DA41" s="649"/>
      <c r="DB41" s="649"/>
      <c r="DC41" s="650"/>
      <c r="DD41" s="640" t="s">
        <v>122</v>
      </c>
      <c r="DE41" s="647"/>
      <c r="DF41" s="647"/>
      <c r="DG41" s="647"/>
      <c r="DH41" s="647"/>
      <c r="DI41" s="647"/>
      <c r="DJ41" s="647"/>
      <c r="DK41" s="648"/>
      <c r="DL41" s="641"/>
      <c r="DM41" s="642"/>
      <c r="DN41" s="642"/>
      <c r="DO41" s="642"/>
      <c r="DP41" s="642"/>
      <c r="DQ41" s="642"/>
      <c r="DR41" s="642"/>
      <c r="DS41" s="642"/>
      <c r="DT41" s="642"/>
      <c r="DU41" s="642"/>
      <c r="DV41" s="643"/>
      <c r="DW41" s="644"/>
      <c r="DX41" s="645"/>
      <c r="DY41" s="645"/>
      <c r="DZ41" s="645"/>
      <c r="EA41" s="645"/>
      <c r="EB41" s="645"/>
      <c r="EC41" s="646"/>
    </row>
    <row r="42" spans="2:133" ht="11.25" customHeight="1" x14ac:dyDescent="0.2">
      <c r="AQ42" s="679" t="s">
        <v>339</v>
      </c>
      <c r="AR42" s="680"/>
      <c r="AS42" s="680"/>
      <c r="AT42" s="680"/>
      <c r="AU42" s="680"/>
      <c r="AV42" s="680"/>
      <c r="AW42" s="680"/>
      <c r="AX42" s="680"/>
      <c r="AY42" s="681"/>
      <c r="AZ42" s="618">
        <v>14701474</v>
      </c>
      <c r="BA42" s="659"/>
      <c r="BB42" s="659"/>
      <c r="BC42" s="659"/>
      <c r="BD42" s="619"/>
      <c r="BE42" s="619"/>
      <c r="BF42" s="682"/>
      <c r="BG42" s="677"/>
      <c r="BH42" s="678"/>
      <c r="BI42" s="678"/>
      <c r="BJ42" s="678"/>
      <c r="BK42" s="678"/>
      <c r="BL42" s="215"/>
      <c r="BM42" s="616" t="s">
        <v>340</v>
      </c>
      <c r="BN42" s="616"/>
      <c r="BO42" s="616"/>
      <c r="BP42" s="616"/>
      <c r="BQ42" s="616"/>
      <c r="BR42" s="616"/>
      <c r="BS42" s="616"/>
      <c r="BT42" s="616"/>
      <c r="BU42" s="617"/>
      <c r="BV42" s="618">
        <v>339</v>
      </c>
      <c r="BW42" s="659"/>
      <c r="BX42" s="659"/>
      <c r="BY42" s="659"/>
      <c r="BZ42" s="659"/>
      <c r="CA42" s="659"/>
      <c r="CB42" s="660"/>
      <c r="CD42" s="631" t="s">
        <v>341</v>
      </c>
      <c r="CE42" s="632"/>
      <c r="CF42" s="632"/>
      <c r="CG42" s="632"/>
      <c r="CH42" s="632"/>
      <c r="CI42" s="632"/>
      <c r="CJ42" s="632"/>
      <c r="CK42" s="632"/>
      <c r="CL42" s="632"/>
      <c r="CM42" s="632"/>
      <c r="CN42" s="632"/>
      <c r="CO42" s="632"/>
      <c r="CP42" s="632"/>
      <c r="CQ42" s="633"/>
      <c r="CR42" s="634">
        <v>18834562</v>
      </c>
      <c r="CS42" s="647"/>
      <c r="CT42" s="647"/>
      <c r="CU42" s="647"/>
      <c r="CV42" s="647"/>
      <c r="CW42" s="647"/>
      <c r="CX42" s="647"/>
      <c r="CY42" s="648"/>
      <c r="CZ42" s="637">
        <v>8.3000000000000007</v>
      </c>
      <c r="DA42" s="649"/>
      <c r="DB42" s="649"/>
      <c r="DC42" s="650"/>
      <c r="DD42" s="640">
        <v>5591437</v>
      </c>
      <c r="DE42" s="647"/>
      <c r="DF42" s="647"/>
      <c r="DG42" s="647"/>
      <c r="DH42" s="647"/>
      <c r="DI42" s="647"/>
      <c r="DJ42" s="647"/>
      <c r="DK42" s="648"/>
      <c r="DL42" s="641"/>
      <c r="DM42" s="642"/>
      <c r="DN42" s="642"/>
      <c r="DO42" s="642"/>
      <c r="DP42" s="642"/>
      <c r="DQ42" s="642"/>
      <c r="DR42" s="642"/>
      <c r="DS42" s="642"/>
      <c r="DT42" s="642"/>
      <c r="DU42" s="642"/>
      <c r="DV42" s="643"/>
      <c r="DW42" s="644"/>
      <c r="DX42" s="645"/>
      <c r="DY42" s="645"/>
      <c r="DZ42" s="645"/>
      <c r="EA42" s="645"/>
      <c r="EB42" s="645"/>
      <c r="EC42" s="646"/>
    </row>
    <row r="43" spans="2:133" ht="11.25" customHeight="1" x14ac:dyDescent="0.2">
      <c r="B43" s="208" t="s">
        <v>342</v>
      </c>
      <c r="CD43" s="631" t="s">
        <v>343</v>
      </c>
      <c r="CE43" s="632"/>
      <c r="CF43" s="632"/>
      <c r="CG43" s="632"/>
      <c r="CH43" s="632"/>
      <c r="CI43" s="632"/>
      <c r="CJ43" s="632"/>
      <c r="CK43" s="632"/>
      <c r="CL43" s="632"/>
      <c r="CM43" s="632"/>
      <c r="CN43" s="632"/>
      <c r="CO43" s="632"/>
      <c r="CP43" s="632"/>
      <c r="CQ43" s="633"/>
      <c r="CR43" s="634">
        <v>650994</v>
      </c>
      <c r="CS43" s="647"/>
      <c r="CT43" s="647"/>
      <c r="CU43" s="647"/>
      <c r="CV43" s="647"/>
      <c r="CW43" s="647"/>
      <c r="CX43" s="647"/>
      <c r="CY43" s="648"/>
      <c r="CZ43" s="637">
        <v>0.3</v>
      </c>
      <c r="DA43" s="649"/>
      <c r="DB43" s="649"/>
      <c r="DC43" s="650"/>
      <c r="DD43" s="640">
        <v>650994</v>
      </c>
      <c r="DE43" s="647"/>
      <c r="DF43" s="647"/>
      <c r="DG43" s="647"/>
      <c r="DH43" s="647"/>
      <c r="DI43" s="647"/>
      <c r="DJ43" s="647"/>
      <c r="DK43" s="648"/>
      <c r="DL43" s="641"/>
      <c r="DM43" s="642"/>
      <c r="DN43" s="642"/>
      <c r="DO43" s="642"/>
      <c r="DP43" s="642"/>
      <c r="DQ43" s="642"/>
      <c r="DR43" s="642"/>
      <c r="DS43" s="642"/>
      <c r="DT43" s="642"/>
      <c r="DU43" s="642"/>
      <c r="DV43" s="643"/>
      <c r="DW43" s="644"/>
      <c r="DX43" s="645"/>
      <c r="DY43" s="645"/>
      <c r="DZ43" s="645"/>
      <c r="EA43" s="645"/>
      <c r="EB43" s="645"/>
      <c r="EC43" s="646"/>
    </row>
    <row r="44" spans="2:133" ht="11.25" customHeight="1" x14ac:dyDescent="0.2">
      <c r="B44" s="651" t="s">
        <v>344</v>
      </c>
      <c r="C44" s="651"/>
      <c r="D44" s="651"/>
      <c r="E44" s="651"/>
      <c r="F44" s="651"/>
      <c r="G44" s="651"/>
      <c r="H44" s="651"/>
      <c r="I44" s="651"/>
      <c r="J44" s="651"/>
      <c r="K44" s="651"/>
      <c r="L44" s="651"/>
      <c r="M44" s="651"/>
      <c r="N44" s="651"/>
      <c r="O44" s="651"/>
      <c r="P44" s="651"/>
      <c r="Q44" s="651"/>
      <c r="R44" s="651"/>
      <c r="S44" s="651"/>
      <c r="T44" s="651"/>
      <c r="U44" s="651"/>
      <c r="V44" s="651"/>
      <c r="W44" s="651"/>
      <c r="X44" s="651"/>
      <c r="Y44" s="651"/>
      <c r="Z44" s="651"/>
      <c r="AA44" s="651"/>
      <c r="AB44" s="651"/>
      <c r="AC44" s="651"/>
      <c r="AD44" s="651"/>
      <c r="AE44" s="651"/>
      <c r="AF44" s="651"/>
      <c r="AG44" s="651"/>
      <c r="AH44" s="651"/>
      <c r="AI44" s="651"/>
      <c r="AJ44" s="651"/>
      <c r="AK44" s="651"/>
      <c r="AL44" s="651"/>
      <c r="AM44" s="651"/>
      <c r="AN44" s="651"/>
      <c r="AO44" s="651"/>
      <c r="AP44" s="651"/>
      <c r="AQ44" s="651"/>
      <c r="AR44" s="651"/>
      <c r="AS44" s="651"/>
      <c r="AT44" s="651"/>
      <c r="AU44" s="651"/>
      <c r="AV44" s="651"/>
      <c r="AW44" s="651"/>
      <c r="AX44" s="651"/>
      <c r="AY44" s="651"/>
      <c r="AZ44" s="651"/>
      <c r="BA44" s="651"/>
      <c r="BB44" s="651"/>
      <c r="BC44" s="651"/>
      <c r="BD44" s="651"/>
      <c r="BE44" s="651"/>
      <c r="BF44" s="651"/>
      <c r="BG44" s="651"/>
      <c r="BH44" s="651"/>
      <c r="BI44" s="651"/>
      <c r="BJ44" s="651"/>
      <c r="BK44" s="651"/>
      <c r="BL44" s="651"/>
      <c r="BM44" s="651"/>
      <c r="BN44" s="651"/>
      <c r="BO44" s="651"/>
      <c r="BP44" s="651"/>
      <c r="BQ44" s="651"/>
      <c r="BR44" s="651"/>
      <c r="BS44" s="651"/>
      <c r="BT44" s="651"/>
      <c r="BU44" s="651"/>
      <c r="BV44" s="651"/>
      <c r="BW44" s="651"/>
      <c r="BX44" s="651"/>
      <c r="BY44" s="651"/>
      <c r="BZ44" s="651"/>
      <c r="CA44" s="651"/>
      <c r="CB44" s="651"/>
      <c r="CC44" s="652"/>
      <c r="CD44" s="653" t="s">
        <v>292</v>
      </c>
      <c r="CE44" s="654"/>
      <c r="CF44" s="631" t="s">
        <v>345</v>
      </c>
      <c r="CG44" s="632"/>
      <c r="CH44" s="632"/>
      <c r="CI44" s="632"/>
      <c r="CJ44" s="632"/>
      <c r="CK44" s="632"/>
      <c r="CL44" s="632"/>
      <c r="CM44" s="632"/>
      <c r="CN44" s="632"/>
      <c r="CO44" s="632"/>
      <c r="CP44" s="632"/>
      <c r="CQ44" s="633"/>
      <c r="CR44" s="634">
        <v>18828292</v>
      </c>
      <c r="CS44" s="635"/>
      <c r="CT44" s="635"/>
      <c r="CU44" s="635"/>
      <c r="CV44" s="635"/>
      <c r="CW44" s="635"/>
      <c r="CX44" s="635"/>
      <c r="CY44" s="636"/>
      <c r="CZ44" s="637">
        <v>8.3000000000000007</v>
      </c>
      <c r="DA44" s="638"/>
      <c r="DB44" s="638"/>
      <c r="DC44" s="639"/>
      <c r="DD44" s="640">
        <v>5590810</v>
      </c>
      <c r="DE44" s="635"/>
      <c r="DF44" s="635"/>
      <c r="DG44" s="635"/>
      <c r="DH44" s="635"/>
      <c r="DI44" s="635"/>
      <c r="DJ44" s="635"/>
      <c r="DK44" s="636"/>
      <c r="DL44" s="641"/>
      <c r="DM44" s="642"/>
      <c r="DN44" s="642"/>
      <c r="DO44" s="642"/>
      <c r="DP44" s="642"/>
      <c r="DQ44" s="642"/>
      <c r="DR44" s="642"/>
      <c r="DS44" s="642"/>
      <c r="DT44" s="642"/>
      <c r="DU44" s="642"/>
      <c r="DV44" s="643"/>
      <c r="DW44" s="644"/>
      <c r="DX44" s="645"/>
      <c r="DY44" s="645"/>
      <c r="DZ44" s="645"/>
      <c r="EA44" s="645"/>
      <c r="EB44" s="645"/>
      <c r="EC44" s="646"/>
    </row>
    <row r="45" spans="2:133" ht="11.25" customHeight="1" x14ac:dyDescent="0.2">
      <c r="B45" s="651" t="s">
        <v>346</v>
      </c>
      <c r="C45" s="651"/>
      <c r="D45" s="651"/>
      <c r="E45" s="651"/>
      <c r="F45" s="651"/>
      <c r="G45" s="651"/>
      <c r="H45" s="651"/>
      <c r="I45" s="651"/>
      <c r="J45" s="651"/>
      <c r="K45" s="651"/>
      <c r="L45" s="651"/>
      <c r="M45" s="651"/>
      <c r="N45" s="651"/>
      <c r="O45" s="651"/>
      <c r="P45" s="651"/>
      <c r="Q45" s="651"/>
      <c r="R45" s="651"/>
      <c r="S45" s="651"/>
      <c r="T45" s="651"/>
      <c r="U45" s="651"/>
      <c r="V45" s="651"/>
      <c r="W45" s="651"/>
      <c r="X45" s="651"/>
      <c r="Y45" s="651"/>
      <c r="Z45" s="651"/>
      <c r="AA45" s="651"/>
      <c r="AB45" s="651"/>
      <c r="AC45" s="651"/>
      <c r="AD45" s="651"/>
      <c r="AE45" s="651"/>
      <c r="AF45" s="651"/>
      <c r="AG45" s="651"/>
      <c r="AH45" s="651"/>
      <c r="AI45" s="651"/>
      <c r="AJ45" s="651"/>
      <c r="AK45" s="651"/>
      <c r="AL45" s="651"/>
      <c r="AM45" s="651"/>
      <c r="AN45" s="651"/>
      <c r="AO45" s="651"/>
      <c r="AP45" s="651"/>
      <c r="AQ45" s="651"/>
      <c r="AR45" s="651"/>
      <c r="AS45" s="651"/>
      <c r="AT45" s="651"/>
      <c r="AU45" s="651"/>
      <c r="AV45" s="651"/>
      <c r="AW45" s="651"/>
      <c r="AX45" s="651"/>
      <c r="AY45" s="651"/>
      <c r="AZ45" s="651"/>
      <c r="BA45" s="651"/>
      <c r="BB45" s="651"/>
      <c r="BC45" s="651"/>
      <c r="BD45" s="651"/>
      <c r="BE45" s="651"/>
      <c r="BF45" s="651"/>
      <c r="BG45" s="651"/>
      <c r="BH45" s="651"/>
      <c r="BI45" s="651"/>
      <c r="BJ45" s="651"/>
      <c r="BK45" s="651"/>
      <c r="BL45" s="651"/>
      <c r="BM45" s="651"/>
      <c r="BN45" s="651"/>
      <c r="BO45" s="651"/>
      <c r="BP45" s="651"/>
      <c r="BQ45" s="651"/>
      <c r="BR45" s="651"/>
      <c r="BS45" s="651"/>
      <c r="BT45" s="651"/>
      <c r="BU45" s="651"/>
      <c r="BV45" s="651"/>
      <c r="BW45" s="651"/>
      <c r="BX45" s="651"/>
      <c r="BY45" s="651"/>
      <c r="BZ45" s="651"/>
      <c r="CA45" s="651"/>
      <c r="CB45" s="651"/>
      <c r="CC45" s="652"/>
      <c r="CD45" s="655"/>
      <c r="CE45" s="656"/>
      <c r="CF45" s="631" t="s">
        <v>347</v>
      </c>
      <c r="CG45" s="632"/>
      <c r="CH45" s="632"/>
      <c r="CI45" s="632"/>
      <c r="CJ45" s="632"/>
      <c r="CK45" s="632"/>
      <c r="CL45" s="632"/>
      <c r="CM45" s="632"/>
      <c r="CN45" s="632"/>
      <c r="CO45" s="632"/>
      <c r="CP45" s="632"/>
      <c r="CQ45" s="633"/>
      <c r="CR45" s="634">
        <v>4553319</v>
      </c>
      <c r="CS45" s="647"/>
      <c r="CT45" s="647"/>
      <c r="CU45" s="647"/>
      <c r="CV45" s="647"/>
      <c r="CW45" s="647"/>
      <c r="CX45" s="647"/>
      <c r="CY45" s="648"/>
      <c r="CZ45" s="637">
        <v>2</v>
      </c>
      <c r="DA45" s="649"/>
      <c r="DB45" s="649"/>
      <c r="DC45" s="650"/>
      <c r="DD45" s="640">
        <v>421180</v>
      </c>
      <c r="DE45" s="647"/>
      <c r="DF45" s="647"/>
      <c r="DG45" s="647"/>
      <c r="DH45" s="647"/>
      <c r="DI45" s="647"/>
      <c r="DJ45" s="647"/>
      <c r="DK45" s="648"/>
      <c r="DL45" s="641"/>
      <c r="DM45" s="642"/>
      <c r="DN45" s="642"/>
      <c r="DO45" s="642"/>
      <c r="DP45" s="642"/>
      <c r="DQ45" s="642"/>
      <c r="DR45" s="642"/>
      <c r="DS45" s="642"/>
      <c r="DT45" s="642"/>
      <c r="DU45" s="642"/>
      <c r="DV45" s="643"/>
      <c r="DW45" s="644"/>
      <c r="DX45" s="645"/>
      <c r="DY45" s="645"/>
      <c r="DZ45" s="645"/>
      <c r="EA45" s="645"/>
      <c r="EB45" s="645"/>
      <c r="EC45" s="646"/>
    </row>
    <row r="46" spans="2:133" ht="11.25" customHeight="1" x14ac:dyDescent="0.2">
      <c r="B46" s="219"/>
      <c r="CD46" s="655"/>
      <c r="CE46" s="656"/>
      <c r="CF46" s="631" t="s">
        <v>348</v>
      </c>
      <c r="CG46" s="632"/>
      <c r="CH46" s="632"/>
      <c r="CI46" s="632"/>
      <c r="CJ46" s="632"/>
      <c r="CK46" s="632"/>
      <c r="CL46" s="632"/>
      <c r="CM46" s="632"/>
      <c r="CN46" s="632"/>
      <c r="CO46" s="632"/>
      <c r="CP46" s="632"/>
      <c r="CQ46" s="633"/>
      <c r="CR46" s="634">
        <v>14244878</v>
      </c>
      <c r="CS46" s="635"/>
      <c r="CT46" s="635"/>
      <c r="CU46" s="635"/>
      <c r="CV46" s="635"/>
      <c r="CW46" s="635"/>
      <c r="CX46" s="635"/>
      <c r="CY46" s="636"/>
      <c r="CZ46" s="637">
        <v>6.3</v>
      </c>
      <c r="DA46" s="638"/>
      <c r="DB46" s="638"/>
      <c r="DC46" s="639"/>
      <c r="DD46" s="640">
        <v>5165284</v>
      </c>
      <c r="DE46" s="635"/>
      <c r="DF46" s="635"/>
      <c r="DG46" s="635"/>
      <c r="DH46" s="635"/>
      <c r="DI46" s="635"/>
      <c r="DJ46" s="635"/>
      <c r="DK46" s="636"/>
      <c r="DL46" s="641"/>
      <c r="DM46" s="642"/>
      <c r="DN46" s="642"/>
      <c r="DO46" s="642"/>
      <c r="DP46" s="642"/>
      <c r="DQ46" s="642"/>
      <c r="DR46" s="642"/>
      <c r="DS46" s="642"/>
      <c r="DT46" s="642"/>
      <c r="DU46" s="642"/>
      <c r="DV46" s="643"/>
      <c r="DW46" s="644"/>
      <c r="DX46" s="645"/>
      <c r="DY46" s="645"/>
      <c r="DZ46" s="645"/>
      <c r="EA46" s="645"/>
      <c r="EB46" s="645"/>
      <c r="EC46" s="646"/>
    </row>
    <row r="47" spans="2:133" ht="11.25" customHeight="1" x14ac:dyDescent="0.2">
      <c r="B47" s="219"/>
      <c r="CD47" s="655"/>
      <c r="CE47" s="656"/>
      <c r="CF47" s="631" t="s">
        <v>349</v>
      </c>
      <c r="CG47" s="632"/>
      <c r="CH47" s="632"/>
      <c r="CI47" s="632"/>
      <c r="CJ47" s="632"/>
      <c r="CK47" s="632"/>
      <c r="CL47" s="632"/>
      <c r="CM47" s="632"/>
      <c r="CN47" s="632"/>
      <c r="CO47" s="632"/>
      <c r="CP47" s="632"/>
      <c r="CQ47" s="633"/>
      <c r="CR47" s="634">
        <v>6270</v>
      </c>
      <c r="CS47" s="647"/>
      <c r="CT47" s="647"/>
      <c r="CU47" s="647"/>
      <c r="CV47" s="647"/>
      <c r="CW47" s="647"/>
      <c r="CX47" s="647"/>
      <c r="CY47" s="648"/>
      <c r="CZ47" s="637">
        <v>0</v>
      </c>
      <c r="DA47" s="649"/>
      <c r="DB47" s="649"/>
      <c r="DC47" s="650"/>
      <c r="DD47" s="640">
        <v>627</v>
      </c>
      <c r="DE47" s="647"/>
      <c r="DF47" s="647"/>
      <c r="DG47" s="647"/>
      <c r="DH47" s="647"/>
      <c r="DI47" s="647"/>
      <c r="DJ47" s="647"/>
      <c r="DK47" s="648"/>
      <c r="DL47" s="641"/>
      <c r="DM47" s="642"/>
      <c r="DN47" s="642"/>
      <c r="DO47" s="642"/>
      <c r="DP47" s="642"/>
      <c r="DQ47" s="642"/>
      <c r="DR47" s="642"/>
      <c r="DS47" s="642"/>
      <c r="DT47" s="642"/>
      <c r="DU47" s="642"/>
      <c r="DV47" s="643"/>
      <c r="DW47" s="644"/>
      <c r="DX47" s="645"/>
      <c r="DY47" s="645"/>
      <c r="DZ47" s="645"/>
      <c r="EA47" s="645"/>
      <c r="EB47" s="645"/>
      <c r="EC47" s="646"/>
    </row>
    <row r="48" spans="2:133" ht="10.8" x14ac:dyDescent="0.2">
      <c r="B48" s="219"/>
      <c r="CD48" s="657"/>
      <c r="CE48" s="658"/>
      <c r="CF48" s="631" t="s">
        <v>350</v>
      </c>
      <c r="CG48" s="632"/>
      <c r="CH48" s="632"/>
      <c r="CI48" s="632"/>
      <c r="CJ48" s="632"/>
      <c r="CK48" s="632"/>
      <c r="CL48" s="632"/>
      <c r="CM48" s="632"/>
      <c r="CN48" s="632"/>
      <c r="CO48" s="632"/>
      <c r="CP48" s="632"/>
      <c r="CQ48" s="633"/>
      <c r="CR48" s="634" t="s">
        <v>122</v>
      </c>
      <c r="CS48" s="635"/>
      <c r="CT48" s="635"/>
      <c r="CU48" s="635"/>
      <c r="CV48" s="635"/>
      <c r="CW48" s="635"/>
      <c r="CX48" s="635"/>
      <c r="CY48" s="636"/>
      <c r="CZ48" s="637" t="s">
        <v>122</v>
      </c>
      <c r="DA48" s="638"/>
      <c r="DB48" s="638"/>
      <c r="DC48" s="639"/>
      <c r="DD48" s="640" t="s">
        <v>122</v>
      </c>
      <c r="DE48" s="635"/>
      <c r="DF48" s="635"/>
      <c r="DG48" s="635"/>
      <c r="DH48" s="635"/>
      <c r="DI48" s="635"/>
      <c r="DJ48" s="635"/>
      <c r="DK48" s="636"/>
      <c r="DL48" s="641"/>
      <c r="DM48" s="642"/>
      <c r="DN48" s="642"/>
      <c r="DO48" s="642"/>
      <c r="DP48" s="642"/>
      <c r="DQ48" s="642"/>
      <c r="DR48" s="642"/>
      <c r="DS48" s="642"/>
      <c r="DT48" s="642"/>
      <c r="DU48" s="642"/>
      <c r="DV48" s="643"/>
      <c r="DW48" s="644"/>
      <c r="DX48" s="645"/>
      <c r="DY48" s="645"/>
      <c r="DZ48" s="645"/>
      <c r="EA48" s="645"/>
      <c r="EB48" s="645"/>
      <c r="EC48" s="646"/>
    </row>
    <row r="49" spans="2:133" ht="11.25" customHeight="1" x14ac:dyDescent="0.2">
      <c r="B49" s="219"/>
      <c r="CD49" s="615" t="s">
        <v>351</v>
      </c>
      <c r="CE49" s="616"/>
      <c r="CF49" s="616"/>
      <c r="CG49" s="616"/>
      <c r="CH49" s="616"/>
      <c r="CI49" s="616"/>
      <c r="CJ49" s="616"/>
      <c r="CK49" s="616"/>
      <c r="CL49" s="616"/>
      <c r="CM49" s="616"/>
      <c r="CN49" s="616"/>
      <c r="CO49" s="616"/>
      <c r="CP49" s="616"/>
      <c r="CQ49" s="617"/>
      <c r="CR49" s="618">
        <v>227864107</v>
      </c>
      <c r="CS49" s="619"/>
      <c r="CT49" s="619"/>
      <c r="CU49" s="619"/>
      <c r="CV49" s="619"/>
      <c r="CW49" s="619"/>
      <c r="CX49" s="619"/>
      <c r="CY49" s="620"/>
      <c r="CZ49" s="621">
        <v>100</v>
      </c>
      <c r="DA49" s="622"/>
      <c r="DB49" s="622"/>
      <c r="DC49" s="623"/>
      <c r="DD49" s="624">
        <v>136410990</v>
      </c>
      <c r="DE49" s="619"/>
      <c r="DF49" s="619"/>
      <c r="DG49" s="619"/>
      <c r="DH49" s="619"/>
      <c r="DI49" s="619"/>
      <c r="DJ49" s="619"/>
      <c r="DK49" s="620"/>
      <c r="DL49" s="625"/>
      <c r="DM49" s="626"/>
      <c r="DN49" s="626"/>
      <c r="DO49" s="626"/>
      <c r="DP49" s="626"/>
      <c r="DQ49" s="626"/>
      <c r="DR49" s="626"/>
      <c r="DS49" s="626"/>
      <c r="DT49" s="626"/>
      <c r="DU49" s="626"/>
      <c r="DV49" s="627"/>
      <c r="DW49" s="628"/>
      <c r="DX49" s="629"/>
      <c r="DY49" s="629"/>
      <c r="DZ49" s="629"/>
      <c r="EA49" s="629"/>
      <c r="EB49" s="629"/>
      <c r="EC49" s="630"/>
    </row>
  </sheetData>
  <sheetProtection algorithmName="SHA-512" hashValue="HBOvRVH03uW+aT+g4G+2udse+uyMwhZ3RppcnQ7DgXyiTH+xvt06D0ErT29c415Xgfkn13SB3S2655Mm/BwM0g==" saltValue="J4Nh0E9wRIQVehycYXtL4Q=="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1103" t="s">
        <v>352</v>
      </c>
      <c r="B2" s="1103"/>
      <c r="C2" s="1103"/>
      <c r="D2" s="1103"/>
      <c r="E2" s="1103"/>
      <c r="F2" s="1103"/>
      <c r="G2" s="1103"/>
      <c r="H2" s="1103"/>
      <c r="I2" s="1103"/>
      <c r="J2" s="1103"/>
      <c r="K2" s="1103"/>
      <c r="L2" s="1103"/>
      <c r="M2" s="1103"/>
      <c r="N2" s="1103"/>
      <c r="O2" s="1103"/>
      <c r="P2" s="1103"/>
      <c r="Q2" s="1103"/>
      <c r="R2" s="1103"/>
      <c r="S2" s="1103"/>
      <c r="T2" s="1103"/>
      <c r="U2" s="1103"/>
      <c r="V2" s="1103"/>
      <c r="W2" s="1103"/>
      <c r="X2" s="1103"/>
      <c r="Y2" s="1103"/>
      <c r="Z2" s="1103"/>
      <c r="AA2" s="1103"/>
      <c r="AB2" s="1103"/>
      <c r="AC2" s="1103"/>
      <c r="AD2" s="1103"/>
      <c r="AE2" s="1103"/>
      <c r="AF2" s="1103"/>
      <c r="AG2" s="1103"/>
      <c r="AH2" s="1103"/>
      <c r="AI2" s="1103"/>
      <c r="AJ2" s="1103"/>
      <c r="AK2" s="1103"/>
      <c r="AL2" s="1103"/>
      <c r="AM2" s="1103"/>
      <c r="AN2" s="1103"/>
      <c r="AO2" s="1103"/>
      <c r="AP2" s="1103"/>
      <c r="AQ2" s="1103"/>
      <c r="AR2" s="1103"/>
      <c r="AS2" s="1103"/>
      <c r="AT2" s="1103"/>
      <c r="AU2" s="1103"/>
      <c r="AV2" s="1103"/>
      <c r="AW2" s="1103"/>
      <c r="AX2" s="1103"/>
      <c r="AY2" s="1103"/>
      <c r="AZ2" s="1103"/>
      <c r="BA2" s="1103"/>
      <c r="BB2" s="1103"/>
      <c r="BC2" s="1103"/>
      <c r="BD2" s="1103"/>
      <c r="BE2" s="1103"/>
      <c r="BF2" s="1103"/>
      <c r="BG2" s="1103"/>
      <c r="BH2" s="1103"/>
      <c r="BI2" s="1103"/>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1104" t="s">
        <v>353</v>
      </c>
      <c r="DK2" s="1105"/>
      <c r="DL2" s="1105"/>
      <c r="DM2" s="1105"/>
      <c r="DN2" s="1105"/>
      <c r="DO2" s="1106"/>
      <c r="DP2" s="222"/>
      <c r="DQ2" s="1104" t="s">
        <v>354</v>
      </c>
      <c r="DR2" s="1105"/>
      <c r="DS2" s="1105"/>
      <c r="DT2" s="1105"/>
      <c r="DU2" s="1105"/>
      <c r="DV2" s="1105"/>
      <c r="DW2" s="1105"/>
      <c r="DX2" s="1105"/>
      <c r="DY2" s="1105"/>
      <c r="DZ2" s="1106"/>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30" customFormat="1" ht="26.25" customHeight="1" thickBot="1" x14ac:dyDescent="0.25">
      <c r="A4" s="1072" t="s">
        <v>355</v>
      </c>
      <c r="B4" s="1072"/>
      <c r="C4" s="1072"/>
      <c r="D4" s="1072"/>
      <c r="E4" s="1072"/>
      <c r="F4" s="1072"/>
      <c r="G4" s="1072"/>
      <c r="H4" s="1072"/>
      <c r="I4" s="1072"/>
      <c r="J4" s="1072"/>
      <c r="K4" s="1072"/>
      <c r="L4" s="1072"/>
      <c r="M4" s="1072"/>
      <c r="N4" s="1072"/>
      <c r="O4" s="1072"/>
      <c r="P4" s="1072"/>
      <c r="Q4" s="1072"/>
      <c r="R4" s="1072"/>
      <c r="S4" s="1072"/>
      <c r="T4" s="1072"/>
      <c r="U4" s="1072"/>
      <c r="V4" s="1072"/>
      <c r="W4" s="1072"/>
      <c r="X4" s="1072"/>
      <c r="Y4" s="1072"/>
      <c r="Z4" s="1072"/>
      <c r="AA4" s="1072"/>
      <c r="AB4" s="1072"/>
      <c r="AC4" s="1072"/>
      <c r="AD4" s="1072"/>
      <c r="AE4" s="1072"/>
      <c r="AF4" s="1072"/>
      <c r="AG4" s="1072"/>
      <c r="AH4" s="1072"/>
      <c r="AI4" s="1072"/>
      <c r="AJ4" s="1072"/>
      <c r="AK4" s="1072"/>
      <c r="AL4" s="1072"/>
      <c r="AM4" s="1072"/>
      <c r="AN4" s="1072"/>
      <c r="AO4" s="1072"/>
      <c r="AP4" s="1072"/>
      <c r="AQ4" s="1072"/>
      <c r="AR4" s="1072"/>
      <c r="AS4" s="1072"/>
      <c r="AT4" s="1072"/>
      <c r="AU4" s="1072"/>
      <c r="AV4" s="1072"/>
      <c r="AW4" s="1072"/>
      <c r="AX4" s="1072"/>
      <c r="AY4" s="1072"/>
      <c r="AZ4" s="226"/>
      <c r="BA4" s="226"/>
      <c r="BB4" s="226"/>
      <c r="BC4" s="226"/>
      <c r="BD4" s="226"/>
      <c r="BE4" s="227"/>
      <c r="BF4" s="227"/>
      <c r="BG4" s="227"/>
      <c r="BH4" s="227"/>
      <c r="BI4" s="227"/>
      <c r="BJ4" s="227"/>
      <c r="BK4" s="227"/>
      <c r="BL4" s="227"/>
      <c r="BM4" s="227"/>
      <c r="BN4" s="227"/>
      <c r="BO4" s="227"/>
      <c r="BP4" s="227"/>
      <c r="BQ4" s="743" t="s">
        <v>356</v>
      </c>
      <c r="BR4" s="743"/>
      <c r="BS4" s="743"/>
      <c r="BT4" s="743"/>
      <c r="BU4" s="743"/>
      <c r="BV4" s="743"/>
      <c r="BW4" s="743"/>
      <c r="BX4" s="743"/>
      <c r="BY4" s="743"/>
      <c r="BZ4" s="743"/>
      <c r="CA4" s="743"/>
      <c r="CB4" s="743"/>
      <c r="CC4" s="743"/>
      <c r="CD4" s="743"/>
      <c r="CE4" s="743"/>
      <c r="CF4" s="743"/>
      <c r="CG4" s="743"/>
      <c r="CH4" s="743"/>
      <c r="CI4" s="743"/>
      <c r="CJ4" s="743"/>
      <c r="CK4" s="743"/>
      <c r="CL4" s="743"/>
      <c r="CM4" s="743"/>
      <c r="CN4" s="743"/>
      <c r="CO4" s="743"/>
      <c r="CP4" s="743"/>
      <c r="CQ4" s="743"/>
      <c r="CR4" s="743"/>
      <c r="CS4" s="743"/>
      <c r="CT4" s="743"/>
      <c r="CU4" s="743"/>
      <c r="CV4" s="743"/>
      <c r="CW4" s="743"/>
      <c r="CX4" s="743"/>
      <c r="CY4" s="743"/>
      <c r="CZ4" s="743"/>
      <c r="DA4" s="743"/>
      <c r="DB4" s="743"/>
      <c r="DC4" s="743"/>
      <c r="DD4" s="743"/>
      <c r="DE4" s="743"/>
      <c r="DF4" s="743"/>
      <c r="DG4" s="743"/>
      <c r="DH4" s="743"/>
      <c r="DI4" s="743"/>
      <c r="DJ4" s="743"/>
      <c r="DK4" s="743"/>
      <c r="DL4" s="743"/>
      <c r="DM4" s="743"/>
      <c r="DN4" s="743"/>
      <c r="DO4" s="743"/>
      <c r="DP4" s="743"/>
      <c r="DQ4" s="743"/>
      <c r="DR4" s="743"/>
      <c r="DS4" s="743"/>
      <c r="DT4" s="743"/>
      <c r="DU4" s="743"/>
      <c r="DV4" s="743"/>
      <c r="DW4" s="743"/>
      <c r="DX4" s="743"/>
      <c r="DY4" s="743"/>
      <c r="DZ4" s="743"/>
      <c r="EA4" s="229"/>
    </row>
    <row r="5" spans="1:131" s="230" customFormat="1" ht="26.25" customHeight="1" x14ac:dyDescent="0.2">
      <c r="A5" s="1008" t="s">
        <v>357</v>
      </c>
      <c r="B5" s="1009"/>
      <c r="C5" s="1009"/>
      <c r="D5" s="1009"/>
      <c r="E5" s="1009"/>
      <c r="F5" s="1009"/>
      <c r="G5" s="1009"/>
      <c r="H5" s="1009"/>
      <c r="I5" s="1009"/>
      <c r="J5" s="1009"/>
      <c r="K5" s="1009"/>
      <c r="L5" s="1009"/>
      <c r="M5" s="1009"/>
      <c r="N5" s="1009"/>
      <c r="O5" s="1009"/>
      <c r="P5" s="1010"/>
      <c r="Q5" s="1014" t="s">
        <v>358</v>
      </c>
      <c r="R5" s="1015"/>
      <c r="S5" s="1015"/>
      <c r="T5" s="1015"/>
      <c r="U5" s="1016"/>
      <c r="V5" s="1014" t="s">
        <v>359</v>
      </c>
      <c r="W5" s="1015"/>
      <c r="X5" s="1015"/>
      <c r="Y5" s="1015"/>
      <c r="Z5" s="1016"/>
      <c r="AA5" s="1014" t="s">
        <v>360</v>
      </c>
      <c r="AB5" s="1015"/>
      <c r="AC5" s="1015"/>
      <c r="AD5" s="1015"/>
      <c r="AE5" s="1015"/>
      <c r="AF5" s="1107" t="s">
        <v>361</v>
      </c>
      <c r="AG5" s="1015"/>
      <c r="AH5" s="1015"/>
      <c r="AI5" s="1015"/>
      <c r="AJ5" s="1028"/>
      <c r="AK5" s="1015" t="s">
        <v>362</v>
      </c>
      <c r="AL5" s="1015"/>
      <c r="AM5" s="1015"/>
      <c r="AN5" s="1015"/>
      <c r="AO5" s="1016"/>
      <c r="AP5" s="1014" t="s">
        <v>363</v>
      </c>
      <c r="AQ5" s="1015"/>
      <c r="AR5" s="1015"/>
      <c r="AS5" s="1015"/>
      <c r="AT5" s="1016"/>
      <c r="AU5" s="1014" t="s">
        <v>364</v>
      </c>
      <c r="AV5" s="1015"/>
      <c r="AW5" s="1015"/>
      <c r="AX5" s="1015"/>
      <c r="AY5" s="1028"/>
      <c r="AZ5" s="226"/>
      <c r="BA5" s="226"/>
      <c r="BB5" s="226"/>
      <c r="BC5" s="226"/>
      <c r="BD5" s="226"/>
      <c r="BE5" s="227"/>
      <c r="BF5" s="227"/>
      <c r="BG5" s="227"/>
      <c r="BH5" s="227"/>
      <c r="BI5" s="227"/>
      <c r="BJ5" s="227"/>
      <c r="BK5" s="227"/>
      <c r="BL5" s="227"/>
      <c r="BM5" s="227"/>
      <c r="BN5" s="227"/>
      <c r="BO5" s="227"/>
      <c r="BP5" s="227"/>
      <c r="BQ5" s="1008" t="s">
        <v>365</v>
      </c>
      <c r="BR5" s="1009"/>
      <c r="BS5" s="1009"/>
      <c r="BT5" s="1009"/>
      <c r="BU5" s="1009"/>
      <c r="BV5" s="1009"/>
      <c r="BW5" s="1009"/>
      <c r="BX5" s="1009"/>
      <c r="BY5" s="1009"/>
      <c r="BZ5" s="1009"/>
      <c r="CA5" s="1009"/>
      <c r="CB5" s="1009"/>
      <c r="CC5" s="1009"/>
      <c r="CD5" s="1009"/>
      <c r="CE5" s="1009"/>
      <c r="CF5" s="1009"/>
      <c r="CG5" s="1010"/>
      <c r="CH5" s="1014" t="s">
        <v>366</v>
      </c>
      <c r="CI5" s="1015"/>
      <c r="CJ5" s="1015"/>
      <c r="CK5" s="1015"/>
      <c r="CL5" s="1016"/>
      <c r="CM5" s="1014" t="s">
        <v>367</v>
      </c>
      <c r="CN5" s="1015"/>
      <c r="CO5" s="1015"/>
      <c r="CP5" s="1015"/>
      <c r="CQ5" s="1016"/>
      <c r="CR5" s="1014" t="s">
        <v>368</v>
      </c>
      <c r="CS5" s="1015"/>
      <c r="CT5" s="1015"/>
      <c r="CU5" s="1015"/>
      <c r="CV5" s="1016"/>
      <c r="CW5" s="1014" t="s">
        <v>369</v>
      </c>
      <c r="CX5" s="1015"/>
      <c r="CY5" s="1015"/>
      <c r="CZ5" s="1015"/>
      <c r="DA5" s="1016"/>
      <c r="DB5" s="1014" t="s">
        <v>370</v>
      </c>
      <c r="DC5" s="1015"/>
      <c r="DD5" s="1015"/>
      <c r="DE5" s="1015"/>
      <c r="DF5" s="1016"/>
      <c r="DG5" s="1097" t="s">
        <v>371</v>
      </c>
      <c r="DH5" s="1098"/>
      <c r="DI5" s="1098"/>
      <c r="DJ5" s="1098"/>
      <c r="DK5" s="1099"/>
      <c r="DL5" s="1097" t="s">
        <v>372</v>
      </c>
      <c r="DM5" s="1098"/>
      <c r="DN5" s="1098"/>
      <c r="DO5" s="1098"/>
      <c r="DP5" s="1099"/>
      <c r="DQ5" s="1014" t="s">
        <v>373</v>
      </c>
      <c r="DR5" s="1015"/>
      <c r="DS5" s="1015"/>
      <c r="DT5" s="1015"/>
      <c r="DU5" s="1016"/>
      <c r="DV5" s="1014" t="s">
        <v>364</v>
      </c>
      <c r="DW5" s="1015"/>
      <c r="DX5" s="1015"/>
      <c r="DY5" s="1015"/>
      <c r="DZ5" s="1028"/>
      <c r="EA5" s="229"/>
    </row>
    <row r="6" spans="1:131" s="230" customFormat="1" ht="26.25" customHeight="1" thickBot="1" x14ac:dyDescent="0.25">
      <c r="A6" s="1011"/>
      <c r="B6" s="1012"/>
      <c r="C6" s="1012"/>
      <c r="D6" s="1012"/>
      <c r="E6" s="1012"/>
      <c r="F6" s="1012"/>
      <c r="G6" s="1012"/>
      <c r="H6" s="1012"/>
      <c r="I6" s="1012"/>
      <c r="J6" s="1012"/>
      <c r="K6" s="1012"/>
      <c r="L6" s="1012"/>
      <c r="M6" s="1012"/>
      <c r="N6" s="1012"/>
      <c r="O6" s="1012"/>
      <c r="P6" s="1013"/>
      <c r="Q6" s="1017"/>
      <c r="R6" s="1018"/>
      <c r="S6" s="1018"/>
      <c r="T6" s="1018"/>
      <c r="U6" s="1019"/>
      <c r="V6" s="1017"/>
      <c r="W6" s="1018"/>
      <c r="X6" s="1018"/>
      <c r="Y6" s="1018"/>
      <c r="Z6" s="1019"/>
      <c r="AA6" s="1017"/>
      <c r="AB6" s="1018"/>
      <c r="AC6" s="1018"/>
      <c r="AD6" s="1018"/>
      <c r="AE6" s="1018"/>
      <c r="AF6" s="1108"/>
      <c r="AG6" s="1018"/>
      <c r="AH6" s="1018"/>
      <c r="AI6" s="1018"/>
      <c r="AJ6" s="1029"/>
      <c r="AK6" s="1018"/>
      <c r="AL6" s="1018"/>
      <c r="AM6" s="1018"/>
      <c r="AN6" s="1018"/>
      <c r="AO6" s="1019"/>
      <c r="AP6" s="1017"/>
      <c r="AQ6" s="1018"/>
      <c r="AR6" s="1018"/>
      <c r="AS6" s="1018"/>
      <c r="AT6" s="1019"/>
      <c r="AU6" s="1017"/>
      <c r="AV6" s="1018"/>
      <c r="AW6" s="1018"/>
      <c r="AX6" s="1018"/>
      <c r="AY6" s="1029"/>
      <c r="AZ6" s="226"/>
      <c r="BA6" s="226"/>
      <c r="BB6" s="226"/>
      <c r="BC6" s="226"/>
      <c r="BD6" s="226"/>
      <c r="BE6" s="227"/>
      <c r="BF6" s="227"/>
      <c r="BG6" s="227"/>
      <c r="BH6" s="227"/>
      <c r="BI6" s="227"/>
      <c r="BJ6" s="227"/>
      <c r="BK6" s="227"/>
      <c r="BL6" s="227"/>
      <c r="BM6" s="227"/>
      <c r="BN6" s="227"/>
      <c r="BO6" s="227"/>
      <c r="BP6" s="227"/>
      <c r="BQ6" s="1011"/>
      <c r="BR6" s="1012"/>
      <c r="BS6" s="1012"/>
      <c r="BT6" s="1012"/>
      <c r="BU6" s="1012"/>
      <c r="BV6" s="1012"/>
      <c r="BW6" s="1012"/>
      <c r="BX6" s="1012"/>
      <c r="BY6" s="1012"/>
      <c r="BZ6" s="1012"/>
      <c r="CA6" s="1012"/>
      <c r="CB6" s="1012"/>
      <c r="CC6" s="1012"/>
      <c r="CD6" s="1012"/>
      <c r="CE6" s="1012"/>
      <c r="CF6" s="1012"/>
      <c r="CG6" s="1013"/>
      <c r="CH6" s="1017"/>
      <c r="CI6" s="1018"/>
      <c r="CJ6" s="1018"/>
      <c r="CK6" s="1018"/>
      <c r="CL6" s="1019"/>
      <c r="CM6" s="1017"/>
      <c r="CN6" s="1018"/>
      <c r="CO6" s="1018"/>
      <c r="CP6" s="1018"/>
      <c r="CQ6" s="1019"/>
      <c r="CR6" s="1017"/>
      <c r="CS6" s="1018"/>
      <c r="CT6" s="1018"/>
      <c r="CU6" s="1018"/>
      <c r="CV6" s="1019"/>
      <c r="CW6" s="1017"/>
      <c r="CX6" s="1018"/>
      <c r="CY6" s="1018"/>
      <c r="CZ6" s="1018"/>
      <c r="DA6" s="1019"/>
      <c r="DB6" s="1017"/>
      <c r="DC6" s="1018"/>
      <c r="DD6" s="1018"/>
      <c r="DE6" s="1018"/>
      <c r="DF6" s="1019"/>
      <c r="DG6" s="1100"/>
      <c r="DH6" s="1101"/>
      <c r="DI6" s="1101"/>
      <c r="DJ6" s="1101"/>
      <c r="DK6" s="1102"/>
      <c r="DL6" s="1100"/>
      <c r="DM6" s="1101"/>
      <c r="DN6" s="1101"/>
      <c r="DO6" s="1101"/>
      <c r="DP6" s="1102"/>
      <c r="DQ6" s="1017"/>
      <c r="DR6" s="1018"/>
      <c r="DS6" s="1018"/>
      <c r="DT6" s="1018"/>
      <c r="DU6" s="1019"/>
      <c r="DV6" s="1017"/>
      <c r="DW6" s="1018"/>
      <c r="DX6" s="1018"/>
      <c r="DY6" s="1018"/>
      <c r="DZ6" s="1029"/>
      <c r="EA6" s="229"/>
    </row>
    <row r="7" spans="1:131" s="230" customFormat="1" ht="26.25" customHeight="1" thickTop="1" x14ac:dyDescent="0.2">
      <c r="A7" s="231">
        <v>1</v>
      </c>
      <c r="B7" s="1060" t="s">
        <v>374</v>
      </c>
      <c r="C7" s="1061"/>
      <c r="D7" s="1061"/>
      <c r="E7" s="1061"/>
      <c r="F7" s="1061"/>
      <c r="G7" s="1061"/>
      <c r="H7" s="1061"/>
      <c r="I7" s="1061"/>
      <c r="J7" s="1061"/>
      <c r="K7" s="1061"/>
      <c r="L7" s="1061"/>
      <c r="M7" s="1061"/>
      <c r="N7" s="1061"/>
      <c r="O7" s="1061"/>
      <c r="P7" s="1062"/>
      <c r="Q7" s="1115">
        <v>236352</v>
      </c>
      <c r="R7" s="1116"/>
      <c r="S7" s="1116"/>
      <c r="T7" s="1116"/>
      <c r="U7" s="1116"/>
      <c r="V7" s="1116">
        <v>227944</v>
      </c>
      <c r="W7" s="1116"/>
      <c r="X7" s="1116"/>
      <c r="Y7" s="1116"/>
      <c r="Z7" s="1116"/>
      <c r="AA7" s="1116">
        <v>8408</v>
      </c>
      <c r="AB7" s="1116"/>
      <c r="AC7" s="1116"/>
      <c r="AD7" s="1116"/>
      <c r="AE7" s="1117"/>
      <c r="AF7" s="1118">
        <v>6621</v>
      </c>
      <c r="AG7" s="1119"/>
      <c r="AH7" s="1119"/>
      <c r="AI7" s="1119"/>
      <c r="AJ7" s="1120"/>
      <c r="AK7" s="1121">
        <v>8476</v>
      </c>
      <c r="AL7" s="1122"/>
      <c r="AM7" s="1122"/>
      <c r="AN7" s="1122"/>
      <c r="AO7" s="1122"/>
      <c r="AP7" s="1122">
        <v>133632</v>
      </c>
      <c r="AQ7" s="1122"/>
      <c r="AR7" s="1122"/>
      <c r="AS7" s="1122"/>
      <c r="AT7" s="1122"/>
      <c r="AU7" s="1123"/>
      <c r="AV7" s="1123"/>
      <c r="AW7" s="1123"/>
      <c r="AX7" s="1123"/>
      <c r="AY7" s="1124"/>
      <c r="AZ7" s="226"/>
      <c r="BA7" s="226"/>
      <c r="BB7" s="226"/>
      <c r="BC7" s="226"/>
      <c r="BD7" s="226"/>
      <c r="BE7" s="227"/>
      <c r="BF7" s="227"/>
      <c r="BG7" s="227"/>
      <c r="BH7" s="227"/>
      <c r="BI7" s="227"/>
      <c r="BJ7" s="227"/>
      <c r="BK7" s="227"/>
      <c r="BL7" s="227"/>
      <c r="BM7" s="227"/>
      <c r="BN7" s="227"/>
      <c r="BO7" s="227"/>
      <c r="BP7" s="227"/>
      <c r="BQ7" s="231">
        <v>1</v>
      </c>
      <c r="BR7" s="232"/>
      <c r="BS7" s="1112" t="s">
        <v>559</v>
      </c>
      <c r="BT7" s="1113"/>
      <c r="BU7" s="1113"/>
      <c r="BV7" s="1113"/>
      <c r="BW7" s="1113"/>
      <c r="BX7" s="1113"/>
      <c r="BY7" s="1113"/>
      <c r="BZ7" s="1113"/>
      <c r="CA7" s="1113"/>
      <c r="CB7" s="1113"/>
      <c r="CC7" s="1113"/>
      <c r="CD7" s="1113"/>
      <c r="CE7" s="1113"/>
      <c r="CF7" s="1113"/>
      <c r="CG7" s="1125"/>
      <c r="CH7" s="1109">
        <v>25</v>
      </c>
      <c r="CI7" s="1110"/>
      <c r="CJ7" s="1110"/>
      <c r="CK7" s="1110"/>
      <c r="CL7" s="1111"/>
      <c r="CM7" s="1109">
        <v>836</v>
      </c>
      <c r="CN7" s="1110"/>
      <c r="CO7" s="1110"/>
      <c r="CP7" s="1110"/>
      <c r="CQ7" s="1111"/>
      <c r="CR7" s="1109">
        <v>501</v>
      </c>
      <c r="CS7" s="1110"/>
      <c r="CT7" s="1110"/>
      <c r="CU7" s="1110"/>
      <c r="CV7" s="1111"/>
      <c r="CW7" s="1109">
        <v>256</v>
      </c>
      <c r="CX7" s="1110"/>
      <c r="CY7" s="1110"/>
      <c r="CZ7" s="1110"/>
      <c r="DA7" s="1111"/>
      <c r="DB7" s="1109" t="s">
        <v>549</v>
      </c>
      <c r="DC7" s="1110"/>
      <c r="DD7" s="1110"/>
      <c r="DE7" s="1110"/>
      <c r="DF7" s="1111"/>
      <c r="DG7" s="1109" t="s">
        <v>549</v>
      </c>
      <c r="DH7" s="1110"/>
      <c r="DI7" s="1110"/>
      <c r="DJ7" s="1110"/>
      <c r="DK7" s="1111"/>
      <c r="DL7" s="1109" t="s">
        <v>549</v>
      </c>
      <c r="DM7" s="1110"/>
      <c r="DN7" s="1110"/>
      <c r="DO7" s="1110"/>
      <c r="DP7" s="1111"/>
      <c r="DQ7" s="1109" t="s">
        <v>549</v>
      </c>
      <c r="DR7" s="1110"/>
      <c r="DS7" s="1110"/>
      <c r="DT7" s="1110"/>
      <c r="DU7" s="1111"/>
      <c r="DV7" s="1112"/>
      <c r="DW7" s="1113"/>
      <c r="DX7" s="1113"/>
      <c r="DY7" s="1113"/>
      <c r="DZ7" s="1114"/>
      <c r="EA7" s="229"/>
    </row>
    <row r="8" spans="1:131" s="230" customFormat="1" ht="26.25" customHeight="1" x14ac:dyDescent="0.2">
      <c r="A8" s="233">
        <v>2</v>
      </c>
      <c r="B8" s="1043" t="s">
        <v>375</v>
      </c>
      <c r="C8" s="1044"/>
      <c r="D8" s="1044"/>
      <c r="E8" s="1044"/>
      <c r="F8" s="1044"/>
      <c r="G8" s="1044"/>
      <c r="H8" s="1044"/>
      <c r="I8" s="1044"/>
      <c r="J8" s="1044"/>
      <c r="K8" s="1044"/>
      <c r="L8" s="1044"/>
      <c r="M8" s="1044"/>
      <c r="N8" s="1044"/>
      <c r="O8" s="1044"/>
      <c r="P8" s="1045"/>
      <c r="Q8" s="1051">
        <v>258</v>
      </c>
      <c r="R8" s="1052"/>
      <c r="S8" s="1052"/>
      <c r="T8" s="1052"/>
      <c r="U8" s="1052"/>
      <c r="V8" s="1052">
        <v>108</v>
      </c>
      <c r="W8" s="1052"/>
      <c r="X8" s="1052"/>
      <c r="Y8" s="1052"/>
      <c r="Z8" s="1052"/>
      <c r="AA8" s="1052">
        <v>150</v>
      </c>
      <c r="AB8" s="1052"/>
      <c r="AC8" s="1052"/>
      <c r="AD8" s="1052"/>
      <c r="AE8" s="1053"/>
      <c r="AF8" s="1048" t="s">
        <v>122</v>
      </c>
      <c r="AG8" s="1049"/>
      <c r="AH8" s="1049"/>
      <c r="AI8" s="1049"/>
      <c r="AJ8" s="1050"/>
      <c r="AK8" s="1093">
        <v>5</v>
      </c>
      <c r="AL8" s="1094"/>
      <c r="AM8" s="1094"/>
      <c r="AN8" s="1094"/>
      <c r="AO8" s="1094"/>
      <c r="AP8" s="1094">
        <v>28</v>
      </c>
      <c r="AQ8" s="1094"/>
      <c r="AR8" s="1094"/>
      <c r="AS8" s="1094"/>
      <c r="AT8" s="1094"/>
      <c r="AU8" s="1095"/>
      <c r="AV8" s="1095"/>
      <c r="AW8" s="1095"/>
      <c r="AX8" s="1095"/>
      <c r="AY8" s="1096"/>
      <c r="AZ8" s="226"/>
      <c r="BA8" s="226"/>
      <c r="BB8" s="226"/>
      <c r="BC8" s="226"/>
      <c r="BD8" s="226"/>
      <c r="BE8" s="227"/>
      <c r="BF8" s="227"/>
      <c r="BG8" s="227"/>
      <c r="BH8" s="227"/>
      <c r="BI8" s="227"/>
      <c r="BJ8" s="227"/>
      <c r="BK8" s="227"/>
      <c r="BL8" s="227"/>
      <c r="BM8" s="227"/>
      <c r="BN8" s="227"/>
      <c r="BO8" s="227"/>
      <c r="BP8" s="227"/>
      <c r="BQ8" s="233">
        <v>2</v>
      </c>
      <c r="BR8" s="234"/>
      <c r="BS8" s="1005" t="s">
        <v>560</v>
      </c>
      <c r="BT8" s="1006"/>
      <c r="BU8" s="1006"/>
      <c r="BV8" s="1006"/>
      <c r="BW8" s="1006"/>
      <c r="BX8" s="1006"/>
      <c r="BY8" s="1006"/>
      <c r="BZ8" s="1006"/>
      <c r="CA8" s="1006"/>
      <c r="CB8" s="1006"/>
      <c r="CC8" s="1006"/>
      <c r="CD8" s="1006"/>
      <c r="CE8" s="1006"/>
      <c r="CF8" s="1006"/>
      <c r="CG8" s="1027"/>
      <c r="CH8" s="1002">
        <v>16</v>
      </c>
      <c r="CI8" s="1003"/>
      <c r="CJ8" s="1003"/>
      <c r="CK8" s="1003"/>
      <c r="CL8" s="1004"/>
      <c r="CM8" s="1002">
        <v>6832</v>
      </c>
      <c r="CN8" s="1003"/>
      <c r="CO8" s="1003"/>
      <c r="CP8" s="1003"/>
      <c r="CQ8" s="1004"/>
      <c r="CR8" s="1002">
        <v>204</v>
      </c>
      <c r="CS8" s="1003"/>
      <c r="CT8" s="1003"/>
      <c r="CU8" s="1003"/>
      <c r="CV8" s="1004"/>
      <c r="CW8" s="1002" t="s">
        <v>549</v>
      </c>
      <c r="CX8" s="1003"/>
      <c r="CY8" s="1003"/>
      <c r="CZ8" s="1003"/>
      <c r="DA8" s="1004"/>
      <c r="DB8" s="1002" t="s">
        <v>549</v>
      </c>
      <c r="DC8" s="1003"/>
      <c r="DD8" s="1003"/>
      <c r="DE8" s="1003"/>
      <c r="DF8" s="1004"/>
      <c r="DG8" s="1002" t="s">
        <v>549</v>
      </c>
      <c r="DH8" s="1003"/>
      <c r="DI8" s="1003"/>
      <c r="DJ8" s="1003"/>
      <c r="DK8" s="1004"/>
      <c r="DL8" s="1002" t="s">
        <v>549</v>
      </c>
      <c r="DM8" s="1003"/>
      <c r="DN8" s="1003"/>
      <c r="DO8" s="1003"/>
      <c r="DP8" s="1004"/>
      <c r="DQ8" s="1002" t="s">
        <v>549</v>
      </c>
      <c r="DR8" s="1003"/>
      <c r="DS8" s="1003"/>
      <c r="DT8" s="1003"/>
      <c r="DU8" s="1004"/>
      <c r="DV8" s="1005"/>
      <c r="DW8" s="1006"/>
      <c r="DX8" s="1006"/>
      <c r="DY8" s="1006"/>
      <c r="DZ8" s="1007"/>
      <c r="EA8" s="229"/>
    </row>
    <row r="9" spans="1:131" s="230" customFormat="1" ht="26.25" customHeight="1" x14ac:dyDescent="0.2">
      <c r="A9" s="233">
        <v>3</v>
      </c>
      <c r="B9" s="1043" t="s">
        <v>376</v>
      </c>
      <c r="C9" s="1044"/>
      <c r="D9" s="1044"/>
      <c r="E9" s="1044"/>
      <c r="F9" s="1044"/>
      <c r="G9" s="1044"/>
      <c r="H9" s="1044"/>
      <c r="I9" s="1044"/>
      <c r="J9" s="1044"/>
      <c r="K9" s="1044"/>
      <c r="L9" s="1044"/>
      <c r="M9" s="1044"/>
      <c r="N9" s="1044"/>
      <c r="O9" s="1044"/>
      <c r="P9" s="1045"/>
      <c r="Q9" s="1051">
        <v>79</v>
      </c>
      <c r="R9" s="1052"/>
      <c r="S9" s="1052"/>
      <c r="T9" s="1052"/>
      <c r="U9" s="1052"/>
      <c r="V9" s="1052">
        <v>79</v>
      </c>
      <c r="W9" s="1052"/>
      <c r="X9" s="1052"/>
      <c r="Y9" s="1052"/>
      <c r="Z9" s="1052"/>
      <c r="AA9" s="1052" t="s">
        <v>549</v>
      </c>
      <c r="AB9" s="1052"/>
      <c r="AC9" s="1052"/>
      <c r="AD9" s="1052"/>
      <c r="AE9" s="1053"/>
      <c r="AF9" s="1048" t="s">
        <v>122</v>
      </c>
      <c r="AG9" s="1049"/>
      <c r="AH9" s="1049"/>
      <c r="AI9" s="1049"/>
      <c r="AJ9" s="1050"/>
      <c r="AK9" s="1093" t="s">
        <v>549</v>
      </c>
      <c r="AL9" s="1094"/>
      <c r="AM9" s="1094"/>
      <c r="AN9" s="1094"/>
      <c r="AO9" s="1094"/>
      <c r="AP9" s="1094">
        <v>14</v>
      </c>
      <c r="AQ9" s="1094"/>
      <c r="AR9" s="1094"/>
      <c r="AS9" s="1094"/>
      <c r="AT9" s="1094"/>
      <c r="AU9" s="1095"/>
      <c r="AV9" s="1095"/>
      <c r="AW9" s="1095"/>
      <c r="AX9" s="1095"/>
      <c r="AY9" s="1096"/>
      <c r="AZ9" s="226"/>
      <c r="BA9" s="226"/>
      <c r="BB9" s="226"/>
      <c r="BC9" s="226"/>
      <c r="BD9" s="226"/>
      <c r="BE9" s="227"/>
      <c r="BF9" s="227"/>
      <c r="BG9" s="227"/>
      <c r="BH9" s="227"/>
      <c r="BI9" s="227"/>
      <c r="BJ9" s="227"/>
      <c r="BK9" s="227"/>
      <c r="BL9" s="227"/>
      <c r="BM9" s="227"/>
      <c r="BN9" s="227"/>
      <c r="BO9" s="227"/>
      <c r="BP9" s="227"/>
      <c r="BQ9" s="233">
        <v>3</v>
      </c>
      <c r="BR9" s="234"/>
      <c r="BS9" s="1005"/>
      <c r="BT9" s="1006"/>
      <c r="BU9" s="1006"/>
      <c r="BV9" s="1006"/>
      <c r="BW9" s="1006"/>
      <c r="BX9" s="1006"/>
      <c r="BY9" s="1006"/>
      <c r="BZ9" s="1006"/>
      <c r="CA9" s="1006"/>
      <c r="CB9" s="1006"/>
      <c r="CC9" s="1006"/>
      <c r="CD9" s="1006"/>
      <c r="CE9" s="1006"/>
      <c r="CF9" s="1006"/>
      <c r="CG9" s="1027"/>
      <c r="CH9" s="1002"/>
      <c r="CI9" s="1003"/>
      <c r="CJ9" s="1003"/>
      <c r="CK9" s="1003"/>
      <c r="CL9" s="1004"/>
      <c r="CM9" s="1002"/>
      <c r="CN9" s="1003"/>
      <c r="CO9" s="1003"/>
      <c r="CP9" s="1003"/>
      <c r="CQ9" s="1004"/>
      <c r="CR9" s="1002"/>
      <c r="CS9" s="1003"/>
      <c r="CT9" s="1003"/>
      <c r="CU9" s="1003"/>
      <c r="CV9" s="1004"/>
      <c r="CW9" s="1002"/>
      <c r="CX9" s="1003"/>
      <c r="CY9" s="1003"/>
      <c r="CZ9" s="1003"/>
      <c r="DA9" s="1004"/>
      <c r="DB9" s="1002"/>
      <c r="DC9" s="1003"/>
      <c r="DD9" s="1003"/>
      <c r="DE9" s="1003"/>
      <c r="DF9" s="1004"/>
      <c r="DG9" s="1002"/>
      <c r="DH9" s="1003"/>
      <c r="DI9" s="1003"/>
      <c r="DJ9" s="1003"/>
      <c r="DK9" s="1004"/>
      <c r="DL9" s="1002"/>
      <c r="DM9" s="1003"/>
      <c r="DN9" s="1003"/>
      <c r="DO9" s="1003"/>
      <c r="DP9" s="1004"/>
      <c r="DQ9" s="1002"/>
      <c r="DR9" s="1003"/>
      <c r="DS9" s="1003"/>
      <c r="DT9" s="1003"/>
      <c r="DU9" s="1004"/>
      <c r="DV9" s="1005"/>
      <c r="DW9" s="1006"/>
      <c r="DX9" s="1006"/>
      <c r="DY9" s="1006"/>
      <c r="DZ9" s="1007"/>
      <c r="EA9" s="229"/>
    </row>
    <row r="10" spans="1:131" s="230" customFormat="1" ht="26.25" customHeight="1" x14ac:dyDescent="0.2">
      <c r="A10" s="233">
        <v>4</v>
      </c>
      <c r="B10" s="1043" t="s">
        <v>377</v>
      </c>
      <c r="C10" s="1044"/>
      <c r="D10" s="1044"/>
      <c r="E10" s="1044"/>
      <c r="F10" s="1044"/>
      <c r="G10" s="1044"/>
      <c r="H10" s="1044"/>
      <c r="I10" s="1044"/>
      <c r="J10" s="1044"/>
      <c r="K10" s="1044"/>
      <c r="L10" s="1044"/>
      <c r="M10" s="1044"/>
      <c r="N10" s="1044"/>
      <c r="O10" s="1044"/>
      <c r="P10" s="1045"/>
      <c r="Q10" s="1051">
        <v>28885</v>
      </c>
      <c r="R10" s="1052"/>
      <c r="S10" s="1052"/>
      <c r="T10" s="1052"/>
      <c r="U10" s="1052"/>
      <c r="V10" s="1052">
        <v>28885</v>
      </c>
      <c r="W10" s="1052"/>
      <c r="X10" s="1052"/>
      <c r="Y10" s="1052"/>
      <c r="Z10" s="1052"/>
      <c r="AA10" s="1052" t="s">
        <v>549</v>
      </c>
      <c r="AB10" s="1052"/>
      <c r="AC10" s="1052"/>
      <c r="AD10" s="1052"/>
      <c r="AE10" s="1053"/>
      <c r="AF10" s="1048" t="s">
        <v>122</v>
      </c>
      <c r="AG10" s="1049"/>
      <c r="AH10" s="1049"/>
      <c r="AI10" s="1049"/>
      <c r="AJ10" s="1050"/>
      <c r="AK10" s="1093">
        <v>18336</v>
      </c>
      <c r="AL10" s="1094"/>
      <c r="AM10" s="1094"/>
      <c r="AN10" s="1094"/>
      <c r="AO10" s="1094"/>
      <c r="AP10" s="1094" t="s">
        <v>549</v>
      </c>
      <c r="AQ10" s="1094"/>
      <c r="AR10" s="1094"/>
      <c r="AS10" s="1094"/>
      <c r="AT10" s="1094"/>
      <c r="AU10" s="1095"/>
      <c r="AV10" s="1095"/>
      <c r="AW10" s="1095"/>
      <c r="AX10" s="1095"/>
      <c r="AY10" s="1096"/>
      <c r="AZ10" s="226"/>
      <c r="BA10" s="226"/>
      <c r="BB10" s="226"/>
      <c r="BC10" s="226"/>
      <c r="BD10" s="226"/>
      <c r="BE10" s="227"/>
      <c r="BF10" s="227"/>
      <c r="BG10" s="227"/>
      <c r="BH10" s="227"/>
      <c r="BI10" s="227"/>
      <c r="BJ10" s="227"/>
      <c r="BK10" s="227"/>
      <c r="BL10" s="227"/>
      <c r="BM10" s="227"/>
      <c r="BN10" s="227"/>
      <c r="BO10" s="227"/>
      <c r="BP10" s="227"/>
      <c r="BQ10" s="233">
        <v>4</v>
      </c>
      <c r="BR10" s="234"/>
      <c r="BS10" s="1005"/>
      <c r="BT10" s="1006"/>
      <c r="BU10" s="1006"/>
      <c r="BV10" s="1006"/>
      <c r="BW10" s="1006"/>
      <c r="BX10" s="1006"/>
      <c r="BY10" s="1006"/>
      <c r="BZ10" s="1006"/>
      <c r="CA10" s="1006"/>
      <c r="CB10" s="1006"/>
      <c r="CC10" s="1006"/>
      <c r="CD10" s="1006"/>
      <c r="CE10" s="1006"/>
      <c r="CF10" s="1006"/>
      <c r="CG10" s="1027"/>
      <c r="CH10" s="1002"/>
      <c r="CI10" s="1003"/>
      <c r="CJ10" s="1003"/>
      <c r="CK10" s="1003"/>
      <c r="CL10" s="1004"/>
      <c r="CM10" s="1002"/>
      <c r="CN10" s="1003"/>
      <c r="CO10" s="1003"/>
      <c r="CP10" s="1003"/>
      <c r="CQ10" s="1004"/>
      <c r="CR10" s="1002"/>
      <c r="CS10" s="1003"/>
      <c r="CT10" s="1003"/>
      <c r="CU10" s="1003"/>
      <c r="CV10" s="1004"/>
      <c r="CW10" s="1002"/>
      <c r="CX10" s="1003"/>
      <c r="CY10" s="1003"/>
      <c r="CZ10" s="1003"/>
      <c r="DA10" s="1004"/>
      <c r="DB10" s="1002"/>
      <c r="DC10" s="1003"/>
      <c r="DD10" s="1003"/>
      <c r="DE10" s="1003"/>
      <c r="DF10" s="1004"/>
      <c r="DG10" s="1002"/>
      <c r="DH10" s="1003"/>
      <c r="DI10" s="1003"/>
      <c r="DJ10" s="1003"/>
      <c r="DK10" s="1004"/>
      <c r="DL10" s="1002"/>
      <c r="DM10" s="1003"/>
      <c r="DN10" s="1003"/>
      <c r="DO10" s="1003"/>
      <c r="DP10" s="1004"/>
      <c r="DQ10" s="1002"/>
      <c r="DR10" s="1003"/>
      <c r="DS10" s="1003"/>
      <c r="DT10" s="1003"/>
      <c r="DU10" s="1004"/>
      <c r="DV10" s="1005"/>
      <c r="DW10" s="1006"/>
      <c r="DX10" s="1006"/>
      <c r="DY10" s="1006"/>
      <c r="DZ10" s="1007"/>
      <c r="EA10" s="229"/>
    </row>
    <row r="11" spans="1:131" s="230" customFormat="1" ht="26.25" customHeight="1" x14ac:dyDescent="0.2">
      <c r="A11" s="233">
        <v>5</v>
      </c>
      <c r="B11" s="1043"/>
      <c r="C11" s="1044"/>
      <c r="D11" s="1044"/>
      <c r="E11" s="1044"/>
      <c r="F11" s="1044"/>
      <c r="G11" s="1044"/>
      <c r="H11" s="1044"/>
      <c r="I11" s="1044"/>
      <c r="J11" s="1044"/>
      <c r="K11" s="1044"/>
      <c r="L11" s="1044"/>
      <c r="M11" s="1044"/>
      <c r="N11" s="1044"/>
      <c r="O11" s="1044"/>
      <c r="P11" s="1045"/>
      <c r="Q11" s="1051"/>
      <c r="R11" s="1052"/>
      <c r="S11" s="1052"/>
      <c r="T11" s="1052"/>
      <c r="U11" s="1052"/>
      <c r="V11" s="1052"/>
      <c r="W11" s="1052"/>
      <c r="X11" s="1052"/>
      <c r="Y11" s="1052"/>
      <c r="Z11" s="1052"/>
      <c r="AA11" s="1052"/>
      <c r="AB11" s="1052"/>
      <c r="AC11" s="1052"/>
      <c r="AD11" s="1052"/>
      <c r="AE11" s="1053"/>
      <c r="AF11" s="1048"/>
      <c r="AG11" s="1049"/>
      <c r="AH11" s="1049"/>
      <c r="AI11" s="1049"/>
      <c r="AJ11" s="1050"/>
      <c r="AK11" s="1093"/>
      <c r="AL11" s="1094"/>
      <c r="AM11" s="1094"/>
      <c r="AN11" s="1094"/>
      <c r="AO11" s="1094"/>
      <c r="AP11" s="1094"/>
      <c r="AQ11" s="1094"/>
      <c r="AR11" s="1094"/>
      <c r="AS11" s="1094"/>
      <c r="AT11" s="1094"/>
      <c r="AU11" s="1095"/>
      <c r="AV11" s="1095"/>
      <c r="AW11" s="1095"/>
      <c r="AX11" s="1095"/>
      <c r="AY11" s="1096"/>
      <c r="AZ11" s="226"/>
      <c r="BA11" s="226"/>
      <c r="BB11" s="226"/>
      <c r="BC11" s="226"/>
      <c r="BD11" s="226"/>
      <c r="BE11" s="227"/>
      <c r="BF11" s="227"/>
      <c r="BG11" s="227"/>
      <c r="BH11" s="227"/>
      <c r="BI11" s="227"/>
      <c r="BJ11" s="227"/>
      <c r="BK11" s="227"/>
      <c r="BL11" s="227"/>
      <c r="BM11" s="227"/>
      <c r="BN11" s="227"/>
      <c r="BO11" s="227"/>
      <c r="BP11" s="227"/>
      <c r="BQ11" s="233">
        <v>5</v>
      </c>
      <c r="BR11" s="234"/>
      <c r="BS11" s="1005"/>
      <c r="BT11" s="1006"/>
      <c r="BU11" s="1006"/>
      <c r="BV11" s="1006"/>
      <c r="BW11" s="1006"/>
      <c r="BX11" s="1006"/>
      <c r="BY11" s="1006"/>
      <c r="BZ11" s="1006"/>
      <c r="CA11" s="1006"/>
      <c r="CB11" s="1006"/>
      <c r="CC11" s="1006"/>
      <c r="CD11" s="1006"/>
      <c r="CE11" s="1006"/>
      <c r="CF11" s="1006"/>
      <c r="CG11" s="1027"/>
      <c r="CH11" s="1002"/>
      <c r="CI11" s="1003"/>
      <c r="CJ11" s="1003"/>
      <c r="CK11" s="1003"/>
      <c r="CL11" s="1004"/>
      <c r="CM11" s="1002"/>
      <c r="CN11" s="1003"/>
      <c r="CO11" s="1003"/>
      <c r="CP11" s="1003"/>
      <c r="CQ11" s="1004"/>
      <c r="CR11" s="1002"/>
      <c r="CS11" s="1003"/>
      <c r="CT11" s="1003"/>
      <c r="CU11" s="1003"/>
      <c r="CV11" s="1004"/>
      <c r="CW11" s="1002"/>
      <c r="CX11" s="1003"/>
      <c r="CY11" s="1003"/>
      <c r="CZ11" s="1003"/>
      <c r="DA11" s="1004"/>
      <c r="DB11" s="1002"/>
      <c r="DC11" s="1003"/>
      <c r="DD11" s="1003"/>
      <c r="DE11" s="1003"/>
      <c r="DF11" s="1004"/>
      <c r="DG11" s="1002"/>
      <c r="DH11" s="1003"/>
      <c r="DI11" s="1003"/>
      <c r="DJ11" s="1003"/>
      <c r="DK11" s="1004"/>
      <c r="DL11" s="1002"/>
      <c r="DM11" s="1003"/>
      <c r="DN11" s="1003"/>
      <c r="DO11" s="1003"/>
      <c r="DP11" s="1004"/>
      <c r="DQ11" s="1002"/>
      <c r="DR11" s="1003"/>
      <c r="DS11" s="1003"/>
      <c r="DT11" s="1003"/>
      <c r="DU11" s="1004"/>
      <c r="DV11" s="1005"/>
      <c r="DW11" s="1006"/>
      <c r="DX11" s="1006"/>
      <c r="DY11" s="1006"/>
      <c r="DZ11" s="1007"/>
      <c r="EA11" s="229"/>
    </row>
    <row r="12" spans="1:131" s="230" customFormat="1" ht="26.25" customHeight="1" x14ac:dyDescent="0.2">
      <c r="A12" s="233">
        <v>6</v>
      </c>
      <c r="B12" s="1043"/>
      <c r="C12" s="1044"/>
      <c r="D12" s="1044"/>
      <c r="E12" s="1044"/>
      <c r="F12" s="1044"/>
      <c r="G12" s="1044"/>
      <c r="H12" s="1044"/>
      <c r="I12" s="1044"/>
      <c r="J12" s="1044"/>
      <c r="K12" s="1044"/>
      <c r="L12" s="1044"/>
      <c r="M12" s="1044"/>
      <c r="N12" s="1044"/>
      <c r="O12" s="1044"/>
      <c r="P12" s="1045"/>
      <c r="Q12" s="1051"/>
      <c r="R12" s="1052"/>
      <c r="S12" s="1052"/>
      <c r="T12" s="1052"/>
      <c r="U12" s="1052"/>
      <c r="V12" s="1052"/>
      <c r="W12" s="1052"/>
      <c r="X12" s="1052"/>
      <c r="Y12" s="1052"/>
      <c r="Z12" s="1052"/>
      <c r="AA12" s="1052"/>
      <c r="AB12" s="1052"/>
      <c r="AC12" s="1052"/>
      <c r="AD12" s="1052"/>
      <c r="AE12" s="1053"/>
      <c r="AF12" s="1048"/>
      <c r="AG12" s="1049"/>
      <c r="AH12" s="1049"/>
      <c r="AI12" s="1049"/>
      <c r="AJ12" s="1050"/>
      <c r="AK12" s="1093"/>
      <c r="AL12" s="1094"/>
      <c r="AM12" s="1094"/>
      <c r="AN12" s="1094"/>
      <c r="AO12" s="1094"/>
      <c r="AP12" s="1094"/>
      <c r="AQ12" s="1094"/>
      <c r="AR12" s="1094"/>
      <c r="AS12" s="1094"/>
      <c r="AT12" s="1094"/>
      <c r="AU12" s="1095"/>
      <c r="AV12" s="1095"/>
      <c r="AW12" s="1095"/>
      <c r="AX12" s="1095"/>
      <c r="AY12" s="1096"/>
      <c r="AZ12" s="226"/>
      <c r="BA12" s="226"/>
      <c r="BB12" s="226"/>
      <c r="BC12" s="226"/>
      <c r="BD12" s="226"/>
      <c r="BE12" s="227"/>
      <c r="BF12" s="227"/>
      <c r="BG12" s="227"/>
      <c r="BH12" s="227"/>
      <c r="BI12" s="227"/>
      <c r="BJ12" s="227"/>
      <c r="BK12" s="227"/>
      <c r="BL12" s="227"/>
      <c r="BM12" s="227"/>
      <c r="BN12" s="227"/>
      <c r="BO12" s="227"/>
      <c r="BP12" s="227"/>
      <c r="BQ12" s="233">
        <v>6</v>
      </c>
      <c r="BR12" s="234"/>
      <c r="BS12" s="1005"/>
      <c r="BT12" s="1006"/>
      <c r="BU12" s="1006"/>
      <c r="BV12" s="1006"/>
      <c r="BW12" s="1006"/>
      <c r="BX12" s="1006"/>
      <c r="BY12" s="1006"/>
      <c r="BZ12" s="1006"/>
      <c r="CA12" s="1006"/>
      <c r="CB12" s="1006"/>
      <c r="CC12" s="1006"/>
      <c r="CD12" s="1006"/>
      <c r="CE12" s="1006"/>
      <c r="CF12" s="1006"/>
      <c r="CG12" s="1027"/>
      <c r="CH12" s="1002"/>
      <c r="CI12" s="1003"/>
      <c r="CJ12" s="1003"/>
      <c r="CK12" s="1003"/>
      <c r="CL12" s="1004"/>
      <c r="CM12" s="1002"/>
      <c r="CN12" s="1003"/>
      <c r="CO12" s="1003"/>
      <c r="CP12" s="1003"/>
      <c r="CQ12" s="1004"/>
      <c r="CR12" s="1002"/>
      <c r="CS12" s="1003"/>
      <c r="CT12" s="1003"/>
      <c r="CU12" s="1003"/>
      <c r="CV12" s="1004"/>
      <c r="CW12" s="1002"/>
      <c r="CX12" s="1003"/>
      <c r="CY12" s="1003"/>
      <c r="CZ12" s="1003"/>
      <c r="DA12" s="1004"/>
      <c r="DB12" s="1002"/>
      <c r="DC12" s="1003"/>
      <c r="DD12" s="1003"/>
      <c r="DE12" s="1003"/>
      <c r="DF12" s="1004"/>
      <c r="DG12" s="1002"/>
      <c r="DH12" s="1003"/>
      <c r="DI12" s="1003"/>
      <c r="DJ12" s="1003"/>
      <c r="DK12" s="1004"/>
      <c r="DL12" s="1002"/>
      <c r="DM12" s="1003"/>
      <c r="DN12" s="1003"/>
      <c r="DO12" s="1003"/>
      <c r="DP12" s="1004"/>
      <c r="DQ12" s="1002"/>
      <c r="DR12" s="1003"/>
      <c r="DS12" s="1003"/>
      <c r="DT12" s="1003"/>
      <c r="DU12" s="1004"/>
      <c r="DV12" s="1005"/>
      <c r="DW12" s="1006"/>
      <c r="DX12" s="1006"/>
      <c r="DY12" s="1006"/>
      <c r="DZ12" s="1007"/>
      <c r="EA12" s="229"/>
    </row>
    <row r="13" spans="1:131" s="230" customFormat="1" ht="26.25" customHeight="1" x14ac:dyDescent="0.2">
      <c r="A13" s="233">
        <v>7</v>
      </c>
      <c r="B13" s="1043"/>
      <c r="C13" s="1044"/>
      <c r="D13" s="1044"/>
      <c r="E13" s="1044"/>
      <c r="F13" s="1044"/>
      <c r="G13" s="1044"/>
      <c r="H13" s="1044"/>
      <c r="I13" s="1044"/>
      <c r="J13" s="1044"/>
      <c r="K13" s="1044"/>
      <c r="L13" s="1044"/>
      <c r="M13" s="1044"/>
      <c r="N13" s="1044"/>
      <c r="O13" s="1044"/>
      <c r="P13" s="1045"/>
      <c r="Q13" s="1051"/>
      <c r="R13" s="1052"/>
      <c r="S13" s="1052"/>
      <c r="T13" s="1052"/>
      <c r="U13" s="1052"/>
      <c r="V13" s="1052"/>
      <c r="W13" s="1052"/>
      <c r="X13" s="1052"/>
      <c r="Y13" s="1052"/>
      <c r="Z13" s="1052"/>
      <c r="AA13" s="1052"/>
      <c r="AB13" s="1052"/>
      <c r="AC13" s="1052"/>
      <c r="AD13" s="1052"/>
      <c r="AE13" s="1053"/>
      <c r="AF13" s="1048"/>
      <c r="AG13" s="1049"/>
      <c r="AH13" s="1049"/>
      <c r="AI13" s="1049"/>
      <c r="AJ13" s="1050"/>
      <c r="AK13" s="1093"/>
      <c r="AL13" s="1094"/>
      <c r="AM13" s="1094"/>
      <c r="AN13" s="1094"/>
      <c r="AO13" s="1094"/>
      <c r="AP13" s="1094"/>
      <c r="AQ13" s="1094"/>
      <c r="AR13" s="1094"/>
      <c r="AS13" s="1094"/>
      <c r="AT13" s="1094"/>
      <c r="AU13" s="1095"/>
      <c r="AV13" s="1095"/>
      <c r="AW13" s="1095"/>
      <c r="AX13" s="1095"/>
      <c r="AY13" s="1096"/>
      <c r="AZ13" s="226"/>
      <c r="BA13" s="226"/>
      <c r="BB13" s="226"/>
      <c r="BC13" s="226"/>
      <c r="BD13" s="226"/>
      <c r="BE13" s="227"/>
      <c r="BF13" s="227"/>
      <c r="BG13" s="227"/>
      <c r="BH13" s="227"/>
      <c r="BI13" s="227"/>
      <c r="BJ13" s="227"/>
      <c r="BK13" s="227"/>
      <c r="BL13" s="227"/>
      <c r="BM13" s="227"/>
      <c r="BN13" s="227"/>
      <c r="BO13" s="227"/>
      <c r="BP13" s="227"/>
      <c r="BQ13" s="233">
        <v>7</v>
      </c>
      <c r="BR13" s="234"/>
      <c r="BS13" s="1005"/>
      <c r="BT13" s="1006"/>
      <c r="BU13" s="1006"/>
      <c r="BV13" s="1006"/>
      <c r="BW13" s="1006"/>
      <c r="BX13" s="1006"/>
      <c r="BY13" s="1006"/>
      <c r="BZ13" s="1006"/>
      <c r="CA13" s="1006"/>
      <c r="CB13" s="1006"/>
      <c r="CC13" s="1006"/>
      <c r="CD13" s="1006"/>
      <c r="CE13" s="1006"/>
      <c r="CF13" s="1006"/>
      <c r="CG13" s="1027"/>
      <c r="CH13" s="1002"/>
      <c r="CI13" s="1003"/>
      <c r="CJ13" s="1003"/>
      <c r="CK13" s="1003"/>
      <c r="CL13" s="1004"/>
      <c r="CM13" s="1002"/>
      <c r="CN13" s="1003"/>
      <c r="CO13" s="1003"/>
      <c r="CP13" s="1003"/>
      <c r="CQ13" s="1004"/>
      <c r="CR13" s="1002"/>
      <c r="CS13" s="1003"/>
      <c r="CT13" s="1003"/>
      <c r="CU13" s="1003"/>
      <c r="CV13" s="1004"/>
      <c r="CW13" s="1002"/>
      <c r="CX13" s="1003"/>
      <c r="CY13" s="1003"/>
      <c r="CZ13" s="1003"/>
      <c r="DA13" s="1004"/>
      <c r="DB13" s="1002"/>
      <c r="DC13" s="1003"/>
      <c r="DD13" s="1003"/>
      <c r="DE13" s="1003"/>
      <c r="DF13" s="1004"/>
      <c r="DG13" s="1002"/>
      <c r="DH13" s="1003"/>
      <c r="DI13" s="1003"/>
      <c r="DJ13" s="1003"/>
      <c r="DK13" s="1004"/>
      <c r="DL13" s="1002"/>
      <c r="DM13" s="1003"/>
      <c r="DN13" s="1003"/>
      <c r="DO13" s="1003"/>
      <c r="DP13" s="1004"/>
      <c r="DQ13" s="1002"/>
      <c r="DR13" s="1003"/>
      <c r="DS13" s="1003"/>
      <c r="DT13" s="1003"/>
      <c r="DU13" s="1004"/>
      <c r="DV13" s="1005"/>
      <c r="DW13" s="1006"/>
      <c r="DX13" s="1006"/>
      <c r="DY13" s="1006"/>
      <c r="DZ13" s="1007"/>
      <c r="EA13" s="229"/>
    </row>
    <row r="14" spans="1:131" s="230" customFormat="1" ht="26.25" customHeight="1" x14ac:dyDescent="0.2">
      <c r="A14" s="233">
        <v>8</v>
      </c>
      <c r="B14" s="1043"/>
      <c r="C14" s="1044"/>
      <c r="D14" s="1044"/>
      <c r="E14" s="1044"/>
      <c r="F14" s="1044"/>
      <c r="G14" s="1044"/>
      <c r="H14" s="1044"/>
      <c r="I14" s="1044"/>
      <c r="J14" s="1044"/>
      <c r="K14" s="1044"/>
      <c r="L14" s="1044"/>
      <c r="M14" s="1044"/>
      <c r="N14" s="1044"/>
      <c r="O14" s="1044"/>
      <c r="P14" s="1045"/>
      <c r="Q14" s="1051"/>
      <c r="R14" s="1052"/>
      <c r="S14" s="1052"/>
      <c r="T14" s="1052"/>
      <c r="U14" s="1052"/>
      <c r="V14" s="1052"/>
      <c r="W14" s="1052"/>
      <c r="X14" s="1052"/>
      <c r="Y14" s="1052"/>
      <c r="Z14" s="1052"/>
      <c r="AA14" s="1052"/>
      <c r="AB14" s="1052"/>
      <c r="AC14" s="1052"/>
      <c r="AD14" s="1052"/>
      <c r="AE14" s="1053"/>
      <c r="AF14" s="1048"/>
      <c r="AG14" s="1049"/>
      <c r="AH14" s="1049"/>
      <c r="AI14" s="1049"/>
      <c r="AJ14" s="1050"/>
      <c r="AK14" s="1093"/>
      <c r="AL14" s="1094"/>
      <c r="AM14" s="1094"/>
      <c r="AN14" s="1094"/>
      <c r="AO14" s="1094"/>
      <c r="AP14" s="1094"/>
      <c r="AQ14" s="1094"/>
      <c r="AR14" s="1094"/>
      <c r="AS14" s="1094"/>
      <c r="AT14" s="1094"/>
      <c r="AU14" s="1095"/>
      <c r="AV14" s="1095"/>
      <c r="AW14" s="1095"/>
      <c r="AX14" s="1095"/>
      <c r="AY14" s="1096"/>
      <c r="AZ14" s="226"/>
      <c r="BA14" s="226"/>
      <c r="BB14" s="226"/>
      <c r="BC14" s="226"/>
      <c r="BD14" s="226"/>
      <c r="BE14" s="227"/>
      <c r="BF14" s="227"/>
      <c r="BG14" s="227"/>
      <c r="BH14" s="227"/>
      <c r="BI14" s="227"/>
      <c r="BJ14" s="227"/>
      <c r="BK14" s="227"/>
      <c r="BL14" s="227"/>
      <c r="BM14" s="227"/>
      <c r="BN14" s="227"/>
      <c r="BO14" s="227"/>
      <c r="BP14" s="227"/>
      <c r="BQ14" s="233">
        <v>8</v>
      </c>
      <c r="BR14" s="234"/>
      <c r="BS14" s="1005"/>
      <c r="BT14" s="1006"/>
      <c r="BU14" s="1006"/>
      <c r="BV14" s="1006"/>
      <c r="BW14" s="1006"/>
      <c r="BX14" s="1006"/>
      <c r="BY14" s="1006"/>
      <c r="BZ14" s="1006"/>
      <c r="CA14" s="1006"/>
      <c r="CB14" s="1006"/>
      <c r="CC14" s="1006"/>
      <c r="CD14" s="1006"/>
      <c r="CE14" s="1006"/>
      <c r="CF14" s="1006"/>
      <c r="CG14" s="1027"/>
      <c r="CH14" s="1002"/>
      <c r="CI14" s="1003"/>
      <c r="CJ14" s="1003"/>
      <c r="CK14" s="1003"/>
      <c r="CL14" s="1004"/>
      <c r="CM14" s="1002"/>
      <c r="CN14" s="1003"/>
      <c r="CO14" s="1003"/>
      <c r="CP14" s="1003"/>
      <c r="CQ14" s="1004"/>
      <c r="CR14" s="1002"/>
      <c r="CS14" s="1003"/>
      <c r="CT14" s="1003"/>
      <c r="CU14" s="1003"/>
      <c r="CV14" s="1004"/>
      <c r="CW14" s="1002"/>
      <c r="CX14" s="1003"/>
      <c r="CY14" s="1003"/>
      <c r="CZ14" s="1003"/>
      <c r="DA14" s="1004"/>
      <c r="DB14" s="1002"/>
      <c r="DC14" s="1003"/>
      <c r="DD14" s="1003"/>
      <c r="DE14" s="1003"/>
      <c r="DF14" s="1004"/>
      <c r="DG14" s="1002"/>
      <c r="DH14" s="1003"/>
      <c r="DI14" s="1003"/>
      <c r="DJ14" s="1003"/>
      <c r="DK14" s="1004"/>
      <c r="DL14" s="1002"/>
      <c r="DM14" s="1003"/>
      <c r="DN14" s="1003"/>
      <c r="DO14" s="1003"/>
      <c r="DP14" s="1004"/>
      <c r="DQ14" s="1002"/>
      <c r="DR14" s="1003"/>
      <c r="DS14" s="1003"/>
      <c r="DT14" s="1003"/>
      <c r="DU14" s="1004"/>
      <c r="DV14" s="1005"/>
      <c r="DW14" s="1006"/>
      <c r="DX14" s="1006"/>
      <c r="DY14" s="1006"/>
      <c r="DZ14" s="1007"/>
      <c r="EA14" s="229"/>
    </row>
    <row r="15" spans="1:131" s="230" customFormat="1" ht="26.25" customHeight="1" x14ac:dyDescent="0.2">
      <c r="A15" s="233">
        <v>9</v>
      </c>
      <c r="B15" s="1043"/>
      <c r="C15" s="1044"/>
      <c r="D15" s="1044"/>
      <c r="E15" s="1044"/>
      <c r="F15" s="1044"/>
      <c r="G15" s="1044"/>
      <c r="H15" s="1044"/>
      <c r="I15" s="1044"/>
      <c r="J15" s="1044"/>
      <c r="K15" s="1044"/>
      <c r="L15" s="1044"/>
      <c r="M15" s="1044"/>
      <c r="N15" s="1044"/>
      <c r="O15" s="1044"/>
      <c r="P15" s="1045"/>
      <c r="Q15" s="1051"/>
      <c r="R15" s="1052"/>
      <c r="S15" s="1052"/>
      <c r="T15" s="1052"/>
      <c r="U15" s="1052"/>
      <c r="V15" s="1052"/>
      <c r="W15" s="1052"/>
      <c r="X15" s="1052"/>
      <c r="Y15" s="1052"/>
      <c r="Z15" s="1052"/>
      <c r="AA15" s="1052"/>
      <c r="AB15" s="1052"/>
      <c r="AC15" s="1052"/>
      <c r="AD15" s="1052"/>
      <c r="AE15" s="1053"/>
      <c r="AF15" s="1048"/>
      <c r="AG15" s="1049"/>
      <c r="AH15" s="1049"/>
      <c r="AI15" s="1049"/>
      <c r="AJ15" s="1050"/>
      <c r="AK15" s="1093"/>
      <c r="AL15" s="1094"/>
      <c r="AM15" s="1094"/>
      <c r="AN15" s="1094"/>
      <c r="AO15" s="1094"/>
      <c r="AP15" s="1094"/>
      <c r="AQ15" s="1094"/>
      <c r="AR15" s="1094"/>
      <c r="AS15" s="1094"/>
      <c r="AT15" s="1094"/>
      <c r="AU15" s="1095"/>
      <c r="AV15" s="1095"/>
      <c r="AW15" s="1095"/>
      <c r="AX15" s="1095"/>
      <c r="AY15" s="1096"/>
      <c r="AZ15" s="226"/>
      <c r="BA15" s="226"/>
      <c r="BB15" s="226"/>
      <c r="BC15" s="226"/>
      <c r="BD15" s="226"/>
      <c r="BE15" s="227"/>
      <c r="BF15" s="227"/>
      <c r="BG15" s="227"/>
      <c r="BH15" s="227"/>
      <c r="BI15" s="227"/>
      <c r="BJ15" s="227"/>
      <c r="BK15" s="227"/>
      <c r="BL15" s="227"/>
      <c r="BM15" s="227"/>
      <c r="BN15" s="227"/>
      <c r="BO15" s="227"/>
      <c r="BP15" s="227"/>
      <c r="BQ15" s="233">
        <v>9</v>
      </c>
      <c r="BR15" s="234"/>
      <c r="BS15" s="1005"/>
      <c r="BT15" s="1006"/>
      <c r="BU15" s="1006"/>
      <c r="BV15" s="1006"/>
      <c r="BW15" s="1006"/>
      <c r="BX15" s="1006"/>
      <c r="BY15" s="1006"/>
      <c r="BZ15" s="1006"/>
      <c r="CA15" s="1006"/>
      <c r="CB15" s="1006"/>
      <c r="CC15" s="1006"/>
      <c r="CD15" s="1006"/>
      <c r="CE15" s="1006"/>
      <c r="CF15" s="1006"/>
      <c r="CG15" s="1027"/>
      <c r="CH15" s="1002"/>
      <c r="CI15" s="1003"/>
      <c r="CJ15" s="1003"/>
      <c r="CK15" s="1003"/>
      <c r="CL15" s="1004"/>
      <c r="CM15" s="1002"/>
      <c r="CN15" s="1003"/>
      <c r="CO15" s="1003"/>
      <c r="CP15" s="1003"/>
      <c r="CQ15" s="1004"/>
      <c r="CR15" s="1002"/>
      <c r="CS15" s="1003"/>
      <c r="CT15" s="1003"/>
      <c r="CU15" s="1003"/>
      <c r="CV15" s="1004"/>
      <c r="CW15" s="1002"/>
      <c r="CX15" s="1003"/>
      <c r="CY15" s="1003"/>
      <c r="CZ15" s="1003"/>
      <c r="DA15" s="1004"/>
      <c r="DB15" s="1002"/>
      <c r="DC15" s="1003"/>
      <c r="DD15" s="1003"/>
      <c r="DE15" s="1003"/>
      <c r="DF15" s="1004"/>
      <c r="DG15" s="1002"/>
      <c r="DH15" s="1003"/>
      <c r="DI15" s="1003"/>
      <c r="DJ15" s="1003"/>
      <c r="DK15" s="1004"/>
      <c r="DL15" s="1002"/>
      <c r="DM15" s="1003"/>
      <c r="DN15" s="1003"/>
      <c r="DO15" s="1003"/>
      <c r="DP15" s="1004"/>
      <c r="DQ15" s="1002"/>
      <c r="DR15" s="1003"/>
      <c r="DS15" s="1003"/>
      <c r="DT15" s="1003"/>
      <c r="DU15" s="1004"/>
      <c r="DV15" s="1005"/>
      <c r="DW15" s="1006"/>
      <c r="DX15" s="1006"/>
      <c r="DY15" s="1006"/>
      <c r="DZ15" s="1007"/>
      <c r="EA15" s="229"/>
    </row>
    <row r="16" spans="1:131" s="230" customFormat="1" ht="26.25" customHeight="1" x14ac:dyDescent="0.2">
      <c r="A16" s="233">
        <v>10</v>
      </c>
      <c r="B16" s="1043"/>
      <c r="C16" s="1044"/>
      <c r="D16" s="1044"/>
      <c r="E16" s="1044"/>
      <c r="F16" s="1044"/>
      <c r="G16" s="1044"/>
      <c r="H16" s="1044"/>
      <c r="I16" s="1044"/>
      <c r="J16" s="1044"/>
      <c r="K16" s="1044"/>
      <c r="L16" s="1044"/>
      <c r="M16" s="1044"/>
      <c r="N16" s="1044"/>
      <c r="O16" s="1044"/>
      <c r="P16" s="1045"/>
      <c r="Q16" s="1051"/>
      <c r="R16" s="1052"/>
      <c r="S16" s="1052"/>
      <c r="T16" s="1052"/>
      <c r="U16" s="1052"/>
      <c r="V16" s="1052"/>
      <c r="W16" s="1052"/>
      <c r="X16" s="1052"/>
      <c r="Y16" s="1052"/>
      <c r="Z16" s="1052"/>
      <c r="AA16" s="1052"/>
      <c r="AB16" s="1052"/>
      <c r="AC16" s="1052"/>
      <c r="AD16" s="1052"/>
      <c r="AE16" s="1053"/>
      <c r="AF16" s="1048"/>
      <c r="AG16" s="1049"/>
      <c r="AH16" s="1049"/>
      <c r="AI16" s="1049"/>
      <c r="AJ16" s="1050"/>
      <c r="AK16" s="1093"/>
      <c r="AL16" s="1094"/>
      <c r="AM16" s="1094"/>
      <c r="AN16" s="1094"/>
      <c r="AO16" s="1094"/>
      <c r="AP16" s="1094"/>
      <c r="AQ16" s="1094"/>
      <c r="AR16" s="1094"/>
      <c r="AS16" s="1094"/>
      <c r="AT16" s="1094"/>
      <c r="AU16" s="1095"/>
      <c r="AV16" s="1095"/>
      <c r="AW16" s="1095"/>
      <c r="AX16" s="1095"/>
      <c r="AY16" s="1096"/>
      <c r="AZ16" s="226"/>
      <c r="BA16" s="226"/>
      <c r="BB16" s="226"/>
      <c r="BC16" s="226"/>
      <c r="BD16" s="226"/>
      <c r="BE16" s="227"/>
      <c r="BF16" s="227"/>
      <c r="BG16" s="227"/>
      <c r="BH16" s="227"/>
      <c r="BI16" s="227"/>
      <c r="BJ16" s="227"/>
      <c r="BK16" s="227"/>
      <c r="BL16" s="227"/>
      <c r="BM16" s="227"/>
      <c r="BN16" s="227"/>
      <c r="BO16" s="227"/>
      <c r="BP16" s="227"/>
      <c r="BQ16" s="233">
        <v>10</v>
      </c>
      <c r="BR16" s="234"/>
      <c r="BS16" s="1005"/>
      <c r="BT16" s="1006"/>
      <c r="BU16" s="1006"/>
      <c r="BV16" s="1006"/>
      <c r="BW16" s="1006"/>
      <c r="BX16" s="1006"/>
      <c r="BY16" s="1006"/>
      <c r="BZ16" s="1006"/>
      <c r="CA16" s="1006"/>
      <c r="CB16" s="1006"/>
      <c r="CC16" s="1006"/>
      <c r="CD16" s="1006"/>
      <c r="CE16" s="1006"/>
      <c r="CF16" s="1006"/>
      <c r="CG16" s="1027"/>
      <c r="CH16" s="1002"/>
      <c r="CI16" s="1003"/>
      <c r="CJ16" s="1003"/>
      <c r="CK16" s="1003"/>
      <c r="CL16" s="1004"/>
      <c r="CM16" s="1002"/>
      <c r="CN16" s="1003"/>
      <c r="CO16" s="1003"/>
      <c r="CP16" s="1003"/>
      <c r="CQ16" s="1004"/>
      <c r="CR16" s="1002"/>
      <c r="CS16" s="1003"/>
      <c r="CT16" s="1003"/>
      <c r="CU16" s="1003"/>
      <c r="CV16" s="1004"/>
      <c r="CW16" s="1002"/>
      <c r="CX16" s="1003"/>
      <c r="CY16" s="1003"/>
      <c r="CZ16" s="1003"/>
      <c r="DA16" s="1004"/>
      <c r="DB16" s="1002"/>
      <c r="DC16" s="1003"/>
      <c r="DD16" s="1003"/>
      <c r="DE16" s="1003"/>
      <c r="DF16" s="1004"/>
      <c r="DG16" s="1002"/>
      <c r="DH16" s="1003"/>
      <c r="DI16" s="1003"/>
      <c r="DJ16" s="1003"/>
      <c r="DK16" s="1004"/>
      <c r="DL16" s="1002"/>
      <c r="DM16" s="1003"/>
      <c r="DN16" s="1003"/>
      <c r="DO16" s="1003"/>
      <c r="DP16" s="1004"/>
      <c r="DQ16" s="1002"/>
      <c r="DR16" s="1003"/>
      <c r="DS16" s="1003"/>
      <c r="DT16" s="1003"/>
      <c r="DU16" s="1004"/>
      <c r="DV16" s="1005"/>
      <c r="DW16" s="1006"/>
      <c r="DX16" s="1006"/>
      <c r="DY16" s="1006"/>
      <c r="DZ16" s="1007"/>
      <c r="EA16" s="229"/>
    </row>
    <row r="17" spans="1:131" s="230" customFormat="1" ht="26.25" customHeight="1" x14ac:dyDescent="0.2">
      <c r="A17" s="233">
        <v>11</v>
      </c>
      <c r="B17" s="1043"/>
      <c r="C17" s="1044"/>
      <c r="D17" s="1044"/>
      <c r="E17" s="1044"/>
      <c r="F17" s="1044"/>
      <c r="G17" s="1044"/>
      <c r="H17" s="1044"/>
      <c r="I17" s="1044"/>
      <c r="J17" s="1044"/>
      <c r="K17" s="1044"/>
      <c r="L17" s="1044"/>
      <c r="M17" s="1044"/>
      <c r="N17" s="1044"/>
      <c r="O17" s="1044"/>
      <c r="P17" s="1045"/>
      <c r="Q17" s="1051"/>
      <c r="R17" s="1052"/>
      <c r="S17" s="1052"/>
      <c r="T17" s="1052"/>
      <c r="U17" s="1052"/>
      <c r="V17" s="1052"/>
      <c r="W17" s="1052"/>
      <c r="X17" s="1052"/>
      <c r="Y17" s="1052"/>
      <c r="Z17" s="1052"/>
      <c r="AA17" s="1052"/>
      <c r="AB17" s="1052"/>
      <c r="AC17" s="1052"/>
      <c r="AD17" s="1052"/>
      <c r="AE17" s="1053"/>
      <c r="AF17" s="1048"/>
      <c r="AG17" s="1049"/>
      <c r="AH17" s="1049"/>
      <c r="AI17" s="1049"/>
      <c r="AJ17" s="1050"/>
      <c r="AK17" s="1093"/>
      <c r="AL17" s="1094"/>
      <c r="AM17" s="1094"/>
      <c r="AN17" s="1094"/>
      <c r="AO17" s="1094"/>
      <c r="AP17" s="1094"/>
      <c r="AQ17" s="1094"/>
      <c r="AR17" s="1094"/>
      <c r="AS17" s="1094"/>
      <c r="AT17" s="1094"/>
      <c r="AU17" s="1095"/>
      <c r="AV17" s="1095"/>
      <c r="AW17" s="1095"/>
      <c r="AX17" s="1095"/>
      <c r="AY17" s="1096"/>
      <c r="AZ17" s="226"/>
      <c r="BA17" s="226"/>
      <c r="BB17" s="226"/>
      <c r="BC17" s="226"/>
      <c r="BD17" s="226"/>
      <c r="BE17" s="227"/>
      <c r="BF17" s="227"/>
      <c r="BG17" s="227"/>
      <c r="BH17" s="227"/>
      <c r="BI17" s="227"/>
      <c r="BJ17" s="227"/>
      <c r="BK17" s="227"/>
      <c r="BL17" s="227"/>
      <c r="BM17" s="227"/>
      <c r="BN17" s="227"/>
      <c r="BO17" s="227"/>
      <c r="BP17" s="227"/>
      <c r="BQ17" s="233">
        <v>11</v>
      </c>
      <c r="BR17" s="234"/>
      <c r="BS17" s="1005"/>
      <c r="BT17" s="1006"/>
      <c r="BU17" s="1006"/>
      <c r="BV17" s="1006"/>
      <c r="BW17" s="1006"/>
      <c r="BX17" s="1006"/>
      <c r="BY17" s="1006"/>
      <c r="BZ17" s="1006"/>
      <c r="CA17" s="1006"/>
      <c r="CB17" s="1006"/>
      <c r="CC17" s="1006"/>
      <c r="CD17" s="1006"/>
      <c r="CE17" s="1006"/>
      <c r="CF17" s="1006"/>
      <c r="CG17" s="1027"/>
      <c r="CH17" s="1002"/>
      <c r="CI17" s="1003"/>
      <c r="CJ17" s="1003"/>
      <c r="CK17" s="1003"/>
      <c r="CL17" s="1004"/>
      <c r="CM17" s="1002"/>
      <c r="CN17" s="1003"/>
      <c r="CO17" s="1003"/>
      <c r="CP17" s="1003"/>
      <c r="CQ17" s="1004"/>
      <c r="CR17" s="1002"/>
      <c r="CS17" s="1003"/>
      <c r="CT17" s="1003"/>
      <c r="CU17" s="1003"/>
      <c r="CV17" s="1004"/>
      <c r="CW17" s="1002"/>
      <c r="CX17" s="1003"/>
      <c r="CY17" s="1003"/>
      <c r="CZ17" s="1003"/>
      <c r="DA17" s="1004"/>
      <c r="DB17" s="1002"/>
      <c r="DC17" s="1003"/>
      <c r="DD17" s="1003"/>
      <c r="DE17" s="1003"/>
      <c r="DF17" s="1004"/>
      <c r="DG17" s="1002"/>
      <c r="DH17" s="1003"/>
      <c r="DI17" s="1003"/>
      <c r="DJ17" s="1003"/>
      <c r="DK17" s="1004"/>
      <c r="DL17" s="1002"/>
      <c r="DM17" s="1003"/>
      <c r="DN17" s="1003"/>
      <c r="DO17" s="1003"/>
      <c r="DP17" s="1004"/>
      <c r="DQ17" s="1002"/>
      <c r="DR17" s="1003"/>
      <c r="DS17" s="1003"/>
      <c r="DT17" s="1003"/>
      <c r="DU17" s="1004"/>
      <c r="DV17" s="1005"/>
      <c r="DW17" s="1006"/>
      <c r="DX17" s="1006"/>
      <c r="DY17" s="1006"/>
      <c r="DZ17" s="1007"/>
      <c r="EA17" s="229"/>
    </row>
    <row r="18" spans="1:131" s="230" customFormat="1" ht="26.25" customHeight="1" x14ac:dyDescent="0.2">
      <c r="A18" s="233">
        <v>12</v>
      </c>
      <c r="B18" s="1043"/>
      <c r="C18" s="1044"/>
      <c r="D18" s="1044"/>
      <c r="E18" s="1044"/>
      <c r="F18" s="1044"/>
      <c r="G18" s="1044"/>
      <c r="H18" s="1044"/>
      <c r="I18" s="1044"/>
      <c r="J18" s="1044"/>
      <c r="K18" s="1044"/>
      <c r="L18" s="1044"/>
      <c r="M18" s="1044"/>
      <c r="N18" s="1044"/>
      <c r="O18" s="1044"/>
      <c r="P18" s="1045"/>
      <c r="Q18" s="1051"/>
      <c r="R18" s="1052"/>
      <c r="S18" s="1052"/>
      <c r="T18" s="1052"/>
      <c r="U18" s="1052"/>
      <c r="V18" s="1052"/>
      <c r="W18" s="1052"/>
      <c r="X18" s="1052"/>
      <c r="Y18" s="1052"/>
      <c r="Z18" s="1052"/>
      <c r="AA18" s="1052"/>
      <c r="AB18" s="1052"/>
      <c r="AC18" s="1052"/>
      <c r="AD18" s="1052"/>
      <c r="AE18" s="1053"/>
      <c r="AF18" s="1048"/>
      <c r="AG18" s="1049"/>
      <c r="AH18" s="1049"/>
      <c r="AI18" s="1049"/>
      <c r="AJ18" s="1050"/>
      <c r="AK18" s="1093"/>
      <c r="AL18" s="1094"/>
      <c r="AM18" s="1094"/>
      <c r="AN18" s="1094"/>
      <c r="AO18" s="1094"/>
      <c r="AP18" s="1094"/>
      <c r="AQ18" s="1094"/>
      <c r="AR18" s="1094"/>
      <c r="AS18" s="1094"/>
      <c r="AT18" s="1094"/>
      <c r="AU18" s="1095"/>
      <c r="AV18" s="1095"/>
      <c r="AW18" s="1095"/>
      <c r="AX18" s="1095"/>
      <c r="AY18" s="1096"/>
      <c r="AZ18" s="226"/>
      <c r="BA18" s="226"/>
      <c r="BB18" s="226"/>
      <c r="BC18" s="226"/>
      <c r="BD18" s="226"/>
      <c r="BE18" s="227"/>
      <c r="BF18" s="227"/>
      <c r="BG18" s="227"/>
      <c r="BH18" s="227"/>
      <c r="BI18" s="227"/>
      <c r="BJ18" s="227"/>
      <c r="BK18" s="227"/>
      <c r="BL18" s="227"/>
      <c r="BM18" s="227"/>
      <c r="BN18" s="227"/>
      <c r="BO18" s="227"/>
      <c r="BP18" s="227"/>
      <c r="BQ18" s="233">
        <v>12</v>
      </c>
      <c r="BR18" s="234"/>
      <c r="BS18" s="1005"/>
      <c r="BT18" s="1006"/>
      <c r="BU18" s="1006"/>
      <c r="BV18" s="1006"/>
      <c r="BW18" s="1006"/>
      <c r="BX18" s="1006"/>
      <c r="BY18" s="1006"/>
      <c r="BZ18" s="1006"/>
      <c r="CA18" s="1006"/>
      <c r="CB18" s="1006"/>
      <c r="CC18" s="1006"/>
      <c r="CD18" s="1006"/>
      <c r="CE18" s="1006"/>
      <c r="CF18" s="1006"/>
      <c r="CG18" s="1027"/>
      <c r="CH18" s="1002"/>
      <c r="CI18" s="1003"/>
      <c r="CJ18" s="1003"/>
      <c r="CK18" s="1003"/>
      <c r="CL18" s="1004"/>
      <c r="CM18" s="1002"/>
      <c r="CN18" s="1003"/>
      <c r="CO18" s="1003"/>
      <c r="CP18" s="1003"/>
      <c r="CQ18" s="1004"/>
      <c r="CR18" s="1002"/>
      <c r="CS18" s="1003"/>
      <c r="CT18" s="1003"/>
      <c r="CU18" s="1003"/>
      <c r="CV18" s="1004"/>
      <c r="CW18" s="1002"/>
      <c r="CX18" s="1003"/>
      <c r="CY18" s="1003"/>
      <c r="CZ18" s="1003"/>
      <c r="DA18" s="1004"/>
      <c r="DB18" s="1002"/>
      <c r="DC18" s="1003"/>
      <c r="DD18" s="1003"/>
      <c r="DE18" s="1003"/>
      <c r="DF18" s="1004"/>
      <c r="DG18" s="1002"/>
      <c r="DH18" s="1003"/>
      <c r="DI18" s="1003"/>
      <c r="DJ18" s="1003"/>
      <c r="DK18" s="1004"/>
      <c r="DL18" s="1002"/>
      <c r="DM18" s="1003"/>
      <c r="DN18" s="1003"/>
      <c r="DO18" s="1003"/>
      <c r="DP18" s="1004"/>
      <c r="DQ18" s="1002"/>
      <c r="DR18" s="1003"/>
      <c r="DS18" s="1003"/>
      <c r="DT18" s="1003"/>
      <c r="DU18" s="1004"/>
      <c r="DV18" s="1005"/>
      <c r="DW18" s="1006"/>
      <c r="DX18" s="1006"/>
      <c r="DY18" s="1006"/>
      <c r="DZ18" s="1007"/>
      <c r="EA18" s="229"/>
    </row>
    <row r="19" spans="1:131" s="230" customFormat="1" ht="26.25" customHeight="1" x14ac:dyDescent="0.2">
      <c r="A19" s="233">
        <v>13</v>
      </c>
      <c r="B19" s="1043"/>
      <c r="C19" s="1044"/>
      <c r="D19" s="1044"/>
      <c r="E19" s="1044"/>
      <c r="F19" s="1044"/>
      <c r="G19" s="1044"/>
      <c r="H19" s="1044"/>
      <c r="I19" s="1044"/>
      <c r="J19" s="1044"/>
      <c r="K19" s="1044"/>
      <c r="L19" s="1044"/>
      <c r="M19" s="1044"/>
      <c r="N19" s="1044"/>
      <c r="O19" s="1044"/>
      <c r="P19" s="1045"/>
      <c r="Q19" s="1051"/>
      <c r="R19" s="1052"/>
      <c r="S19" s="1052"/>
      <c r="T19" s="1052"/>
      <c r="U19" s="1052"/>
      <c r="V19" s="1052"/>
      <c r="W19" s="1052"/>
      <c r="X19" s="1052"/>
      <c r="Y19" s="1052"/>
      <c r="Z19" s="1052"/>
      <c r="AA19" s="1052"/>
      <c r="AB19" s="1052"/>
      <c r="AC19" s="1052"/>
      <c r="AD19" s="1052"/>
      <c r="AE19" s="1053"/>
      <c r="AF19" s="1048"/>
      <c r="AG19" s="1049"/>
      <c r="AH19" s="1049"/>
      <c r="AI19" s="1049"/>
      <c r="AJ19" s="1050"/>
      <c r="AK19" s="1093"/>
      <c r="AL19" s="1094"/>
      <c r="AM19" s="1094"/>
      <c r="AN19" s="1094"/>
      <c r="AO19" s="1094"/>
      <c r="AP19" s="1094"/>
      <c r="AQ19" s="1094"/>
      <c r="AR19" s="1094"/>
      <c r="AS19" s="1094"/>
      <c r="AT19" s="1094"/>
      <c r="AU19" s="1095"/>
      <c r="AV19" s="1095"/>
      <c r="AW19" s="1095"/>
      <c r="AX19" s="1095"/>
      <c r="AY19" s="1096"/>
      <c r="AZ19" s="226"/>
      <c r="BA19" s="226"/>
      <c r="BB19" s="226"/>
      <c r="BC19" s="226"/>
      <c r="BD19" s="226"/>
      <c r="BE19" s="227"/>
      <c r="BF19" s="227"/>
      <c r="BG19" s="227"/>
      <c r="BH19" s="227"/>
      <c r="BI19" s="227"/>
      <c r="BJ19" s="227"/>
      <c r="BK19" s="227"/>
      <c r="BL19" s="227"/>
      <c r="BM19" s="227"/>
      <c r="BN19" s="227"/>
      <c r="BO19" s="227"/>
      <c r="BP19" s="227"/>
      <c r="BQ19" s="233">
        <v>13</v>
      </c>
      <c r="BR19" s="234"/>
      <c r="BS19" s="1005"/>
      <c r="BT19" s="1006"/>
      <c r="BU19" s="1006"/>
      <c r="BV19" s="1006"/>
      <c r="BW19" s="1006"/>
      <c r="BX19" s="1006"/>
      <c r="BY19" s="1006"/>
      <c r="BZ19" s="1006"/>
      <c r="CA19" s="1006"/>
      <c r="CB19" s="1006"/>
      <c r="CC19" s="1006"/>
      <c r="CD19" s="1006"/>
      <c r="CE19" s="1006"/>
      <c r="CF19" s="1006"/>
      <c r="CG19" s="1027"/>
      <c r="CH19" s="1002"/>
      <c r="CI19" s="1003"/>
      <c r="CJ19" s="1003"/>
      <c r="CK19" s="1003"/>
      <c r="CL19" s="1004"/>
      <c r="CM19" s="1002"/>
      <c r="CN19" s="1003"/>
      <c r="CO19" s="1003"/>
      <c r="CP19" s="1003"/>
      <c r="CQ19" s="1004"/>
      <c r="CR19" s="1002"/>
      <c r="CS19" s="1003"/>
      <c r="CT19" s="1003"/>
      <c r="CU19" s="1003"/>
      <c r="CV19" s="1004"/>
      <c r="CW19" s="1002"/>
      <c r="CX19" s="1003"/>
      <c r="CY19" s="1003"/>
      <c r="CZ19" s="1003"/>
      <c r="DA19" s="1004"/>
      <c r="DB19" s="1002"/>
      <c r="DC19" s="1003"/>
      <c r="DD19" s="1003"/>
      <c r="DE19" s="1003"/>
      <c r="DF19" s="1004"/>
      <c r="DG19" s="1002"/>
      <c r="DH19" s="1003"/>
      <c r="DI19" s="1003"/>
      <c r="DJ19" s="1003"/>
      <c r="DK19" s="1004"/>
      <c r="DL19" s="1002"/>
      <c r="DM19" s="1003"/>
      <c r="DN19" s="1003"/>
      <c r="DO19" s="1003"/>
      <c r="DP19" s="1004"/>
      <c r="DQ19" s="1002"/>
      <c r="DR19" s="1003"/>
      <c r="DS19" s="1003"/>
      <c r="DT19" s="1003"/>
      <c r="DU19" s="1004"/>
      <c r="DV19" s="1005"/>
      <c r="DW19" s="1006"/>
      <c r="DX19" s="1006"/>
      <c r="DY19" s="1006"/>
      <c r="DZ19" s="1007"/>
      <c r="EA19" s="229"/>
    </row>
    <row r="20" spans="1:131" s="230" customFormat="1" ht="26.25" customHeight="1" x14ac:dyDescent="0.2">
      <c r="A20" s="233">
        <v>14</v>
      </c>
      <c r="B20" s="1043"/>
      <c r="C20" s="1044"/>
      <c r="D20" s="1044"/>
      <c r="E20" s="1044"/>
      <c r="F20" s="1044"/>
      <c r="G20" s="1044"/>
      <c r="H20" s="1044"/>
      <c r="I20" s="1044"/>
      <c r="J20" s="1044"/>
      <c r="K20" s="1044"/>
      <c r="L20" s="1044"/>
      <c r="M20" s="1044"/>
      <c r="N20" s="1044"/>
      <c r="O20" s="1044"/>
      <c r="P20" s="1045"/>
      <c r="Q20" s="1051"/>
      <c r="R20" s="1052"/>
      <c r="S20" s="1052"/>
      <c r="T20" s="1052"/>
      <c r="U20" s="1052"/>
      <c r="V20" s="1052"/>
      <c r="W20" s="1052"/>
      <c r="X20" s="1052"/>
      <c r="Y20" s="1052"/>
      <c r="Z20" s="1052"/>
      <c r="AA20" s="1052"/>
      <c r="AB20" s="1052"/>
      <c r="AC20" s="1052"/>
      <c r="AD20" s="1052"/>
      <c r="AE20" s="1053"/>
      <c r="AF20" s="1048"/>
      <c r="AG20" s="1049"/>
      <c r="AH20" s="1049"/>
      <c r="AI20" s="1049"/>
      <c r="AJ20" s="1050"/>
      <c r="AK20" s="1093"/>
      <c r="AL20" s="1094"/>
      <c r="AM20" s="1094"/>
      <c r="AN20" s="1094"/>
      <c r="AO20" s="1094"/>
      <c r="AP20" s="1094"/>
      <c r="AQ20" s="1094"/>
      <c r="AR20" s="1094"/>
      <c r="AS20" s="1094"/>
      <c r="AT20" s="1094"/>
      <c r="AU20" s="1095"/>
      <c r="AV20" s="1095"/>
      <c r="AW20" s="1095"/>
      <c r="AX20" s="1095"/>
      <c r="AY20" s="1096"/>
      <c r="AZ20" s="226"/>
      <c r="BA20" s="226"/>
      <c r="BB20" s="226"/>
      <c r="BC20" s="226"/>
      <c r="BD20" s="226"/>
      <c r="BE20" s="227"/>
      <c r="BF20" s="227"/>
      <c r="BG20" s="227"/>
      <c r="BH20" s="227"/>
      <c r="BI20" s="227"/>
      <c r="BJ20" s="227"/>
      <c r="BK20" s="227"/>
      <c r="BL20" s="227"/>
      <c r="BM20" s="227"/>
      <c r="BN20" s="227"/>
      <c r="BO20" s="227"/>
      <c r="BP20" s="227"/>
      <c r="BQ20" s="233">
        <v>14</v>
      </c>
      <c r="BR20" s="234"/>
      <c r="BS20" s="1005"/>
      <c r="BT20" s="1006"/>
      <c r="BU20" s="1006"/>
      <c r="BV20" s="1006"/>
      <c r="BW20" s="1006"/>
      <c r="BX20" s="1006"/>
      <c r="BY20" s="1006"/>
      <c r="BZ20" s="1006"/>
      <c r="CA20" s="1006"/>
      <c r="CB20" s="1006"/>
      <c r="CC20" s="1006"/>
      <c r="CD20" s="1006"/>
      <c r="CE20" s="1006"/>
      <c r="CF20" s="1006"/>
      <c r="CG20" s="1027"/>
      <c r="CH20" s="1002"/>
      <c r="CI20" s="1003"/>
      <c r="CJ20" s="1003"/>
      <c r="CK20" s="1003"/>
      <c r="CL20" s="1004"/>
      <c r="CM20" s="1002"/>
      <c r="CN20" s="1003"/>
      <c r="CO20" s="1003"/>
      <c r="CP20" s="1003"/>
      <c r="CQ20" s="1004"/>
      <c r="CR20" s="1002"/>
      <c r="CS20" s="1003"/>
      <c r="CT20" s="1003"/>
      <c r="CU20" s="1003"/>
      <c r="CV20" s="1004"/>
      <c r="CW20" s="1002"/>
      <c r="CX20" s="1003"/>
      <c r="CY20" s="1003"/>
      <c r="CZ20" s="1003"/>
      <c r="DA20" s="1004"/>
      <c r="DB20" s="1002"/>
      <c r="DC20" s="1003"/>
      <c r="DD20" s="1003"/>
      <c r="DE20" s="1003"/>
      <c r="DF20" s="1004"/>
      <c r="DG20" s="1002"/>
      <c r="DH20" s="1003"/>
      <c r="DI20" s="1003"/>
      <c r="DJ20" s="1003"/>
      <c r="DK20" s="1004"/>
      <c r="DL20" s="1002"/>
      <c r="DM20" s="1003"/>
      <c r="DN20" s="1003"/>
      <c r="DO20" s="1003"/>
      <c r="DP20" s="1004"/>
      <c r="DQ20" s="1002"/>
      <c r="DR20" s="1003"/>
      <c r="DS20" s="1003"/>
      <c r="DT20" s="1003"/>
      <c r="DU20" s="1004"/>
      <c r="DV20" s="1005"/>
      <c r="DW20" s="1006"/>
      <c r="DX20" s="1006"/>
      <c r="DY20" s="1006"/>
      <c r="DZ20" s="1007"/>
      <c r="EA20" s="229"/>
    </row>
    <row r="21" spans="1:131" s="230" customFormat="1" ht="26.25" customHeight="1" thickBot="1" x14ac:dyDescent="0.25">
      <c r="A21" s="233">
        <v>15</v>
      </c>
      <c r="B21" s="1043"/>
      <c r="C21" s="1044"/>
      <c r="D21" s="1044"/>
      <c r="E21" s="1044"/>
      <c r="F21" s="1044"/>
      <c r="G21" s="1044"/>
      <c r="H21" s="1044"/>
      <c r="I21" s="1044"/>
      <c r="J21" s="1044"/>
      <c r="K21" s="1044"/>
      <c r="L21" s="1044"/>
      <c r="M21" s="1044"/>
      <c r="N21" s="1044"/>
      <c r="O21" s="1044"/>
      <c r="P21" s="1045"/>
      <c r="Q21" s="1051"/>
      <c r="R21" s="1052"/>
      <c r="S21" s="1052"/>
      <c r="T21" s="1052"/>
      <c r="U21" s="1052"/>
      <c r="V21" s="1052"/>
      <c r="W21" s="1052"/>
      <c r="X21" s="1052"/>
      <c r="Y21" s="1052"/>
      <c r="Z21" s="1052"/>
      <c r="AA21" s="1052"/>
      <c r="AB21" s="1052"/>
      <c r="AC21" s="1052"/>
      <c r="AD21" s="1052"/>
      <c r="AE21" s="1053"/>
      <c r="AF21" s="1048"/>
      <c r="AG21" s="1049"/>
      <c r="AH21" s="1049"/>
      <c r="AI21" s="1049"/>
      <c r="AJ21" s="1050"/>
      <c r="AK21" s="1093"/>
      <c r="AL21" s="1094"/>
      <c r="AM21" s="1094"/>
      <c r="AN21" s="1094"/>
      <c r="AO21" s="1094"/>
      <c r="AP21" s="1094"/>
      <c r="AQ21" s="1094"/>
      <c r="AR21" s="1094"/>
      <c r="AS21" s="1094"/>
      <c r="AT21" s="1094"/>
      <c r="AU21" s="1095"/>
      <c r="AV21" s="1095"/>
      <c r="AW21" s="1095"/>
      <c r="AX21" s="1095"/>
      <c r="AY21" s="1096"/>
      <c r="AZ21" s="226"/>
      <c r="BA21" s="226"/>
      <c r="BB21" s="226"/>
      <c r="BC21" s="226"/>
      <c r="BD21" s="226"/>
      <c r="BE21" s="227"/>
      <c r="BF21" s="227"/>
      <c r="BG21" s="227"/>
      <c r="BH21" s="227"/>
      <c r="BI21" s="227"/>
      <c r="BJ21" s="227"/>
      <c r="BK21" s="227"/>
      <c r="BL21" s="227"/>
      <c r="BM21" s="227"/>
      <c r="BN21" s="227"/>
      <c r="BO21" s="227"/>
      <c r="BP21" s="227"/>
      <c r="BQ21" s="233">
        <v>15</v>
      </c>
      <c r="BR21" s="234"/>
      <c r="BS21" s="1005"/>
      <c r="BT21" s="1006"/>
      <c r="BU21" s="1006"/>
      <c r="BV21" s="1006"/>
      <c r="BW21" s="1006"/>
      <c r="BX21" s="1006"/>
      <c r="BY21" s="1006"/>
      <c r="BZ21" s="1006"/>
      <c r="CA21" s="1006"/>
      <c r="CB21" s="1006"/>
      <c r="CC21" s="1006"/>
      <c r="CD21" s="1006"/>
      <c r="CE21" s="1006"/>
      <c r="CF21" s="1006"/>
      <c r="CG21" s="1027"/>
      <c r="CH21" s="1002"/>
      <c r="CI21" s="1003"/>
      <c r="CJ21" s="1003"/>
      <c r="CK21" s="1003"/>
      <c r="CL21" s="1004"/>
      <c r="CM21" s="1002"/>
      <c r="CN21" s="1003"/>
      <c r="CO21" s="1003"/>
      <c r="CP21" s="1003"/>
      <c r="CQ21" s="1004"/>
      <c r="CR21" s="1002"/>
      <c r="CS21" s="1003"/>
      <c r="CT21" s="1003"/>
      <c r="CU21" s="1003"/>
      <c r="CV21" s="1004"/>
      <c r="CW21" s="1002"/>
      <c r="CX21" s="1003"/>
      <c r="CY21" s="1003"/>
      <c r="CZ21" s="1003"/>
      <c r="DA21" s="1004"/>
      <c r="DB21" s="1002"/>
      <c r="DC21" s="1003"/>
      <c r="DD21" s="1003"/>
      <c r="DE21" s="1003"/>
      <c r="DF21" s="1004"/>
      <c r="DG21" s="1002"/>
      <c r="DH21" s="1003"/>
      <c r="DI21" s="1003"/>
      <c r="DJ21" s="1003"/>
      <c r="DK21" s="1004"/>
      <c r="DL21" s="1002"/>
      <c r="DM21" s="1003"/>
      <c r="DN21" s="1003"/>
      <c r="DO21" s="1003"/>
      <c r="DP21" s="1004"/>
      <c r="DQ21" s="1002"/>
      <c r="DR21" s="1003"/>
      <c r="DS21" s="1003"/>
      <c r="DT21" s="1003"/>
      <c r="DU21" s="1004"/>
      <c r="DV21" s="1005"/>
      <c r="DW21" s="1006"/>
      <c r="DX21" s="1006"/>
      <c r="DY21" s="1006"/>
      <c r="DZ21" s="1007"/>
      <c r="EA21" s="229"/>
    </row>
    <row r="22" spans="1:131" s="230" customFormat="1" ht="26.25" customHeight="1" x14ac:dyDescent="0.2">
      <c r="A22" s="233">
        <v>16</v>
      </c>
      <c r="B22" s="1043"/>
      <c r="C22" s="1044"/>
      <c r="D22" s="1044"/>
      <c r="E22" s="1044"/>
      <c r="F22" s="1044"/>
      <c r="G22" s="1044"/>
      <c r="H22" s="1044"/>
      <c r="I22" s="1044"/>
      <c r="J22" s="1044"/>
      <c r="K22" s="1044"/>
      <c r="L22" s="1044"/>
      <c r="M22" s="1044"/>
      <c r="N22" s="1044"/>
      <c r="O22" s="1044"/>
      <c r="P22" s="1045"/>
      <c r="Q22" s="1086"/>
      <c r="R22" s="1087"/>
      <c r="S22" s="1087"/>
      <c r="T22" s="1087"/>
      <c r="U22" s="1087"/>
      <c r="V22" s="1087"/>
      <c r="W22" s="1087"/>
      <c r="X22" s="1087"/>
      <c r="Y22" s="1087"/>
      <c r="Z22" s="1087"/>
      <c r="AA22" s="1087"/>
      <c r="AB22" s="1087"/>
      <c r="AC22" s="1087"/>
      <c r="AD22" s="1087"/>
      <c r="AE22" s="1088"/>
      <c r="AF22" s="1048"/>
      <c r="AG22" s="1049"/>
      <c r="AH22" s="1049"/>
      <c r="AI22" s="1049"/>
      <c r="AJ22" s="1050"/>
      <c r="AK22" s="1089"/>
      <c r="AL22" s="1090"/>
      <c r="AM22" s="1090"/>
      <c r="AN22" s="1090"/>
      <c r="AO22" s="1090"/>
      <c r="AP22" s="1090"/>
      <c r="AQ22" s="1090"/>
      <c r="AR22" s="1090"/>
      <c r="AS22" s="1090"/>
      <c r="AT22" s="1090"/>
      <c r="AU22" s="1091"/>
      <c r="AV22" s="1091"/>
      <c r="AW22" s="1091"/>
      <c r="AX22" s="1091"/>
      <c r="AY22" s="1092"/>
      <c r="AZ22" s="1041" t="s">
        <v>378</v>
      </c>
      <c r="BA22" s="1041"/>
      <c r="BB22" s="1041"/>
      <c r="BC22" s="1041"/>
      <c r="BD22" s="1042"/>
      <c r="BE22" s="227"/>
      <c r="BF22" s="227"/>
      <c r="BG22" s="227"/>
      <c r="BH22" s="227"/>
      <c r="BI22" s="227"/>
      <c r="BJ22" s="227"/>
      <c r="BK22" s="227"/>
      <c r="BL22" s="227"/>
      <c r="BM22" s="227"/>
      <c r="BN22" s="227"/>
      <c r="BO22" s="227"/>
      <c r="BP22" s="227"/>
      <c r="BQ22" s="233">
        <v>16</v>
      </c>
      <c r="BR22" s="234"/>
      <c r="BS22" s="1005"/>
      <c r="BT22" s="1006"/>
      <c r="BU22" s="1006"/>
      <c r="BV22" s="1006"/>
      <c r="BW22" s="1006"/>
      <c r="BX22" s="1006"/>
      <c r="BY22" s="1006"/>
      <c r="BZ22" s="1006"/>
      <c r="CA22" s="1006"/>
      <c r="CB22" s="1006"/>
      <c r="CC22" s="1006"/>
      <c r="CD22" s="1006"/>
      <c r="CE22" s="1006"/>
      <c r="CF22" s="1006"/>
      <c r="CG22" s="1027"/>
      <c r="CH22" s="1002"/>
      <c r="CI22" s="1003"/>
      <c r="CJ22" s="1003"/>
      <c r="CK22" s="1003"/>
      <c r="CL22" s="1004"/>
      <c r="CM22" s="1002"/>
      <c r="CN22" s="1003"/>
      <c r="CO22" s="1003"/>
      <c r="CP22" s="1003"/>
      <c r="CQ22" s="1004"/>
      <c r="CR22" s="1002"/>
      <c r="CS22" s="1003"/>
      <c r="CT22" s="1003"/>
      <c r="CU22" s="1003"/>
      <c r="CV22" s="1004"/>
      <c r="CW22" s="1002"/>
      <c r="CX22" s="1003"/>
      <c r="CY22" s="1003"/>
      <c r="CZ22" s="1003"/>
      <c r="DA22" s="1004"/>
      <c r="DB22" s="1002"/>
      <c r="DC22" s="1003"/>
      <c r="DD22" s="1003"/>
      <c r="DE22" s="1003"/>
      <c r="DF22" s="1004"/>
      <c r="DG22" s="1002"/>
      <c r="DH22" s="1003"/>
      <c r="DI22" s="1003"/>
      <c r="DJ22" s="1003"/>
      <c r="DK22" s="1004"/>
      <c r="DL22" s="1002"/>
      <c r="DM22" s="1003"/>
      <c r="DN22" s="1003"/>
      <c r="DO22" s="1003"/>
      <c r="DP22" s="1004"/>
      <c r="DQ22" s="1002"/>
      <c r="DR22" s="1003"/>
      <c r="DS22" s="1003"/>
      <c r="DT22" s="1003"/>
      <c r="DU22" s="1004"/>
      <c r="DV22" s="1005"/>
      <c r="DW22" s="1006"/>
      <c r="DX22" s="1006"/>
      <c r="DY22" s="1006"/>
      <c r="DZ22" s="1007"/>
      <c r="EA22" s="229"/>
    </row>
    <row r="23" spans="1:131" s="230" customFormat="1" ht="26.25" customHeight="1" thickBot="1" x14ac:dyDescent="0.25">
      <c r="A23" s="235" t="s">
        <v>379</v>
      </c>
      <c r="B23" s="950" t="s">
        <v>380</v>
      </c>
      <c r="C23" s="951"/>
      <c r="D23" s="951"/>
      <c r="E23" s="951"/>
      <c r="F23" s="951"/>
      <c r="G23" s="951"/>
      <c r="H23" s="951"/>
      <c r="I23" s="951"/>
      <c r="J23" s="951"/>
      <c r="K23" s="951"/>
      <c r="L23" s="951"/>
      <c r="M23" s="951"/>
      <c r="N23" s="951"/>
      <c r="O23" s="951"/>
      <c r="P23" s="961"/>
      <c r="Q23" s="1080">
        <v>236605</v>
      </c>
      <c r="R23" s="1074"/>
      <c r="S23" s="1074"/>
      <c r="T23" s="1074"/>
      <c r="U23" s="1074"/>
      <c r="V23" s="1074">
        <v>228047</v>
      </c>
      <c r="W23" s="1074"/>
      <c r="X23" s="1074"/>
      <c r="Y23" s="1074"/>
      <c r="Z23" s="1074"/>
      <c r="AA23" s="1074">
        <v>8558</v>
      </c>
      <c r="AB23" s="1074"/>
      <c r="AC23" s="1074"/>
      <c r="AD23" s="1074"/>
      <c r="AE23" s="1081"/>
      <c r="AF23" s="1082">
        <v>6621</v>
      </c>
      <c r="AG23" s="1074"/>
      <c r="AH23" s="1074"/>
      <c r="AI23" s="1074"/>
      <c r="AJ23" s="1083"/>
      <c r="AK23" s="1084"/>
      <c r="AL23" s="1085"/>
      <c r="AM23" s="1085"/>
      <c r="AN23" s="1085"/>
      <c r="AO23" s="1085"/>
      <c r="AP23" s="1074">
        <v>133674</v>
      </c>
      <c r="AQ23" s="1074"/>
      <c r="AR23" s="1074"/>
      <c r="AS23" s="1074"/>
      <c r="AT23" s="1074"/>
      <c r="AU23" s="1075"/>
      <c r="AV23" s="1075"/>
      <c r="AW23" s="1075"/>
      <c r="AX23" s="1075"/>
      <c r="AY23" s="1076"/>
      <c r="AZ23" s="1077" t="s">
        <v>122</v>
      </c>
      <c r="BA23" s="1078"/>
      <c r="BB23" s="1078"/>
      <c r="BC23" s="1078"/>
      <c r="BD23" s="1079"/>
      <c r="BE23" s="227"/>
      <c r="BF23" s="227"/>
      <c r="BG23" s="227"/>
      <c r="BH23" s="227"/>
      <c r="BI23" s="227"/>
      <c r="BJ23" s="227"/>
      <c r="BK23" s="227"/>
      <c r="BL23" s="227"/>
      <c r="BM23" s="227"/>
      <c r="BN23" s="227"/>
      <c r="BO23" s="227"/>
      <c r="BP23" s="227"/>
      <c r="BQ23" s="233">
        <v>17</v>
      </c>
      <c r="BR23" s="234"/>
      <c r="BS23" s="1005"/>
      <c r="BT23" s="1006"/>
      <c r="BU23" s="1006"/>
      <c r="BV23" s="1006"/>
      <c r="BW23" s="1006"/>
      <c r="BX23" s="1006"/>
      <c r="BY23" s="1006"/>
      <c r="BZ23" s="1006"/>
      <c r="CA23" s="1006"/>
      <c r="CB23" s="1006"/>
      <c r="CC23" s="1006"/>
      <c r="CD23" s="1006"/>
      <c r="CE23" s="1006"/>
      <c r="CF23" s="1006"/>
      <c r="CG23" s="1027"/>
      <c r="CH23" s="1002"/>
      <c r="CI23" s="1003"/>
      <c r="CJ23" s="1003"/>
      <c r="CK23" s="1003"/>
      <c r="CL23" s="1004"/>
      <c r="CM23" s="1002"/>
      <c r="CN23" s="1003"/>
      <c r="CO23" s="1003"/>
      <c r="CP23" s="1003"/>
      <c r="CQ23" s="1004"/>
      <c r="CR23" s="1002"/>
      <c r="CS23" s="1003"/>
      <c r="CT23" s="1003"/>
      <c r="CU23" s="1003"/>
      <c r="CV23" s="1004"/>
      <c r="CW23" s="1002"/>
      <c r="CX23" s="1003"/>
      <c r="CY23" s="1003"/>
      <c r="CZ23" s="1003"/>
      <c r="DA23" s="1004"/>
      <c r="DB23" s="1002"/>
      <c r="DC23" s="1003"/>
      <c r="DD23" s="1003"/>
      <c r="DE23" s="1003"/>
      <c r="DF23" s="1004"/>
      <c r="DG23" s="1002"/>
      <c r="DH23" s="1003"/>
      <c r="DI23" s="1003"/>
      <c r="DJ23" s="1003"/>
      <c r="DK23" s="1004"/>
      <c r="DL23" s="1002"/>
      <c r="DM23" s="1003"/>
      <c r="DN23" s="1003"/>
      <c r="DO23" s="1003"/>
      <c r="DP23" s="1004"/>
      <c r="DQ23" s="1002"/>
      <c r="DR23" s="1003"/>
      <c r="DS23" s="1003"/>
      <c r="DT23" s="1003"/>
      <c r="DU23" s="1004"/>
      <c r="DV23" s="1005"/>
      <c r="DW23" s="1006"/>
      <c r="DX23" s="1006"/>
      <c r="DY23" s="1006"/>
      <c r="DZ23" s="1007"/>
      <c r="EA23" s="229"/>
    </row>
    <row r="24" spans="1:131" s="230" customFormat="1" ht="26.25" customHeight="1" x14ac:dyDescent="0.2">
      <c r="A24" s="1073" t="s">
        <v>381</v>
      </c>
      <c r="B24" s="1073"/>
      <c r="C24" s="1073"/>
      <c r="D24" s="1073"/>
      <c r="E24" s="1073"/>
      <c r="F24" s="1073"/>
      <c r="G24" s="1073"/>
      <c r="H24" s="1073"/>
      <c r="I24" s="1073"/>
      <c r="J24" s="1073"/>
      <c r="K24" s="1073"/>
      <c r="L24" s="1073"/>
      <c r="M24" s="1073"/>
      <c r="N24" s="1073"/>
      <c r="O24" s="1073"/>
      <c r="P24" s="1073"/>
      <c r="Q24" s="1073"/>
      <c r="R24" s="1073"/>
      <c r="S24" s="1073"/>
      <c r="T24" s="1073"/>
      <c r="U24" s="1073"/>
      <c r="V24" s="1073"/>
      <c r="W24" s="1073"/>
      <c r="X24" s="1073"/>
      <c r="Y24" s="1073"/>
      <c r="Z24" s="1073"/>
      <c r="AA24" s="1073"/>
      <c r="AB24" s="1073"/>
      <c r="AC24" s="1073"/>
      <c r="AD24" s="1073"/>
      <c r="AE24" s="1073"/>
      <c r="AF24" s="1073"/>
      <c r="AG24" s="1073"/>
      <c r="AH24" s="1073"/>
      <c r="AI24" s="1073"/>
      <c r="AJ24" s="1073"/>
      <c r="AK24" s="1073"/>
      <c r="AL24" s="1073"/>
      <c r="AM24" s="1073"/>
      <c r="AN24" s="1073"/>
      <c r="AO24" s="1073"/>
      <c r="AP24" s="1073"/>
      <c r="AQ24" s="1073"/>
      <c r="AR24" s="1073"/>
      <c r="AS24" s="1073"/>
      <c r="AT24" s="1073"/>
      <c r="AU24" s="1073"/>
      <c r="AV24" s="1073"/>
      <c r="AW24" s="1073"/>
      <c r="AX24" s="1073"/>
      <c r="AY24" s="1073"/>
      <c r="AZ24" s="226"/>
      <c r="BA24" s="226"/>
      <c r="BB24" s="226"/>
      <c r="BC24" s="226"/>
      <c r="BD24" s="226"/>
      <c r="BE24" s="227"/>
      <c r="BF24" s="227"/>
      <c r="BG24" s="227"/>
      <c r="BH24" s="227"/>
      <c r="BI24" s="227"/>
      <c r="BJ24" s="227"/>
      <c r="BK24" s="227"/>
      <c r="BL24" s="227"/>
      <c r="BM24" s="227"/>
      <c r="BN24" s="227"/>
      <c r="BO24" s="227"/>
      <c r="BP24" s="227"/>
      <c r="BQ24" s="233">
        <v>18</v>
      </c>
      <c r="BR24" s="234"/>
      <c r="BS24" s="1005"/>
      <c r="BT24" s="1006"/>
      <c r="BU24" s="1006"/>
      <c r="BV24" s="1006"/>
      <c r="BW24" s="1006"/>
      <c r="BX24" s="1006"/>
      <c r="BY24" s="1006"/>
      <c r="BZ24" s="1006"/>
      <c r="CA24" s="1006"/>
      <c r="CB24" s="1006"/>
      <c r="CC24" s="1006"/>
      <c r="CD24" s="1006"/>
      <c r="CE24" s="1006"/>
      <c r="CF24" s="1006"/>
      <c r="CG24" s="1027"/>
      <c r="CH24" s="1002"/>
      <c r="CI24" s="1003"/>
      <c r="CJ24" s="1003"/>
      <c r="CK24" s="1003"/>
      <c r="CL24" s="1004"/>
      <c r="CM24" s="1002"/>
      <c r="CN24" s="1003"/>
      <c r="CO24" s="1003"/>
      <c r="CP24" s="1003"/>
      <c r="CQ24" s="1004"/>
      <c r="CR24" s="1002"/>
      <c r="CS24" s="1003"/>
      <c r="CT24" s="1003"/>
      <c r="CU24" s="1003"/>
      <c r="CV24" s="1004"/>
      <c r="CW24" s="1002"/>
      <c r="CX24" s="1003"/>
      <c r="CY24" s="1003"/>
      <c r="CZ24" s="1003"/>
      <c r="DA24" s="1004"/>
      <c r="DB24" s="1002"/>
      <c r="DC24" s="1003"/>
      <c r="DD24" s="1003"/>
      <c r="DE24" s="1003"/>
      <c r="DF24" s="1004"/>
      <c r="DG24" s="1002"/>
      <c r="DH24" s="1003"/>
      <c r="DI24" s="1003"/>
      <c r="DJ24" s="1003"/>
      <c r="DK24" s="1004"/>
      <c r="DL24" s="1002"/>
      <c r="DM24" s="1003"/>
      <c r="DN24" s="1003"/>
      <c r="DO24" s="1003"/>
      <c r="DP24" s="1004"/>
      <c r="DQ24" s="1002"/>
      <c r="DR24" s="1003"/>
      <c r="DS24" s="1003"/>
      <c r="DT24" s="1003"/>
      <c r="DU24" s="1004"/>
      <c r="DV24" s="1005"/>
      <c r="DW24" s="1006"/>
      <c r="DX24" s="1006"/>
      <c r="DY24" s="1006"/>
      <c r="DZ24" s="1007"/>
      <c r="EA24" s="229"/>
    </row>
    <row r="25" spans="1:131" ht="26.25" customHeight="1" thickBot="1" x14ac:dyDescent="0.25">
      <c r="A25" s="1072" t="s">
        <v>382</v>
      </c>
      <c r="B25" s="1072"/>
      <c r="C25" s="1072"/>
      <c r="D25" s="1072"/>
      <c r="E25" s="1072"/>
      <c r="F25" s="1072"/>
      <c r="G25" s="1072"/>
      <c r="H25" s="1072"/>
      <c r="I25" s="1072"/>
      <c r="J25" s="1072"/>
      <c r="K25" s="1072"/>
      <c r="L25" s="1072"/>
      <c r="M25" s="1072"/>
      <c r="N25" s="1072"/>
      <c r="O25" s="1072"/>
      <c r="P25" s="1072"/>
      <c r="Q25" s="1072"/>
      <c r="R25" s="1072"/>
      <c r="S25" s="1072"/>
      <c r="T25" s="1072"/>
      <c r="U25" s="1072"/>
      <c r="V25" s="1072"/>
      <c r="W25" s="1072"/>
      <c r="X25" s="1072"/>
      <c r="Y25" s="1072"/>
      <c r="Z25" s="1072"/>
      <c r="AA25" s="1072"/>
      <c r="AB25" s="1072"/>
      <c r="AC25" s="1072"/>
      <c r="AD25" s="1072"/>
      <c r="AE25" s="1072"/>
      <c r="AF25" s="1072"/>
      <c r="AG25" s="1072"/>
      <c r="AH25" s="1072"/>
      <c r="AI25" s="1072"/>
      <c r="AJ25" s="1072"/>
      <c r="AK25" s="1072"/>
      <c r="AL25" s="1072"/>
      <c r="AM25" s="1072"/>
      <c r="AN25" s="1072"/>
      <c r="AO25" s="1072"/>
      <c r="AP25" s="1072"/>
      <c r="AQ25" s="1072"/>
      <c r="AR25" s="1072"/>
      <c r="AS25" s="1072"/>
      <c r="AT25" s="1072"/>
      <c r="AU25" s="1072"/>
      <c r="AV25" s="1072"/>
      <c r="AW25" s="1072"/>
      <c r="AX25" s="1072"/>
      <c r="AY25" s="1072"/>
      <c r="AZ25" s="1072"/>
      <c r="BA25" s="1072"/>
      <c r="BB25" s="1072"/>
      <c r="BC25" s="1072"/>
      <c r="BD25" s="1072"/>
      <c r="BE25" s="1072"/>
      <c r="BF25" s="1072"/>
      <c r="BG25" s="1072"/>
      <c r="BH25" s="1072"/>
      <c r="BI25" s="1072"/>
      <c r="BJ25" s="226"/>
      <c r="BK25" s="226"/>
      <c r="BL25" s="226"/>
      <c r="BM25" s="226"/>
      <c r="BN25" s="226"/>
      <c r="BO25" s="236"/>
      <c r="BP25" s="236"/>
      <c r="BQ25" s="233">
        <v>19</v>
      </c>
      <c r="BR25" s="234"/>
      <c r="BS25" s="1005"/>
      <c r="BT25" s="1006"/>
      <c r="BU25" s="1006"/>
      <c r="BV25" s="1006"/>
      <c r="BW25" s="1006"/>
      <c r="BX25" s="1006"/>
      <c r="BY25" s="1006"/>
      <c r="BZ25" s="1006"/>
      <c r="CA25" s="1006"/>
      <c r="CB25" s="1006"/>
      <c r="CC25" s="1006"/>
      <c r="CD25" s="1006"/>
      <c r="CE25" s="1006"/>
      <c r="CF25" s="1006"/>
      <c r="CG25" s="1027"/>
      <c r="CH25" s="1002"/>
      <c r="CI25" s="1003"/>
      <c r="CJ25" s="1003"/>
      <c r="CK25" s="1003"/>
      <c r="CL25" s="1004"/>
      <c r="CM25" s="1002"/>
      <c r="CN25" s="1003"/>
      <c r="CO25" s="1003"/>
      <c r="CP25" s="1003"/>
      <c r="CQ25" s="1004"/>
      <c r="CR25" s="1002"/>
      <c r="CS25" s="1003"/>
      <c r="CT25" s="1003"/>
      <c r="CU25" s="1003"/>
      <c r="CV25" s="1004"/>
      <c r="CW25" s="1002"/>
      <c r="CX25" s="1003"/>
      <c r="CY25" s="1003"/>
      <c r="CZ25" s="1003"/>
      <c r="DA25" s="1004"/>
      <c r="DB25" s="1002"/>
      <c r="DC25" s="1003"/>
      <c r="DD25" s="1003"/>
      <c r="DE25" s="1003"/>
      <c r="DF25" s="1004"/>
      <c r="DG25" s="1002"/>
      <c r="DH25" s="1003"/>
      <c r="DI25" s="1003"/>
      <c r="DJ25" s="1003"/>
      <c r="DK25" s="1004"/>
      <c r="DL25" s="1002"/>
      <c r="DM25" s="1003"/>
      <c r="DN25" s="1003"/>
      <c r="DO25" s="1003"/>
      <c r="DP25" s="1004"/>
      <c r="DQ25" s="1002"/>
      <c r="DR25" s="1003"/>
      <c r="DS25" s="1003"/>
      <c r="DT25" s="1003"/>
      <c r="DU25" s="1004"/>
      <c r="DV25" s="1005"/>
      <c r="DW25" s="1006"/>
      <c r="DX25" s="1006"/>
      <c r="DY25" s="1006"/>
      <c r="DZ25" s="1007"/>
      <c r="EA25" s="224"/>
    </row>
    <row r="26" spans="1:131" ht="26.25" customHeight="1" x14ac:dyDescent="0.2">
      <c r="A26" s="1008" t="s">
        <v>357</v>
      </c>
      <c r="B26" s="1009"/>
      <c r="C26" s="1009"/>
      <c r="D26" s="1009"/>
      <c r="E26" s="1009"/>
      <c r="F26" s="1009"/>
      <c r="G26" s="1009"/>
      <c r="H26" s="1009"/>
      <c r="I26" s="1009"/>
      <c r="J26" s="1009"/>
      <c r="K26" s="1009"/>
      <c r="L26" s="1009"/>
      <c r="M26" s="1009"/>
      <c r="N26" s="1009"/>
      <c r="O26" s="1009"/>
      <c r="P26" s="1010"/>
      <c r="Q26" s="1014" t="s">
        <v>383</v>
      </c>
      <c r="R26" s="1015"/>
      <c r="S26" s="1015"/>
      <c r="T26" s="1015"/>
      <c r="U26" s="1016"/>
      <c r="V26" s="1014" t="s">
        <v>384</v>
      </c>
      <c r="W26" s="1015"/>
      <c r="X26" s="1015"/>
      <c r="Y26" s="1015"/>
      <c r="Z26" s="1016"/>
      <c r="AA26" s="1014" t="s">
        <v>385</v>
      </c>
      <c r="AB26" s="1015"/>
      <c r="AC26" s="1015"/>
      <c r="AD26" s="1015"/>
      <c r="AE26" s="1015"/>
      <c r="AF26" s="1068" t="s">
        <v>386</v>
      </c>
      <c r="AG26" s="1021"/>
      <c r="AH26" s="1021"/>
      <c r="AI26" s="1021"/>
      <c r="AJ26" s="1069"/>
      <c r="AK26" s="1015" t="s">
        <v>387</v>
      </c>
      <c r="AL26" s="1015"/>
      <c r="AM26" s="1015"/>
      <c r="AN26" s="1015"/>
      <c r="AO26" s="1016"/>
      <c r="AP26" s="1014" t="s">
        <v>388</v>
      </c>
      <c r="AQ26" s="1015"/>
      <c r="AR26" s="1015"/>
      <c r="AS26" s="1015"/>
      <c r="AT26" s="1016"/>
      <c r="AU26" s="1014" t="s">
        <v>389</v>
      </c>
      <c r="AV26" s="1015"/>
      <c r="AW26" s="1015"/>
      <c r="AX26" s="1015"/>
      <c r="AY26" s="1016"/>
      <c r="AZ26" s="1014" t="s">
        <v>390</v>
      </c>
      <c r="BA26" s="1015"/>
      <c r="BB26" s="1015"/>
      <c r="BC26" s="1015"/>
      <c r="BD26" s="1016"/>
      <c r="BE26" s="1014" t="s">
        <v>364</v>
      </c>
      <c r="BF26" s="1015"/>
      <c r="BG26" s="1015"/>
      <c r="BH26" s="1015"/>
      <c r="BI26" s="1028"/>
      <c r="BJ26" s="226"/>
      <c r="BK26" s="226"/>
      <c r="BL26" s="226"/>
      <c r="BM26" s="226"/>
      <c r="BN26" s="226"/>
      <c r="BO26" s="236"/>
      <c r="BP26" s="236"/>
      <c r="BQ26" s="233">
        <v>20</v>
      </c>
      <c r="BR26" s="234"/>
      <c r="BS26" s="1005"/>
      <c r="BT26" s="1006"/>
      <c r="BU26" s="1006"/>
      <c r="BV26" s="1006"/>
      <c r="BW26" s="1006"/>
      <c r="BX26" s="1006"/>
      <c r="BY26" s="1006"/>
      <c r="BZ26" s="1006"/>
      <c r="CA26" s="1006"/>
      <c r="CB26" s="1006"/>
      <c r="CC26" s="1006"/>
      <c r="CD26" s="1006"/>
      <c r="CE26" s="1006"/>
      <c r="CF26" s="1006"/>
      <c r="CG26" s="1027"/>
      <c r="CH26" s="1002"/>
      <c r="CI26" s="1003"/>
      <c r="CJ26" s="1003"/>
      <c r="CK26" s="1003"/>
      <c r="CL26" s="1004"/>
      <c r="CM26" s="1002"/>
      <c r="CN26" s="1003"/>
      <c r="CO26" s="1003"/>
      <c r="CP26" s="1003"/>
      <c r="CQ26" s="1004"/>
      <c r="CR26" s="1002"/>
      <c r="CS26" s="1003"/>
      <c r="CT26" s="1003"/>
      <c r="CU26" s="1003"/>
      <c r="CV26" s="1004"/>
      <c r="CW26" s="1002"/>
      <c r="CX26" s="1003"/>
      <c r="CY26" s="1003"/>
      <c r="CZ26" s="1003"/>
      <c r="DA26" s="1004"/>
      <c r="DB26" s="1002"/>
      <c r="DC26" s="1003"/>
      <c r="DD26" s="1003"/>
      <c r="DE26" s="1003"/>
      <c r="DF26" s="1004"/>
      <c r="DG26" s="1002"/>
      <c r="DH26" s="1003"/>
      <c r="DI26" s="1003"/>
      <c r="DJ26" s="1003"/>
      <c r="DK26" s="1004"/>
      <c r="DL26" s="1002"/>
      <c r="DM26" s="1003"/>
      <c r="DN26" s="1003"/>
      <c r="DO26" s="1003"/>
      <c r="DP26" s="1004"/>
      <c r="DQ26" s="1002"/>
      <c r="DR26" s="1003"/>
      <c r="DS26" s="1003"/>
      <c r="DT26" s="1003"/>
      <c r="DU26" s="1004"/>
      <c r="DV26" s="1005"/>
      <c r="DW26" s="1006"/>
      <c r="DX26" s="1006"/>
      <c r="DY26" s="1006"/>
      <c r="DZ26" s="1007"/>
      <c r="EA26" s="224"/>
    </row>
    <row r="27" spans="1:131" ht="26.25" customHeight="1" thickBot="1" x14ac:dyDescent="0.25">
      <c r="A27" s="1011"/>
      <c r="B27" s="1012"/>
      <c r="C27" s="1012"/>
      <c r="D27" s="1012"/>
      <c r="E27" s="1012"/>
      <c r="F27" s="1012"/>
      <c r="G27" s="1012"/>
      <c r="H27" s="1012"/>
      <c r="I27" s="1012"/>
      <c r="J27" s="1012"/>
      <c r="K27" s="1012"/>
      <c r="L27" s="1012"/>
      <c r="M27" s="1012"/>
      <c r="N27" s="1012"/>
      <c r="O27" s="1012"/>
      <c r="P27" s="1013"/>
      <c r="Q27" s="1017"/>
      <c r="R27" s="1018"/>
      <c r="S27" s="1018"/>
      <c r="T27" s="1018"/>
      <c r="U27" s="1019"/>
      <c r="V27" s="1017"/>
      <c r="W27" s="1018"/>
      <c r="X27" s="1018"/>
      <c r="Y27" s="1018"/>
      <c r="Z27" s="1019"/>
      <c r="AA27" s="1017"/>
      <c r="AB27" s="1018"/>
      <c r="AC27" s="1018"/>
      <c r="AD27" s="1018"/>
      <c r="AE27" s="1018"/>
      <c r="AF27" s="1070"/>
      <c r="AG27" s="1024"/>
      <c r="AH27" s="1024"/>
      <c r="AI27" s="1024"/>
      <c r="AJ27" s="1071"/>
      <c r="AK27" s="1018"/>
      <c r="AL27" s="1018"/>
      <c r="AM27" s="1018"/>
      <c r="AN27" s="1018"/>
      <c r="AO27" s="1019"/>
      <c r="AP27" s="1017"/>
      <c r="AQ27" s="1018"/>
      <c r="AR27" s="1018"/>
      <c r="AS27" s="1018"/>
      <c r="AT27" s="1019"/>
      <c r="AU27" s="1017"/>
      <c r="AV27" s="1018"/>
      <c r="AW27" s="1018"/>
      <c r="AX27" s="1018"/>
      <c r="AY27" s="1019"/>
      <c r="AZ27" s="1017"/>
      <c r="BA27" s="1018"/>
      <c r="BB27" s="1018"/>
      <c r="BC27" s="1018"/>
      <c r="BD27" s="1019"/>
      <c r="BE27" s="1017"/>
      <c r="BF27" s="1018"/>
      <c r="BG27" s="1018"/>
      <c r="BH27" s="1018"/>
      <c r="BI27" s="1029"/>
      <c r="BJ27" s="226"/>
      <c r="BK27" s="226"/>
      <c r="BL27" s="226"/>
      <c r="BM27" s="226"/>
      <c r="BN27" s="226"/>
      <c r="BO27" s="236"/>
      <c r="BP27" s="236"/>
      <c r="BQ27" s="233">
        <v>21</v>
      </c>
      <c r="BR27" s="234"/>
      <c r="BS27" s="1005"/>
      <c r="BT27" s="1006"/>
      <c r="BU27" s="1006"/>
      <c r="BV27" s="1006"/>
      <c r="BW27" s="1006"/>
      <c r="BX27" s="1006"/>
      <c r="BY27" s="1006"/>
      <c r="BZ27" s="1006"/>
      <c r="CA27" s="1006"/>
      <c r="CB27" s="1006"/>
      <c r="CC27" s="1006"/>
      <c r="CD27" s="1006"/>
      <c r="CE27" s="1006"/>
      <c r="CF27" s="1006"/>
      <c r="CG27" s="1027"/>
      <c r="CH27" s="1002"/>
      <c r="CI27" s="1003"/>
      <c r="CJ27" s="1003"/>
      <c r="CK27" s="1003"/>
      <c r="CL27" s="1004"/>
      <c r="CM27" s="1002"/>
      <c r="CN27" s="1003"/>
      <c r="CO27" s="1003"/>
      <c r="CP27" s="1003"/>
      <c r="CQ27" s="1004"/>
      <c r="CR27" s="1002"/>
      <c r="CS27" s="1003"/>
      <c r="CT27" s="1003"/>
      <c r="CU27" s="1003"/>
      <c r="CV27" s="1004"/>
      <c r="CW27" s="1002"/>
      <c r="CX27" s="1003"/>
      <c r="CY27" s="1003"/>
      <c r="CZ27" s="1003"/>
      <c r="DA27" s="1004"/>
      <c r="DB27" s="1002"/>
      <c r="DC27" s="1003"/>
      <c r="DD27" s="1003"/>
      <c r="DE27" s="1003"/>
      <c r="DF27" s="1004"/>
      <c r="DG27" s="1002"/>
      <c r="DH27" s="1003"/>
      <c r="DI27" s="1003"/>
      <c r="DJ27" s="1003"/>
      <c r="DK27" s="1004"/>
      <c r="DL27" s="1002"/>
      <c r="DM27" s="1003"/>
      <c r="DN27" s="1003"/>
      <c r="DO27" s="1003"/>
      <c r="DP27" s="1004"/>
      <c r="DQ27" s="1002"/>
      <c r="DR27" s="1003"/>
      <c r="DS27" s="1003"/>
      <c r="DT27" s="1003"/>
      <c r="DU27" s="1004"/>
      <c r="DV27" s="1005"/>
      <c r="DW27" s="1006"/>
      <c r="DX27" s="1006"/>
      <c r="DY27" s="1006"/>
      <c r="DZ27" s="1007"/>
      <c r="EA27" s="224"/>
    </row>
    <row r="28" spans="1:131" ht="26.25" customHeight="1" thickTop="1" x14ac:dyDescent="0.2">
      <c r="A28" s="237">
        <v>1</v>
      </c>
      <c r="B28" s="1060" t="s">
        <v>391</v>
      </c>
      <c r="C28" s="1061"/>
      <c r="D28" s="1061"/>
      <c r="E28" s="1061"/>
      <c r="F28" s="1061"/>
      <c r="G28" s="1061"/>
      <c r="H28" s="1061"/>
      <c r="I28" s="1061"/>
      <c r="J28" s="1061"/>
      <c r="K28" s="1061"/>
      <c r="L28" s="1061"/>
      <c r="M28" s="1061"/>
      <c r="N28" s="1061"/>
      <c r="O28" s="1061"/>
      <c r="P28" s="1062"/>
      <c r="Q28" s="1063">
        <v>58157</v>
      </c>
      <c r="R28" s="1064"/>
      <c r="S28" s="1064"/>
      <c r="T28" s="1064"/>
      <c r="U28" s="1064"/>
      <c r="V28" s="1064">
        <v>57185</v>
      </c>
      <c r="W28" s="1064"/>
      <c r="X28" s="1064"/>
      <c r="Y28" s="1064"/>
      <c r="Z28" s="1064"/>
      <c r="AA28" s="1064">
        <v>972</v>
      </c>
      <c r="AB28" s="1064"/>
      <c r="AC28" s="1064"/>
      <c r="AD28" s="1064"/>
      <c r="AE28" s="1065"/>
      <c r="AF28" s="1066">
        <v>972</v>
      </c>
      <c r="AG28" s="1064"/>
      <c r="AH28" s="1064"/>
      <c r="AI28" s="1064"/>
      <c r="AJ28" s="1067"/>
      <c r="AK28" s="1055">
        <v>6471</v>
      </c>
      <c r="AL28" s="1056"/>
      <c r="AM28" s="1056"/>
      <c r="AN28" s="1056"/>
      <c r="AO28" s="1056"/>
      <c r="AP28" s="1056" t="s">
        <v>549</v>
      </c>
      <c r="AQ28" s="1056"/>
      <c r="AR28" s="1056"/>
      <c r="AS28" s="1056"/>
      <c r="AT28" s="1056"/>
      <c r="AU28" s="1056" t="s">
        <v>549</v>
      </c>
      <c r="AV28" s="1056"/>
      <c r="AW28" s="1056"/>
      <c r="AX28" s="1056"/>
      <c r="AY28" s="1056"/>
      <c r="AZ28" s="1057" t="s">
        <v>549</v>
      </c>
      <c r="BA28" s="1057"/>
      <c r="BB28" s="1057"/>
      <c r="BC28" s="1057"/>
      <c r="BD28" s="1057"/>
      <c r="BE28" s="1058"/>
      <c r="BF28" s="1058"/>
      <c r="BG28" s="1058"/>
      <c r="BH28" s="1058"/>
      <c r="BI28" s="1059"/>
      <c r="BJ28" s="226"/>
      <c r="BK28" s="226"/>
      <c r="BL28" s="226"/>
      <c r="BM28" s="226"/>
      <c r="BN28" s="226"/>
      <c r="BO28" s="236"/>
      <c r="BP28" s="236"/>
      <c r="BQ28" s="233">
        <v>22</v>
      </c>
      <c r="BR28" s="234"/>
      <c r="BS28" s="1005"/>
      <c r="BT28" s="1006"/>
      <c r="BU28" s="1006"/>
      <c r="BV28" s="1006"/>
      <c r="BW28" s="1006"/>
      <c r="BX28" s="1006"/>
      <c r="BY28" s="1006"/>
      <c r="BZ28" s="1006"/>
      <c r="CA28" s="1006"/>
      <c r="CB28" s="1006"/>
      <c r="CC28" s="1006"/>
      <c r="CD28" s="1006"/>
      <c r="CE28" s="1006"/>
      <c r="CF28" s="1006"/>
      <c r="CG28" s="1027"/>
      <c r="CH28" s="1002"/>
      <c r="CI28" s="1003"/>
      <c r="CJ28" s="1003"/>
      <c r="CK28" s="1003"/>
      <c r="CL28" s="1004"/>
      <c r="CM28" s="1002"/>
      <c r="CN28" s="1003"/>
      <c r="CO28" s="1003"/>
      <c r="CP28" s="1003"/>
      <c r="CQ28" s="1004"/>
      <c r="CR28" s="1002"/>
      <c r="CS28" s="1003"/>
      <c r="CT28" s="1003"/>
      <c r="CU28" s="1003"/>
      <c r="CV28" s="1004"/>
      <c r="CW28" s="1002"/>
      <c r="CX28" s="1003"/>
      <c r="CY28" s="1003"/>
      <c r="CZ28" s="1003"/>
      <c r="DA28" s="1004"/>
      <c r="DB28" s="1002"/>
      <c r="DC28" s="1003"/>
      <c r="DD28" s="1003"/>
      <c r="DE28" s="1003"/>
      <c r="DF28" s="1004"/>
      <c r="DG28" s="1002"/>
      <c r="DH28" s="1003"/>
      <c r="DI28" s="1003"/>
      <c r="DJ28" s="1003"/>
      <c r="DK28" s="1004"/>
      <c r="DL28" s="1002"/>
      <c r="DM28" s="1003"/>
      <c r="DN28" s="1003"/>
      <c r="DO28" s="1003"/>
      <c r="DP28" s="1004"/>
      <c r="DQ28" s="1002"/>
      <c r="DR28" s="1003"/>
      <c r="DS28" s="1003"/>
      <c r="DT28" s="1003"/>
      <c r="DU28" s="1004"/>
      <c r="DV28" s="1005"/>
      <c r="DW28" s="1006"/>
      <c r="DX28" s="1006"/>
      <c r="DY28" s="1006"/>
      <c r="DZ28" s="1007"/>
      <c r="EA28" s="224"/>
    </row>
    <row r="29" spans="1:131" ht="26.25" customHeight="1" x14ac:dyDescent="0.2">
      <c r="A29" s="237">
        <v>2</v>
      </c>
      <c r="B29" s="1043" t="s">
        <v>392</v>
      </c>
      <c r="C29" s="1044"/>
      <c r="D29" s="1044"/>
      <c r="E29" s="1044"/>
      <c r="F29" s="1044"/>
      <c r="G29" s="1044"/>
      <c r="H29" s="1044"/>
      <c r="I29" s="1044"/>
      <c r="J29" s="1044"/>
      <c r="K29" s="1044"/>
      <c r="L29" s="1044"/>
      <c r="M29" s="1044"/>
      <c r="N29" s="1044"/>
      <c r="O29" s="1044"/>
      <c r="P29" s="1045"/>
      <c r="Q29" s="1051">
        <v>46787</v>
      </c>
      <c r="R29" s="1052"/>
      <c r="S29" s="1052"/>
      <c r="T29" s="1052"/>
      <c r="U29" s="1052"/>
      <c r="V29" s="1052">
        <v>45968</v>
      </c>
      <c r="W29" s="1052"/>
      <c r="X29" s="1052"/>
      <c r="Y29" s="1052"/>
      <c r="Z29" s="1052"/>
      <c r="AA29" s="1052">
        <v>819</v>
      </c>
      <c r="AB29" s="1052"/>
      <c r="AC29" s="1052"/>
      <c r="AD29" s="1052"/>
      <c r="AE29" s="1053"/>
      <c r="AF29" s="1048">
        <v>819</v>
      </c>
      <c r="AG29" s="1049"/>
      <c r="AH29" s="1049"/>
      <c r="AI29" s="1049"/>
      <c r="AJ29" s="1050"/>
      <c r="AK29" s="993">
        <v>7137</v>
      </c>
      <c r="AL29" s="984"/>
      <c r="AM29" s="984"/>
      <c r="AN29" s="984"/>
      <c r="AO29" s="984"/>
      <c r="AP29" s="984" t="s">
        <v>549</v>
      </c>
      <c r="AQ29" s="984"/>
      <c r="AR29" s="984"/>
      <c r="AS29" s="984"/>
      <c r="AT29" s="984"/>
      <c r="AU29" s="984" t="s">
        <v>549</v>
      </c>
      <c r="AV29" s="984"/>
      <c r="AW29" s="984"/>
      <c r="AX29" s="984"/>
      <c r="AY29" s="984"/>
      <c r="AZ29" s="1054" t="s">
        <v>549</v>
      </c>
      <c r="BA29" s="1054"/>
      <c r="BB29" s="1054"/>
      <c r="BC29" s="1054"/>
      <c r="BD29" s="1054"/>
      <c r="BE29" s="985"/>
      <c r="BF29" s="985"/>
      <c r="BG29" s="985"/>
      <c r="BH29" s="985"/>
      <c r="BI29" s="986"/>
      <c r="BJ29" s="226"/>
      <c r="BK29" s="226"/>
      <c r="BL29" s="226"/>
      <c r="BM29" s="226"/>
      <c r="BN29" s="226"/>
      <c r="BO29" s="236"/>
      <c r="BP29" s="236"/>
      <c r="BQ29" s="233">
        <v>23</v>
      </c>
      <c r="BR29" s="234"/>
      <c r="BS29" s="1005"/>
      <c r="BT29" s="1006"/>
      <c r="BU29" s="1006"/>
      <c r="BV29" s="1006"/>
      <c r="BW29" s="1006"/>
      <c r="BX29" s="1006"/>
      <c r="BY29" s="1006"/>
      <c r="BZ29" s="1006"/>
      <c r="CA29" s="1006"/>
      <c r="CB29" s="1006"/>
      <c r="CC29" s="1006"/>
      <c r="CD29" s="1006"/>
      <c r="CE29" s="1006"/>
      <c r="CF29" s="1006"/>
      <c r="CG29" s="1027"/>
      <c r="CH29" s="1002"/>
      <c r="CI29" s="1003"/>
      <c r="CJ29" s="1003"/>
      <c r="CK29" s="1003"/>
      <c r="CL29" s="1004"/>
      <c r="CM29" s="1002"/>
      <c r="CN29" s="1003"/>
      <c r="CO29" s="1003"/>
      <c r="CP29" s="1003"/>
      <c r="CQ29" s="1004"/>
      <c r="CR29" s="1002"/>
      <c r="CS29" s="1003"/>
      <c r="CT29" s="1003"/>
      <c r="CU29" s="1003"/>
      <c r="CV29" s="1004"/>
      <c r="CW29" s="1002"/>
      <c r="CX29" s="1003"/>
      <c r="CY29" s="1003"/>
      <c r="CZ29" s="1003"/>
      <c r="DA29" s="1004"/>
      <c r="DB29" s="1002"/>
      <c r="DC29" s="1003"/>
      <c r="DD29" s="1003"/>
      <c r="DE29" s="1003"/>
      <c r="DF29" s="1004"/>
      <c r="DG29" s="1002"/>
      <c r="DH29" s="1003"/>
      <c r="DI29" s="1003"/>
      <c r="DJ29" s="1003"/>
      <c r="DK29" s="1004"/>
      <c r="DL29" s="1002"/>
      <c r="DM29" s="1003"/>
      <c r="DN29" s="1003"/>
      <c r="DO29" s="1003"/>
      <c r="DP29" s="1004"/>
      <c r="DQ29" s="1002"/>
      <c r="DR29" s="1003"/>
      <c r="DS29" s="1003"/>
      <c r="DT29" s="1003"/>
      <c r="DU29" s="1004"/>
      <c r="DV29" s="1005"/>
      <c r="DW29" s="1006"/>
      <c r="DX29" s="1006"/>
      <c r="DY29" s="1006"/>
      <c r="DZ29" s="1007"/>
      <c r="EA29" s="224"/>
    </row>
    <row r="30" spans="1:131" ht="26.25" customHeight="1" x14ac:dyDescent="0.2">
      <c r="A30" s="237">
        <v>3</v>
      </c>
      <c r="B30" s="1043" t="s">
        <v>393</v>
      </c>
      <c r="C30" s="1044"/>
      <c r="D30" s="1044"/>
      <c r="E30" s="1044"/>
      <c r="F30" s="1044"/>
      <c r="G30" s="1044"/>
      <c r="H30" s="1044"/>
      <c r="I30" s="1044"/>
      <c r="J30" s="1044"/>
      <c r="K30" s="1044"/>
      <c r="L30" s="1044"/>
      <c r="M30" s="1044"/>
      <c r="N30" s="1044"/>
      <c r="O30" s="1044"/>
      <c r="P30" s="1045"/>
      <c r="Q30" s="1051">
        <v>16396</v>
      </c>
      <c r="R30" s="1052"/>
      <c r="S30" s="1052"/>
      <c r="T30" s="1052"/>
      <c r="U30" s="1052"/>
      <c r="V30" s="1052">
        <v>16331</v>
      </c>
      <c r="W30" s="1052"/>
      <c r="X30" s="1052"/>
      <c r="Y30" s="1052"/>
      <c r="Z30" s="1052"/>
      <c r="AA30" s="1052">
        <v>65</v>
      </c>
      <c r="AB30" s="1052"/>
      <c r="AC30" s="1052"/>
      <c r="AD30" s="1052"/>
      <c r="AE30" s="1053"/>
      <c r="AF30" s="1048">
        <v>65</v>
      </c>
      <c r="AG30" s="1049"/>
      <c r="AH30" s="1049"/>
      <c r="AI30" s="1049"/>
      <c r="AJ30" s="1050"/>
      <c r="AK30" s="993">
        <v>7588</v>
      </c>
      <c r="AL30" s="984"/>
      <c r="AM30" s="984"/>
      <c r="AN30" s="984"/>
      <c r="AO30" s="984"/>
      <c r="AP30" s="984" t="s">
        <v>549</v>
      </c>
      <c r="AQ30" s="984"/>
      <c r="AR30" s="984"/>
      <c r="AS30" s="984"/>
      <c r="AT30" s="984"/>
      <c r="AU30" s="984" t="s">
        <v>549</v>
      </c>
      <c r="AV30" s="984"/>
      <c r="AW30" s="984"/>
      <c r="AX30" s="984"/>
      <c r="AY30" s="984"/>
      <c r="AZ30" s="1054" t="s">
        <v>549</v>
      </c>
      <c r="BA30" s="1054"/>
      <c r="BB30" s="1054"/>
      <c r="BC30" s="1054"/>
      <c r="BD30" s="1054"/>
      <c r="BE30" s="985"/>
      <c r="BF30" s="985"/>
      <c r="BG30" s="985"/>
      <c r="BH30" s="985"/>
      <c r="BI30" s="986"/>
      <c r="BJ30" s="226"/>
      <c r="BK30" s="226"/>
      <c r="BL30" s="226"/>
      <c r="BM30" s="226"/>
      <c r="BN30" s="226"/>
      <c r="BO30" s="236"/>
      <c r="BP30" s="236"/>
      <c r="BQ30" s="233">
        <v>24</v>
      </c>
      <c r="BR30" s="234"/>
      <c r="BS30" s="1005"/>
      <c r="BT30" s="1006"/>
      <c r="BU30" s="1006"/>
      <c r="BV30" s="1006"/>
      <c r="BW30" s="1006"/>
      <c r="BX30" s="1006"/>
      <c r="BY30" s="1006"/>
      <c r="BZ30" s="1006"/>
      <c r="CA30" s="1006"/>
      <c r="CB30" s="1006"/>
      <c r="CC30" s="1006"/>
      <c r="CD30" s="1006"/>
      <c r="CE30" s="1006"/>
      <c r="CF30" s="1006"/>
      <c r="CG30" s="1027"/>
      <c r="CH30" s="1002"/>
      <c r="CI30" s="1003"/>
      <c r="CJ30" s="1003"/>
      <c r="CK30" s="1003"/>
      <c r="CL30" s="1004"/>
      <c r="CM30" s="1002"/>
      <c r="CN30" s="1003"/>
      <c r="CO30" s="1003"/>
      <c r="CP30" s="1003"/>
      <c r="CQ30" s="1004"/>
      <c r="CR30" s="1002"/>
      <c r="CS30" s="1003"/>
      <c r="CT30" s="1003"/>
      <c r="CU30" s="1003"/>
      <c r="CV30" s="1004"/>
      <c r="CW30" s="1002"/>
      <c r="CX30" s="1003"/>
      <c r="CY30" s="1003"/>
      <c r="CZ30" s="1003"/>
      <c r="DA30" s="1004"/>
      <c r="DB30" s="1002"/>
      <c r="DC30" s="1003"/>
      <c r="DD30" s="1003"/>
      <c r="DE30" s="1003"/>
      <c r="DF30" s="1004"/>
      <c r="DG30" s="1002"/>
      <c r="DH30" s="1003"/>
      <c r="DI30" s="1003"/>
      <c r="DJ30" s="1003"/>
      <c r="DK30" s="1004"/>
      <c r="DL30" s="1002"/>
      <c r="DM30" s="1003"/>
      <c r="DN30" s="1003"/>
      <c r="DO30" s="1003"/>
      <c r="DP30" s="1004"/>
      <c r="DQ30" s="1002"/>
      <c r="DR30" s="1003"/>
      <c r="DS30" s="1003"/>
      <c r="DT30" s="1003"/>
      <c r="DU30" s="1004"/>
      <c r="DV30" s="1005"/>
      <c r="DW30" s="1006"/>
      <c r="DX30" s="1006"/>
      <c r="DY30" s="1006"/>
      <c r="DZ30" s="1007"/>
      <c r="EA30" s="224"/>
    </row>
    <row r="31" spans="1:131" ht="26.25" customHeight="1" x14ac:dyDescent="0.2">
      <c r="A31" s="237">
        <v>4</v>
      </c>
      <c r="B31" s="1043" t="s">
        <v>394</v>
      </c>
      <c r="C31" s="1044"/>
      <c r="D31" s="1044"/>
      <c r="E31" s="1044"/>
      <c r="F31" s="1044"/>
      <c r="G31" s="1044"/>
      <c r="H31" s="1044"/>
      <c r="I31" s="1044"/>
      <c r="J31" s="1044"/>
      <c r="K31" s="1044"/>
      <c r="L31" s="1044"/>
      <c r="M31" s="1044"/>
      <c r="N31" s="1044"/>
      <c r="O31" s="1044"/>
      <c r="P31" s="1045"/>
      <c r="Q31" s="1051">
        <v>265</v>
      </c>
      <c r="R31" s="1052"/>
      <c r="S31" s="1052"/>
      <c r="T31" s="1052"/>
      <c r="U31" s="1052"/>
      <c r="V31" s="1052">
        <v>255</v>
      </c>
      <c r="W31" s="1052"/>
      <c r="X31" s="1052"/>
      <c r="Y31" s="1052"/>
      <c r="Z31" s="1052"/>
      <c r="AA31" s="1052">
        <v>10</v>
      </c>
      <c r="AB31" s="1052"/>
      <c r="AC31" s="1052"/>
      <c r="AD31" s="1052"/>
      <c r="AE31" s="1053"/>
      <c r="AF31" s="1048">
        <v>10</v>
      </c>
      <c r="AG31" s="1049"/>
      <c r="AH31" s="1049"/>
      <c r="AI31" s="1049"/>
      <c r="AJ31" s="1050"/>
      <c r="AK31" s="993" t="s">
        <v>549</v>
      </c>
      <c r="AL31" s="984"/>
      <c r="AM31" s="984"/>
      <c r="AN31" s="984"/>
      <c r="AO31" s="984"/>
      <c r="AP31" s="984" t="s">
        <v>549</v>
      </c>
      <c r="AQ31" s="984"/>
      <c r="AR31" s="984"/>
      <c r="AS31" s="984"/>
      <c r="AT31" s="984"/>
      <c r="AU31" s="984" t="s">
        <v>549</v>
      </c>
      <c r="AV31" s="984"/>
      <c r="AW31" s="984"/>
      <c r="AX31" s="984"/>
      <c r="AY31" s="984"/>
      <c r="AZ31" s="1054" t="s">
        <v>549</v>
      </c>
      <c r="BA31" s="1054"/>
      <c r="BB31" s="1054"/>
      <c r="BC31" s="1054"/>
      <c r="BD31" s="1054"/>
      <c r="BE31" s="985"/>
      <c r="BF31" s="985"/>
      <c r="BG31" s="985"/>
      <c r="BH31" s="985"/>
      <c r="BI31" s="986"/>
      <c r="BJ31" s="226"/>
      <c r="BK31" s="226"/>
      <c r="BL31" s="226"/>
      <c r="BM31" s="226"/>
      <c r="BN31" s="226"/>
      <c r="BO31" s="236"/>
      <c r="BP31" s="236"/>
      <c r="BQ31" s="233">
        <v>25</v>
      </c>
      <c r="BR31" s="234"/>
      <c r="BS31" s="1005"/>
      <c r="BT31" s="1006"/>
      <c r="BU31" s="1006"/>
      <c r="BV31" s="1006"/>
      <c r="BW31" s="1006"/>
      <c r="BX31" s="1006"/>
      <c r="BY31" s="1006"/>
      <c r="BZ31" s="1006"/>
      <c r="CA31" s="1006"/>
      <c r="CB31" s="1006"/>
      <c r="CC31" s="1006"/>
      <c r="CD31" s="1006"/>
      <c r="CE31" s="1006"/>
      <c r="CF31" s="1006"/>
      <c r="CG31" s="1027"/>
      <c r="CH31" s="1002"/>
      <c r="CI31" s="1003"/>
      <c r="CJ31" s="1003"/>
      <c r="CK31" s="1003"/>
      <c r="CL31" s="1004"/>
      <c r="CM31" s="1002"/>
      <c r="CN31" s="1003"/>
      <c r="CO31" s="1003"/>
      <c r="CP31" s="1003"/>
      <c r="CQ31" s="1004"/>
      <c r="CR31" s="1002"/>
      <c r="CS31" s="1003"/>
      <c r="CT31" s="1003"/>
      <c r="CU31" s="1003"/>
      <c r="CV31" s="1004"/>
      <c r="CW31" s="1002"/>
      <c r="CX31" s="1003"/>
      <c r="CY31" s="1003"/>
      <c r="CZ31" s="1003"/>
      <c r="DA31" s="1004"/>
      <c r="DB31" s="1002"/>
      <c r="DC31" s="1003"/>
      <c r="DD31" s="1003"/>
      <c r="DE31" s="1003"/>
      <c r="DF31" s="1004"/>
      <c r="DG31" s="1002"/>
      <c r="DH31" s="1003"/>
      <c r="DI31" s="1003"/>
      <c r="DJ31" s="1003"/>
      <c r="DK31" s="1004"/>
      <c r="DL31" s="1002"/>
      <c r="DM31" s="1003"/>
      <c r="DN31" s="1003"/>
      <c r="DO31" s="1003"/>
      <c r="DP31" s="1004"/>
      <c r="DQ31" s="1002"/>
      <c r="DR31" s="1003"/>
      <c r="DS31" s="1003"/>
      <c r="DT31" s="1003"/>
      <c r="DU31" s="1004"/>
      <c r="DV31" s="1005"/>
      <c r="DW31" s="1006"/>
      <c r="DX31" s="1006"/>
      <c r="DY31" s="1006"/>
      <c r="DZ31" s="1007"/>
      <c r="EA31" s="224"/>
    </row>
    <row r="32" spans="1:131" ht="26.25" customHeight="1" x14ac:dyDescent="0.2">
      <c r="A32" s="237">
        <v>5</v>
      </c>
      <c r="B32" s="1043" t="s">
        <v>395</v>
      </c>
      <c r="C32" s="1044"/>
      <c r="D32" s="1044"/>
      <c r="E32" s="1044"/>
      <c r="F32" s="1044"/>
      <c r="G32" s="1044"/>
      <c r="H32" s="1044"/>
      <c r="I32" s="1044"/>
      <c r="J32" s="1044"/>
      <c r="K32" s="1044"/>
      <c r="L32" s="1044"/>
      <c r="M32" s="1044"/>
      <c r="N32" s="1044"/>
      <c r="O32" s="1044"/>
      <c r="P32" s="1045"/>
      <c r="Q32" s="1051">
        <v>32303</v>
      </c>
      <c r="R32" s="1052"/>
      <c r="S32" s="1052"/>
      <c r="T32" s="1052"/>
      <c r="U32" s="1052"/>
      <c r="V32" s="1052">
        <v>32303</v>
      </c>
      <c r="W32" s="1052"/>
      <c r="X32" s="1052"/>
      <c r="Y32" s="1052"/>
      <c r="Z32" s="1052"/>
      <c r="AA32" s="1052" t="s">
        <v>549</v>
      </c>
      <c r="AB32" s="1052"/>
      <c r="AC32" s="1052"/>
      <c r="AD32" s="1052"/>
      <c r="AE32" s="1053"/>
      <c r="AF32" s="1048" t="s">
        <v>122</v>
      </c>
      <c r="AG32" s="1049"/>
      <c r="AH32" s="1049"/>
      <c r="AI32" s="1049"/>
      <c r="AJ32" s="1050"/>
      <c r="AK32" s="993" t="s">
        <v>549</v>
      </c>
      <c r="AL32" s="984"/>
      <c r="AM32" s="984"/>
      <c r="AN32" s="984"/>
      <c r="AO32" s="984"/>
      <c r="AP32" s="984" t="s">
        <v>549</v>
      </c>
      <c r="AQ32" s="984"/>
      <c r="AR32" s="984"/>
      <c r="AS32" s="984"/>
      <c r="AT32" s="984"/>
      <c r="AU32" s="984" t="s">
        <v>549</v>
      </c>
      <c r="AV32" s="984"/>
      <c r="AW32" s="984"/>
      <c r="AX32" s="984"/>
      <c r="AY32" s="984"/>
      <c r="AZ32" s="1054" t="s">
        <v>549</v>
      </c>
      <c r="BA32" s="1054"/>
      <c r="BB32" s="1054"/>
      <c r="BC32" s="1054"/>
      <c r="BD32" s="1054"/>
      <c r="BE32" s="985"/>
      <c r="BF32" s="985"/>
      <c r="BG32" s="985"/>
      <c r="BH32" s="985"/>
      <c r="BI32" s="986"/>
      <c r="BJ32" s="226"/>
      <c r="BK32" s="226"/>
      <c r="BL32" s="226"/>
      <c r="BM32" s="226"/>
      <c r="BN32" s="226"/>
      <c r="BO32" s="236"/>
      <c r="BP32" s="236"/>
      <c r="BQ32" s="233">
        <v>26</v>
      </c>
      <c r="BR32" s="234"/>
      <c r="BS32" s="1005"/>
      <c r="BT32" s="1006"/>
      <c r="BU32" s="1006"/>
      <c r="BV32" s="1006"/>
      <c r="BW32" s="1006"/>
      <c r="BX32" s="1006"/>
      <c r="BY32" s="1006"/>
      <c r="BZ32" s="1006"/>
      <c r="CA32" s="1006"/>
      <c r="CB32" s="1006"/>
      <c r="CC32" s="1006"/>
      <c r="CD32" s="1006"/>
      <c r="CE32" s="1006"/>
      <c r="CF32" s="1006"/>
      <c r="CG32" s="1027"/>
      <c r="CH32" s="1002"/>
      <c r="CI32" s="1003"/>
      <c r="CJ32" s="1003"/>
      <c r="CK32" s="1003"/>
      <c r="CL32" s="1004"/>
      <c r="CM32" s="1002"/>
      <c r="CN32" s="1003"/>
      <c r="CO32" s="1003"/>
      <c r="CP32" s="1003"/>
      <c r="CQ32" s="1004"/>
      <c r="CR32" s="1002"/>
      <c r="CS32" s="1003"/>
      <c r="CT32" s="1003"/>
      <c r="CU32" s="1003"/>
      <c r="CV32" s="1004"/>
      <c r="CW32" s="1002"/>
      <c r="CX32" s="1003"/>
      <c r="CY32" s="1003"/>
      <c r="CZ32" s="1003"/>
      <c r="DA32" s="1004"/>
      <c r="DB32" s="1002"/>
      <c r="DC32" s="1003"/>
      <c r="DD32" s="1003"/>
      <c r="DE32" s="1003"/>
      <c r="DF32" s="1004"/>
      <c r="DG32" s="1002"/>
      <c r="DH32" s="1003"/>
      <c r="DI32" s="1003"/>
      <c r="DJ32" s="1003"/>
      <c r="DK32" s="1004"/>
      <c r="DL32" s="1002"/>
      <c r="DM32" s="1003"/>
      <c r="DN32" s="1003"/>
      <c r="DO32" s="1003"/>
      <c r="DP32" s="1004"/>
      <c r="DQ32" s="1002"/>
      <c r="DR32" s="1003"/>
      <c r="DS32" s="1003"/>
      <c r="DT32" s="1003"/>
      <c r="DU32" s="1004"/>
      <c r="DV32" s="1005"/>
      <c r="DW32" s="1006"/>
      <c r="DX32" s="1006"/>
      <c r="DY32" s="1006"/>
      <c r="DZ32" s="1007"/>
      <c r="EA32" s="224"/>
    </row>
    <row r="33" spans="1:131" ht="26.25" customHeight="1" x14ac:dyDescent="0.2">
      <c r="A33" s="237">
        <v>6</v>
      </c>
      <c r="B33" s="1043" t="s">
        <v>396</v>
      </c>
      <c r="C33" s="1044"/>
      <c r="D33" s="1044"/>
      <c r="E33" s="1044"/>
      <c r="F33" s="1044"/>
      <c r="G33" s="1044"/>
      <c r="H33" s="1044"/>
      <c r="I33" s="1044"/>
      <c r="J33" s="1044"/>
      <c r="K33" s="1044"/>
      <c r="L33" s="1044"/>
      <c r="M33" s="1044"/>
      <c r="N33" s="1044"/>
      <c r="O33" s="1044"/>
      <c r="P33" s="1045"/>
      <c r="Q33" s="1051">
        <v>13179</v>
      </c>
      <c r="R33" s="1052"/>
      <c r="S33" s="1052"/>
      <c r="T33" s="1052"/>
      <c r="U33" s="1052"/>
      <c r="V33" s="1052">
        <v>12041</v>
      </c>
      <c r="W33" s="1052"/>
      <c r="X33" s="1052"/>
      <c r="Y33" s="1052"/>
      <c r="Z33" s="1052"/>
      <c r="AA33" s="1052">
        <v>1138</v>
      </c>
      <c r="AB33" s="1052"/>
      <c r="AC33" s="1052"/>
      <c r="AD33" s="1052"/>
      <c r="AE33" s="1053"/>
      <c r="AF33" s="1048">
        <v>3002</v>
      </c>
      <c r="AG33" s="1049"/>
      <c r="AH33" s="1049"/>
      <c r="AI33" s="1049"/>
      <c r="AJ33" s="1050"/>
      <c r="AK33" s="993">
        <v>4611</v>
      </c>
      <c r="AL33" s="984"/>
      <c r="AM33" s="984"/>
      <c r="AN33" s="984"/>
      <c r="AO33" s="984"/>
      <c r="AP33" s="984">
        <v>44945</v>
      </c>
      <c r="AQ33" s="984"/>
      <c r="AR33" s="984"/>
      <c r="AS33" s="984"/>
      <c r="AT33" s="984"/>
      <c r="AU33" s="984">
        <v>4629</v>
      </c>
      <c r="AV33" s="984"/>
      <c r="AW33" s="984"/>
      <c r="AX33" s="984"/>
      <c r="AY33" s="984"/>
      <c r="AZ33" s="1054" t="s">
        <v>549</v>
      </c>
      <c r="BA33" s="1054"/>
      <c r="BB33" s="1054"/>
      <c r="BC33" s="1054"/>
      <c r="BD33" s="1054"/>
      <c r="BE33" s="985" t="s">
        <v>397</v>
      </c>
      <c r="BF33" s="985"/>
      <c r="BG33" s="985"/>
      <c r="BH33" s="985"/>
      <c r="BI33" s="986"/>
      <c r="BJ33" s="226"/>
      <c r="BK33" s="226"/>
      <c r="BL33" s="226"/>
      <c r="BM33" s="226"/>
      <c r="BN33" s="226"/>
      <c r="BO33" s="236"/>
      <c r="BP33" s="236"/>
      <c r="BQ33" s="233">
        <v>27</v>
      </c>
      <c r="BR33" s="234"/>
      <c r="BS33" s="1005"/>
      <c r="BT33" s="1006"/>
      <c r="BU33" s="1006"/>
      <c r="BV33" s="1006"/>
      <c r="BW33" s="1006"/>
      <c r="BX33" s="1006"/>
      <c r="BY33" s="1006"/>
      <c r="BZ33" s="1006"/>
      <c r="CA33" s="1006"/>
      <c r="CB33" s="1006"/>
      <c r="CC33" s="1006"/>
      <c r="CD33" s="1006"/>
      <c r="CE33" s="1006"/>
      <c r="CF33" s="1006"/>
      <c r="CG33" s="1027"/>
      <c r="CH33" s="1002"/>
      <c r="CI33" s="1003"/>
      <c r="CJ33" s="1003"/>
      <c r="CK33" s="1003"/>
      <c r="CL33" s="1004"/>
      <c r="CM33" s="1002"/>
      <c r="CN33" s="1003"/>
      <c r="CO33" s="1003"/>
      <c r="CP33" s="1003"/>
      <c r="CQ33" s="1004"/>
      <c r="CR33" s="1002"/>
      <c r="CS33" s="1003"/>
      <c r="CT33" s="1003"/>
      <c r="CU33" s="1003"/>
      <c r="CV33" s="1004"/>
      <c r="CW33" s="1002"/>
      <c r="CX33" s="1003"/>
      <c r="CY33" s="1003"/>
      <c r="CZ33" s="1003"/>
      <c r="DA33" s="1004"/>
      <c r="DB33" s="1002"/>
      <c r="DC33" s="1003"/>
      <c r="DD33" s="1003"/>
      <c r="DE33" s="1003"/>
      <c r="DF33" s="1004"/>
      <c r="DG33" s="1002"/>
      <c r="DH33" s="1003"/>
      <c r="DI33" s="1003"/>
      <c r="DJ33" s="1003"/>
      <c r="DK33" s="1004"/>
      <c r="DL33" s="1002"/>
      <c r="DM33" s="1003"/>
      <c r="DN33" s="1003"/>
      <c r="DO33" s="1003"/>
      <c r="DP33" s="1004"/>
      <c r="DQ33" s="1002"/>
      <c r="DR33" s="1003"/>
      <c r="DS33" s="1003"/>
      <c r="DT33" s="1003"/>
      <c r="DU33" s="1004"/>
      <c r="DV33" s="1005"/>
      <c r="DW33" s="1006"/>
      <c r="DX33" s="1006"/>
      <c r="DY33" s="1006"/>
      <c r="DZ33" s="1007"/>
      <c r="EA33" s="224"/>
    </row>
    <row r="34" spans="1:131" ht="26.25" customHeight="1" x14ac:dyDescent="0.2">
      <c r="A34" s="237">
        <v>7</v>
      </c>
      <c r="B34" s="1043"/>
      <c r="C34" s="1044"/>
      <c r="D34" s="1044"/>
      <c r="E34" s="1044"/>
      <c r="F34" s="1044"/>
      <c r="G34" s="1044"/>
      <c r="H34" s="1044"/>
      <c r="I34" s="1044"/>
      <c r="J34" s="1044"/>
      <c r="K34" s="1044"/>
      <c r="L34" s="1044"/>
      <c r="M34" s="1044"/>
      <c r="N34" s="1044"/>
      <c r="O34" s="1044"/>
      <c r="P34" s="1045"/>
      <c r="Q34" s="1051"/>
      <c r="R34" s="1052"/>
      <c r="S34" s="1052"/>
      <c r="T34" s="1052"/>
      <c r="U34" s="1052"/>
      <c r="V34" s="1052"/>
      <c r="W34" s="1052"/>
      <c r="X34" s="1052"/>
      <c r="Y34" s="1052"/>
      <c r="Z34" s="1052"/>
      <c r="AA34" s="1052"/>
      <c r="AB34" s="1052"/>
      <c r="AC34" s="1052"/>
      <c r="AD34" s="1052"/>
      <c r="AE34" s="1053"/>
      <c r="AF34" s="1048"/>
      <c r="AG34" s="1049"/>
      <c r="AH34" s="1049"/>
      <c r="AI34" s="1049"/>
      <c r="AJ34" s="1050"/>
      <c r="AK34" s="993"/>
      <c r="AL34" s="984"/>
      <c r="AM34" s="984"/>
      <c r="AN34" s="984"/>
      <c r="AO34" s="984"/>
      <c r="AP34" s="984"/>
      <c r="AQ34" s="984"/>
      <c r="AR34" s="984"/>
      <c r="AS34" s="984"/>
      <c r="AT34" s="984"/>
      <c r="AU34" s="984"/>
      <c r="AV34" s="984"/>
      <c r="AW34" s="984"/>
      <c r="AX34" s="984"/>
      <c r="AY34" s="984"/>
      <c r="AZ34" s="1054"/>
      <c r="BA34" s="1054"/>
      <c r="BB34" s="1054"/>
      <c r="BC34" s="1054"/>
      <c r="BD34" s="1054"/>
      <c r="BE34" s="985"/>
      <c r="BF34" s="985"/>
      <c r="BG34" s="985"/>
      <c r="BH34" s="985"/>
      <c r="BI34" s="986"/>
      <c r="BJ34" s="226"/>
      <c r="BK34" s="226"/>
      <c r="BL34" s="226"/>
      <c r="BM34" s="226"/>
      <c r="BN34" s="226"/>
      <c r="BO34" s="236"/>
      <c r="BP34" s="236"/>
      <c r="BQ34" s="233">
        <v>28</v>
      </c>
      <c r="BR34" s="234"/>
      <c r="BS34" s="1005"/>
      <c r="BT34" s="1006"/>
      <c r="BU34" s="1006"/>
      <c r="BV34" s="1006"/>
      <c r="BW34" s="1006"/>
      <c r="BX34" s="1006"/>
      <c r="BY34" s="1006"/>
      <c r="BZ34" s="1006"/>
      <c r="CA34" s="1006"/>
      <c r="CB34" s="1006"/>
      <c r="CC34" s="1006"/>
      <c r="CD34" s="1006"/>
      <c r="CE34" s="1006"/>
      <c r="CF34" s="1006"/>
      <c r="CG34" s="1027"/>
      <c r="CH34" s="1002"/>
      <c r="CI34" s="1003"/>
      <c r="CJ34" s="1003"/>
      <c r="CK34" s="1003"/>
      <c r="CL34" s="1004"/>
      <c r="CM34" s="1002"/>
      <c r="CN34" s="1003"/>
      <c r="CO34" s="1003"/>
      <c r="CP34" s="1003"/>
      <c r="CQ34" s="1004"/>
      <c r="CR34" s="1002"/>
      <c r="CS34" s="1003"/>
      <c r="CT34" s="1003"/>
      <c r="CU34" s="1003"/>
      <c r="CV34" s="1004"/>
      <c r="CW34" s="1002"/>
      <c r="CX34" s="1003"/>
      <c r="CY34" s="1003"/>
      <c r="CZ34" s="1003"/>
      <c r="DA34" s="1004"/>
      <c r="DB34" s="1002"/>
      <c r="DC34" s="1003"/>
      <c r="DD34" s="1003"/>
      <c r="DE34" s="1003"/>
      <c r="DF34" s="1004"/>
      <c r="DG34" s="1002"/>
      <c r="DH34" s="1003"/>
      <c r="DI34" s="1003"/>
      <c r="DJ34" s="1003"/>
      <c r="DK34" s="1004"/>
      <c r="DL34" s="1002"/>
      <c r="DM34" s="1003"/>
      <c r="DN34" s="1003"/>
      <c r="DO34" s="1003"/>
      <c r="DP34" s="1004"/>
      <c r="DQ34" s="1002"/>
      <c r="DR34" s="1003"/>
      <c r="DS34" s="1003"/>
      <c r="DT34" s="1003"/>
      <c r="DU34" s="1004"/>
      <c r="DV34" s="1005"/>
      <c r="DW34" s="1006"/>
      <c r="DX34" s="1006"/>
      <c r="DY34" s="1006"/>
      <c r="DZ34" s="1007"/>
      <c r="EA34" s="224"/>
    </row>
    <row r="35" spans="1:131" ht="26.25" customHeight="1" x14ac:dyDescent="0.2">
      <c r="A35" s="237">
        <v>8</v>
      </c>
      <c r="B35" s="1043"/>
      <c r="C35" s="1044"/>
      <c r="D35" s="1044"/>
      <c r="E35" s="1044"/>
      <c r="F35" s="1044"/>
      <c r="G35" s="1044"/>
      <c r="H35" s="1044"/>
      <c r="I35" s="1044"/>
      <c r="J35" s="1044"/>
      <c r="K35" s="1044"/>
      <c r="L35" s="1044"/>
      <c r="M35" s="1044"/>
      <c r="N35" s="1044"/>
      <c r="O35" s="1044"/>
      <c r="P35" s="1045"/>
      <c r="Q35" s="1051"/>
      <c r="R35" s="1052"/>
      <c r="S35" s="1052"/>
      <c r="T35" s="1052"/>
      <c r="U35" s="1052"/>
      <c r="V35" s="1052"/>
      <c r="W35" s="1052"/>
      <c r="X35" s="1052"/>
      <c r="Y35" s="1052"/>
      <c r="Z35" s="1052"/>
      <c r="AA35" s="1052"/>
      <c r="AB35" s="1052"/>
      <c r="AC35" s="1052"/>
      <c r="AD35" s="1052"/>
      <c r="AE35" s="1053"/>
      <c r="AF35" s="1048"/>
      <c r="AG35" s="1049"/>
      <c r="AH35" s="1049"/>
      <c r="AI35" s="1049"/>
      <c r="AJ35" s="1050"/>
      <c r="AK35" s="993"/>
      <c r="AL35" s="984"/>
      <c r="AM35" s="984"/>
      <c r="AN35" s="984"/>
      <c r="AO35" s="984"/>
      <c r="AP35" s="984"/>
      <c r="AQ35" s="984"/>
      <c r="AR35" s="984"/>
      <c r="AS35" s="984"/>
      <c r="AT35" s="984"/>
      <c r="AU35" s="984"/>
      <c r="AV35" s="984"/>
      <c r="AW35" s="984"/>
      <c r="AX35" s="984"/>
      <c r="AY35" s="984"/>
      <c r="AZ35" s="1054"/>
      <c r="BA35" s="1054"/>
      <c r="BB35" s="1054"/>
      <c r="BC35" s="1054"/>
      <c r="BD35" s="1054"/>
      <c r="BE35" s="985"/>
      <c r="BF35" s="985"/>
      <c r="BG35" s="985"/>
      <c r="BH35" s="985"/>
      <c r="BI35" s="986"/>
      <c r="BJ35" s="226"/>
      <c r="BK35" s="226"/>
      <c r="BL35" s="226"/>
      <c r="BM35" s="226"/>
      <c r="BN35" s="226"/>
      <c r="BO35" s="236"/>
      <c r="BP35" s="236"/>
      <c r="BQ35" s="233">
        <v>29</v>
      </c>
      <c r="BR35" s="234"/>
      <c r="BS35" s="1005"/>
      <c r="BT35" s="1006"/>
      <c r="BU35" s="1006"/>
      <c r="BV35" s="1006"/>
      <c r="BW35" s="1006"/>
      <c r="BX35" s="1006"/>
      <c r="BY35" s="1006"/>
      <c r="BZ35" s="1006"/>
      <c r="CA35" s="1006"/>
      <c r="CB35" s="1006"/>
      <c r="CC35" s="1006"/>
      <c r="CD35" s="1006"/>
      <c r="CE35" s="1006"/>
      <c r="CF35" s="1006"/>
      <c r="CG35" s="1027"/>
      <c r="CH35" s="1002"/>
      <c r="CI35" s="1003"/>
      <c r="CJ35" s="1003"/>
      <c r="CK35" s="1003"/>
      <c r="CL35" s="1004"/>
      <c r="CM35" s="1002"/>
      <c r="CN35" s="1003"/>
      <c r="CO35" s="1003"/>
      <c r="CP35" s="1003"/>
      <c r="CQ35" s="1004"/>
      <c r="CR35" s="1002"/>
      <c r="CS35" s="1003"/>
      <c r="CT35" s="1003"/>
      <c r="CU35" s="1003"/>
      <c r="CV35" s="1004"/>
      <c r="CW35" s="1002"/>
      <c r="CX35" s="1003"/>
      <c r="CY35" s="1003"/>
      <c r="CZ35" s="1003"/>
      <c r="DA35" s="1004"/>
      <c r="DB35" s="1002"/>
      <c r="DC35" s="1003"/>
      <c r="DD35" s="1003"/>
      <c r="DE35" s="1003"/>
      <c r="DF35" s="1004"/>
      <c r="DG35" s="1002"/>
      <c r="DH35" s="1003"/>
      <c r="DI35" s="1003"/>
      <c r="DJ35" s="1003"/>
      <c r="DK35" s="1004"/>
      <c r="DL35" s="1002"/>
      <c r="DM35" s="1003"/>
      <c r="DN35" s="1003"/>
      <c r="DO35" s="1003"/>
      <c r="DP35" s="1004"/>
      <c r="DQ35" s="1002"/>
      <c r="DR35" s="1003"/>
      <c r="DS35" s="1003"/>
      <c r="DT35" s="1003"/>
      <c r="DU35" s="1004"/>
      <c r="DV35" s="1005"/>
      <c r="DW35" s="1006"/>
      <c r="DX35" s="1006"/>
      <c r="DY35" s="1006"/>
      <c r="DZ35" s="1007"/>
      <c r="EA35" s="224"/>
    </row>
    <row r="36" spans="1:131" ht="26.25" customHeight="1" x14ac:dyDescent="0.2">
      <c r="A36" s="237">
        <v>9</v>
      </c>
      <c r="B36" s="1043"/>
      <c r="C36" s="1044"/>
      <c r="D36" s="1044"/>
      <c r="E36" s="1044"/>
      <c r="F36" s="1044"/>
      <c r="G36" s="1044"/>
      <c r="H36" s="1044"/>
      <c r="I36" s="1044"/>
      <c r="J36" s="1044"/>
      <c r="K36" s="1044"/>
      <c r="L36" s="1044"/>
      <c r="M36" s="1044"/>
      <c r="N36" s="1044"/>
      <c r="O36" s="1044"/>
      <c r="P36" s="1045"/>
      <c r="Q36" s="1051"/>
      <c r="R36" s="1052"/>
      <c r="S36" s="1052"/>
      <c r="T36" s="1052"/>
      <c r="U36" s="1052"/>
      <c r="V36" s="1052"/>
      <c r="W36" s="1052"/>
      <c r="X36" s="1052"/>
      <c r="Y36" s="1052"/>
      <c r="Z36" s="1052"/>
      <c r="AA36" s="1052"/>
      <c r="AB36" s="1052"/>
      <c r="AC36" s="1052"/>
      <c r="AD36" s="1052"/>
      <c r="AE36" s="1053"/>
      <c r="AF36" s="1048"/>
      <c r="AG36" s="1049"/>
      <c r="AH36" s="1049"/>
      <c r="AI36" s="1049"/>
      <c r="AJ36" s="1050"/>
      <c r="AK36" s="993"/>
      <c r="AL36" s="984"/>
      <c r="AM36" s="984"/>
      <c r="AN36" s="984"/>
      <c r="AO36" s="984"/>
      <c r="AP36" s="984"/>
      <c r="AQ36" s="984"/>
      <c r="AR36" s="984"/>
      <c r="AS36" s="984"/>
      <c r="AT36" s="984"/>
      <c r="AU36" s="984"/>
      <c r="AV36" s="984"/>
      <c r="AW36" s="984"/>
      <c r="AX36" s="984"/>
      <c r="AY36" s="984"/>
      <c r="AZ36" s="1054"/>
      <c r="BA36" s="1054"/>
      <c r="BB36" s="1054"/>
      <c r="BC36" s="1054"/>
      <c r="BD36" s="1054"/>
      <c r="BE36" s="985"/>
      <c r="BF36" s="985"/>
      <c r="BG36" s="985"/>
      <c r="BH36" s="985"/>
      <c r="BI36" s="986"/>
      <c r="BJ36" s="226"/>
      <c r="BK36" s="226"/>
      <c r="BL36" s="226"/>
      <c r="BM36" s="226"/>
      <c r="BN36" s="226"/>
      <c r="BO36" s="236"/>
      <c r="BP36" s="236"/>
      <c r="BQ36" s="233">
        <v>30</v>
      </c>
      <c r="BR36" s="234"/>
      <c r="BS36" s="1005"/>
      <c r="BT36" s="1006"/>
      <c r="BU36" s="1006"/>
      <c r="BV36" s="1006"/>
      <c r="BW36" s="1006"/>
      <c r="BX36" s="1006"/>
      <c r="BY36" s="1006"/>
      <c r="BZ36" s="1006"/>
      <c r="CA36" s="1006"/>
      <c r="CB36" s="1006"/>
      <c r="CC36" s="1006"/>
      <c r="CD36" s="1006"/>
      <c r="CE36" s="1006"/>
      <c r="CF36" s="1006"/>
      <c r="CG36" s="1027"/>
      <c r="CH36" s="1002"/>
      <c r="CI36" s="1003"/>
      <c r="CJ36" s="1003"/>
      <c r="CK36" s="1003"/>
      <c r="CL36" s="1004"/>
      <c r="CM36" s="1002"/>
      <c r="CN36" s="1003"/>
      <c r="CO36" s="1003"/>
      <c r="CP36" s="1003"/>
      <c r="CQ36" s="1004"/>
      <c r="CR36" s="1002"/>
      <c r="CS36" s="1003"/>
      <c r="CT36" s="1003"/>
      <c r="CU36" s="1003"/>
      <c r="CV36" s="1004"/>
      <c r="CW36" s="1002"/>
      <c r="CX36" s="1003"/>
      <c r="CY36" s="1003"/>
      <c r="CZ36" s="1003"/>
      <c r="DA36" s="1004"/>
      <c r="DB36" s="1002"/>
      <c r="DC36" s="1003"/>
      <c r="DD36" s="1003"/>
      <c r="DE36" s="1003"/>
      <c r="DF36" s="1004"/>
      <c r="DG36" s="1002"/>
      <c r="DH36" s="1003"/>
      <c r="DI36" s="1003"/>
      <c r="DJ36" s="1003"/>
      <c r="DK36" s="1004"/>
      <c r="DL36" s="1002"/>
      <c r="DM36" s="1003"/>
      <c r="DN36" s="1003"/>
      <c r="DO36" s="1003"/>
      <c r="DP36" s="1004"/>
      <c r="DQ36" s="1002"/>
      <c r="DR36" s="1003"/>
      <c r="DS36" s="1003"/>
      <c r="DT36" s="1003"/>
      <c r="DU36" s="1004"/>
      <c r="DV36" s="1005"/>
      <c r="DW36" s="1006"/>
      <c r="DX36" s="1006"/>
      <c r="DY36" s="1006"/>
      <c r="DZ36" s="1007"/>
      <c r="EA36" s="224"/>
    </row>
    <row r="37" spans="1:131" ht="26.25" customHeight="1" x14ac:dyDescent="0.2">
      <c r="A37" s="237">
        <v>10</v>
      </c>
      <c r="B37" s="1043"/>
      <c r="C37" s="1044"/>
      <c r="D37" s="1044"/>
      <c r="E37" s="1044"/>
      <c r="F37" s="1044"/>
      <c r="G37" s="1044"/>
      <c r="H37" s="1044"/>
      <c r="I37" s="1044"/>
      <c r="J37" s="1044"/>
      <c r="K37" s="1044"/>
      <c r="L37" s="1044"/>
      <c r="M37" s="1044"/>
      <c r="N37" s="1044"/>
      <c r="O37" s="1044"/>
      <c r="P37" s="1045"/>
      <c r="Q37" s="1051"/>
      <c r="R37" s="1052"/>
      <c r="S37" s="1052"/>
      <c r="T37" s="1052"/>
      <c r="U37" s="1052"/>
      <c r="V37" s="1052"/>
      <c r="W37" s="1052"/>
      <c r="X37" s="1052"/>
      <c r="Y37" s="1052"/>
      <c r="Z37" s="1052"/>
      <c r="AA37" s="1052"/>
      <c r="AB37" s="1052"/>
      <c r="AC37" s="1052"/>
      <c r="AD37" s="1052"/>
      <c r="AE37" s="1053"/>
      <c r="AF37" s="1048"/>
      <c r="AG37" s="1049"/>
      <c r="AH37" s="1049"/>
      <c r="AI37" s="1049"/>
      <c r="AJ37" s="1050"/>
      <c r="AK37" s="993"/>
      <c r="AL37" s="984"/>
      <c r="AM37" s="984"/>
      <c r="AN37" s="984"/>
      <c r="AO37" s="984"/>
      <c r="AP37" s="984"/>
      <c r="AQ37" s="984"/>
      <c r="AR37" s="984"/>
      <c r="AS37" s="984"/>
      <c r="AT37" s="984"/>
      <c r="AU37" s="984"/>
      <c r="AV37" s="984"/>
      <c r="AW37" s="984"/>
      <c r="AX37" s="984"/>
      <c r="AY37" s="984"/>
      <c r="AZ37" s="1054"/>
      <c r="BA37" s="1054"/>
      <c r="BB37" s="1054"/>
      <c r="BC37" s="1054"/>
      <c r="BD37" s="1054"/>
      <c r="BE37" s="985"/>
      <c r="BF37" s="985"/>
      <c r="BG37" s="985"/>
      <c r="BH37" s="985"/>
      <c r="BI37" s="986"/>
      <c r="BJ37" s="226"/>
      <c r="BK37" s="226"/>
      <c r="BL37" s="226"/>
      <c r="BM37" s="226"/>
      <c r="BN37" s="226"/>
      <c r="BO37" s="236"/>
      <c r="BP37" s="236"/>
      <c r="BQ37" s="233">
        <v>31</v>
      </c>
      <c r="BR37" s="234"/>
      <c r="BS37" s="1005"/>
      <c r="BT37" s="1006"/>
      <c r="BU37" s="1006"/>
      <c r="BV37" s="1006"/>
      <c r="BW37" s="1006"/>
      <c r="BX37" s="1006"/>
      <c r="BY37" s="1006"/>
      <c r="BZ37" s="1006"/>
      <c r="CA37" s="1006"/>
      <c r="CB37" s="1006"/>
      <c r="CC37" s="1006"/>
      <c r="CD37" s="1006"/>
      <c r="CE37" s="1006"/>
      <c r="CF37" s="1006"/>
      <c r="CG37" s="1027"/>
      <c r="CH37" s="1002"/>
      <c r="CI37" s="1003"/>
      <c r="CJ37" s="1003"/>
      <c r="CK37" s="1003"/>
      <c r="CL37" s="1004"/>
      <c r="CM37" s="1002"/>
      <c r="CN37" s="1003"/>
      <c r="CO37" s="1003"/>
      <c r="CP37" s="1003"/>
      <c r="CQ37" s="1004"/>
      <c r="CR37" s="1002"/>
      <c r="CS37" s="1003"/>
      <c r="CT37" s="1003"/>
      <c r="CU37" s="1003"/>
      <c r="CV37" s="1004"/>
      <c r="CW37" s="1002"/>
      <c r="CX37" s="1003"/>
      <c r="CY37" s="1003"/>
      <c r="CZ37" s="1003"/>
      <c r="DA37" s="1004"/>
      <c r="DB37" s="1002"/>
      <c r="DC37" s="1003"/>
      <c r="DD37" s="1003"/>
      <c r="DE37" s="1003"/>
      <c r="DF37" s="1004"/>
      <c r="DG37" s="1002"/>
      <c r="DH37" s="1003"/>
      <c r="DI37" s="1003"/>
      <c r="DJ37" s="1003"/>
      <c r="DK37" s="1004"/>
      <c r="DL37" s="1002"/>
      <c r="DM37" s="1003"/>
      <c r="DN37" s="1003"/>
      <c r="DO37" s="1003"/>
      <c r="DP37" s="1004"/>
      <c r="DQ37" s="1002"/>
      <c r="DR37" s="1003"/>
      <c r="DS37" s="1003"/>
      <c r="DT37" s="1003"/>
      <c r="DU37" s="1004"/>
      <c r="DV37" s="1005"/>
      <c r="DW37" s="1006"/>
      <c r="DX37" s="1006"/>
      <c r="DY37" s="1006"/>
      <c r="DZ37" s="1007"/>
      <c r="EA37" s="224"/>
    </row>
    <row r="38" spans="1:131" ht="26.25" customHeight="1" x14ac:dyDescent="0.2">
      <c r="A38" s="237">
        <v>11</v>
      </c>
      <c r="B38" s="1043"/>
      <c r="C38" s="1044"/>
      <c r="D38" s="1044"/>
      <c r="E38" s="1044"/>
      <c r="F38" s="1044"/>
      <c r="G38" s="1044"/>
      <c r="H38" s="1044"/>
      <c r="I38" s="1044"/>
      <c r="J38" s="1044"/>
      <c r="K38" s="1044"/>
      <c r="L38" s="1044"/>
      <c r="M38" s="1044"/>
      <c r="N38" s="1044"/>
      <c r="O38" s="1044"/>
      <c r="P38" s="1045"/>
      <c r="Q38" s="1051"/>
      <c r="R38" s="1052"/>
      <c r="S38" s="1052"/>
      <c r="T38" s="1052"/>
      <c r="U38" s="1052"/>
      <c r="V38" s="1052"/>
      <c r="W38" s="1052"/>
      <c r="X38" s="1052"/>
      <c r="Y38" s="1052"/>
      <c r="Z38" s="1052"/>
      <c r="AA38" s="1052"/>
      <c r="AB38" s="1052"/>
      <c r="AC38" s="1052"/>
      <c r="AD38" s="1052"/>
      <c r="AE38" s="1053"/>
      <c r="AF38" s="1048"/>
      <c r="AG38" s="1049"/>
      <c r="AH38" s="1049"/>
      <c r="AI38" s="1049"/>
      <c r="AJ38" s="1050"/>
      <c r="AK38" s="993"/>
      <c r="AL38" s="984"/>
      <c r="AM38" s="984"/>
      <c r="AN38" s="984"/>
      <c r="AO38" s="984"/>
      <c r="AP38" s="984"/>
      <c r="AQ38" s="984"/>
      <c r="AR38" s="984"/>
      <c r="AS38" s="984"/>
      <c r="AT38" s="984"/>
      <c r="AU38" s="984"/>
      <c r="AV38" s="984"/>
      <c r="AW38" s="984"/>
      <c r="AX38" s="984"/>
      <c r="AY38" s="984"/>
      <c r="AZ38" s="1054"/>
      <c r="BA38" s="1054"/>
      <c r="BB38" s="1054"/>
      <c r="BC38" s="1054"/>
      <c r="BD38" s="1054"/>
      <c r="BE38" s="985"/>
      <c r="BF38" s="985"/>
      <c r="BG38" s="985"/>
      <c r="BH38" s="985"/>
      <c r="BI38" s="986"/>
      <c r="BJ38" s="226"/>
      <c r="BK38" s="226"/>
      <c r="BL38" s="226"/>
      <c r="BM38" s="226"/>
      <c r="BN38" s="226"/>
      <c r="BO38" s="236"/>
      <c r="BP38" s="236"/>
      <c r="BQ38" s="233">
        <v>32</v>
      </c>
      <c r="BR38" s="234"/>
      <c r="BS38" s="1005"/>
      <c r="BT38" s="1006"/>
      <c r="BU38" s="1006"/>
      <c r="BV38" s="1006"/>
      <c r="BW38" s="1006"/>
      <c r="BX38" s="1006"/>
      <c r="BY38" s="1006"/>
      <c r="BZ38" s="1006"/>
      <c r="CA38" s="1006"/>
      <c r="CB38" s="1006"/>
      <c r="CC38" s="1006"/>
      <c r="CD38" s="1006"/>
      <c r="CE38" s="1006"/>
      <c r="CF38" s="1006"/>
      <c r="CG38" s="1027"/>
      <c r="CH38" s="1002"/>
      <c r="CI38" s="1003"/>
      <c r="CJ38" s="1003"/>
      <c r="CK38" s="1003"/>
      <c r="CL38" s="1004"/>
      <c r="CM38" s="1002"/>
      <c r="CN38" s="1003"/>
      <c r="CO38" s="1003"/>
      <c r="CP38" s="1003"/>
      <c r="CQ38" s="1004"/>
      <c r="CR38" s="1002"/>
      <c r="CS38" s="1003"/>
      <c r="CT38" s="1003"/>
      <c r="CU38" s="1003"/>
      <c r="CV38" s="1004"/>
      <c r="CW38" s="1002"/>
      <c r="CX38" s="1003"/>
      <c r="CY38" s="1003"/>
      <c r="CZ38" s="1003"/>
      <c r="DA38" s="1004"/>
      <c r="DB38" s="1002"/>
      <c r="DC38" s="1003"/>
      <c r="DD38" s="1003"/>
      <c r="DE38" s="1003"/>
      <c r="DF38" s="1004"/>
      <c r="DG38" s="1002"/>
      <c r="DH38" s="1003"/>
      <c r="DI38" s="1003"/>
      <c r="DJ38" s="1003"/>
      <c r="DK38" s="1004"/>
      <c r="DL38" s="1002"/>
      <c r="DM38" s="1003"/>
      <c r="DN38" s="1003"/>
      <c r="DO38" s="1003"/>
      <c r="DP38" s="1004"/>
      <c r="DQ38" s="1002"/>
      <c r="DR38" s="1003"/>
      <c r="DS38" s="1003"/>
      <c r="DT38" s="1003"/>
      <c r="DU38" s="1004"/>
      <c r="DV38" s="1005"/>
      <c r="DW38" s="1006"/>
      <c r="DX38" s="1006"/>
      <c r="DY38" s="1006"/>
      <c r="DZ38" s="1007"/>
      <c r="EA38" s="224"/>
    </row>
    <row r="39" spans="1:131" ht="26.25" customHeight="1" x14ac:dyDescent="0.2">
      <c r="A39" s="237">
        <v>12</v>
      </c>
      <c r="B39" s="1043"/>
      <c r="C39" s="1044"/>
      <c r="D39" s="1044"/>
      <c r="E39" s="1044"/>
      <c r="F39" s="1044"/>
      <c r="G39" s="1044"/>
      <c r="H39" s="1044"/>
      <c r="I39" s="1044"/>
      <c r="J39" s="1044"/>
      <c r="K39" s="1044"/>
      <c r="L39" s="1044"/>
      <c r="M39" s="1044"/>
      <c r="N39" s="1044"/>
      <c r="O39" s="1044"/>
      <c r="P39" s="1045"/>
      <c r="Q39" s="1051"/>
      <c r="R39" s="1052"/>
      <c r="S39" s="1052"/>
      <c r="T39" s="1052"/>
      <c r="U39" s="1052"/>
      <c r="V39" s="1052"/>
      <c r="W39" s="1052"/>
      <c r="X39" s="1052"/>
      <c r="Y39" s="1052"/>
      <c r="Z39" s="1052"/>
      <c r="AA39" s="1052"/>
      <c r="AB39" s="1052"/>
      <c r="AC39" s="1052"/>
      <c r="AD39" s="1052"/>
      <c r="AE39" s="1053"/>
      <c r="AF39" s="1048"/>
      <c r="AG39" s="1049"/>
      <c r="AH39" s="1049"/>
      <c r="AI39" s="1049"/>
      <c r="AJ39" s="1050"/>
      <c r="AK39" s="993"/>
      <c r="AL39" s="984"/>
      <c r="AM39" s="984"/>
      <c r="AN39" s="984"/>
      <c r="AO39" s="984"/>
      <c r="AP39" s="984"/>
      <c r="AQ39" s="984"/>
      <c r="AR39" s="984"/>
      <c r="AS39" s="984"/>
      <c r="AT39" s="984"/>
      <c r="AU39" s="984"/>
      <c r="AV39" s="984"/>
      <c r="AW39" s="984"/>
      <c r="AX39" s="984"/>
      <c r="AY39" s="984"/>
      <c r="AZ39" s="1054"/>
      <c r="BA39" s="1054"/>
      <c r="BB39" s="1054"/>
      <c r="BC39" s="1054"/>
      <c r="BD39" s="1054"/>
      <c r="BE39" s="985"/>
      <c r="BF39" s="985"/>
      <c r="BG39" s="985"/>
      <c r="BH39" s="985"/>
      <c r="BI39" s="986"/>
      <c r="BJ39" s="226"/>
      <c r="BK39" s="226"/>
      <c r="BL39" s="226"/>
      <c r="BM39" s="226"/>
      <c r="BN39" s="226"/>
      <c r="BO39" s="236"/>
      <c r="BP39" s="236"/>
      <c r="BQ39" s="233">
        <v>33</v>
      </c>
      <c r="BR39" s="234"/>
      <c r="BS39" s="1005"/>
      <c r="BT39" s="1006"/>
      <c r="BU39" s="1006"/>
      <c r="BV39" s="1006"/>
      <c r="BW39" s="1006"/>
      <c r="BX39" s="1006"/>
      <c r="BY39" s="1006"/>
      <c r="BZ39" s="1006"/>
      <c r="CA39" s="1006"/>
      <c r="CB39" s="1006"/>
      <c r="CC39" s="1006"/>
      <c r="CD39" s="1006"/>
      <c r="CE39" s="1006"/>
      <c r="CF39" s="1006"/>
      <c r="CG39" s="1027"/>
      <c r="CH39" s="1002"/>
      <c r="CI39" s="1003"/>
      <c r="CJ39" s="1003"/>
      <c r="CK39" s="1003"/>
      <c r="CL39" s="1004"/>
      <c r="CM39" s="1002"/>
      <c r="CN39" s="1003"/>
      <c r="CO39" s="1003"/>
      <c r="CP39" s="1003"/>
      <c r="CQ39" s="1004"/>
      <c r="CR39" s="1002"/>
      <c r="CS39" s="1003"/>
      <c r="CT39" s="1003"/>
      <c r="CU39" s="1003"/>
      <c r="CV39" s="1004"/>
      <c r="CW39" s="1002"/>
      <c r="CX39" s="1003"/>
      <c r="CY39" s="1003"/>
      <c r="CZ39" s="1003"/>
      <c r="DA39" s="1004"/>
      <c r="DB39" s="1002"/>
      <c r="DC39" s="1003"/>
      <c r="DD39" s="1003"/>
      <c r="DE39" s="1003"/>
      <c r="DF39" s="1004"/>
      <c r="DG39" s="1002"/>
      <c r="DH39" s="1003"/>
      <c r="DI39" s="1003"/>
      <c r="DJ39" s="1003"/>
      <c r="DK39" s="1004"/>
      <c r="DL39" s="1002"/>
      <c r="DM39" s="1003"/>
      <c r="DN39" s="1003"/>
      <c r="DO39" s="1003"/>
      <c r="DP39" s="1004"/>
      <c r="DQ39" s="1002"/>
      <c r="DR39" s="1003"/>
      <c r="DS39" s="1003"/>
      <c r="DT39" s="1003"/>
      <c r="DU39" s="1004"/>
      <c r="DV39" s="1005"/>
      <c r="DW39" s="1006"/>
      <c r="DX39" s="1006"/>
      <c r="DY39" s="1006"/>
      <c r="DZ39" s="1007"/>
      <c r="EA39" s="224"/>
    </row>
    <row r="40" spans="1:131" ht="26.25" customHeight="1" x14ac:dyDescent="0.2">
      <c r="A40" s="233">
        <v>13</v>
      </c>
      <c r="B40" s="1043"/>
      <c r="C40" s="1044"/>
      <c r="D40" s="1044"/>
      <c r="E40" s="1044"/>
      <c r="F40" s="1044"/>
      <c r="G40" s="1044"/>
      <c r="H40" s="1044"/>
      <c r="I40" s="1044"/>
      <c r="J40" s="1044"/>
      <c r="K40" s="1044"/>
      <c r="L40" s="1044"/>
      <c r="M40" s="1044"/>
      <c r="N40" s="1044"/>
      <c r="O40" s="1044"/>
      <c r="P40" s="1045"/>
      <c r="Q40" s="1051"/>
      <c r="R40" s="1052"/>
      <c r="S40" s="1052"/>
      <c r="T40" s="1052"/>
      <c r="U40" s="1052"/>
      <c r="V40" s="1052"/>
      <c r="W40" s="1052"/>
      <c r="X40" s="1052"/>
      <c r="Y40" s="1052"/>
      <c r="Z40" s="1052"/>
      <c r="AA40" s="1052"/>
      <c r="AB40" s="1052"/>
      <c r="AC40" s="1052"/>
      <c r="AD40" s="1052"/>
      <c r="AE40" s="1053"/>
      <c r="AF40" s="1048"/>
      <c r="AG40" s="1049"/>
      <c r="AH40" s="1049"/>
      <c r="AI40" s="1049"/>
      <c r="AJ40" s="1050"/>
      <c r="AK40" s="993"/>
      <c r="AL40" s="984"/>
      <c r="AM40" s="984"/>
      <c r="AN40" s="984"/>
      <c r="AO40" s="984"/>
      <c r="AP40" s="984"/>
      <c r="AQ40" s="984"/>
      <c r="AR40" s="984"/>
      <c r="AS40" s="984"/>
      <c r="AT40" s="984"/>
      <c r="AU40" s="984"/>
      <c r="AV40" s="984"/>
      <c r="AW40" s="984"/>
      <c r="AX40" s="984"/>
      <c r="AY40" s="984"/>
      <c r="AZ40" s="1054"/>
      <c r="BA40" s="1054"/>
      <c r="BB40" s="1054"/>
      <c r="BC40" s="1054"/>
      <c r="BD40" s="1054"/>
      <c r="BE40" s="985"/>
      <c r="BF40" s="985"/>
      <c r="BG40" s="985"/>
      <c r="BH40" s="985"/>
      <c r="BI40" s="986"/>
      <c r="BJ40" s="226"/>
      <c r="BK40" s="226"/>
      <c r="BL40" s="226"/>
      <c r="BM40" s="226"/>
      <c r="BN40" s="226"/>
      <c r="BO40" s="236"/>
      <c r="BP40" s="236"/>
      <c r="BQ40" s="233">
        <v>34</v>
      </c>
      <c r="BR40" s="234"/>
      <c r="BS40" s="1005"/>
      <c r="BT40" s="1006"/>
      <c r="BU40" s="1006"/>
      <c r="BV40" s="1006"/>
      <c r="BW40" s="1006"/>
      <c r="BX40" s="1006"/>
      <c r="BY40" s="1006"/>
      <c r="BZ40" s="1006"/>
      <c r="CA40" s="1006"/>
      <c r="CB40" s="1006"/>
      <c r="CC40" s="1006"/>
      <c r="CD40" s="1006"/>
      <c r="CE40" s="1006"/>
      <c r="CF40" s="1006"/>
      <c r="CG40" s="1027"/>
      <c r="CH40" s="1002"/>
      <c r="CI40" s="1003"/>
      <c r="CJ40" s="1003"/>
      <c r="CK40" s="1003"/>
      <c r="CL40" s="1004"/>
      <c r="CM40" s="1002"/>
      <c r="CN40" s="1003"/>
      <c r="CO40" s="1003"/>
      <c r="CP40" s="1003"/>
      <c r="CQ40" s="1004"/>
      <c r="CR40" s="1002"/>
      <c r="CS40" s="1003"/>
      <c r="CT40" s="1003"/>
      <c r="CU40" s="1003"/>
      <c r="CV40" s="1004"/>
      <c r="CW40" s="1002"/>
      <c r="CX40" s="1003"/>
      <c r="CY40" s="1003"/>
      <c r="CZ40" s="1003"/>
      <c r="DA40" s="1004"/>
      <c r="DB40" s="1002"/>
      <c r="DC40" s="1003"/>
      <c r="DD40" s="1003"/>
      <c r="DE40" s="1003"/>
      <c r="DF40" s="1004"/>
      <c r="DG40" s="1002"/>
      <c r="DH40" s="1003"/>
      <c r="DI40" s="1003"/>
      <c r="DJ40" s="1003"/>
      <c r="DK40" s="1004"/>
      <c r="DL40" s="1002"/>
      <c r="DM40" s="1003"/>
      <c r="DN40" s="1003"/>
      <c r="DO40" s="1003"/>
      <c r="DP40" s="1004"/>
      <c r="DQ40" s="1002"/>
      <c r="DR40" s="1003"/>
      <c r="DS40" s="1003"/>
      <c r="DT40" s="1003"/>
      <c r="DU40" s="1004"/>
      <c r="DV40" s="1005"/>
      <c r="DW40" s="1006"/>
      <c r="DX40" s="1006"/>
      <c r="DY40" s="1006"/>
      <c r="DZ40" s="1007"/>
      <c r="EA40" s="224"/>
    </row>
    <row r="41" spans="1:131" ht="26.25" customHeight="1" x14ac:dyDescent="0.2">
      <c r="A41" s="233">
        <v>14</v>
      </c>
      <c r="B41" s="1043"/>
      <c r="C41" s="1044"/>
      <c r="D41" s="1044"/>
      <c r="E41" s="1044"/>
      <c r="F41" s="1044"/>
      <c r="G41" s="1044"/>
      <c r="H41" s="1044"/>
      <c r="I41" s="1044"/>
      <c r="J41" s="1044"/>
      <c r="K41" s="1044"/>
      <c r="L41" s="1044"/>
      <c r="M41" s="1044"/>
      <c r="N41" s="1044"/>
      <c r="O41" s="1044"/>
      <c r="P41" s="1045"/>
      <c r="Q41" s="1051"/>
      <c r="R41" s="1052"/>
      <c r="S41" s="1052"/>
      <c r="T41" s="1052"/>
      <c r="U41" s="1052"/>
      <c r="V41" s="1052"/>
      <c r="W41" s="1052"/>
      <c r="X41" s="1052"/>
      <c r="Y41" s="1052"/>
      <c r="Z41" s="1052"/>
      <c r="AA41" s="1052"/>
      <c r="AB41" s="1052"/>
      <c r="AC41" s="1052"/>
      <c r="AD41" s="1052"/>
      <c r="AE41" s="1053"/>
      <c r="AF41" s="1048"/>
      <c r="AG41" s="1049"/>
      <c r="AH41" s="1049"/>
      <c r="AI41" s="1049"/>
      <c r="AJ41" s="1050"/>
      <c r="AK41" s="993"/>
      <c r="AL41" s="984"/>
      <c r="AM41" s="984"/>
      <c r="AN41" s="984"/>
      <c r="AO41" s="984"/>
      <c r="AP41" s="984"/>
      <c r="AQ41" s="984"/>
      <c r="AR41" s="984"/>
      <c r="AS41" s="984"/>
      <c r="AT41" s="984"/>
      <c r="AU41" s="984"/>
      <c r="AV41" s="984"/>
      <c r="AW41" s="984"/>
      <c r="AX41" s="984"/>
      <c r="AY41" s="984"/>
      <c r="AZ41" s="1054"/>
      <c r="BA41" s="1054"/>
      <c r="BB41" s="1054"/>
      <c r="BC41" s="1054"/>
      <c r="BD41" s="1054"/>
      <c r="BE41" s="985"/>
      <c r="BF41" s="985"/>
      <c r="BG41" s="985"/>
      <c r="BH41" s="985"/>
      <c r="BI41" s="986"/>
      <c r="BJ41" s="226"/>
      <c r="BK41" s="226"/>
      <c r="BL41" s="226"/>
      <c r="BM41" s="226"/>
      <c r="BN41" s="226"/>
      <c r="BO41" s="236"/>
      <c r="BP41" s="236"/>
      <c r="BQ41" s="233">
        <v>35</v>
      </c>
      <c r="BR41" s="234"/>
      <c r="BS41" s="1005"/>
      <c r="BT41" s="1006"/>
      <c r="BU41" s="1006"/>
      <c r="BV41" s="1006"/>
      <c r="BW41" s="1006"/>
      <c r="BX41" s="1006"/>
      <c r="BY41" s="1006"/>
      <c r="BZ41" s="1006"/>
      <c r="CA41" s="1006"/>
      <c r="CB41" s="1006"/>
      <c r="CC41" s="1006"/>
      <c r="CD41" s="1006"/>
      <c r="CE41" s="1006"/>
      <c r="CF41" s="1006"/>
      <c r="CG41" s="1027"/>
      <c r="CH41" s="1002"/>
      <c r="CI41" s="1003"/>
      <c r="CJ41" s="1003"/>
      <c r="CK41" s="1003"/>
      <c r="CL41" s="1004"/>
      <c r="CM41" s="1002"/>
      <c r="CN41" s="1003"/>
      <c r="CO41" s="1003"/>
      <c r="CP41" s="1003"/>
      <c r="CQ41" s="1004"/>
      <c r="CR41" s="1002"/>
      <c r="CS41" s="1003"/>
      <c r="CT41" s="1003"/>
      <c r="CU41" s="1003"/>
      <c r="CV41" s="1004"/>
      <c r="CW41" s="1002"/>
      <c r="CX41" s="1003"/>
      <c r="CY41" s="1003"/>
      <c r="CZ41" s="1003"/>
      <c r="DA41" s="1004"/>
      <c r="DB41" s="1002"/>
      <c r="DC41" s="1003"/>
      <c r="DD41" s="1003"/>
      <c r="DE41" s="1003"/>
      <c r="DF41" s="1004"/>
      <c r="DG41" s="1002"/>
      <c r="DH41" s="1003"/>
      <c r="DI41" s="1003"/>
      <c r="DJ41" s="1003"/>
      <c r="DK41" s="1004"/>
      <c r="DL41" s="1002"/>
      <c r="DM41" s="1003"/>
      <c r="DN41" s="1003"/>
      <c r="DO41" s="1003"/>
      <c r="DP41" s="1004"/>
      <c r="DQ41" s="1002"/>
      <c r="DR41" s="1003"/>
      <c r="DS41" s="1003"/>
      <c r="DT41" s="1003"/>
      <c r="DU41" s="1004"/>
      <c r="DV41" s="1005"/>
      <c r="DW41" s="1006"/>
      <c r="DX41" s="1006"/>
      <c r="DY41" s="1006"/>
      <c r="DZ41" s="1007"/>
      <c r="EA41" s="224"/>
    </row>
    <row r="42" spans="1:131" ht="26.25" customHeight="1" x14ac:dyDescent="0.2">
      <c r="A42" s="233">
        <v>15</v>
      </c>
      <c r="B42" s="1043"/>
      <c r="C42" s="1044"/>
      <c r="D42" s="1044"/>
      <c r="E42" s="1044"/>
      <c r="F42" s="1044"/>
      <c r="G42" s="1044"/>
      <c r="H42" s="1044"/>
      <c r="I42" s="1044"/>
      <c r="J42" s="1044"/>
      <c r="K42" s="1044"/>
      <c r="L42" s="1044"/>
      <c r="M42" s="1044"/>
      <c r="N42" s="1044"/>
      <c r="O42" s="1044"/>
      <c r="P42" s="1045"/>
      <c r="Q42" s="1051"/>
      <c r="R42" s="1052"/>
      <c r="S42" s="1052"/>
      <c r="T42" s="1052"/>
      <c r="U42" s="1052"/>
      <c r="V42" s="1052"/>
      <c r="W42" s="1052"/>
      <c r="X42" s="1052"/>
      <c r="Y42" s="1052"/>
      <c r="Z42" s="1052"/>
      <c r="AA42" s="1052"/>
      <c r="AB42" s="1052"/>
      <c r="AC42" s="1052"/>
      <c r="AD42" s="1052"/>
      <c r="AE42" s="1053"/>
      <c r="AF42" s="1048"/>
      <c r="AG42" s="1049"/>
      <c r="AH42" s="1049"/>
      <c r="AI42" s="1049"/>
      <c r="AJ42" s="1050"/>
      <c r="AK42" s="993"/>
      <c r="AL42" s="984"/>
      <c r="AM42" s="984"/>
      <c r="AN42" s="984"/>
      <c r="AO42" s="984"/>
      <c r="AP42" s="984"/>
      <c r="AQ42" s="984"/>
      <c r="AR42" s="984"/>
      <c r="AS42" s="984"/>
      <c r="AT42" s="984"/>
      <c r="AU42" s="984"/>
      <c r="AV42" s="984"/>
      <c r="AW42" s="984"/>
      <c r="AX42" s="984"/>
      <c r="AY42" s="984"/>
      <c r="AZ42" s="1054"/>
      <c r="BA42" s="1054"/>
      <c r="BB42" s="1054"/>
      <c r="BC42" s="1054"/>
      <c r="BD42" s="1054"/>
      <c r="BE42" s="985"/>
      <c r="BF42" s="985"/>
      <c r="BG42" s="985"/>
      <c r="BH42" s="985"/>
      <c r="BI42" s="986"/>
      <c r="BJ42" s="226"/>
      <c r="BK42" s="226"/>
      <c r="BL42" s="226"/>
      <c r="BM42" s="226"/>
      <c r="BN42" s="226"/>
      <c r="BO42" s="236"/>
      <c r="BP42" s="236"/>
      <c r="BQ42" s="233">
        <v>36</v>
      </c>
      <c r="BR42" s="234"/>
      <c r="BS42" s="1005"/>
      <c r="BT42" s="1006"/>
      <c r="BU42" s="1006"/>
      <c r="BV42" s="1006"/>
      <c r="BW42" s="1006"/>
      <c r="BX42" s="1006"/>
      <c r="BY42" s="1006"/>
      <c r="BZ42" s="1006"/>
      <c r="CA42" s="1006"/>
      <c r="CB42" s="1006"/>
      <c r="CC42" s="1006"/>
      <c r="CD42" s="1006"/>
      <c r="CE42" s="1006"/>
      <c r="CF42" s="1006"/>
      <c r="CG42" s="1027"/>
      <c r="CH42" s="1002"/>
      <c r="CI42" s="1003"/>
      <c r="CJ42" s="1003"/>
      <c r="CK42" s="1003"/>
      <c r="CL42" s="1004"/>
      <c r="CM42" s="1002"/>
      <c r="CN42" s="1003"/>
      <c r="CO42" s="1003"/>
      <c r="CP42" s="1003"/>
      <c r="CQ42" s="1004"/>
      <c r="CR42" s="1002"/>
      <c r="CS42" s="1003"/>
      <c r="CT42" s="1003"/>
      <c r="CU42" s="1003"/>
      <c r="CV42" s="1004"/>
      <c r="CW42" s="1002"/>
      <c r="CX42" s="1003"/>
      <c r="CY42" s="1003"/>
      <c r="CZ42" s="1003"/>
      <c r="DA42" s="1004"/>
      <c r="DB42" s="1002"/>
      <c r="DC42" s="1003"/>
      <c r="DD42" s="1003"/>
      <c r="DE42" s="1003"/>
      <c r="DF42" s="1004"/>
      <c r="DG42" s="1002"/>
      <c r="DH42" s="1003"/>
      <c r="DI42" s="1003"/>
      <c r="DJ42" s="1003"/>
      <c r="DK42" s="1004"/>
      <c r="DL42" s="1002"/>
      <c r="DM42" s="1003"/>
      <c r="DN42" s="1003"/>
      <c r="DO42" s="1003"/>
      <c r="DP42" s="1004"/>
      <c r="DQ42" s="1002"/>
      <c r="DR42" s="1003"/>
      <c r="DS42" s="1003"/>
      <c r="DT42" s="1003"/>
      <c r="DU42" s="1004"/>
      <c r="DV42" s="1005"/>
      <c r="DW42" s="1006"/>
      <c r="DX42" s="1006"/>
      <c r="DY42" s="1006"/>
      <c r="DZ42" s="1007"/>
      <c r="EA42" s="224"/>
    </row>
    <row r="43" spans="1:131" ht="26.25" customHeight="1" x14ac:dyDescent="0.2">
      <c r="A43" s="233">
        <v>16</v>
      </c>
      <c r="B43" s="1043"/>
      <c r="C43" s="1044"/>
      <c r="D43" s="1044"/>
      <c r="E43" s="1044"/>
      <c r="F43" s="1044"/>
      <c r="G43" s="1044"/>
      <c r="H43" s="1044"/>
      <c r="I43" s="1044"/>
      <c r="J43" s="1044"/>
      <c r="K43" s="1044"/>
      <c r="L43" s="1044"/>
      <c r="M43" s="1044"/>
      <c r="N43" s="1044"/>
      <c r="O43" s="1044"/>
      <c r="P43" s="1045"/>
      <c r="Q43" s="1051"/>
      <c r="R43" s="1052"/>
      <c r="S43" s="1052"/>
      <c r="T43" s="1052"/>
      <c r="U43" s="1052"/>
      <c r="V43" s="1052"/>
      <c r="W43" s="1052"/>
      <c r="X43" s="1052"/>
      <c r="Y43" s="1052"/>
      <c r="Z43" s="1052"/>
      <c r="AA43" s="1052"/>
      <c r="AB43" s="1052"/>
      <c r="AC43" s="1052"/>
      <c r="AD43" s="1052"/>
      <c r="AE43" s="1053"/>
      <c r="AF43" s="1048"/>
      <c r="AG43" s="1049"/>
      <c r="AH43" s="1049"/>
      <c r="AI43" s="1049"/>
      <c r="AJ43" s="1050"/>
      <c r="AK43" s="993"/>
      <c r="AL43" s="984"/>
      <c r="AM43" s="984"/>
      <c r="AN43" s="984"/>
      <c r="AO43" s="984"/>
      <c r="AP43" s="984"/>
      <c r="AQ43" s="984"/>
      <c r="AR43" s="984"/>
      <c r="AS43" s="984"/>
      <c r="AT43" s="984"/>
      <c r="AU43" s="984"/>
      <c r="AV43" s="984"/>
      <c r="AW43" s="984"/>
      <c r="AX43" s="984"/>
      <c r="AY43" s="984"/>
      <c r="AZ43" s="1054"/>
      <c r="BA43" s="1054"/>
      <c r="BB43" s="1054"/>
      <c r="BC43" s="1054"/>
      <c r="BD43" s="1054"/>
      <c r="BE43" s="985"/>
      <c r="BF43" s="985"/>
      <c r="BG43" s="985"/>
      <c r="BH43" s="985"/>
      <c r="BI43" s="986"/>
      <c r="BJ43" s="226"/>
      <c r="BK43" s="226"/>
      <c r="BL43" s="226"/>
      <c r="BM43" s="226"/>
      <c r="BN43" s="226"/>
      <c r="BO43" s="236"/>
      <c r="BP43" s="236"/>
      <c r="BQ43" s="233">
        <v>37</v>
      </c>
      <c r="BR43" s="234"/>
      <c r="BS43" s="1005"/>
      <c r="BT43" s="1006"/>
      <c r="BU43" s="1006"/>
      <c r="BV43" s="1006"/>
      <c r="BW43" s="1006"/>
      <c r="BX43" s="1006"/>
      <c r="BY43" s="1006"/>
      <c r="BZ43" s="1006"/>
      <c r="CA43" s="1006"/>
      <c r="CB43" s="1006"/>
      <c r="CC43" s="1006"/>
      <c r="CD43" s="1006"/>
      <c r="CE43" s="1006"/>
      <c r="CF43" s="1006"/>
      <c r="CG43" s="1027"/>
      <c r="CH43" s="1002"/>
      <c r="CI43" s="1003"/>
      <c r="CJ43" s="1003"/>
      <c r="CK43" s="1003"/>
      <c r="CL43" s="1004"/>
      <c r="CM43" s="1002"/>
      <c r="CN43" s="1003"/>
      <c r="CO43" s="1003"/>
      <c r="CP43" s="1003"/>
      <c r="CQ43" s="1004"/>
      <c r="CR43" s="1002"/>
      <c r="CS43" s="1003"/>
      <c r="CT43" s="1003"/>
      <c r="CU43" s="1003"/>
      <c r="CV43" s="1004"/>
      <c r="CW43" s="1002"/>
      <c r="CX43" s="1003"/>
      <c r="CY43" s="1003"/>
      <c r="CZ43" s="1003"/>
      <c r="DA43" s="1004"/>
      <c r="DB43" s="1002"/>
      <c r="DC43" s="1003"/>
      <c r="DD43" s="1003"/>
      <c r="DE43" s="1003"/>
      <c r="DF43" s="1004"/>
      <c r="DG43" s="1002"/>
      <c r="DH43" s="1003"/>
      <c r="DI43" s="1003"/>
      <c r="DJ43" s="1003"/>
      <c r="DK43" s="1004"/>
      <c r="DL43" s="1002"/>
      <c r="DM43" s="1003"/>
      <c r="DN43" s="1003"/>
      <c r="DO43" s="1003"/>
      <c r="DP43" s="1004"/>
      <c r="DQ43" s="1002"/>
      <c r="DR43" s="1003"/>
      <c r="DS43" s="1003"/>
      <c r="DT43" s="1003"/>
      <c r="DU43" s="1004"/>
      <c r="DV43" s="1005"/>
      <c r="DW43" s="1006"/>
      <c r="DX43" s="1006"/>
      <c r="DY43" s="1006"/>
      <c r="DZ43" s="1007"/>
      <c r="EA43" s="224"/>
    </row>
    <row r="44" spans="1:131" ht="26.25" customHeight="1" x14ac:dyDescent="0.2">
      <c r="A44" s="233">
        <v>17</v>
      </c>
      <c r="B44" s="1043"/>
      <c r="C44" s="1044"/>
      <c r="D44" s="1044"/>
      <c r="E44" s="1044"/>
      <c r="F44" s="1044"/>
      <c r="G44" s="1044"/>
      <c r="H44" s="1044"/>
      <c r="I44" s="1044"/>
      <c r="J44" s="1044"/>
      <c r="K44" s="1044"/>
      <c r="L44" s="1044"/>
      <c r="M44" s="1044"/>
      <c r="N44" s="1044"/>
      <c r="O44" s="1044"/>
      <c r="P44" s="1045"/>
      <c r="Q44" s="1051"/>
      <c r="R44" s="1052"/>
      <c r="S44" s="1052"/>
      <c r="T44" s="1052"/>
      <c r="U44" s="1052"/>
      <c r="V44" s="1052"/>
      <c r="W44" s="1052"/>
      <c r="X44" s="1052"/>
      <c r="Y44" s="1052"/>
      <c r="Z44" s="1052"/>
      <c r="AA44" s="1052"/>
      <c r="AB44" s="1052"/>
      <c r="AC44" s="1052"/>
      <c r="AD44" s="1052"/>
      <c r="AE44" s="1053"/>
      <c r="AF44" s="1048"/>
      <c r="AG44" s="1049"/>
      <c r="AH44" s="1049"/>
      <c r="AI44" s="1049"/>
      <c r="AJ44" s="1050"/>
      <c r="AK44" s="993"/>
      <c r="AL44" s="984"/>
      <c r="AM44" s="984"/>
      <c r="AN44" s="984"/>
      <c r="AO44" s="984"/>
      <c r="AP44" s="984"/>
      <c r="AQ44" s="984"/>
      <c r="AR44" s="984"/>
      <c r="AS44" s="984"/>
      <c r="AT44" s="984"/>
      <c r="AU44" s="984"/>
      <c r="AV44" s="984"/>
      <c r="AW44" s="984"/>
      <c r="AX44" s="984"/>
      <c r="AY44" s="984"/>
      <c r="AZ44" s="1054"/>
      <c r="BA44" s="1054"/>
      <c r="BB44" s="1054"/>
      <c r="BC44" s="1054"/>
      <c r="BD44" s="1054"/>
      <c r="BE44" s="985"/>
      <c r="BF44" s="985"/>
      <c r="BG44" s="985"/>
      <c r="BH44" s="985"/>
      <c r="BI44" s="986"/>
      <c r="BJ44" s="226"/>
      <c r="BK44" s="226"/>
      <c r="BL44" s="226"/>
      <c r="BM44" s="226"/>
      <c r="BN44" s="226"/>
      <c r="BO44" s="236"/>
      <c r="BP44" s="236"/>
      <c r="BQ44" s="233">
        <v>38</v>
      </c>
      <c r="BR44" s="234"/>
      <c r="BS44" s="1005"/>
      <c r="BT44" s="1006"/>
      <c r="BU44" s="1006"/>
      <c r="BV44" s="1006"/>
      <c r="BW44" s="1006"/>
      <c r="BX44" s="1006"/>
      <c r="BY44" s="1006"/>
      <c r="BZ44" s="1006"/>
      <c r="CA44" s="1006"/>
      <c r="CB44" s="1006"/>
      <c r="CC44" s="1006"/>
      <c r="CD44" s="1006"/>
      <c r="CE44" s="1006"/>
      <c r="CF44" s="1006"/>
      <c r="CG44" s="1027"/>
      <c r="CH44" s="1002"/>
      <c r="CI44" s="1003"/>
      <c r="CJ44" s="1003"/>
      <c r="CK44" s="1003"/>
      <c r="CL44" s="1004"/>
      <c r="CM44" s="1002"/>
      <c r="CN44" s="1003"/>
      <c r="CO44" s="1003"/>
      <c r="CP44" s="1003"/>
      <c r="CQ44" s="1004"/>
      <c r="CR44" s="1002"/>
      <c r="CS44" s="1003"/>
      <c r="CT44" s="1003"/>
      <c r="CU44" s="1003"/>
      <c r="CV44" s="1004"/>
      <c r="CW44" s="1002"/>
      <c r="CX44" s="1003"/>
      <c r="CY44" s="1003"/>
      <c r="CZ44" s="1003"/>
      <c r="DA44" s="1004"/>
      <c r="DB44" s="1002"/>
      <c r="DC44" s="1003"/>
      <c r="DD44" s="1003"/>
      <c r="DE44" s="1003"/>
      <c r="DF44" s="1004"/>
      <c r="DG44" s="1002"/>
      <c r="DH44" s="1003"/>
      <c r="DI44" s="1003"/>
      <c r="DJ44" s="1003"/>
      <c r="DK44" s="1004"/>
      <c r="DL44" s="1002"/>
      <c r="DM44" s="1003"/>
      <c r="DN44" s="1003"/>
      <c r="DO44" s="1003"/>
      <c r="DP44" s="1004"/>
      <c r="DQ44" s="1002"/>
      <c r="DR44" s="1003"/>
      <c r="DS44" s="1003"/>
      <c r="DT44" s="1003"/>
      <c r="DU44" s="1004"/>
      <c r="DV44" s="1005"/>
      <c r="DW44" s="1006"/>
      <c r="DX44" s="1006"/>
      <c r="DY44" s="1006"/>
      <c r="DZ44" s="1007"/>
      <c r="EA44" s="224"/>
    </row>
    <row r="45" spans="1:131" ht="26.25" customHeight="1" x14ac:dyDescent="0.2">
      <c r="A45" s="233">
        <v>18</v>
      </c>
      <c r="B45" s="1043"/>
      <c r="C45" s="1044"/>
      <c r="D45" s="1044"/>
      <c r="E45" s="1044"/>
      <c r="F45" s="1044"/>
      <c r="G45" s="1044"/>
      <c r="H45" s="1044"/>
      <c r="I45" s="1044"/>
      <c r="J45" s="1044"/>
      <c r="K45" s="1044"/>
      <c r="L45" s="1044"/>
      <c r="M45" s="1044"/>
      <c r="N45" s="1044"/>
      <c r="O45" s="1044"/>
      <c r="P45" s="1045"/>
      <c r="Q45" s="1051"/>
      <c r="R45" s="1052"/>
      <c r="S45" s="1052"/>
      <c r="T45" s="1052"/>
      <c r="U45" s="1052"/>
      <c r="V45" s="1052"/>
      <c r="W45" s="1052"/>
      <c r="X45" s="1052"/>
      <c r="Y45" s="1052"/>
      <c r="Z45" s="1052"/>
      <c r="AA45" s="1052"/>
      <c r="AB45" s="1052"/>
      <c r="AC45" s="1052"/>
      <c r="AD45" s="1052"/>
      <c r="AE45" s="1053"/>
      <c r="AF45" s="1048"/>
      <c r="AG45" s="1049"/>
      <c r="AH45" s="1049"/>
      <c r="AI45" s="1049"/>
      <c r="AJ45" s="1050"/>
      <c r="AK45" s="993"/>
      <c r="AL45" s="984"/>
      <c r="AM45" s="984"/>
      <c r="AN45" s="984"/>
      <c r="AO45" s="984"/>
      <c r="AP45" s="984"/>
      <c r="AQ45" s="984"/>
      <c r="AR45" s="984"/>
      <c r="AS45" s="984"/>
      <c r="AT45" s="984"/>
      <c r="AU45" s="984"/>
      <c r="AV45" s="984"/>
      <c r="AW45" s="984"/>
      <c r="AX45" s="984"/>
      <c r="AY45" s="984"/>
      <c r="AZ45" s="1054"/>
      <c r="BA45" s="1054"/>
      <c r="BB45" s="1054"/>
      <c r="BC45" s="1054"/>
      <c r="BD45" s="1054"/>
      <c r="BE45" s="985"/>
      <c r="BF45" s="985"/>
      <c r="BG45" s="985"/>
      <c r="BH45" s="985"/>
      <c r="BI45" s="986"/>
      <c r="BJ45" s="226"/>
      <c r="BK45" s="226"/>
      <c r="BL45" s="226"/>
      <c r="BM45" s="226"/>
      <c r="BN45" s="226"/>
      <c r="BO45" s="236"/>
      <c r="BP45" s="236"/>
      <c r="BQ45" s="233">
        <v>39</v>
      </c>
      <c r="BR45" s="234"/>
      <c r="BS45" s="1005"/>
      <c r="BT45" s="1006"/>
      <c r="BU45" s="1006"/>
      <c r="BV45" s="1006"/>
      <c r="BW45" s="1006"/>
      <c r="BX45" s="1006"/>
      <c r="BY45" s="1006"/>
      <c r="BZ45" s="1006"/>
      <c r="CA45" s="1006"/>
      <c r="CB45" s="1006"/>
      <c r="CC45" s="1006"/>
      <c r="CD45" s="1006"/>
      <c r="CE45" s="1006"/>
      <c r="CF45" s="1006"/>
      <c r="CG45" s="1027"/>
      <c r="CH45" s="1002"/>
      <c r="CI45" s="1003"/>
      <c r="CJ45" s="1003"/>
      <c r="CK45" s="1003"/>
      <c r="CL45" s="1004"/>
      <c r="CM45" s="1002"/>
      <c r="CN45" s="1003"/>
      <c r="CO45" s="1003"/>
      <c r="CP45" s="1003"/>
      <c r="CQ45" s="1004"/>
      <c r="CR45" s="1002"/>
      <c r="CS45" s="1003"/>
      <c r="CT45" s="1003"/>
      <c r="CU45" s="1003"/>
      <c r="CV45" s="1004"/>
      <c r="CW45" s="1002"/>
      <c r="CX45" s="1003"/>
      <c r="CY45" s="1003"/>
      <c r="CZ45" s="1003"/>
      <c r="DA45" s="1004"/>
      <c r="DB45" s="1002"/>
      <c r="DC45" s="1003"/>
      <c r="DD45" s="1003"/>
      <c r="DE45" s="1003"/>
      <c r="DF45" s="1004"/>
      <c r="DG45" s="1002"/>
      <c r="DH45" s="1003"/>
      <c r="DI45" s="1003"/>
      <c r="DJ45" s="1003"/>
      <c r="DK45" s="1004"/>
      <c r="DL45" s="1002"/>
      <c r="DM45" s="1003"/>
      <c r="DN45" s="1003"/>
      <c r="DO45" s="1003"/>
      <c r="DP45" s="1004"/>
      <c r="DQ45" s="1002"/>
      <c r="DR45" s="1003"/>
      <c r="DS45" s="1003"/>
      <c r="DT45" s="1003"/>
      <c r="DU45" s="1004"/>
      <c r="DV45" s="1005"/>
      <c r="DW45" s="1006"/>
      <c r="DX45" s="1006"/>
      <c r="DY45" s="1006"/>
      <c r="DZ45" s="1007"/>
      <c r="EA45" s="224"/>
    </row>
    <row r="46" spans="1:131" ht="26.25" customHeight="1" x14ac:dyDescent="0.2">
      <c r="A46" s="233">
        <v>19</v>
      </c>
      <c r="B46" s="1043"/>
      <c r="C46" s="1044"/>
      <c r="D46" s="1044"/>
      <c r="E46" s="1044"/>
      <c r="F46" s="1044"/>
      <c r="G46" s="1044"/>
      <c r="H46" s="1044"/>
      <c r="I46" s="1044"/>
      <c r="J46" s="1044"/>
      <c r="K46" s="1044"/>
      <c r="L46" s="1044"/>
      <c r="M46" s="1044"/>
      <c r="N46" s="1044"/>
      <c r="O46" s="1044"/>
      <c r="P46" s="1045"/>
      <c r="Q46" s="1051"/>
      <c r="R46" s="1052"/>
      <c r="S46" s="1052"/>
      <c r="T46" s="1052"/>
      <c r="U46" s="1052"/>
      <c r="V46" s="1052"/>
      <c r="W46" s="1052"/>
      <c r="X46" s="1052"/>
      <c r="Y46" s="1052"/>
      <c r="Z46" s="1052"/>
      <c r="AA46" s="1052"/>
      <c r="AB46" s="1052"/>
      <c r="AC46" s="1052"/>
      <c r="AD46" s="1052"/>
      <c r="AE46" s="1053"/>
      <c r="AF46" s="1048"/>
      <c r="AG46" s="1049"/>
      <c r="AH46" s="1049"/>
      <c r="AI46" s="1049"/>
      <c r="AJ46" s="1050"/>
      <c r="AK46" s="993"/>
      <c r="AL46" s="984"/>
      <c r="AM46" s="984"/>
      <c r="AN46" s="984"/>
      <c r="AO46" s="984"/>
      <c r="AP46" s="984"/>
      <c r="AQ46" s="984"/>
      <c r="AR46" s="984"/>
      <c r="AS46" s="984"/>
      <c r="AT46" s="984"/>
      <c r="AU46" s="984"/>
      <c r="AV46" s="984"/>
      <c r="AW46" s="984"/>
      <c r="AX46" s="984"/>
      <c r="AY46" s="984"/>
      <c r="AZ46" s="1054"/>
      <c r="BA46" s="1054"/>
      <c r="BB46" s="1054"/>
      <c r="BC46" s="1054"/>
      <c r="BD46" s="1054"/>
      <c r="BE46" s="985"/>
      <c r="BF46" s="985"/>
      <c r="BG46" s="985"/>
      <c r="BH46" s="985"/>
      <c r="BI46" s="986"/>
      <c r="BJ46" s="226"/>
      <c r="BK46" s="226"/>
      <c r="BL46" s="226"/>
      <c r="BM46" s="226"/>
      <c r="BN46" s="226"/>
      <c r="BO46" s="236"/>
      <c r="BP46" s="236"/>
      <c r="BQ46" s="233">
        <v>40</v>
      </c>
      <c r="BR46" s="234"/>
      <c r="BS46" s="1005"/>
      <c r="BT46" s="1006"/>
      <c r="BU46" s="1006"/>
      <c r="BV46" s="1006"/>
      <c r="BW46" s="1006"/>
      <c r="BX46" s="1006"/>
      <c r="BY46" s="1006"/>
      <c r="BZ46" s="1006"/>
      <c r="CA46" s="1006"/>
      <c r="CB46" s="1006"/>
      <c r="CC46" s="1006"/>
      <c r="CD46" s="1006"/>
      <c r="CE46" s="1006"/>
      <c r="CF46" s="1006"/>
      <c r="CG46" s="1027"/>
      <c r="CH46" s="1002"/>
      <c r="CI46" s="1003"/>
      <c r="CJ46" s="1003"/>
      <c r="CK46" s="1003"/>
      <c r="CL46" s="1004"/>
      <c r="CM46" s="1002"/>
      <c r="CN46" s="1003"/>
      <c r="CO46" s="1003"/>
      <c r="CP46" s="1003"/>
      <c r="CQ46" s="1004"/>
      <c r="CR46" s="1002"/>
      <c r="CS46" s="1003"/>
      <c r="CT46" s="1003"/>
      <c r="CU46" s="1003"/>
      <c r="CV46" s="1004"/>
      <c r="CW46" s="1002"/>
      <c r="CX46" s="1003"/>
      <c r="CY46" s="1003"/>
      <c r="CZ46" s="1003"/>
      <c r="DA46" s="1004"/>
      <c r="DB46" s="1002"/>
      <c r="DC46" s="1003"/>
      <c r="DD46" s="1003"/>
      <c r="DE46" s="1003"/>
      <c r="DF46" s="1004"/>
      <c r="DG46" s="1002"/>
      <c r="DH46" s="1003"/>
      <c r="DI46" s="1003"/>
      <c r="DJ46" s="1003"/>
      <c r="DK46" s="1004"/>
      <c r="DL46" s="1002"/>
      <c r="DM46" s="1003"/>
      <c r="DN46" s="1003"/>
      <c r="DO46" s="1003"/>
      <c r="DP46" s="1004"/>
      <c r="DQ46" s="1002"/>
      <c r="DR46" s="1003"/>
      <c r="DS46" s="1003"/>
      <c r="DT46" s="1003"/>
      <c r="DU46" s="1004"/>
      <c r="DV46" s="1005"/>
      <c r="DW46" s="1006"/>
      <c r="DX46" s="1006"/>
      <c r="DY46" s="1006"/>
      <c r="DZ46" s="1007"/>
      <c r="EA46" s="224"/>
    </row>
    <row r="47" spans="1:131" ht="26.25" customHeight="1" x14ac:dyDescent="0.2">
      <c r="A47" s="233">
        <v>20</v>
      </c>
      <c r="B47" s="1043"/>
      <c r="C47" s="1044"/>
      <c r="D47" s="1044"/>
      <c r="E47" s="1044"/>
      <c r="F47" s="1044"/>
      <c r="G47" s="1044"/>
      <c r="H47" s="1044"/>
      <c r="I47" s="1044"/>
      <c r="J47" s="1044"/>
      <c r="K47" s="1044"/>
      <c r="L47" s="1044"/>
      <c r="M47" s="1044"/>
      <c r="N47" s="1044"/>
      <c r="O47" s="1044"/>
      <c r="P47" s="1045"/>
      <c r="Q47" s="1051"/>
      <c r="R47" s="1052"/>
      <c r="S47" s="1052"/>
      <c r="T47" s="1052"/>
      <c r="U47" s="1052"/>
      <c r="V47" s="1052"/>
      <c r="W47" s="1052"/>
      <c r="X47" s="1052"/>
      <c r="Y47" s="1052"/>
      <c r="Z47" s="1052"/>
      <c r="AA47" s="1052"/>
      <c r="AB47" s="1052"/>
      <c r="AC47" s="1052"/>
      <c r="AD47" s="1052"/>
      <c r="AE47" s="1053"/>
      <c r="AF47" s="1048"/>
      <c r="AG47" s="1049"/>
      <c r="AH47" s="1049"/>
      <c r="AI47" s="1049"/>
      <c r="AJ47" s="1050"/>
      <c r="AK47" s="993"/>
      <c r="AL47" s="984"/>
      <c r="AM47" s="984"/>
      <c r="AN47" s="984"/>
      <c r="AO47" s="984"/>
      <c r="AP47" s="984"/>
      <c r="AQ47" s="984"/>
      <c r="AR47" s="984"/>
      <c r="AS47" s="984"/>
      <c r="AT47" s="984"/>
      <c r="AU47" s="984"/>
      <c r="AV47" s="984"/>
      <c r="AW47" s="984"/>
      <c r="AX47" s="984"/>
      <c r="AY47" s="984"/>
      <c r="AZ47" s="1054"/>
      <c r="BA47" s="1054"/>
      <c r="BB47" s="1054"/>
      <c r="BC47" s="1054"/>
      <c r="BD47" s="1054"/>
      <c r="BE47" s="985"/>
      <c r="BF47" s="985"/>
      <c r="BG47" s="985"/>
      <c r="BH47" s="985"/>
      <c r="BI47" s="986"/>
      <c r="BJ47" s="226"/>
      <c r="BK47" s="226"/>
      <c r="BL47" s="226"/>
      <c r="BM47" s="226"/>
      <c r="BN47" s="226"/>
      <c r="BO47" s="236"/>
      <c r="BP47" s="236"/>
      <c r="BQ47" s="233">
        <v>41</v>
      </c>
      <c r="BR47" s="234"/>
      <c r="BS47" s="1005"/>
      <c r="BT47" s="1006"/>
      <c r="BU47" s="1006"/>
      <c r="BV47" s="1006"/>
      <c r="BW47" s="1006"/>
      <c r="BX47" s="1006"/>
      <c r="BY47" s="1006"/>
      <c r="BZ47" s="1006"/>
      <c r="CA47" s="1006"/>
      <c r="CB47" s="1006"/>
      <c r="CC47" s="1006"/>
      <c r="CD47" s="1006"/>
      <c r="CE47" s="1006"/>
      <c r="CF47" s="1006"/>
      <c r="CG47" s="1027"/>
      <c r="CH47" s="1002"/>
      <c r="CI47" s="1003"/>
      <c r="CJ47" s="1003"/>
      <c r="CK47" s="1003"/>
      <c r="CL47" s="1004"/>
      <c r="CM47" s="1002"/>
      <c r="CN47" s="1003"/>
      <c r="CO47" s="1003"/>
      <c r="CP47" s="1003"/>
      <c r="CQ47" s="1004"/>
      <c r="CR47" s="1002"/>
      <c r="CS47" s="1003"/>
      <c r="CT47" s="1003"/>
      <c r="CU47" s="1003"/>
      <c r="CV47" s="1004"/>
      <c r="CW47" s="1002"/>
      <c r="CX47" s="1003"/>
      <c r="CY47" s="1003"/>
      <c r="CZ47" s="1003"/>
      <c r="DA47" s="1004"/>
      <c r="DB47" s="1002"/>
      <c r="DC47" s="1003"/>
      <c r="DD47" s="1003"/>
      <c r="DE47" s="1003"/>
      <c r="DF47" s="1004"/>
      <c r="DG47" s="1002"/>
      <c r="DH47" s="1003"/>
      <c r="DI47" s="1003"/>
      <c r="DJ47" s="1003"/>
      <c r="DK47" s="1004"/>
      <c r="DL47" s="1002"/>
      <c r="DM47" s="1003"/>
      <c r="DN47" s="1003"/>
      <c r="DO47" s="1003"/>
      <c r="DP47" s="1004"/>
      <c r="DQ47" s="1002"/>
      <c r="DR47" s="1003"/>
      <c r="DS47" s="1003"/>
      <c r="DT47" s="1003"/>
      <c r="DU47" s="1004"/>
      <c r="DV47" s="1005"/>
      <c r="DW47" s="1006"/>
      <c r="DX47" s="1006"/>
      <c r="DY47" s="1006"/>
      <c r="DZ47" s="1007"/>
      <c r="EA47" s="224"/>
    </row>
    <row r="48" spans="1:131" ht="26.25" customHeight="1" x14ac:dyDescent="0.2">
      <c r="A48" s="233">
        <v>21</v>
      </c>
      <c r="B48" s="1043"/>
      <c r="C48" s="1044"/>
      <c r="D48" s="1044"/>
      <c r="E48" s="1044"/>
      <c r="F48" s="1044"/>
      <c r="G48" s="1044"/>
      <c r="H48" s="1044"/>
      <c r="I48" s="1044"/>
      <c r="J48" s="1044"/>
      <c r="K48" s="1044"/>
      <c r="L48" s="1044"/>
      <c r="M48" s="1044"/>
      <c r="N48" s="1044"/>
      <c r="O48" s="1044"/>
      <c r="P48" s="1045"/>
      <c r="Q48" s="1051"/>
      <c r="R48" s="1052"/>
      <c r="S48" s="1052"/>
      <c r="T48" s="1052"/>
      <c r="U48" s="1052"/>
      <c r="V48" s="1052"/>
      <c r="W48" s="1052"/>
      <c r="X48" s="1052"/>
      <c r="Y48" s="1052"/>
      <c r="Z48" s="1052"/>
      <c r="AA48" s="1052"/>
      <c r="AB48" s="1052"/>
      <c r="AC48" s="1052"/>
      <c r="AD48" s="1052"/>
      <c r="AE48" s="1053"/>
      <c r="AF48" s="1048"/>
      <c r="AG48" s="1049"/>
      <c r="AH48" s="1049"/>
      <c r="AI48" s="1049"/>
      <c r="AJ48" s="1050"/>
      <c r="AK48" s="993"/>
      <c r="AL48" s="984"/>
      <c r="AM48" s="984"/>
      <c r="AN48" s="984"/>
      <c r="AO48" s="984"/>
      <c r="AP48" s="984"/>
      <c r="AQ48" s="984"/>
      <c r="AR48" s="984"/>
      <c r="AS48" s="984"/>
      <c r="AT48" s="984"/>
      <c r="AU48" s="984"/>
      <c r="AV48" s="984"/>
      <c r="AW48" s="984"/>
      <c r="AX48" s="984"/>
      <c r="AY48" s="984"/>
      <c r="AZ48" s="1054"/>
      <c r="BA48" s="1054"/>
      <c r="BB48" s="1054"/>
      <c r="BC48" s="1054"/>
      <c r="BD48" s="1054"/>
      <c r="BE48" s="985"/>
      <c r="BF48" s="985"/>
      <c r="BG48" s="985"/>
      <c r="BH48" s="985"/>
      <c r="BI48" s="986"/>
      <c r="BJ48" s="226"/>
      <c r="BK48" s="226"/>
      <c r="BL48" s="226"/>
      <c r="BM48" s="226"/>
      <c r="BN48" s="226"/>
      <c r="BO48" s="236"/>
      <c r="BP48" s="236"/>
      <c r="BQ48" s="233">
        <v>42</v>
      </c>
      <c r="BR48" s="234"/>
      <c r="BS48" s="1005"/>
      <c r="BT48" s="1006"/>
      <c r="BU48" s="1006"/>
      <c r="BV48" s="1006"/>
      <c r="BW48" s="1006"/>
      <c r="BX48" s="1006"/>
      <c r="BY48" s="1006"/>
      <c r="BZ48" s="1006"/>
      <c r="CA48" s="1006"/>
      <c r="CB48" s="1006"/>
      <c r="CC48" s="1006"/>
      <c r="CD48" s="1006"/>
      <c r="CE48" s="1006"/>
      <c r="CF48" s="1006"/>
      <c r="CG48" s="1027"/>
      <c r="CH48" s="1002"/>
      <c r="CI48" s="1003"/>
      <c r="CJ48" s="1003"/>
      <c r="CK48" s="1003"/>
      <c r="CL48" s="1004"/>
      <c r="CM48" s="1002"/>
      <c r="CN48" s="1003"/>
      <c r="CO48" s="1003"/>
      <c r="CP48" s="1003"/>
      <c r="CQ48" s="1004"/>
      <c r="CR48" s="1002"/>
      <c r="CS48" s="1003"/>
      <c r="CT48" s="1003"/>
      <c r="CU48" s="1003"/>
      <c r="CV48" s="1004"/>
      <c r="CW48" s="1002"/>
      <c r="CX48" s="1003"/>
      <c r="CY48" s="1003"/>
      <c r="CZ48" s="1003"/>
      <c r="DA48" s="1004"/>
      <c r="DB48" s="1002"/>
      <c r="DC48" s="1003"/>
      <c r="DD48" s="1003"/>
      <c r="DE48" s="1003"/>
      <c r="DF48" s="1004"/>
      <c r="DG48" s="1002"/>
      <c r="DH48" s="1003"/>
      <c r="DI48" s="1003"/>
      <c r="DJ48" s="1003"/>
      <c r="DK48" s="1004"/>
      <c r="DL48" s="1002"/>
      <c r="DM48" s="1003"/>
      <c r="DN48" s="1003"/>
      <c r="DO48" s="1003"/>
      <c r="DP48" s="1004"/>
      <c r="DQ48" s="1002"/>
      <c r="DR48" s="1003"/>
      <c r="DS48" s="1003"/>
      <c r="DT48" s="1003"/>
      <c r="DU48" s="1004"/>
      <c r="DV48" s="1005"/>
      <c r="DW48" s="1006"/>
      <c r="DX48" s="1006"/>
      <c r="DY48" s="1006"/>
      <c r="DZ48" s="1007"/>
      <c r="EA48" s="224"/>
    </row>
    <row r="49" spans="1:131" ht="26.25" customHeight="1" x14ac:dyDescent="0.2">
      <c r="A49" s="233">
        <v>22</v>
      </c>
      <c r="B49" s="1043"/>
      <c r="C49" s="1044"/>
      <c r="D49" s="1044"/>
      <c r="E49" s="1044"/>
      <c r="F49" s="1044"/>
      <c r="G49" s="1044"/>
      <c r="H49" s="1044"/>
      <c r="I49" s="1044"/>
      <c r="J49" s="1044"/>
      <c r="K49" s="1044"/>
      <c r="L49" s="1044"/>
      <c r="M49" s="1044"/>
      <c r="N49" s="1044"/>
      <c r="O49" s="1044"/>
      <c r="P49" s="1045"/>
      <c r="Q49" s="1051"/>
      <c r="R49" s="1052"/>
      <c r="S49" s="1052"/>
      <c r="T49" s="1052"/>
      <c r="U49" s="1052"/>
      <c r="V49" s="1052"/>
      <c r="W49" s="1052"/>
      <c r="X49" s="1052"/>
      <c r="Y49" s="1052"/>
      <c r="Z49" s="1052"/>
      <c r="AA49" s="1052"/>
      <c r="AB49" s="1052"/>
      <c r="AC49" s="1052"/>
      <c r="AD49" s="1052"/>
      <c r="AE49" s="1053"/>
      <c r="AF49" s="1048"/>
      <c r="AG49" s="1049"/>
      <c r="AH49" s="1049"/>
      <c r="AI49" s="1049"/>
      <c r="AJ49" s="1050"/>
      <c r="AK49" s="993"/>
      <c r="AL49" s="984"/>
      <c r="AM49" s="984"/>
      <c r="AN49" s="984"/>
      <c r="AO49" s="984"/>
      <c r="AP49" s="984"/>
      <c r="AQ49" s="984"/>
      <c r="AR49" s="984"/>
      <c r="AS49" s="984"/>
      <c r="AT49" s="984"/>
      <c r="AU49" s="984"/>
      <c r="AV49" s="984"/>
      <c r="AW49" s="984"/>
      <c r="AX49" s="984"/>
      <c r="AY49" s="984"/>
      <c r="AZ49" s="1054"/>
      <c r="BA49" s="1054"/>
      <c r="BB49" s="1054"/>
      <c r="BC49" s="1054"/>
      <c r="BD49" s="1054"/>
      <c r="BE49" s="985"/>
      <c r="BF49" s="985"/>
      <c r="BG49" s="985"/>
      <c r="BH49" s="985"/>
      <c r="BI49" s="986"/>
      <c r="BJ49" s="226"/>
      <c r="BK49" s="226"/>
      <c r="BL49" s="226"/>
      <c r="BM49" s="226"/>
      <c r="BN49" s="226"/>
      <c r="BO49" s="236"/>
      <c r="BP49" s="236"/>
      <c r="BQ49" s="233">
        <v>43</v>
      </c>
      <c r="BR49" s="234"/>
      <c r="BS49" s="1005"/>
      <c r="BT49" s="1006"/>
      <c r="BU49" s="1006"/>
      <c r="BV49" s="1006"/>
      <c r="BW49" s="1006"/>
      <c r="BX49" s="1006"/>
      <c r="BY49" s="1006"/>
      <c r="BZ49" s="1006"/>
      <c r="CA49" s="1006"/>
      <c r="CB49" s="1006"/>
      <c r="CC49" s="1006"/>
      <c r="CD49" s="1006"/>
      <c r="CE49" s="1006"/>
      <c r="CF49" s="1006"/>
      <c r="CG49" s="1027"/>
      <c r="CH49" s="1002"/>
      <c r="CI49" s="1003"/>
      <c r="CJ49" s="1003"/>
      <c r="CK49" s="1003"/>
      <c r="CL49" s="1004"/>
      <c r="CM49" s="1002"/>
      <c r="CN49" s="1003"/>
      <c r="CO49" s="1003"/>
      <c r="CP49" s="1003"/>
      <c r="CQ49" s="1004"/>
      <c r="CR49" s="1002"/>
      <c r="CS49" s="1003"/>
      <c r="CT49" s="1003"/>
      <c r="CU49" s="1003"/>
      <c r="CV49" s="1004"/>
      <c r="CW49" s="1002"/>
      <c r="CX49" s="1003"/>
      <c r="CY49" s="1003"/>
      <c r="CZ49" s="1003"/>
      <c r="DA49" s="1004"/>
      <c r="DB49" s="1002"/>
      <c r="DC49" s="1003"/>
      <c r="DD49" s="1003"/>
      <c r="DE49" s="1003"/>
      <c r="DF49" s="1004"/>
      <c r="DG49" s="1002"/>
      <c r="DH49" s="1003"/>
      <c r="DI49" s="1003"/>
      <c r="DJ49" s="1003"/>
      <c r="DK49" s="1004"/>
      <c r="DL49" s="1002"/>
      <c r="DM49" s="1003"/>
      <c r="DN49" s="1003"/>
      <c r="DO49" s="1003"/>
      <c r="DP49" s="1004"/>
      <c r="DQ49" s="1002"/>
      <c r="DR49" s="1003"/>
      <c r="DS49" s="1003"/>
      <c r="DT49" s="1003"/>
      <c r="DU49" s="1004"/>
      <c r="DV49" s="1005"/>
      <c r="DW49" s="1006"/>
      <c r="DX49" s="1006"/>
      <c r="DY49" s="1006"/>
      <c r="DZ49" s="1007"/>
      <c r="EA49" s="224"/>
    </row>
    <row r="50" spans="1:131" ht="26.25" customHeight="1" x14ac:dyDescent="0.2">
      <c r="A50" s="233">
        <v>23</v>
      </c>
      <c r="B50" s="1043"/>
      <c r="C50" s="1044"/>
      <c r="D50" s="1044"/>
      <c r="E50" s="1044"/>
      <c r="F50" s="1044"/>
      <c r="G50" s="1044"/>
      <c r="H50" s="1044"/>
      <c r="I50" s="1044"/>
      <c r="J50" s="1044"/>
      <c r="K50" s="1044"/>
      <c r="L50" s="1044"/>
      <c r="M50" s="1044"/>
      <c r="N50" s="1044"/>
      <c r="O50" s="1044"/>
      <c r="P50" s="1045"/>
      <c r="Q50" s="1046"/>
      <c r="R50" s="1038"/>
      <c r="S50" s="1038"/>
      <c r="T50" s="1038"/>
      <c r="U50" s="1038"/>
      <c r="V50" s="1038"/>
      <c r="W50" s="1038"/>
      <c r="X50" s="1038"/>
      <c r="Y50" s="1038"/>
      <c r="Z50" s="1038"/>
      <c r="AA50" s="1038"/>
      <c r="AB50" s="1038"/>
      <c r="AC50" s="1038"/>
      <c r="AD50" s="1038"/>
      <c r="AE50" s="1047"/>
      <c r="AF50" s="1048"/>
      <c r="AG50" s="1049"/>
      <c r="AH50" s="1049"/>
      <c r="AI50" s="1049"/>
      <c r="AJ50" s="1050"/>
      <c r="AK50" s="1037"/>
      <c r="AL50" s="1038"/>
      <c r="AM50" s="1038"/>
      <c r="AN50" s="1038"/>
      <c r="AO50" s="1038"/>
      <c r="AP50" s="1038"/>
      <c r="AQ50" s="1038"/>
      <c r="AR50" s="1038"/>
      <c r="AS50" s="1038"/>
      <c r="AT50" s="1038"/>
      <c r="AU50" s="1038"/>
      <c r="AV50" s="1038"/>
      <c r="AW50" s="1038"/>
      <c r="AX50" s="1038"/>
      <c r="AY50" s="1038"/>
      <c r="AZ50" s="1039"/>
      <c r="BA50" s="1039"/>
      <c r="BB50" s="1039"/>
      <c r="BC50" s="1039"/>
      <c r="BD50" s="1039"/>
      <c r="BE50" s="985"/>
      <c r="BF50" s="985"/>
      <c r="BG50" s="985"/>
      <c r="BH50" s="985"/>
      <c r="BI50" s="986"/>
      <c r="BJ50" s="226"/>
      <c r="BK50" s="226"/>
      <c r="BL50" s="226"/>
      <c r="BM50" s="226"/>
      <c r="BN50" s="226"/>
      <c r="BO50" s="236"/>
      <c r="BP50" s="236"/>
      <c r="BQ50" s="233">
        <v>44</v>
      </c>
      <c r="BR50" s="234"/>
      <c r="BS50" s="1005"/>
      <c r="BT50" s="1006"/>
      <c r="BU50" s="1006"/>
      <c r="BV50" s="1006"/>
      <c r="BW50" s="1006"/>
      <c r="BX50" s="1006"/>
      <c r="BY50" s="1006"/>
      <c r="BZ50" s="1006"/>
      <c r="CA50" s="1006"/>
      <c r="CB50" s="1006"/>
      <c r="CC50" s="1006"/>
      <c r="CD50" s="1006"/>
      <c r="CE50" s="1006"/>
      <c r="CF50" s="1006"/>
      <c r="CG50" s="1027"/>
      <c r="CH50" s="1002"/>
      <c r="CI50" s="1003"/>
      <c r="CJ50" s="1003"/>
      <c r="CK50" s="1003"/>
      <c r="CL50" s="1004"/>
      <c r="CM50" s="1002"/>
      <c r="CN50" s="1003"/>
      <c r="CO50" s="1003"/>
      <c r="CP50" s="1003"/>
      <c r="CQ50" s="1004"/>
      <c r="CR50" s="1002"/>
      <c r="CS50" s="1003"/>
      <c r="CT50" s="1003"/>
      <c r="CU50" s="1003"/>
      <c r="CV50" s="1004"/>
      <c r="CW50" s="1002"/>
      <c r="CX50" s="1003"/>
      <c r="CY50" s="1003"/>
      <c r="CZ50" s="1003"/>
      <c r="DA50" s="1004"/>
      <c r="DB50" s="1002"/>
      <c r="DC50" s="1003"/>
      <c r="DD50" s="1003"/>
      <c r="DE50" s="1003"/>
      <c r="DF50" s="1004"/>
      <c r="DG50" s="1002"/>
      <c r="DH50" s="1003"/>
      <c r="DI50" s="1003"/>
      <c r="DJ50" s="1003"/>
      <c r="DK50" s="1004"/>
      <c r="DL50" s="1002"/>
      <c r="DM50" s="1003"/>
      <c r="DN50" s="1003"/>
      <c r="DO50" s="1003"/>
      <c r="DP50" s="1004"/>
      <c r="DQ50" s="1002"/>
      <c r="DR50" s="1003"/>
      <c r="DS50" s="1003"/>
      <c r="DT50" s="1003"/>
      <c r="DU50" s="1004"/>
      <c r="DV50" s="1005"/>
      <c r="DW50" s="1006"/>
      <c r="DX50" s="1006"/>
      <c r="DY50" s="1006"/>
      <c r="DZ50" s="1007"/>
      <c r="EA50" s="224"/>
    </row>
    <row r="51" spans="1:131" ht="26.25" customHeight="1" x14ac:dyDescent="0.2">
      <c r="A51" s="233">
        <v>24</v>
      </c>
      <c r="B51" s="1043"/>
      <c r="C51" s="1044"/>
      <c r="D51" s="1044"/>
      <c r="E51" s="1044"/>
      <c r="F51" s="1044"/>
      <c r="G51" s="1044"/>
      <c r="H51" s="1044"/>
      <c r="I51" s="1044"/>
      <c r="J51" s="1044"/>
      <c r="K51" s="1044"/>
      <c r="L51" s="1044"/>
      <c r="M51" s="1044"/>
      <c r="N51" s="1044"/>
      <c r="O51" s="1044"/>
      <c r="P51" s="1045"/>
      <c r="Q51" s="1046"/>
      <c r="R51" s="1038"/>
      <c r="S51" s="1038"/>
      <c r="T51" s="1038"/>
      <c r="U51" s="1038"/>
      <c r="V51" s="1038"/>
      <c r="W51" s="1038"/>
      <c r="X51" s="1038"/>
      <c r="Y51" s="1038"/>
      <c r="Z51" s="1038"/>
      <c r="AA51" s="1038"/>
      <c r="AB51" s="1038"/>
      <c r="AC51" s="1038"/>
      <c r="AD51" s="1038"/>
      <c r="AE51" s="1047"/>
      <c r="AF51" s="1048"/>
      <c r="AG51" s="1049"/>
      <c r="AH51" s="1049"/>
      <c r="AI51" s="1049"/>
      <c r="AJ51" s="1050"/>
      <c r="AK51" s="1037"/>
      <c r="AL51" s="1038"/>
      <c r="AM51" s="1038"/>
      <c r="AN51" s="1038"/>
      <c r="AO51" s="1038"/>
      <c r="AP51" s="1038"/>
      <c r="AQ51" s="1038"/>
      <c r="AR51" s="1038"/>
      <c r="AS51" s="1038"/>
      <c r="AT51" s="1038"/>
      <c r="AU51" s="1038"/>
      <c r="AV51" s="1038"/>
      <c r="AW51" s="1038"/>
      <c r="AX51" s="1038"/>
      <c r="AY51" s="1038"/>
      <c r="AZ51" s="1039"/>
      <c r="BA51" s="1039"/>
      <c r="BB51" s="1039"/>
      <c r="BC51" s="1039"/>
      <c r="BD51" s="1039"/>
      <c r="BE51" s="985"/>
      <c r="BF51" s="985"/>
      <c r="BG51" s="985"/>
      <c r="BH51" s="985"/>
      <c r="BI51" s="986"/>
      <c r="BJ51" s="226"/>
      <c r="BK51" s="226"/>
      <c r="BL51" s="226"/>
      <c r="BM51" s="226"/>
      <c r="BN51" s="226"/>
      <c r="BO51" s="236"/>
      <c r="BP51" s="236"/>
      <c r="BQ51" s="233">
        <v>45</v>
      </c>
      <c r="BR51" s="234"/>
      <c r="BS51" s="1005"/>
      <c r="BT51" s="1006"/>
      <c r="BU51" s="1006"/>
      <c r="BV51" s="1006"/>
      <c r="BW51" s="1006"/>
      <c r="BX51" s="1006"/>
      <c r="BY51" s="1006"/>
      <c r="BZ51" s="1006"/>
      <c r="CA51" s="1006"/>
      <c r="CB51" s="1006"/>
      <c r="CC51" s="1006"/>
      <c r="CD51" s="1006"/>
      <c r="CE51" s="1006"/>
      <c r="CF51" s="1006"/>
      <c r="CG51" s="1027"/>
      <c r="CH51" s="1002"/>
      <c r="CI51" s="1003"/>
      <c r="CJ51" s="1003"/>
      <c r="CK51" s="1003"/>
      <c r="CL51" s="1004"/>
      <c r="CM51" s="1002"/>
      <c r="CN51" s="1003"/>
      <c r="CO51" s="1003"/>
      <c r="CP51" s="1003"/>
      <c r="CQ51" s="1004"/>
      <c r="CR51" s="1002"/>
      <c r="CS51" s="1003"/>
      <c r="CT51" s="1003"/>
      <c r="CU51" s="1003"/>
      <c r="CV51" s="1004"/>
      <c r="CW51" s="1002"/>
      <c r="CX51" s="1003"/>
      <c r="CY51" s="1003"/>
      <c r="CZ51" s="1003"/>
      <c r="DA51" s="1004"/>
      <c r="DB51" s="1002"/>
      <c r="DC51" s="1003"/>
      <c r="DD51" s="1003"/>
      <c r="DE51" s="1003"/>
      <c r="DF51" s="1004"/>
      <c r="DG51" s="1002"/>
      <c r="DH51" s="1003"/>
      <c r="DI51" s="1003"/>
      <c r="DJ51" s="1003"/>
      <c r="DK51" s="1004"/>
      <c r="DL51" s="1002"/>
      <c r="DM51" s="1003"/>
      <c r="DN51" s="1003"/>
      <c r="DO51" s="1003"/>
      <c r="DP51" s="1004"/>
      <c r="DQ51" s="1002"/>
      <c r="DR51" s="1003"/>
      <c r="DS51" s="1003"/>
      <c r="DT51" s="1003"/>
      <c r="DU51" s="1004"/>
      <c r="DV51" s="1005"/>
      <c r="DW51" s="1006"/>
      <c r="DX51" s="1006"/>
      <c r="DY51" s="1006"/>
      <c r="DZ51" s="1007"/>
      <c r="EA51" s="224"/>
    </row>
    <row r="52" spans="1:131" ht="26.25" customHeight="1" x14ac:dyDescent="0.2">
      <c r="A52" s="233">
        <v>25</v>
      </c>
      <c r="B52" s="1043"/>
      <c r="C52" s="1044"/>
      <c r="D52" s="1044"/>
      <c r="E52" s="1044"/>
      <c r="F52" s="1044"/>
      <c r="G52" s="1044"/>
      <c r="H52" s="1044"/>
      <c r="I52" s="1044"/>
      <c r="J52" s="1044"/>
      <c r="K52" s="1044"/>
      <c r="L52" s="1044"/>
      <c r="M52" s="1044"/>
      <c r="N52" s="1044"/>
      <c r="O52" s="1044"/>
      <c r="P52" s="1045"/>
      <c r="Q52" s="1046"/>
      <c r="R52" s="1038"/>
      <c r="S52" s="1038"/>
      <c r="T52" s="1038"/>
      <c r="U52" s="1038"/>
      <c r="V52" s="1038"/>
      <c r="W52" s="1038"/>
      <c r="X52" s="1038"/>
      <c r="Y52" s="1038"/>
      <c r="Z52" s="1038"/>
      <c r="AA52" s="1038"/>
      <c r="AB52" s="1038"/>
      <c r="AC52" s="1038"/>
      <c r="AD52" s="1038"/>
      <c r="AE52" s="1047"/>
      <c r="AF52" s="1048"/>
      <c r="AG52" s="1049"/>
      <c r="AH52" s="1049"/>
      <c r="AI52" s="1049"/>
      <c r="AJ52" s="1050"/>
      <c r="AK52" s="1037"/>
      <c r="AL52" s="1038"/>
      <c r="AM52" s="1038"/>
      <c r="AN52" s="1038"/>
      <c r="AO52" s="1038"/>
      <c r="AP52" s="1038"/>
      <c r="AQ52" s="1038"/>
      <c r="AR52" s="1038"/>
      <c r="AS52" s="1038"/>
      <c r="AT52" s="1038"/>
      <c r="AU52" s="1038"/>
      <c r="AV52" s="1038"/>
      <c r="AW52" s="1038"/>
      <c r="AX52" s="1038"/>
      <c r="AY52" s="1038"/>
      <c r="AZ52" s="1039"/>
      <c r="BA52" s="1039"/>
      <c r="BB52" s="1039"/>
      <c r="BC52" s="1039"/>
      <c r="BD52" s="1039"/>
      <c r="BE52" s="985"/>
      <c r="BF52" s="985"/>
      <c r="BG52" s="985"/>
      <c r="BH52" s="985"/>
      <c r="BI52" s="986"/>
      <c r="BJ52" s="226"/>
      <c r="BK52" s="226"/>
      <c r="BL52" s="226"/>
      <c r="BM52" s="226"/>
      <c r="BN52" s="226"/>
      <c r="BO52" s="236"/>
      <c r="BP52" s="236"/>
      <c r="BQ52" s="233">
        <v>46</v>
      </c>
      <c r="BR52" s="234"/>
      <c r="BS52" s="1005"/>
      <c r="BT52" s="1006"/>
      <c r="BU52" s="1006"/>
      <c r="BV52" s="1006"/>
      <c r="BW52" s="1006"/>
      <c r="BX52" s="1006"/>
      <c r="BY52" s="1006"/>
      <c r="BZ52" s="1006"/>
      <c r="CA52" s="1006"/>
      <c r="CB52" s="1006"/>
      <c r="CC52" s="1006"/>
      <c r="CD52" s="1006"/>
      <c r="CE52" s="1006"/>
      <c r="CF52" s="1006"/>
      <c r="CG52" s="1027"/>
      <c r="CH52" s="1002"/>
      <c r="CI52" s="1003"/>
      <c r="CJ52" s="1003"/>
      <c r="CK52" s="1003"/>
      <c r="CL52" s="1004"/>
      <c r="CM52" s="1002"/>
      <c r="CN52" s="1003"/>
      <c r="CO52" s="1003"/>
      <c r="CP52" s="1003"/>
      <c r="CQ52" s="1004"/>
      <c r="CR52" s="1002"/>
      <c r="CS52" s="1003"/>
      <c r="CT52" s="1003"/>
      <c r="CU52" s="1003"/>
      <c r="CV52" s="1004"/>
      <c r="CW52" s="1002"/>
      <c r="CX52" s="1003"/>
      <c r="CY52" s="1003"/>
      <c r="CZ52" s="1003"/>
      <c r="DA52" s="1004"/>
      <c r="DB52" s="1002"/>
      <c r="DC52" s="1003"/>
      <c r="DD52" s="1003"/>
      <c r="DE52" s="1003"/>
      <c r="DF52" s="1004"/>
      <c r="DG52" s="1002"/>
      <c r="DH52" s="1003"/>
      <c r="DI52" s="1003"/>
      <c r="DJ52" s="1003"/>
      <c r="DK52" s="1004"/>
      <c r="DL52" s="1002"/>
      <c r="DM52" s="1003"/>
      <c r="DN52" s="1003"/>
      <c r="DO52" s="1003"/>
      <c r="DP52" s="1004"/>
      <c r="DQ52" s="1002"/>
      <c r="DR52" s="1003"/>
      <c r="DS52" s="1003"/>
      <c r="DT52" s="1003"/>
      <c r="DU52" s="1004"/>
      <c r="DV52" s="1005"/>
      <c r="DW52" s="1006"/>
      <c r="DX52" s="1006"/>
      <c r="DY52" s="1006"/>
      <c r="DZ52" s="1007"/>
      <c r="EA52" s="224"/>
    </row>
    <row r="53" spans="1:131" ht="26.25" customHeight="1" x14ac:dyDescent="0.2">
      <c r="A53" s="233">
        <v>26</v>
      </c>
      <c r="B53" s="1043"/>
      <c r="C53" s="1044"/>
      <c r="D53" s="1044"/>
      <c r="E53" s="1044"/>
      <c r="F53" s="1044"/>
      <c r="G53" s="1044"/>
      <c r="H53" s="1044"/>
      <c r="I53" s="1044"/>
      <c r="J53" s="1044"/>
      <c r="K53" s="1044"/>
      <c r="L53" s="1044"/>
      <c r="M53" s="1044"/>
      <c r="N53" s="1044"/>
      <c r="O53" s="1044"/>
      <c r="P53" s="1045"/>
      <c r="Q53" s="1046"/>
      <c r="R53" s="1038"/>
      <c r="S53" s="1038"/>
      <c r="T53" s="1038"/>
      <c r="U53" s="1038"/>
      <c r="V53" s="1038"/>
      <c r="W53" s="1038"/>
      <c r="X53" s="1038"/>
      <c r="Y53" s="1038"/>
      <c r="Z53" s="1038"/>
      <c r="AA53" s="1038"/>
      <c r="AB53" s="1038"/>
      <c r="AC53" s="1038"/>
      <c r="AD53" s="1038"/>
      <c r="AE53" s="1047"/>
      <c r="AF53" s="1048"/>
      <c r="AG53" s="1049"/>
      <c r="AH53" s="1049"/>
      <c r="AI53" s="1049"/>
      <c r="AJ53" s="1050"/>
      <c r="AK53" s="1037"/>
      <c r="AL53" s="1038"/>
      <c r="AM53" s="1038"/>
      <c r="AN53" s="1038"/>
      <c r="AO53" s="1038"/>
      <c r="AP53" s="1038"/>
      <c r="AQ53" s="1038"/>
      <c r="AR53" s="1038"/>
      <c r="AS53" s="1038"/>
      <c r="AT53" s="1038"/>
      <c r="AU53" s="1038"/>
      <c r="AV53" s="1038"/>
      <c r="AW53" s="1038"/>
      <c r="AX53" s="1038"/>
      <c r="AY53" s="1038"/>
      <c r="AZ53" s="1039"/>
      <c r="BA53" s="1039"/>
      <c r="BB53" s="1039"/>
      <c r="BC53" s="1039"/>
      <c r="BD53" s="1039"/>
      <c r="BE53" s="985"/>
      <c r="BF53" s="985"/>
      <c r="BG53" s="985"/>
      <c r="BH53" s="985"/>
      <c r="BI53" s="986"/>
      <c r="BJ53" s="226"/>
      <c r="BK53" s="226"/>
      <c r="BL53" s="226"/>
      <c r="BM53" s="226"/>
      <c r="BN53" s="226"/>
      <c r="BO53" s="236"/>
      <c r="BP53" s="236"/>
      <c r="BQ53" s="233">
        <v>47</v>
      </c>
      <c r="BR53" s="234"/>
      <c r="BS53" s="1005"/>
      <c r="BT53" s="1006"/>
      <c r="BU53" s="1006"/>
      <c r="BV53" s="1006"/>
      <c r="BW53" s="1006"/>
      <c r="BX53" s="1006"/>
      <c r="BY53" s="1006"/>
      <c r="BZ53" s="1006"/>
      <c r="CA53" s="1006"/>
      <c r="CB53" s="1006"/>
      <c r="CC53" s="1006"/>
      <c r="CD53" s="1006"/>
      <c r="CE53" s="1006"/>
      <c r="CF53" s="1006"/>
      <c r="CG53" s="1027"/>
      <c r="CH53" s="1002"/>
      <c r="CI53" s="1003"/>
      <c r="CJ53" s="1003"/>
      <c r="CK53" s="1003"/>
      <c r="CL53" s="1004"/>
      <c r="CM53" s="1002"/>
      <c r="CN53" s="1003"/>
      <c r="CO53" s="1003"/>
      <c r="CP53" s="1003"/>
      <c r="CQ53" s="1004"/>
      <c r="CR53" s="1002"/>
      <c r="CS53" s="1003"/>
      <c r="CT53" s="1003"/>
      <c r="CU53" s="1003"/>
      <c r="CV53" s="1004"/>
      <c r="CW53" s="1002"/>
      <c r="CX53" s="1003"/>
      <c r="CY53" s="1003"/>
      <c r="CZ53" s="1003"/>
      <c r="DA53" s="1004"/>
      <c r="DB53" s="1002"/>
      <c r="DC53" s="1003"/>
      <c r="DD53" s="1003"/>
      <c r="DE53" s="1003"/>
      <c r="DF53" s="1004"/>
      <c r="DG53" s="1002"/>
      <c r="DH53" s="1003"/>
      <c r="DI53" s="1003"/>
      <c r="DJ53" s="1003"/>
      <c r="DK53" s="1004"/>
      <c r="DL53" s="1002"/>
      <c r="DM53" s="1003"/>
      <c r="DN53" s="1003"/>
      <c r="DO53" s="1003"/>
      <c r="DP53" s="1004"/>
      <c r="DQ53" s="1002"/>
      <c r="DR53" s="1003"/>
      <c r="DS53" s="1003"/>
      <c r="DT53" s="1003"/>
      <c r="DU53" s="1004"/>
      <c r="DV53" s="1005"/>
      <c r="DW53" s="1006"/>
      <c r="DX53" s="1006"/>
      <c r="DY53" s="1006"/>
      <c r="DZ53" s="1007"/>
      <c r="EA53" s="224"/>
    </row>
    <row r="54" spans="1:131" ht="26.25" customHeight="1" x14ac:dyDescent="0.2">
      <c r="A54" s="233">
        <v>27</v>
      </c>
      <c r="B54" s="1043"/>
      <c r="C54" s="1044"/>
      <c r="D54" s="1044"/>
      <c r="E54" s="1044"/>
      <c r="F54" s="1044"/>
      <c r="G54" s="1044"/>
      <c r="H54" s="1044"/>
      <c r="I54" s="1044"/>
      <c r="J54" s="1044"/>
      <c r="K54" s="1044"/>
      <c r="L54" s="1044"/>
      <c r="M54" s="1044"/>
      <c r="N54" s="1044"/>
      <c r="O54" s="1044"/>
      <c r="P54" s="1045"/>
      <c r="Q54" s="1046"/>
      <c r="R54" s="1038"/>
      <c r="S54" s="1038"/>
      <c r="T54" s="1038"/>
      <c r="U54" s="1038"/>
      <c r="V54" s="1038"/>
      <c r="W54" s="1038"/>
      <c r="X54" s="1038"/>
      <c r="Y54" s="1038"/>
      <c r="Z54" s="1038"/>
      <c r="AA54" s="1038"/>
      <c r="AB54" s="1038"/>
      <c r="AC54" s="1038"/>
      <c r="AD54" s="1038"/>
      <c r="AE54" s="1047"/>
      <c r="AF54" s="1048"/>
      <c r="AG54" s="1049"/>
      <c r="AH54" s="1049"/>
      <c r="AI54" s="1049"/>
      <c r="AJ54" s="1050"/>
      <c r="AK54" s="1037"/>
      <c r="AL54" s="1038"/>
      <c r="AM54" s="1038"/>
      <c r="AN54" s="1038"/>
      <c r="AO54" s="1038"/>
      <c r="AP54" s="1038"/>
      <c r="AQ54" s="1038"/>
      <c r="AR54" s="1038"/>
      <c r="AS54" s="1038"/>
      <c r="AT54" s="1038"/>
      <c r="AU54" s="1038"/>
      <c r="AV54" s="1038"/>
      <c r="AW54" s="1038"/>
      <c r="AX54" s="1038"/>
      <c r="AY54" s="1038"/>
      <c r="AZ54" s="1039"/>
      <c r="BA54" s="1039"/>
      <c r="BB54" s="1039"/>
      <c r="BC54" s="1039"/>
      <c r="BD54" s="1039"/>
      <c r="BE54" s="985"/>
      <c r="BF54" s="985"/>
      <c r="BG54" s="985"/>
      <c r="BH54" s="985"/>
      <c r="BI54" s="986"/>
      <c r="BJ54" s="226"/>
      <c r="BK54" s="226"/>
      <c r="BL54" s="226"/>
      <c r="BM54" s="226"/>
      <c r="BN54" s="226"/>
      <c r="BO54" s="236"/>
      <c r="BP54" s="236"/>
      <c r="BQ54" s="233">
        <v>48</v>
      </c>
      <c r="BR54" s="234"/>
      <c r="BS54" s="1005"/>
      <c r="BT54" s="1006"/>
      <c r="BU54" s="1006"/>
      <c r="BV54" s="1006"/>
      <c r="BW54" s="1006"/>
      <c r="BX54" s="1006"/>
      <c r="BY54" s="1006"/>
      <c r="BZ54" s="1006"/>
      <c r="CA54" s="1006"/>
      <c r="CB54" s="1006"/>
      <c r="CC54" s="1006"/>
      <c r="CD54" s="1006"/>
      <c r="CE54" s="1006"/>
      <c r="CF54" s="1006"/>
      <c r="CG54" s="1027"/>
      <c r="CH54" s="1002"/>
      <c r="CI54" s="1003"/>
      <c r="CJ54" s="1003"/>
      <c r="CK54" s="1003"/>
      <c r="CL54" s="1004"/>
      <c r="CM54" s="1002"/>
      <c r="CN54" s="1003"/>
      <c r="CO54" s="1003"/>
      <c r="CP54" s="1003"/>
      <c r="CQ54" s="1004"/>
      <c r="CR54" s="1002"/>
      <c r="CS54" s="1003"/>
      <c r="CT54" s="1003"/>
      <c r="CU54" s="1003"/>
      <c r="CV54" s="1004"/>
      <c r="CW54" s="1002"/>
      <c r="CX54" s="1003"/>
      <c r="CY54" s="1003"/>
      <c r="CZ54" s="1003"/>
      <c r="DA54" s="1004"/>
      <c r="DB54" s="1002"/>
      <c r="DC54" s="1003"/>
      <c r="DD54" s="1003"/>
      <c r="DE54" s="1003"/>
      <c r="DF54" s="1004"/>
      <c r="DG54" s="1002"/>
      <c r="DH54" s="1003"/>
      <c r="DI54" s="1003"/>
      <c r="DJ54" s="1003"/>
      <c r="DK54" s="1004"/>
      <c r="DL54" s="1002"/>
      <c r="DM54" s="1003"/>
      <c r="DN54" s="1003"/>
      <c r="DO54" s="1003"/>
      <c r="DP54" s="1004"/>
      <c r="DQ54" s="1002"/>
      <c r="DR54" s="1003"/>
      <c r="DS54" s="1003"/>
      <c r="DT54" s="1003"/>
      <c r="DU54" s="1004"/>
      <c r="DV54" s="1005"/>
      <c r="DW54" s="1006"/>
      <c r="DX54" s="1006"/>
      <c r="DY54" s="1006"/>
      <c r="DZ54" s="1007"/>
      <c r="EA54" s="224"/>
    </row>
    <row r="55" spans="1:131" ht="26.25" customHeight="1" x14ac:dyDescent="0.2">
      <c r="A55" s="233">
        <v>28</v>
      </c>
      <c r="B55" s="1043"/>
      <c r="C55" s="1044"/>
      <c r="D55" s="1044"/>
      <c r="E55" s="1044"/>
      <c r="F55" s="1044"/>
      <c r="G55" s="1044"/>
      <c r="H55" s="1044"/>
      <c r="I55" s="1044"/>
      <c r="J55" s="1044"/>
      <c r="K55" s="1044"/>
      <c r="L55" s="1044"/>
      <c r="M55" s="1044"/>
      <c r="N55" s="1044"/>
      <c r="O55" s="1044"/>
      <c r="P55" s="1045"/>
      <c r="Q55" s="1046"/>
      <c r="R55" s="1038"/>
      <c r="S55" s="1038"/>
      <c r="T55" s="1038"/>
      <c r="U55" s="1038"/>
      <c r="V55" s="1038"/>
      <c r="W55" s="1038"/>
      <c r="X55" s="1038"/>
      <c r="Y55" s="1038"/>
      <c r="Z55" s="1038"/>
      <c r="AA55" s="1038"/>
      <c r="AB55" s="1038"/>
      <c r="AC55" s="1038"/>
      <c r="AD55" s="1038"/>
      <c r="AE55" s="1047"/>
      <c r="AF55" s="1048"/>
      <c r="AG55" s="1049"/>
      <c r="AH55" s="1049"/>
      <c r="AI55" s="1049"/>
      <c r="AJ55" s="1050"/>
      <c r="AK55" s="1037"/>
      <c r="AL55" s="1038"/>
      <c r="AM55" s="1038"/>
      <c r="AN55" s="1038"/>
      <c r="AO55" s="1038"/>
      <c r="AP55" s="1038"/>
      <c r="AQ55" s="1038"/>
      <c r="AR55" s="1038"/>
      <c r="AS55" s="1038"/>
      <c r="AT55" s="1038"/>
      <c r="AU55" s="1038"/>
      <c r="AV55" s="1038"/>
      <c r="AW55" s="1038"/>
      <c r="AX55" s="1038"/>
      <c r="AY55" s="1038"/>
      <c r="AZ55" s="1039"/>
      <c r="BA55" s="1039"/>
      <c r="BB55" s="1039"/>
      <c r="BC55" s="1039"/>
      <c r="BD55" s="1039"/>
      <c r="BE55" s="985"/>
      <c r="BF55" s="985"/>
      <c r="BG55" s="985"/>
      <c r="BH55" s="985"/>
      <c r="BI55" s="986"/>
      <c r="BJ55" s="226"/>
      <c r="BK55" s="226"/>
      <c r="BL55" s="226"/>
      <c r="BM55" s="226"/>
      <c r="BN55" s="226"/>
      <c r="BO55" s="236"/>
      <c r="BP55" s="236"/>
      <c r="BQ55" s="233">
        <v>49</v>
      </c>
      <c r="BR55" s="234"/>
      <c r="BS55" s="1005"/>
      <c r="BT55" s="1006"/>
      <c r="BU55" s="1006"/>
      <c r="BV55" s="1006"/>
      <c r="BW55" s="1006"/>
      <c r="BX55" s="1006"/>
      <c r="BY55" s="1006"/>
      <c r="BZ55" s="1006"/>
      <c r="CA55" s="1006"/>
      <c r="CB55" s="1006"/>
      <c r="CC55" s="1006"/>
      <c r="CD55" s="1006"/>
      <c r="CE55" s="1006"/>
      <c r="CF55" s="1006"/>
      <c r="CG55" s="1027"/>
      <c r="CH55" s="1002"/>
      <c r="CI55" s="1003"/>
      <c r="CJ55" s="1003"/>
      <c r="CK55" s="1003"/>
      <c r="CL55" s="1004"/>
      <c r="CM55" s="1002"/>
      <c r="CN55" s="1003"/>
      <c r="CO55" s="1003"/>
      <c r="CP55" s="1003"/>
      <c r="CQ55" s="1004"/>
      <c r="CR55" s="1002"/>
      <c r="CS55" s="1003"/>
      <c r="CT55" s="1003"/>
      <c r="CU55" s="1003"/>
      <c r="CV55" s="1004"/>
      <c r="CW55" s="1002"/>
      <c r="CX55" s="1003"/>
      <c r="CY55" s="1003"/>
      <c r="CZ55" s="1003"/>
      <c r="DA55" s="1004"/>
      <c r="DB55" s="1002"/>
      <c r="DC55" s="1003"/>
      <c r="DD55" s="1003"/>
      <c r="DE55" s="1003"/>
      <c r="DF55" s="1004"/>
      <c r="DG55" s="1002"/>
      <c r="DH55" s="1003"/>
      <c r="DI55" s="1003"/>
      <c r="DJ55" s="1003"/>
      <c r="DK55" s="1004"/>
      <c r="DL55" s="1002"/>
      <c r="DM55" s="1003"/>
      <c r="DN55" s="1003"/>
      <c r="DO55" s="1003"/>
      <c r="DP55" s="1004"/>
      <c r="DQ55" s="1002"/>
      <c r="DR55" s="1003"/>
      <c r="DS55" s="1003"/>
      <c r="DT55" s="1003"/>
      <c r="DU55" s="1004"/>
      <c r="DV55" s="1005"/>
      <c r="DW55" s="1006"/>
      <c r="DX55" s="1006"/>
      <c r="DY55" s="1006"/>
      <c r="DZ55" s="1007"/>
      <c r="EA55" s="224"/>
    </row>
    <row r="56" spans="1:131" ht="26.25" customHeight="1" x14ac:dyDescent="0.2">
      <c r="A56" s="233">
        <v>29</v>
      </c>
      <c r="B56" s="1043"/>
      <c r="C56" s="1044"/>
      <c r="D56" s="1044"/>
      <c r="E56" s="1044"/>
      <c r="F56" s="1044"/>
      <c r="G56" s="1044"/>
      <c r="H56" s="1044"/>
      <c r="I56" s="1044"/>
      <c r="J56" s="1044"/>
      <c r="K56" s="1044"/>
      <c r="L56" s="1044"/>
      <c r="M56" s="1044"/>
      <c r="N56" s="1044"/>
      <c r="O56" s="1044"/>
      <c r="P56" s="1045"/>
      <c r="Q56" s="1046"/>
      <c r="R56" s="1038"/>
      <c r="S56" s="1038"/>
      <c r="T56" s="1038"/>
      <c r="U56" s="1038"/>
      <c r="V56" s="1038"/>
      <c r="W56" s="1038"/>
      <c r="X56" s="1038"/>
      <c r="Y56" s="1038"/>
      <c r="Z56" s="1038"/>
      <c r="AA56" s="1038"/>
      <c r="AB56" s="1038"/>
      <c r="AC56" s="1038"/>
      <c r="AD56" s="1038"/>
      <c r="AE56" s="1047"/>
      <c r="AF56" s="1048"/>
      <c r="AG56" s="1049"/>
      <c r="AH56" s="1049"/>
      <c r="AI56" s="1049"/>
      <c r="AJ56" s="1050"/>
      <c r="AK56" s="1037"/>
      <c r="AL56" s="1038"/>
      <c r="AM56" s="1038"/>
      <c r="AN56" s="1038"/>
      <c r="AO56" s="1038"/>
      <c r="AP56" s="1038"/>
      <c r="AQ56" s="1038"/>
      <c r="AR56" s="1038"/>
      <c r="AS56" s="1038"/>
      <c r="AT56" s="1038"/>
      <c r="AU56" s="1038"/>
      <c r="AV56" s="1038"/>
      <c r="AW56" s="1038"/>
      <c r="AX56" s="1038"/>
      <c r="AY56" s="1038"/>
      <c r="AZ56" s="1039"/>
      <c r="BA56" s="1039"/>
      <c r="BB56" s="1039"/>
      <c r="BC56" s="1039"/>
      <c r="BD56" s="1039"/>
      <c r="BE56" s="985"/>
      <c r="BF56" s="985"/>
      <c r="BG56" s="985"/>
      <c r="BH56" s="985"/>
      <c r="BI56" s="986"/>
      <c r="BJ56" s="226"/>
      <c r="BK56" s="226"/>
      <c r="BL56" s="226"/>
      <c r="BM56" s="226"/>
      <c r="BN56" s="226"/>
      <c r="BO56" s="236"/>
      <c r="BP56" s="236"/>
      <c r="BQ56" s="233">
        <v>50</v>
      </c>
      <c r="BR56" s="234"/>
      <c r="BS56" s="1005"/>
      <c r="BT56" s="1006"/>
      <c r="BU56" s="1006"/>
      <c r="BV56" s="1006"/>
      <c r="BW56" s="1006"/>
      <c r="BX56" s="1006"/>
      <c r="BY56" s="1006"/>
      <c r="BZ56" s="1006"/>
      <c r="CA56" s="1006"/>
      <c r="CB56" s="1006"/>
      <c r="CC56" s="1006"/>
      <c r="CD56" s="1006"/>
      <c r="CE56" s="1006"/>
      <c r="CF56" s="1006"/>
      <c r="CG56" s="1027"/>
      <c r="CH56" s="1002"/>
      <c r="CI56" s="1003"/>
      <c r="CJ56" s="1003"/>
      <c r="CK56" s="1003"/>
      <c r="CL56" s="1004"/>
      <c r="CM56" s="1002"/>
      <c r="CN56" s="1003"/>
      <c r="CO56" s="1003"/>
      <c r="CP56" s="1003"/>
      <c r="CQ56" s="1004"/>
      <c r="CR56" s="1002"/>
      <c r="CS56" s="1003"/>
      <c r="CT56" s="1003"/>
      <c r="CU56" s="1003"/>
      <c r="CV56" s="1004"/>
      <c r="CW56" s="1002"/>
      <c r="CX56" s="1003"/>
      <c r="CY56" s="1003"/>
      <c r="CZ56" s="1003"/>
      <c r="DA56" s="1004"/>
      <c r="DB56" s="1002"/>
      <c r="DC56" s="1003"/>
      <c r="DD56" s="1003"/>
      <c r="DE56" s="1003"/>
      <c r="DF56" s="1004"/>
      <c r="DG56" s="1002"/>
      <c r="DH56" s="1003"/>
      <c r="DI56" s="1003"/>
      <c r="DJ56" s="1003"/>
      <c r="DK56" s="1004"/>
      <c r="DL56" s="1002"/>
      <c r="DM56" s="1003"/>
      <c r="DN56" s="1003"/>
      <c r="DO56" s="1003"/>
      <c r="DP56" s="1004"/>
      <c r="DQ56" s="1002"/>
      <c r="DR56" s="1003"/>
      <c r="DS56" s="1003"/>
      <c r="DT56" s="1003"/>
      <c r="DU56" s="1004"/>
      <c r="DV56" s="1005"/>
      <c r="DW56" s="1006"/>
      <c r="DX56" s="1006"/>
      <c r="DY56" s="1006"/>
      <c r="DZ56" s="1007"/>
      <c r="EA56" s="224"/>
    </row>
    <row r="57" spans="1:131" ht="26.25" customHeight="1" x14ac:dyDescent="0.2">
      <c r="A57" s="233">
        <v>30</v>
      </c>
      <c r="B57" s="1043"/>
      <c r="C57" s="1044"/>
      <c r="D57" s="1044"/>
      <c r="E57" s="1044"/>
      <c r="F57" s="1044"/>
      <c r="G57" s="1044"/>
      <c r="H57" s="1044"/>
      <c r="I57" s="1044"/>
      <c r="J57" s="1044"/>
      <c r="K57" s="1044"/>
      <c r="L57" s="1044"/>
      <c r="M57" s="1044"/>
      <c r="N57" s="1044"/>
      <c r="O57" s="1044"/>
      <c r="P57" s="1045"/>
      <c r="Q57" s="1046"/>
      <c r="R57" s="1038"/>
      <c r="S57" s="1038"/>
      <c r="T57" s="1038"/>
      <c r="U57" s="1038"/>
      <c r="V57" s="1038"/>
      <c r="W57" s="1038"/>
      <c r="X57" s="1038"/>
      <c r="Y57" s="1038"/>
      <c r="Z57" s="1038"/>
      <c r="AA57" s="1038"/>
      <c r="AB57" s="1038"/>
      <c r="AC57" s="1038"/>
      <c r="AD57" s="1038"/>
      <c r="AE57" s="1047"/>
      <c r="AF57" s="1048"/>
      <c r="AG57" s="1049"/>
      <c r="AH57" s="1049"/>
      <c r="AI57" s="1049"/>
      <c r="AJ57" s="1050"/>
      <c r="AK57" s="1037"/>
      <c r="AL57" s="1038"/>
      <c r="AM57" s="1038"/>
      <c r="AN57" s="1038"/>
      <c r="AO57" s="1038"/>
      <c r="AP57" s="1038"/>
      <c r="AQ57" s="1038"/>
      <c r="AR57" s="1038"/>
      <c r="AS57" s="1038"/>
      <c r="AT57" s="1038"/>
      <c r="AU57" s="1038"/>
      <c r="AV57" s="1038"/>
      <c r="AW57" s="1038"/>
      <c r="AX57" s="1038"/>
      <c r="AY57" s="1038"/>
      <c r="AZ57" s="1039"/>
      <c r="BA57" s="1039"/>
      <c r="BB57" s="1039"/>
      <c r="BC57" s="1039"/>
      <c r="BD57" s="1039"/>
      <c r="BE57" s="985"/>
      <c r="BF57" s="985"/>
      <c r="BG57" s="985"/>
      <c r="BH57" s="985"/>
      <c r="BI57" s="986"/>
      <c r="BJ57" s="226"/>
      <c r="BK57" s="226"/>
      <c r="BL57" s="226"/>
      <c r="BM57" s="226"/>
      <c r="BN57" s="226"/>
      <c r="BO57" s="236"/>
      <c r="BP57" s="236"/>
      <c r="BQ57" s="233">
        <v>51</v>
      </c>
      <c r="BR57" s="234"/>
      <c r="BS57" s="1005"/>
      <c r="BT57" s="1006"/>
      <c r="BU57" s="1006"/>
      <c r="BV57" s="1006"/>
      <c r="BW57" s="1006"/>
      <c r="BX57" s="1006"/>
      <c r="BY57" s="1006"/>
      <c r="BZ57" s="1006"/>
      <c r="CA57" s="1006"/>
      <c r="CB57" s="1006"/>
      <c r="CC57" s="1006"/>
      <c r="CD57" s="1006"/>
      <c r="CE57" s="1006"/>
      <c r="CF57" s="1006"/>
      <c r="CG57" s="1027"/>
      <c r="CH57" s="1002"/>
      <c r="CI57" s="1003"/>
      <c r="CJ57" s="1003"/>
      <c r="CK57" s="1003"/>
      <c r="CL57" s="1004"/>
      <c r="CM57" s="1002"/>
      <c r="CN57" s="1003"/>
      <c r="CO57" s="1003"/>
      <c r="CP57" s="1003"/>
      <c r="CQ57" s="1004"/>
      <c r="CR57" s="1002"/>
      <c r="CS57" s="1003"/>
      <c r="CT57" s="1003"/>
      <c r="CU57" s="1003"/>
      <c r="CV57" s="1004"/>
      <c r="CW57" s="1002"/>
      <c r="CX57" s="1003"/>
      <c r="CY57" s="1003"/>
      <c r="CZ57" s="1003"/>
      <c r="DA57" s="1004"/>
      <c r="DB57" s="1002"/>
      <c r="DC57" s="1003"/>
      <c r="DD57" s="1003"/>
      <c r="DE57" s="1003"/>
      <c r="DF57" s="1004"/>
      <c r="DG57" s="1002"/>
      <c r="DH57" s="1003"/>
      <c r="DI57" s="1003"/>
      <c r="DJ57" s="1003"/>
      <c r="DK57" s="1004"/>
      <c r="DL57" s="1002"/>
      <c r="DM57" s="1003"/>
      <c r="DN57" s="1003"/>
      <c r="DO57" s="1003"/>
      <c r="DP57" s="1004"/>
      <c r="DQ57" s="1002"/>
      <c r="DR57" s="1003"/>
      <c r="DS57" s="1003"/>
      <c r="DT57" s="1003"/>
      <c r="DU57" s="1004"/>
      <c r="DV57" s="1005"/>
      <c r="DW57" s="1006"/>
      <c r="DX57" s="1006"/>
      <c r="DY57" s="1006"/>
      <c r="DZ57" s="1007"/>
      <c r="EA57" s="224"/>
    </row>
    <row r="58" spans="1:131" ht="26.25" customHeight="1" x14ac:dyDescent="0.2">
      <c r="A58" s="233">
        <v>31</v>
      </c>
      <c r="B58" s="1043"/>
      <c r="C58" s="1044"/>
      <c r="D58" s="1044"/>
      <c r="E58" s="1044"/>
      <c r="F58" s="1044"/>
      <c r="G58" s="1044"/>
      <c r="H58" s="1044"/>
      <c r="I58" s="1044"/>
      <c r="J58" s="1044"/>
      <c r="K58" s="1044"/>
      <c r="L58" s="1044"/>
      <c r="M58" s="1044"/>
      <c r="N58" s="1044"/>
      <c r="O58" s="1044"/>
      <c r="P58" s="1045"/>
      <c r="Q58" s="1046"/>
      <c r="R58" s="1038"/>
      <c r="S58" s="1038"/>
      <c r="T58" s="1038"/>
      <c r="U58" s="1038"/>
      <c r="V58" s="1038"/>
      <c r="W58" s="1038"/>
      <c r="X58" s="1038"/>
      <c r="Y58" s="1038"/>
      <c r="Z58" s="1038"/>
      <c r="AA58" s="1038"/>
      <c r="AB58" s="1038"/>
      <c r="AC58" s="1038"/>
      <c r="AD58" s="1038"/>
      <c r="AE58" s="1047"/>
      <c r="AF58" s="1048"/>
      <c r="AG58" s="1049"/>
      <c r="AH58" s="1049"/>
      <c r="AI58" s="1049"/>
      <c r="AJ58" s="1050"/>
      <c r="AK58" s="1037"/>
      <c r="AL58" s="1038"/>
      <c r="AM58" s="1038"/>
      <c r="AN58" s="1038"/>
      <c r="AO58" s="1038"/>
      <c r="AP58" s="1038"/>
      <c r="AQ58" s="1038"/>
      <c r="AR58" s="1038"/>
      <c r="AS58" s="1038"/>
      <c r="AT58" s="1038"/>
      <c r="AU58" s="1038"/>
      <c r="AV58" s="1038"/>
      <c r="AW58" s="1038"/>
      <c r="AX58" s="1038"/>
      <c r="AY58" s="1038"/>
      <c r="AZ58" s="1039"/>
      <c r="BA58" s="1039"/>
      <c r="BB58" s="1039"/>
      <c r="BC58" s="1039"/>
      <c r="BD58" s="1039"/>
      <c r="BE58" s="985"/>
      <c r="BF58" s="985"/>
      <c r="BG58" s="985"/>
      <c r="BH58" s="985"/>
      <c r="BI58" s="986"/>
      <c r="BJ58" s="226"/>
      <c r="BK58" s="226"/>
      <c r="BL58" s="226"/>
      <c r="BM58" s="226"/>
      <c r="BN58" s="226"/>
      <c r="BO58" s="236"/>
      <c r="BP58" s="236"/>
      <c r="BQ58" s="233">
        <v>52</v>
      </c>
      <c r="BR58" s="234"/>
      <c r="BS58" s="1005"/>
      <c r="BT58" s="1006"/>
      <c r="BU58" s="1006"/>
      <c r="BV58" s="1006"/>
      <c r="BW58" s="1006"/>
      <c r="BX58" s="1006"/>
      <c r="BY58" s="1006"/>
      <c r="BZ58" s="1006"/>
      <c r="CA58" s="1006"/>
      <c r="CB58" s="1006"/>
      <c r="CC58" s="1006"/>
      <c r="CD58" s="1006"/>
      <c r="CE58" s="1006"/>
      <c r="CF58" s="1006"/>
      <c r="CG58" s="1027"/>
      <c r="CH58" s="1002"/>
      <c r="CI58" s="1003"/>
      <c r="CJ58" s="1003"/>
      <c r="CK58" s="1003"/>
      <c r="CL58" s="1004"/>
      <c r="CM58" s="1002"/>
      <c r="CN58" s="1003"/>
      <c r="CO58" s="1003"/>
      <c r="CP58" s="1003"/>
      <c r="CQ58" s="1004"/>
      <c r="CR58" s="1002"/>
      <c r="CS58" s="1003"/>
      <c r="CT58" s="1003"/>
      <c r="CU58" s="1003"/>
      <c r="CV58" s="1004"/>
      <c r="CW58" s="1002"/>
      <c r="CX58" s="1003"/>
      <c r="CY58" s="1003"/>
      <c r="CZ58" s="1003"/>
      <c r="DA58" s="1004"/>
      <c r="DB58" s="1002"/>
      <c r="DC58" s="1003"/>
      <c r="DD58" s="1003"/>
      <c r="DE58" s="1003"/>
      <c r="DF58" s="1004"/>
      <c r="DG58" s="1002"/>
      <c r="DH58" s="1003"/>
      <c r="DI58" s="1003"/>
      <c r="DJ58" s="1003"/>
      <c r="DK58" s="1004"/>
      <c r="DL58" s="1002"/>
      <c r="DM58" s="1003"/>
      <c r="DN58" s="1003"/>
      <c r="DO58" s="1003"/>
      <c r="DP58" s="1004"/>
      <c r="DQ58" s="1002"/>
      <c r="DR58" s="1003"/>
      <c r="DS58" s="1003"/>
      <c r="DT58" s="1003"/>
      <c r="DU58" s="1004"/>
      <c r="DV58" s="1005"/>
      <c r="DW58" s="1006"/>
      <c r="DX58" s="1006"/>
      <c r="DY58" s="1006"/>
      <c r="DZ58" s="1007"/>
      <c r="EA58" s="224"/>
    </row>
    <row r="59" spans="1:131" ht="26.25" customHeight="1" x14ac:dyDescent="0.2">
      <c r="A59" s="233">
        <v>32</v>
      </c>
      <c r="B59" s="1043"/>
      <c r="C59" s="1044"/>
      <c r="D59" s="1044"/>
      <c r="E59" s="1044"/>
      <c r="F59" s="1044"/>
      <c r="G59" s="1044"/>
      <c r="H59" s="1044"/>
      <c r="I59" s="1044"/>
      <c r="J59" s="1044"/>
      <c r="K59" s="1044"/>
      <c r="L59" s="1044"/>
      <c r="M59" s="1044"/>
      <c r="N59" s="1044"/>
      <c r="O59" s="1044"/>
      <c r="P59" s="1045"/>
      <c r="Q59" s="1046"/>
      <c r="R59" s="1038"/>
      <c r="S59" s="1038"/>
      <c r="T59" s="1038"/>
      <c r="U59" s="1038"/>
      <c r="V59" s="1038"/>
      <c r="W59" s="1038"/>
      <c r="X59" s="1038"/>
      <c r="Y59" s="1038"/>
      <c r="Z59" s="1038"/>
      <c r="AA59" s="1038"/>
      <c r="AB59" s="1038"/>
      <c r="AC59" s="1038"/>
      <c r="AD59" s="1038"/>
      <c r="AE59" s="1047"/>
      <c r="AF59" s="1048"/>
      <c r="AG59" s="1049"/>
      <c r="AH59" s="1049"/>
      <c r="AI59" s="1049"/>
      <c r="AJ59" s="1050"/>
      <c r="AK59" s="1037"/>
      <c r="AL59" s="1038"/>
      <c r="AM59" s="1038"/>
      <c r="AN59" s="1038"/>
      <c r="AO59" s="1038"/>
      <c r="AP59" s="1038"/>
      <c r="AQ59" s="1038"/>
      <c r="AR59" s="1038"/>
      <c r="AS59" s="1038"/>
      <c r="AT59" s="1038"/>
      <c r="AU59" s="1038"/>
      <c r="AV59" s="1038"/>
      <c r="AW59" s="1038"/>
      <c r="AX59" s="1038"/>
      <c r="AY59" s="1038"/>
      <c r="AZ59" s="1039"/>
      <c r="BA59" s="1039"/>
      <c r="BB59" s="1039"/>
      <c r="BC59" s="1039"/>
      <c r="BD59" s="1039"/>
      <c r="BE59" s="985"/>
      <c r="BF59" s="985"/>
      <c r="BG59" s="985"/>
      <c r="BH59" s="985"/>
      <c r="BI59" s="986"/>
      <c r="BJ59" s="226"/>
      <c r="BK59" s="226"/>
      <c r="BL59" s="226"/>
      <c r="BM59" s="226"/>
      <c r="BN59" s="226"/>
      <c r="BO59" s="236"/>
      <c r="BP59" s="236"/>
      <c r="BQ59" s="233">
        <v>53</v>
      </c>
      <c r="BR59" s="234"/>
      <c r="BS59" s="1005"/>
      <c r="BT59" s="1006"/>
      <c r="BU59" s="1006"/>
      <c r="BV59" s="1006"/>
      <c r="BW59" s="1006"/>
      <c r="BX59" s="1006"/>
      <c r="BY59" s="1006"/>
      <c r="BZ59" s="1006"/>
      <c r="CA59" s="1006"/>
      <c r="CB59" s="1006"/>
      <c r="CC59" s="1006"/>
      <c r="CD59" s="1006"/>
      <c r="CE59" s="1006"/>
      <c r="CF59" s="1006"/>
      <c r="CG59" s="1027"/>
      <c r="CH59" s="1002"/>
      <c r="CI59" s="1003"/>
      <c r="CJ59" s="1003"/>
      <c r="CK59" s="1003"/>
      <c r="CL59" s="1004"/>
      <c r="CM59" s="1002"/>
      <c r="CN59" s="1003"/>
      <c r="CO59" s="1003"/>
      <c r="CP59" s="1003"/>
      <c r="CQ59" s="1004"/>
      <c r="CR59" s="1002"/>
      <c r="CS59" s="1003"/>
      <c r="CT59" s="1003"/>
      <c r="CU59" s="1003"/>
      <c r="CV59" s="1004"/>
      <c r="CW59" s="1002"/>
      <c r="CX59" s="1003"/>
      <c r="CY59" s="1003"/>
      <c r="CZ59" s="1003"/>
      <c r="DA59" s="1004"/>
      <c r="DB59" s="1002"/>
      <c r="DC59" s="1003"/>
      <c r="DD59" s="1003"/>
      <c r="DE59" s="1003"/>
      <c r="DF59" s="1004"/>
      <c r="DG59" s="1002"/>
      <c r="DH59" s="1003"/>
      <c r="DI59" s="1003"/>
      <c r="DJ59" s="1003"/>
      <c r="DK59" s="1004"/>
      <c r="DL59" s="1002"/>
      <c r="DM59" s="1003"/>
      <c r="DN59" s="1003"/>
      <c r="DO59" s="1003"/>
      <c r="DP59" s="1004"/>
      <c r="DQ59" s="1002"/>
      <c r="DR59" s="1003"/>
      <c r="DS59" s="1003"/>
      <c r="DT59" s="1003"/>
      <c r="DU59" s="1004"/>
      <c r="DV59" s="1005"/>
      <c r="DW59" s="1006"/>
      <c r="DX59" s="1006"/>
      <c r="DY59" s="1006"/>
      <c r="DZ59" s="1007"/>
      <c r="EA59" s="224"/>
    </row>
    <row r="60" spans="1:131" ht="26.25" customHeight="1" x14ac:dyDescent="0.2">
      <c r="A60" s="233">
        <v>33</v>
      </c>
      <c r="B60" s="1043"/>
      <c r="C60" s="1044"/>
      <c r="D60" s="1044"/>
      <c r="E60" s="1044"/>
      <c r="F60" s="1044"/>
      <c r="G60" s="1044"/>
      <c r="H60" s="1044"/>
      <c r="I60" s="1044"/>
      <c r="J60" s="1044"/>
      <c r="K60" s="1044"/>
      <c r="L60" s="1044"/>
      <c r="M60" s="1044"/>
      <c r="N60" s="1044"/>
      <c r="O60" s="1044"/>
      <c r="P60" s="1045"/>
      <c r="Q60" s="1046"/>
      <c r="R60" s="1038"/>
      <c r="S60" s="1038"/>
      <c r="T60" s="1038"/>
      <c r="U60" s="1038"/>
      <c r="V60" s="1038"/>
      <c r="W60" s="1038"/>
      <c r="X60" s="1038"/>
      <c r="Y60" s="1038"/>
      <c r="Z60" s="1038"/>
      <c r="AA60" s="1038"/>
      <c r="AB60" s="1038"/>
      <c r="AC60" s="1038"/>
      <c r="AD60" s="1038"/>
      <c r="AE60" s="1047"/>
      <c r="AF60" s="1048"/>
      <c r="AG60" s="1049"/>
      <c r="AH60" s="1049"/>
      <c r="AI60" s="1049"/>
      <c r="AJ60" s="1050"/>
      <c r="AK60" s="1037"/>
      <c r="AL60" s="1038"/>
      <c r="AM60" s="1038"/>
      <c r="AN60" s="1038"/>
      <c r="AO60" s="1038"/>
      <c r="AP60" s="1038"/>
      <c r="AQ60" s="1038"/>
      <c r="AR60" s="1038"/>
      <c r="AS60" s="1038"/>
      <c r="AT60" s="1038"/>
      <c r="AU60" s="1038"/>
      <c r="AV60" s="1038"/>
      <c r="AW60" s="1038"/>
      <c r="AX60" s="1038"/>
      <c r="AY60" s="1038"/>
      <c r="AZ60" s="1039"/>
      <c r="BA60" s="1039"/>
      <c r="BB60" s="1039"/>
      <c r="BC60" s="1039"/>
      <c r="BD60" s="1039"/>
      <c r="BE60" s="985"/>
      <c r="BF60" s="985"/>
      <c r="BG60" s="985"/>
      <c r="BH60" s="985"/>
      <c r="BI60" s="986"/>
      <c r="BJ60" s="226"/>
      <c r="BK60" s="226"/>
      <c r="BL60" s="226"/>
      <c r="BM60" s="226"/>
      <c r="BN60" s="226"/>
      <c r="BO60" s="236"/>
      <c r="BP60" s="236"/>
      <c r="BQ60" s="233">
        <v>54</v>
      </c>
      <c r="BR60" s="234"/>
      <c r="BS60" s="1005"/>
      <c r="BT60" s="1006"/>
      <c r="BU60" s="1006"/>
      <c r="BV60" s="1006"/>
      <c r="BW60" s="1006"/>
      <c r="BX60" s="1006"/>
      <c r="BY60" s="1006"/>
      <c r="BZ60" s="1006"/>
      <c r="CA60" s="1006"/>
      <c r="CB60" s="1006"/>
      <c r="CC60" s="1006"/>
      <c r="CD60" s="1006"/>
      <c r="CE60" s="1006"/>
      <c r="CF60" s="1006"/>
      <c r="CG60" s="1027"/>
      <c r="CH60" s="1002"/>
      <c r="CI60" s="1003"/>
      <c r="CJ60" s="1003"/>
      <c r="CK60" s="1003"/>
      <c r="CL60" s="1004"/>
      <c r="CM60" s="1002"/>
      <c r="CN60" s="1003"/>
      <c r="CO60" s="1003"/>
      <c r="CP60" s="1003"/>
      <c r="CQ60" s="1004"/>
      <c r="CR60" s="1002"/>
      <c r="CS60" s="1003"/>
      <c r="CT60" s="1003"/>
      <c r="CU60" s="1003"/>
      <c r="CV60" s="1004"/>
      <c r="CW60" s="1002"/>
      <c r="CX60" s="1003"/>
      <c r="CY60" s="1003"/>
      <c r="CZ60" s="1003"/>
      <c r="DA60" s="1004"/>
      <c r="DB60" s="1002"/>
      <c r="DC60" s="1003"/>
      <c r="DD60" s="1003"/>
      <c r="DE60" s="1003"/>
      <c r="DF60" s="1004"/>
      <c r="DG60" s="1002"/>
      <c r="DH60" s="1003"/>
      <c r="DI60" s="1003"/>
      <c r="DJ60" s="1003"/>
      <c r="DK60" s="1004"/>
      <c r="DL60" s="1002"/>
      <c r="DM60" s="1003"/>
      <c r="DN60" s="1003"/>
      <c r="DO60" s="1003"/>
      <c r="DP60" s="1004"/>
      <c r="DQ60" s="1002"/>
      <c r="DR60" s="1003"/>
      <c r="DS60" s="1003"/>
      <c r="DT60" s="1003"/>
      <c r="DU60" s="1004"/>
      <c r="DV60" s="1005"/>
      <c r="DW60" s="1006"/>
      <c r="DX60" s="1006"/>
      <c r="DY60" s="1006"/>
      <c r="DZ60" s="1007"/>
      <c r="EA60" s="224"/>
    </row>
    <row r="61" spans="1:131" ht="26.25" customHeight="1" thickBot="1" x14ac:dyDescent="0.25">
      <c r="A61" s="233">
        <v>34</v>
      </c>
      <c r="B61" s="1043"/>
      <c r="C61" s="1044"/>
      <c r="D61" s="1044"/>
      <c r="E61" s="1044"/>
      <c r="F61" s="1044"/>
      <c r="G61" s="1044"/>
      <c r="H61" s="1044"/>
      <c r="I61" s="1044"/>
      <c r="J61" s="1044"/>
      <c r="K61" s="1044"/>
      <c r="L61" s="1044"/>
      <c r="M61" s="1044"/>
      <c r="N61" s="1044"/>
      <c r="O61" s="1044"/>
      <c r="P61" s="1045"/>
      <c r="Q61" s="1046"/>
      <c r="R61" s="1038"/>
      <c r="S61" s="1038"/>
      <c r="T61" s="1038"/>
      <c r="U61" s="1038"/>
      <c r="V61" s="1038"/>
      <c r="W61" s="1038"/>
      <c r="X61" s="1038"/>
      <c r="Y61" s="1038"/>
      <c r="Z61" s="1038"/>
      <c r="AA61" s="1038"/>
      <c r="AB61" s="1038"/>
      <c r="AC61" s="1038"/>
      <c r="AD61" s="1038"/>
      <c r="AE61" s="1047"/>
      <c r="AF61" s="1048"/>
      <c r="AG61" s="1049"/>
      <c r="AH61" s="1049"/>
      <c r="AI61" s="1049"/>
      <c r="AJ61" s="1050"/>
      <c r="AK61" s="1037"/>
      <c r="AL61" s="1038"/>
      <c r="AM61" s="1038"/>
      <c r="AN61" s="1038"/>
      <c r="AO61" s="1038"/>
      <c r="AP61" s="1038"/>
      <c r="AQ61" s="1038"/>
      <c r="AR61" s="1038"/>
      <c r="AS61" s="1038"/>
      <c r="AT61" s="1038"/>
      <c r="AU61" s="1038"/>
      <c r="AV61" s="1038"/>
      <c r="AW61" s="1038"/>
      <c r="AX61" s="1038"/>
      <c r="AY61" s="1038"/>
      <c r="AZ61" s="1039"/>
      <c r="BA61" s="1039"/>
      <c r="BB61" s="1039"/>
      <c r="BC61" s="1039"/>
      <c r="BD61" s="1039"/>
      <c r="BE61" s="985"/>
      <c r="BF61" s="985"/>
      <c r="BG61" s="985"/>
      <c r="BH61" s="985"/>
      <c r="BI61" s="986"/>
      <c r="BJ61" s="226"/>
      <c r="BK61" s="226"/>
      <c r="BL61" s="226"/>
      <c r="BM61" s="226"/>
      <c r="BN61" s="226"/>
      <c r="BO61" s="236"/>
      <c r="BP61" s="236"/>
      <c r="BQ61" s="233">
        <v>55</v>
      </c>
      <c r="BR61" s="234"/>
      <c r="BS61" s="1005"/>
      <c r="BT61" s="1006"/>
      <c r="BU61" s="1006"/>
      <c r="BV61" s="1006"/>
      <c r="BW61" s="1006"/>
      <c r="BX61" s="1006"/>
      <c r="BY61" s="1006"/>
      <c r="BZ61" s="1006"/>
      <c r="CA61" s="1006"/>
      <c r="CB61" s="1006"/>
      <c r="CC61" s="1006"/>
      <c r="CD61" s="1006"/>
      <c r="CE61" s="1006"/>
      <c r="CF61" s="1006"/>
      <c r="CG61" s="1027"/>
      <c r="CH61" s="1002"/>
      <c r="CI61" s="1003"/>
      <c r="CJ61" s="1003"/>
      <c r="CK61" s="1003"/>
      <c r="CL61" s="1004"/>
      <c r="CM61" s="1002"/>
      <c r="CN61" s="1003"/>
      <c r="CO61" s="1003"/>
      <c r="CP61" s="1003"/>
      <c r="CQ61" s="1004"/>
      <c r="CR61" s="1002"/>
      <c r="CS61" s="1003"/>
      <c r="CT61" s="1003"/>
      <c r="CU61" s="1003"/>
      <c r="CV61" s="1004"/>
      <c r="CW61" s="1002"/>
      <c r="CX61" s="1003"/>
      <c r="CY61" s="1003"/>
      <c r="CZ61" s="1003"/>
      <c r="DA61" s="1004"/>
      <c r="DB61" s="1002"/>
      <c r="DC61" s="1003"/>
      <c r="DD61" s="1003"/>
      <c r="DE61" s="1003"/>
      <c r="DF61" s="1004"/>
      <c r="DG61" s="1002"/>
      <c r="DH61" s="1003"/>
      <c r="DI61" s="1003"/>
      <c r="DJ61" s="1003"/>
      <c r="DK61" s="1004"/>
      <c r="DL61" s="1002"/>
      <c r="DM61" s="1003"/>
      <c r="DN61" s="1003"/>
      <c r="DO61" s="1003"/>
      <c r="DP61" s="1004"/>
      <c r="DQ61" s="1002"/>
      <c r="DR61" s="1003"/>
      <c r="DS61" s="1003"/>
      <c r="DT61" s="1003"/>
      <c r="DU61" s="1004"/>
      <c r="DV61" s="1005"/>
      <c r="DW61" s="1006"/>
      <c r="DX61" s="1006"/>
      <c r="DY61" s="1006"/>
      <c r="DZ61" s="1007"/>
      <c r="EA61" s="224"/>
    </row>
    <row r="62" spans="1:131" ht="26.25" customHeight="1" x14ac:dyDescent="0.2">
      <c r="A62" s="233">
        <v>35</v>
      </c>
      <c r="B62" s="1043"/>
      <c r="C62" s="1044"/>
      <c r="D62" s="1044"/>
      <c r="E62" s="1044"/>
      <c r="F62" s="1044"/>
      <c r="G62" s="1044"/>
      <c r="H62" s="1044"/>
      <c r="I62" s="1044"/>
      <c r="J62" s="1044"/>
      <c r="K62" s="1044"/>
      <c r="L62" s="1044"/>
      <c r="M62" s="1044"/>
      <c r="N62" s="1044"/>
      <c r="O62" s="1044"/>
      <c r="P62" s="1045"/>
      <c r="Q62" s="1046"/>
      <c r="R62" s="1038"/>
      <c r="S62" s="1038"/>
      <c r="T62" s="1038"/>
      <c r="U62" s="1038"/>
      <c r="V62" s="1038"/>
      <c r="W62" s="1038"/>
      <c r="X62" s="1038"/>
      <c r="Y62" s="1038"/>
      <c r="Z62" s="1038"/>
      <c r="AA62" s="1038"/>
      <c r="AB62" s="1038"/>
      <c r="AC62" s="1038"/>
      <c r="AD62" s="1038"/>
      <c r="AE62" s="1047"/>
      <c r="AF62" s="1048"/>
      <c r="AG62" s="1049"/>
      <c r="AH62" s="1049"/>
      <c r="AI62" s="1049"/>
      <c r="AJ62" s="1050"/>
      <c r="AK62" s="1037"/>
      <c r="AL62" s="1038"/>
      <c r="AM62" s="1038"/>
      <c r="AN62" s="1038"/>
      <c r="AO62" s="1038"/>
      <c r="AP62" s="1038"/>
      <c r="AQ62" s="1038"/>
      <c r="AR62" s="1038"/>
      <c r="AS62" s="1038"/>
      <c r="AT62" s="1038"/>
      <c r="AU62" s="1038"/>
      <c r="AV62" s="1038"/>
      <c r="AW62" s="1038"/>
      <c r="AX62" s="1038"/>
      <c r="AY62" s="1038"/>
      <c r="AZ62" s="1039"/>
      <c r="BA62" s="1039"/>
      <c r="BB62" s="1039"/>
      <c r="BC62" s="1039"/>
      <c r="BD62" s="1039"/>
      <c r="BE62" s="985"/>
      <c r="BF62" s="985"/>
      <c r="BG62" s="985"/>
      <c r="BH62" s="985"/>
      <c r="BI62" s="986"/>
      <c r="BJ62" s="1040" t="s">
        <v>398</v>
      </c>
      <c r="BK62" s="1041"/>
      <c r="BL62" s="1041"/>
      <c r="BM62" s="1041"/>
      <c r="BN62" s="1042"/>
      <c r="BO62" s="236"/>
      <c r="BP62" s="236"/>
      <c r="BQ62" s="233">
        <v>56</v>
      </c>
      <c r="BR62" s="234"/>
      <c r="BS62" s="1005"/>
      <c r="BT62" s="1006"/>
      <c r="BU62" s="1006"/>
      <c r="BV62" s="1006"/>
      <c r="BW62" s="1006"/>
      <c r="BX62" s="1006"/>
      <c r="BY62" s="1006"/>
      <c r="BZ62" s="1006"/>
      <c r="CA62" s="1006"/>
      <c r="CB62" s="1006"/>
      <c r="CC62" s="1006"/>
      <c r="CD62" s="1006"/>
      <c r="CE62" s="1006"/>
      <c r="CF62" s="1006"/>
      <c r="CG62" s="1027"/>
      <c r="CH62" s="1002"/>
      <c r="CI62" s="1003"/>
      <c r="CJ62" s="1003"/>
      <c r="CK62" s="1003"/>
      <c r="CL62" s="1004"/>
      <c r="CM62" s="1002"/>
      <c r="CN62" s="1003"/>
      <c r="CO62" s="1003"/>
      <c r="CP62" s="1003"/>
      <c r="CQ62" s="1004"/>
      <c r="CR62" s="1002"/>
      <c r="CS62" s="1003"/>
      <c r="CT62" s="1003"/>
      <c r="CU62" s="1003"/>
      <c r="CV62" s="1004"/>
      <c r="CW62" s="1002"/>
      <c r="CX62" s="1003"/>
      <c r="CY62" s="1003"/>
      <c r="CZ62" s="1003"/>
      <c r="DA62" s="1004"/>
      <c r="DB62" s="1002"/>
      <c r="DC62" s="1003"/>
      <c r="DD62" s="1003"/>
      <c r="DE62" s="1003"/>
      <c r="DF62" s="1004"/>
      <c r="DG62" s="1002"/>
      <c r="DH62" s="1003"/>
      <c r="DI62" s="1003"/>
      <c r="DJ62" s="1003"/>
      <c r="DK62" s="1004"/>
      <c r="DL62" s="1002"/>
      <c r="DM62" s="1003"/>
      <c r="DN62" s="1003"/>
      <c r="DO62" s="1003"/>
      <c r="DP62" s="1004"/>
      <c r="DQ62" s="1002"/>
      <c r="DR62" s="1003"/>
      <c r="DS62" s="1003"/>
      <c r="DT62" s="1003"/>
      <c r="DU62" s="1004"/>
      <c r="DV62" s="1005"/>
      <c r="DW62" s="1006"/>
      <c r="DX62" s="1006"/>
      <c r="DY62" s="1006"/>
      <c r="DZ62" s="1007"/>
      <c r="EA62" s="224"/>
    </row>
    <row r="63" spans="1:131" ht="26.25" customHeight="1" thickBot="1" x14ac:dyDescent="0.25">
      <c r="A63" s="235" t="s">
        <v>379</v>
      </c>
      <c r="B63" s="950" t="s">
        <v>399</v>
      </c>
      <c r="C63" s="951"/>
      <c r="D63" s="951"/>
      <c r="E63" s="951"/>
      <c r="F63" s="951"/>
      <c r="G63" s="951"/>
      <c r="H63" s="951"/>
      <c r="I63" s="951"/>
      <c r="J63" s="951"/>
      <c r="K63" s="951"/>
      <c r="L63" s="951"/>
      <c r="M63" s="951"/>
      <c r="N63" s="951"/>
      <c r="O63" s="951"/>
      <c r="P63" s="961"/>
      <c r="Q63" s="975"/>
      <c r="R63" s="976"/>
      <c r="S63" s="976"/>
      <c r="T63" s="976"/>
      <c r="U63" s="976"/>
      <c r="V63" s="976"/>
      <c r="W63" s="976"/>
      <c r="X63" s="976"/>
      <c r="Y63" s="976"/>
      <c r="Z63" s="976"/>
      <c r="AA63" s="976"/>
      <c r="AB63" s="976"/>
      <c r="AC63" s="976"/>
      <c r="AD63" s="976"/>
      <c r="AE63" s="1033"/>
      <c r="AF63" s="1034">
        <v>4868</v>
      </c>
      <c r="AG63" s="972"/>
      <c r="AH63" s="972"/>
      <c r="AI63" s="972"/>
      <c r="AJ63" s="1035"/>
      <c r="AK63" s="1036"/>
      <c r="AL63" s="976"/>
      <c r="AM63" s="976"/>
      <c r="AN63" s="976"/>
      <c r="AO63" s="976"/>
      <c r="AP63" s="972">
        <v>44945</v>
      </c>
      <c r="AQ63" s="972"/>
      <c r="AR63" s="972"/>
      <c r="AS63" s="972"/>
      <c r="AT63" s="972"/>
      <c r="AU63" s="972">
        <v>4629</v>
      </c>
      <c r="AV63" s="972"/>
      <c r="AW63" s="972"/>
      <c r="AX63" s="972"/>
      <c r="AY63" s="972"/>
      <c r="AZ63" s="1030"/>
      <c r="BA63" s="1030"/>
      <c r="BB63" s="1030"/>
      <c r="BC63" s="1030"/>
      <c r="BD63" s="1030"/>
      <c r="BE63" s="973"/>
      <c r="BF63" s="973"/>
      <c r="BG63" s="973"/>
      <c r="BH63" s="973"/>
      <c r="BI63" s="974"/>
      <c r="BJ63" s="1031" t="s">
        <v>122</v>
      </c>
      <c r="BK63" s="966"/>
      <c r="BL63" s="966"/>
      <c r="BM63" s="966"/>
      <c r="BN63" s="1032"/>
      <c r="BO63" s="236"/>
      <c r="BP63" s="236"/>
      <c r="BQ63" s="233">
        <v>57</v>
      </c>
      <c r="BR63" s="234"/>
      <c r="BS63" s="1005"/>
      <c r="BT63" s="1006"/>
      <c r="BU63" s="1006"/>
      <c r="BV63" s="1006"/>
      <c r="BW63" s="1006"/>
      <c r="BX63" s="1006"/>
      <c r="BY63" s="1006"/>
      <c r="BZ63" s="1006"/>
      <c r="CA63" s="1006"/>
      <c r="CB63" s="1006"/>
      <c r="CC63" s="1006"/>
      <c r="CD63" s="1006"/>
      <c r="CE63" s="1006"/>
      <c r="CF63" s="1006"/>
      <c r="CG63" s="1027"/>
      <c r="CH63" s="1002"/>
      <c r="CI63" s="1003"/>
      <c r="CJ63" s="1003"/>
      <c r="CK63" s="1003"/>
      <c r="CL63" s="1004"/>
      <c r="CM63" s="1002"/>
      <c r="CN63" s="1003"/>
      <c r="CO63" s="1003"/>
      <c r="CP63" s="1003"/>
      <c r="CQ63" s="1004"/>
      <c r="CR63" s="1002"/>
      <c r="CS63" s="1003"/>
      <c r="CT63" s="1003"/>
      <c r="CU63" s="1003"/>
      <c r="CV63" s="1004"/>
      <c r="CW63" s="1002"/>
      <c r="CX63" s="1003"/>
      <c r="CY63" s="1003"/>
      <c r="CZ63" s="1003"/>
      <c r="DA63" s="1004"/>
      <c r="DB63" s="1002"/>
      <c r="DC63" s="1003"/>
      <c r="DD63" s="1003"/>
      <c r="DE63" s="1003"/>
      <c r="DF63" s="1004"/>
      <c r="DG63" s="1002"/>
      <c r="DH63" s="1003"/>
      <c r="DI63" s="1003"/>
      <c r="DJ63" s="1003"/>
      <c r="DK63" s="1004"/>
      <c r="DL63" s="1002"/>
      <c r="DM63" s="1003"/>
      <c r="DN63" s="1003"/>
      <c r="DO63" s="1003"/>
      <c r="DP63" s="1004"/>
      <c r="DQ63" s="1002"/>
      <c r="DR63" s="1003"/>
      <c r="DS63" s="1003"/>
      <c r="DT63" s="1003"/>
      <c r="DU63" s="1004"/>
      <c r="DV63" s="1005"/>
      <c r="DW63" s="1006"/>
      <c r="DX63" s="1006"/>
      <c r="DY63" s="1006"/>
      <c r="DZ63" s="1007"/>
      <c r="EA63" s="224"/>
    </row>
    <row r="64" spans="1:131" ht="26.25" customHeight="1" x14ac:dyDescent="0.2">
      <c r="A64" s="236"/>
      <c r="B64" s="236"/>
      <c r="C64" s="236"/>
      <c r="D64" s="236"/>
      <c r="E64" s="236"/>
      <c r="F64" s="236"/>
      <c r="G64" s="236"/>
      <c r="H64" s="236"/>
      <c r="I64" s="236"/>
      <c r="J64" s="236"/>
      <c r="K64" s="236"/>
      <c r="L64" s="236"/>
      <c r="M64" s="236"/>
      <c r="N64" s="236"/>
      <c r="O64" s="236"/>
      <c r="P64" s="236"/>
      <c r="Q64" s="236"/>
      <c r="R64" s="236"/>
      <c r="S64" s="236"/>
      <c r="T64" s="236"/>
      <c r="U64" s="236"/>
      <c r="V64" s="236"/>
      <c r="W64" s="236"/>
      <c r="X64" s="236"/>
      <c r="Y64" s="236"/>
      <c r="Z64" s="236"/>
      <c r="AA64" s="236"/>
      <c r="AB64" s="236"/>
      <c r="AC64" s="236"/>
      <c r="AD64" s="236"/>
      <c r="AE64" s="236"/>
      <c r="AF64" s="236"/>
      <c r="AG64" s="236"/>
      <c r="AH64" s="236"/>
      <c r="AI64" s="236"/>
      <c r="AJ64" s="236"/>
      <c r="AK64" s="236"/>
      <c r="AL64" s="236"/>
      <c r="AM64" s="236"/>
      <c r="AN64" s="236"/>
      <c r="AO64" s="236"/>
      <c r="AP64" s="236"/>
      <c r="AQ64" s="236"/>
      <c r="AR64" s="236"/>
      <c r="AS64" s="236"/>
      <c r="AT64" s="236"/>
      <c r="AU64" s="236"/>
      <c r="AV64" s="236"/>
      <c r="AW64" s="236"/>
      <c r="AX64" s="236"/>
      <c r="AY64" s="236"/>
      <c r="AZ64" s="236"/>
      <c r="BA64" s="236"/>
      <c r="BB64" s="236"/>
      <c r="BC64" s="236"/>
      <c r="BD64" s="236"/>
      <c r="BE64" s="236"/>
      <c r="BF64" s="236"/>
      <c r="BG64" s="236"/>
      <c r="BH64" s="236"/>
      <c r="BI64" s="236"/>
      <c r="BJ64" s="236"/>
      <c r="BK64" s="236"/>
      <c r="BL64" s="236"/>
      <c r="BM64" s="236"/>
      <c r="BN64" s="236"/>
      <c r="BO64" s="236"/>
      <c r="BP64" s="236"/>
      <c r="BQ64" s="233">
        <v>58</v>
      </c>
      <c r="BR64" s="234"/>
      <c r="BS64" s="1005"/>
      <c r="BT64" s="1006"/>
      <c r="BU64" s="1006"/>
      <c r="BV64" s="1006"/>
      <c r="BW64" s="1006"/>
      <c r="BX64" s="1006"/>
      <c r="BY64" s="1006"/>
      <c r="BZ64" s="1006"/>
      <c r="CA64" s="1006"/>
      <c r="CB64" s="1006"/>
      <c r="CC64" s="1006"/>
      <c r="CD64" s="1006"/>
      <c r="CE64" s="1006"/>
      <c r="CF64" s="1006"/>
      <c r="CG64" s="1027"/>
      <c r="CH64" s="1002"/>
      <c r="CI64" s="1003"/>
      <c r="CJ64" s="1003"/>
      <c r="CK64" s="1003"/>
      <c r="CL64" s="1004"/>
      <c r="CM64" s="1002"/>
      <c r="CN64" s="1003"/>
      <c r="CO64" s="1003"/>
      <c r="CP64" s="1003"/>
      <c r="CQ64" s="1004"/>
      <c r="CR64" s="1002"/>
      <c r="CS64" s="1003"/>
      <c r="CT64" s="1003"/>
      <c r="CU64" s="1003"/>
      <c r="CV64" s="1004"/>
      <c r="CW64" s="1002"/>
      <c r="CX64" s="1003"/>
      <c r="CY64" s="1003"/>
      <c r="CZ64" s="1003"/>
      <c r="DA64" s="1004"/>
      <c r="DB64" s="1002"/>
      <c r="DC64" s="1003"/>
      <c r="DD64" s="1003"/>
      <c r="DE64" s="1003"/>
      <c r="DF64" s="1004"/>
      <c r="DG64" s="1002"/>
      <c r="DH64" s="1003"/>
      <c r="DI64" s="1003"/>
      <c r="DJ64" s="1003"/>
      <c r="DK64" s="1004"/>
      <c r="DL64" s="1002"/>
      <c r="DM64" s="1003"/>
      <c r="DN64" s="1003"/>
      <c r="DO64" s="1003"/>
      <c r="DP64" s="1004"/>
      <c r="DQ64" s="1002"/>
      <c r="DR64" s="1003"/>
      <c r="DS64" s="1003"/>
      <c r="DT64" s="1003"/>
      <c r="DU64" s="1004"/>
      <c r="DV64" s="1005"/>
      <c r="DW64" s="1006"/>
      <c r="DX64" s="1006"/>
      <c r="DY64" s="1006"/>
      <c r="DZ64" s="1007"/>
      <c r="EA64" s="224"/>
    </row>
    <row r="65" spans="1:131" ht="26.25" customHeight="1" thickBot="1" x14ac:dyDescent="0.25">
      <c r="A65" s="226" t="s">
        <v>400</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6"/>
      <c r="BF65" s="236"/>
      <c r="BG65" s="236"/>
      <c r="BH65" s="236"/>
      <c r="BI65" s="236"/>
      <c r="BJ65" s="236"/>
      <c r="BK65" s="236"/>
      <c r="BL65" s="236"/>
      <c r="BM65" s="236"/>
      <c r="BN65" s="236"/>
      <c r="BO65" s="236"/>
      <c r="BP65" s="236"/>
      <c r="BQ65" s="233">
        <v>59</v>
      </c>
      <c r="BR65" s="234"/>
      <c r="BS65" s="1005"/>
      <c r="BT65" s="1006"/>
      <c r="BU65" s="1006"/>
      <c r="BV65" s="1006"/>
      <c r="BW65" s="1006"/>
      <c r="BX65" s="1006"/>
      <c r="BY65" s="1006"/>
      <c r="BZ65" s="1006"/>
      <c r="CA65" s="1006"/>
      <c r="CB65" s="1006"/>
      <c r="CC65" s="1006"/>
      <c r="CD65" s="1006"/>
      <c r="CE65" s="1006"/>
      <c r="CF65" s="1006"/>
      <c r="CG65" s="1027"/>
      <c r="CH65" s="1002"/>
      <c r="CI65" s="1003"/>
      <c r="CJ65" s="1003"/>
      <c r="CK65" s="1003"/>
      <c r="CL65" s="1004"/>
      <c r="CM65" s="1002"/>
      <c r="CN65" s="1003"/>
      <c r="CO65" s="1003"/>
      <c r="CP65" s="1003"/>
      <c r="CQ65" s="1004"/>
      <c r="CR65" s="1002"/>
      <c r="CS65" s="1003"/>
      <c r="CT65" s="1003"/>
      <c r="CU65" s="1003"/>
      <c r="CV65" s="1004"/>
      <c r="CW65" s="1002"/>
      <c r="CX65" s="1003"/>
      <c r="CY65" s="1003"/>
      <c r="CZ65" s="1003"/>
      <c r="DA65" s="1004"/>
      <c r="DB65" s="1002"/>
      <c r="DC65" s="1003"/>
      <c r="DD65" s="1003"/>
      <c r="DE65" s="1003"/>
      <c r="DF65" s="1004"/>
      <c r="DG65" s="1002"/>
      <c r="DH65" s="1003"/>
      <c r="DI65" s="1003"/>
      <c r="DJ65" s="1003"/>
      <c r="DK65" s="1004"/>
      <c r="DL65" s="1002"/>
      <c r="DM65" s="1003"/>
      <c r="DN65" s="1003"/>
      <c r="DO65" s="1003"/>
      <c r="DP65" s="1004"/>
      <c r="DQ65" s="1002"/>
      <c r="DR65" s="1003"/>
      <c r="DS65" s="1003"/>
      <c r="DT65" s="1003"/>
      <c r="DU65" s="1004"/>
      <c r="DV65" s="1005"/>
      <c r="DW65" s="1006"/>
      <c r="DX65" s="1006"/>
      <c r="DY65" s="1006"/>
      <c r="DZ65" s="1007"/>
      <c r="EA65" s="224"/>
    </row>
    <row r="66" spans="1:131" ht="26.25" customHeight="1" x14ac:dyDescent="0.2">
      <c r="A66" s="1008" t="s">
        <v>401</v>
      </c>
      <c r="B66" s="1009"/>
      <c r="C66" s="1009"/>
      <c r="D66" s="1009"/>
      <c r="E66" s="1009"/>
      <c r="F66" s="1009"/>
      <c r="G66" s="1009"/>
      <c r="H66" s="1009"/>
      <c r="I66" s="1009"/>
      <c r="J66" s="1009"/>
      <c r="K66" s="1009"/>
      <c r="L66" s="1009"/>
      <c r="M66" s="1009"/>
      <c r="N66" s="1009"/>
      <c r="O66" s="1009"/>
      <c r="P66" s="1010"/>
      <c r="Q66" s="1014" t="s">
        <v>383</v>
      </c>
      <c r="R66" s="1015"/>
      <c r="S66" s="1015"/>
      <c r="T66" s="1015"/>
      <c r="U66" s="1016"/>
      <c r="V66" s="1014" t="s">
        <v>384</v>
      </c>
      <c r="W66" s="1015"/>
      <c r="X66" s="1015"/>
      <c r="Y66" s="1015"/>
      <c r="Z66" s="1016"/>
      <c r="AA66" s="1014" t="s">
        <v>385</v>
      </c>
      <c r="AB66" s="1015"/>
      <c r="AC66" s="1015"/>
      <c r="AD66" s="1015"/>
      <c r="AE66" s="1016"/>
      <c r="AF66" s="1020" t="s">
        <v>386</v>
      </c>
      <c r="AG66" s="1021"/>
      <c r="AH66" s="1021"/>
      <c r="AI66" s="1021"/>
      <c r="AJ66" s="1022"/>
      <c r="AK66" s="1014" t="s">
        <v>387</v>
      </c>
      <c r="AL66" s="1009"/>
      <c r="AM66" s="1009"/>
      <c r="AN66" s="1009"/>
      <c r="AO66" s="1010"/>
      <c r="AP66" s="1014" t="s">
        <v>388</v>
      </c>
      <c r="AQ66" s="1015"/>
      <c r="AR66" s="1015"/>
      <c r="AS66" s="1015"/>
      <c r="AT66" s="1016"/>
      <c r="AU66" s="1014" t="s">
        <v>402</v>
      </c>
      <c r="AV66" s="1015"/>
      <c r="AW66" s="1015"/>
      <c r="AX66" s="1015"/>
      <c r="AY66" s="1016"/>
      <c r="AZ66" s="1014" t="s">
        <v>364</v>
      </c>
      <c r="BA66" s="1015"/>
      <c r="BB66" s="1015"/>
      <c r="BC66" s="1015"/>
      <c r="BD66" s="1028"/>
      <c r="BE66" s="236"/>
      <c r="BF66" s="236"/>
      <c r="BG66" s="236"/>
      <c r="BH66" s="236"/>
      <c r="BI66" s="236"/>
      <c r="BJ66" s="236"/>
      <c r="BK66" s="236"/>
      <c r="BL66" s="236"/>
      <c r="BM66" s="236"/>
      <c r="BN66" s="236"/>
      <c r="BO66" s="236"/>
      <c r="BP66" s="236"/>
      <c r="BQ66" s="233">
        <v>60</v>
      </c>
      <c r="BR66" s="238"/>
      <c r="BS66" s="958"/>
      <c r="BT66" s="959"/>
      <c r="BU66" s="959"/>
      <c r="BV66" s="959"/>
      <c r="BW66" s="959"/>
      <c r="BX66" s="959"/>
      <c r="BY66" s="959"/>
      <c r="BZ66" s="959"/>
      <c r="CA66" s="959"/>
      <c r="CB66" s="959"/>
      <c r="CC66" s="959"/>
      <c r="CD66" s="959"/>
      <c r="CE66" s="959"/>
      <c r="CF66" s="959"/>
      <c r="CG66" s="968"/>
      <c r="CH66" s="969"/>
      <c r="CI66" s="970"/>
      <c r="CJ66" s="970"/>
      <c r="CK66" s="970"/>
      <c r="CL66" s="971"/>
      <c r="CM66" s="969"/>
      <c r="CN66" s="970"/>
      <c r="CO66" s="970"/>
      <c r="CP66" s="970"/>
      <c r="CQ66" s="971"/>
      <c r="CR66" s="969"/>
      <c r="CS66" s="970"/>
      <c r="CT66" s="970"/>
      <c r="CU66" s="970"/>
      <c r="CV66" s="971"/>
      <c r="CW66" s="969"/>
      <c r="CX66" s="970"/>
      <c r="CY66" s="970"/>
      <c r="CZ66" s="970"/>
      <c r="DA66" s="971"/>
      <c r="DB66" s="969"/>
      <c r="DC66" s="970"/>
      <c r="DD66" s="970"/>
      <c r="DE66" s="970"/>
      <c r="DF66" s="971"/>
      <c r="DG66" s="969"/>
      <c r="DH66" s="970"/>
      <c r="DI66" s="970"/>
      <c r="DJ66" s="970"/>
      <c r="DK66" s="971"/>
      <c r="DL66" s="969"/>
      <c r="DM66" s="970"/>
      <c r="DN66" s="970"/>
      <c r="DO66" s="970"/>
      <c r="DP66" s="971"/>
      <c r="DQ66" s="969"/>
      <c r="DR66" s="970"/>
      <c r="DS66" s="970"/>
      <c r="DT66" s="970"/>
      <c r="DU66" s="971"/>
      <c r="DV66" s="958"/>
      <c r="DW66" s="959"/>
      <c r="DX66" s="959"/>
      <c r="DY66" s="959"/>
      <c r="DZ66" s="960"/>
      <c r="EA66" s="224"/>
    </row>
    <row r="67" spans="1:131" ht="26.25" customHeight="1" thickBot="1" x14ac:dyDescent="0.25">
      <c r="A67" s="1011"/>
      <c r="B67" s="1012"/>
      <c r="C67" s="1012"/>
      <c r="D67" s="1012"/>
      <c r="E67" s="1012"/>
      <c r="F67" s="1012"/>
      <c r="G67" s="1012"/>
      <c r="H67" s="1012"/>
      <c r="I67" s="1012"/>
      <c r="J67" s="1012"/>
      <c r="K67" s="1012"/>
      <c r="L67" s="1012"/>
      <c r="M67" s="1012"/>
      <c r="N67" s="1012"/>
      <c r="O67" s="1012"/>
      <c r="P67" s="1013"/>
      <c r="Q67" s="1017"/>
      <c r="R67" s="1018"/>
      <c r="S67" s="1018"/>
      <c r="T67" s="1018"/>
      <c r="U67" s="1019"/>
      <c r="V67" s="1017"/>
      <c r="W67" s="1018"/>
      <c r="X67" s="1018"/>
      <c r="Y67" s="1018"/>
      <c r="Z67" s="1019"/>
      <c r="AA67" s="1017"/>
      <c r="AB67" s="1018"/>
      <c r="AC67" s="1018"/>
      <c r="AD67" s="1018"/>
      <c r="AE67" s="1019"/>
      <c r="AF67" s="1023"/>
      <c r="AG67" s="1024"/>
      <c r="AH67" s="1024"/>
      <c r="AI67" s="1024"/>
      <c r="AJ67" s="1025"/>
      <c r="AK67" s="1026"/>
      <c r="AL67" s="1012"/>
      <c r="AM67" s="1012"/>
      <c r="AN67" s="1012"/>
      <c r="AO67" s="1013"/>
      <c r="AP67" s="1017"/>
      <c r="AQ67" s="1018"/>
      <c r="AR67" s="1018"/>
      <c r="AS67" s="1018"/>
      <c r="AT67" s="1019"/>
      <c r="AU67" s="1017"/>
      <c r="AV67" s="1018"/>
      <c r="AW67" s="1018"/>
      <c r="AX67" s="1018"/>
      <c r="AY67" s="1019"/>
      <c r="AZ67" s="1017"/>
      <c r="BA67" s="1018"/>
      <c r="BB67" s="1018"/>
      <c r="BC67" s="1018"/>
      <c r="BD67" s="1029"/>
      <c r="BE67" s="236"/>
      <c r="BF67" s="236"/>
      <c r="BG67" s="236"/>
      <c r="BH67" s="236"/>
      <c r="BI67" s="236"/>
      <c r="BJ67" s="236"/>
      <c r="BK67" s="236"/>
      <c r="BL67" s="236"/>
      <c r="BM67" s="236"/>
      <c r="BN67" s="236"/>
      <c r="BO67" s="236"/>
      <c r="BP67" s="236"/>
      <c r="BQ67" s="233">
        <v>61</v>
      </c>
      <c r="BR67" s="238"/>
      <c r="BS67" s="958"/>
      <c r="BT67" s="959"/>
      <c r="BU67" s="959"/>
      <c r="BV67" s="959"/>
      <c r="BW67" s="959"/>
      <c r="BX67" s="959"/>
      <c r="BY67" s="959"/>
      <c r="BZ67" s="959"/>
      <c r="CA67" s="959"/>
      <c r="CB67" s="959"/>
      <c r="CC67" s="959"/>
      <c r="CD67" s="959"/>
      <c r="CE67" s="959"/>
      <c r="CF67" s="959"/>
      <c r="CG67" s="968"/>
      <c r="CH67" s="969"/>
      <c r="CI67" s="970"/>
      <c r="CJ67" s="970"/>
      <c r="CK67" s="970"/>
      <c r="CL67" s="971"/>
      <c r="CM67" s="969"/>
      <c r="CN67" s="970"/>
      <c r="CO67" s="970"/>
      <c r="CP67" s="970"/>
      <c r="CQ67" s="971"/>
      <c r="CR67" s="969"/>
      <c r="CS67" s="970"/>
      <c r="CT67" s="970"/>
      <c r="CU67" s="970"/>
      <c r="CV67" s="971"/>
      <c r="CW67" s="969"/>
      <c r="CX67" s="970"/>
      <c r="CY67" s="970"/>
      <c r="CZ67" s="970"/>
      <c r="DA67" s="971"/>
      <c r="DB67" s="969"/>
      <c r="DC67" s="970"/>
      <c r="DD67" s="970"/>
      <c r="DE67" s="970"/>
      <c r="DF67" s="971"/>
      <c r="DG67" s="969"/>
      <c r="DH67" s="970"/>
      <c r="DI67" s="970"/>
      <c r="DJ67" s="970"/>
      <c r="DK67" s="971"/>
      <c r="DL67" s="969"/>
      <c r="DM67" s="970"/>
      <c r="DN67" s="970"/>
      <c r="DO67" s="970"/>
      <c r="DP67" s="971"/>
      <c r="DQ67" s="969"/>
      <c r="DR67" s="970"/>
      <c r="DS67" s="970"/>
      <c r="DT67" s="970"/>
      <c r="DU67" s="971"/>
      <c r="DV67" s="958"/>
      <c r="DW67" s="959"/>
      <c r="DX67" s="959"/>
      <c r="DY67" s="959"/>
      <c r="DZ67" s="960"/>
      <c r="EA67" s="224"/>
    </row>
    <row r="68" spans="1:131" ht="26.25" customHeight="1" thickTop="1" x14ac:dyDescent="0.2">
      <c r="A68" s="231">
        <v>1</v>
      </c>
      <c r="B68" s="998" t="s">
        <v>550</v>
      </c>
      <c r="C68" s="999"/>
      <c r="D68" s="999"/>
      <c r="E68" s="999"/>
      <c r="F68" s="999"/>
      <c r="G68" s="999"/>
      <c r="H68" s="999"/>
      <c r="I68" s="999"/>
      <c r="J68" s="999"/>
      <c r="K68" s="999"/>
      <c r="L68" s="999"/>
      <c r="M68" s="999"/>
      <c r="N68" s="999"/>
      <c r="O68" s="999"/>
      <c r="P68" s="1000"/>
      <c r="Q68" s="1001">
        <v>310</v>
      </c>
      <c r="R68" s="995"/>
      <c r="S68" s="995"/>
      <c r="T68" s="995"/>
      <c r="U68" s="995"/>
      <c r="V68" s="995">
        <v>286</v>
      </c>
      <c r="W68" s="995"/>
      <c r="X68" s="995"/>
      <c r="Y68" s="995"/>
      <c r="Z68" s="995"/>
      <c r="AA68" s="995">
        <v>24</v>
      </c>
      <c r="AB68" s="995"/>
      <c r="AC68" s="995"/>
      <c r="AD68" s="995"/>
      <c r="AE68" s="995"/>
      <c r="AF68" s="995">
        <v>24</v>
      </c>
      <c r="AG68" s="995"/>
      <c r="AH68" s="995"/>
      <c r="AI68" s="995"/>
      <c r="AJ68" s="995"/>
      <c r="AK68" s="995" t="s">
        <v>549</v>
      </c>
      <c r="AL68" s="995"/>
      <c r="AM68" s="995"/>
      <c r="AN68" s="995"/>
      <c r="AO68" s="995"/>
      <c r="AP68" s="995" t="s">
        <v>549</v>
      </c>
      <c r="AQ68" s="995"/>
      <c r="AR68" s="995"/>
      <c r="AS68" s="995"/>
      <c r="AT68" s="995"/>
      <c r="AU68" s="995" t="s">
        <v>549</v>
      </c>
      <c r="AV68" s="995"/>
      <c r="AW68" s="995"/>
      <c r="AX68" s="995"/>
      <c r="AY68" s="995"/>
      <c r="AZ68" s="996"/>
      <c r="BA68" s="996"/>
      <c r="BB68" s="996"/>
      <c r="BC68" s="996"/>
      <c r="BD68" s="997"/>
      <c r="BE68" s="236"/>
      <c r="BF68" s="236"/>
      <c r="BG68" s="236"/>
      <c r="BH68" s="236"/>
      <c r="BI68" s="236"/>
      <c r="BJ68" s="236"/>
      <c r="BK68" s="236"/>
      <c r="BL68" s="236"/>
      <c r="BM68" s="236"/>
      <c r="BN68" s="236"/>
      <c r="BO68" s="236"/>
      <c r="BP68" s="236"/>
      <c r="BQ68" s="233">
        <v>62</v>
      </c>
      <c r="BR68" s="238"/>
      <c r="BS68" s="958"/>
      <c r="BT68" s="959"/>
      <c r="BU68" s="959"/>
      <c r="BV68" s="959"/>
      <c r="BW68" s="959"/>
      <c r="BX68" s="959"/>
      <c r="BY68" s="959"/>
      <c r="BZ68" s="959"/>
      <c r="CA68" s="959"/>
      <c r="CB68" s="959"/>
      <c r="CC68" s="959"/>
      <c r="CD68" s="959"/>
      <c r="CE68" s="959"/>
      <c r="CF68" s="959"/>
      <c r="CG68" s="968"/>
      <c r="CH68" s="969"/>
      <c r="CI68" s="970"/>
      <c r="CJ68" s="970"/>
      <c r="CK68" s="970"/>
      <c r="CL68" s="971"/>
      <c r="CM68" s="969"/>
      <c r="CN68" s="970"/>
      <c r="CO68" s="970"/>
      <c r="CP68" s="970"/>
      <c r="CQ68" s="971"/>
      <c r="CR68" s="969"/>
      <c r="CS68" s="970"/>
      <c r="CT68" s="970"/>
      <c r="CU68" s="970"/>
      <c r="CV68" s="971"/>
      <c r="CW68" s="969"/>
      <c r="CX68" s="970"/>
      <c r="CY68" s="970"/>
      <c r="CZ68" s="970"/>
      <c r="DA68" s="971"/>
      <c r="DB68" s="969"/>
      <c r="DC68" s="970"/>
      <c r="DD68" s="970"/>
      <c r="DE68" s="970"/>
      <c r="DF68" s="971"/>
      <c r="DG68" s="969"/>
      <c r="DH68" s="970"/>
      <c r="DI68" s="970"/>
      <c r="DJ68" s="970"/>
      <c r="DK68" s="971"/>
      <c r="DL68" s="969"/>
      <c r="DM68" s="970"/>
      <c r="DN68" s="970"/>
      <c r="DO68" s="970"/>
      <c r="DP68" s="971"/>
      <c r="DQ68" s="969"/>
      <c r="DR68" s="970"/>
      <c r="DS68" s="970"/>
      <c r="DT68" s="970"/>
      <c r="DU68" s="971"/>
      <c r="DV68" s="958"/>
      <c r="DW68" s="959"/>
      <c r="DX68" s="959"/>
      <c r="DY68" s="959"/>
      <c r="DZ68" s="960"/>
      <c r="EA68" s="224"/>
    </row>
    <row r="69" spans="1:131" ht="26.25" customHeight="1" x14ac:dyDescent="0.2">
      <c r="A69" s="233">
        <v>2</v>
      </c>
      <c r="B69" s="987" t="s">
        <v>551</v>
      </c>
      <c r="C69" s="988"/>
      <c r="D69" s="988"/>
      <c r="E69" s="988"/>
      <c r="F69" s="988"/>
      <c r="G69" s="988"/>
      <c r="H69" s="988"/>
      <c r="I69" s="988"/>
      <c r="J69" s="988"/>
      <c r="K69" s="988"/>
      <c r="L69" s="988"/>
      <c r="M69" s="988"/>
      <c r="N69" s="988"/>
      <c r="O69" s="988"/>
      <c r="P69" s="989"/>
      <c r="Q69" s="990">
        <v>9022</v>
      </c>
      <c r="R69" s="984"/>
      <c r="S69" s="984"/>
      <c r="T69" s="984"/>
      <c r="U69" s="984"/>
      <c r="V69" s="984">
        <v>8620</v>
      </c>
      <c r="W69" s="984"/>
      <c r="X69" s="984"/>
      <c r="Y69" s="984"/>
      <c r="Z69" s="984"/>
      <c r="AA69" s="984">
        <v>402</v>
      </c>
      <c r="AB69" s="984"/>
      <c r="AC69" s="984"/>
      <c r="AD69" s="984"/>
      <c r="AE69" s="984"/>
      <c r="AF69" s="984">
        <v>402</v>
      </c>
      <c r="AG69" s="984"/>
      <c r="AH69" s="984"/>
      <c r="AI69" s="984"/>
      <c r="AJ69" s="984"/>
      <c r="AK69" s="984" t="s">
        <v>549</v>
      </c>
      <c r="AL69" s="984"/>
      <c r="AM69" s="984"/>
      <c r="AN69" s="984"/>
      <c r="AO69" s="984"/>
      <c r="AP69" s="984">
        <v>158</v>
      </c>
      <c r="AQ69" s="984"/>
      <c r="AR69" s="984"/>
      <c r="AS69" s="984"/>
      <c r="AT69" s="984"/>
      <c r="AU69" s="984">
        <v>22</v>
      </c>
      <c r="AV69" s="984"/>
      <c r="AW69" s="984"/>
      <c r="AX69" s="984"/>
      <c r="AY69" s="984"/>
      <c r="AZ69" s="985"/>
      <c r="BA69" s="985"/>
      <c r="BB69" s="985"/>
      <c r="BC69" s="985"/>
      <c r="BD69" s="986"/>
      <c r="BE69" s="236"/>
      <c r="BF69" s="236"/>
      <c r="BG69" s="236"/>
      <c r="BH69" s="236"/>
      <c r="BI69" s="236"/>
      <c r="BJ69" s="236"/>
      <c r="BK69" s="236"/>
      <c r="BL69" s="236"/>
      <c r="BM69" s="236"/>
      <c r="BN69" s="236"/>
      <c r="BO69" s="236"/>
      <c r="BP69" s="236"/>
      <c r="BQ69" s="233">
        <v>63</v>
      </c>
      <c r="BR69" s="238"/>
      <c r="BS69" s="958"/>
      <c r="BT69" s="959"/>
      <c r="BU69" s="959"/>
      <c r="BV69" s="959"/>
      <c r="BW69" s="959"/>
      <c r="BX69" s="959"/>
      <c r="BY69" s="959"/>
      <c r="BZ69" s="959"/>
      <c r="CA69" s="959"/>
      <c r="CB69" s="959"/>
      <c r="CC69" s="959"/>
      <c r="CD69" s="959"/>
      <c r="CE69" s="959"/>
      <c r="CF69" s="959"/>
      <c r="CG69" s="968"/>
      <c r="CH69" s="969"/>
      <c r="CI69" s="970"/>
      <c r="CJ69" s="970"/>
      <c r="CK69" s="970"/>
      <c r="CL69" s="971"/>
      <c r="CM69" s="969"/>
      <c r="CN69" s="970"/>
      <c r="CO69" s="970"/>
      <c r="CP69" s="970"/>
      <c r="CQ69" s="971"/>
      <c r="CR69" s="969"/>
      <c r="CS69" s="970"/>
      <c r="CT69" s="970"/>
      <c r="CU69" s="970"/>
      <c r="CV69" s="971"/>
      <c r="CW69" s="969"/>
      <c r="CX69" s="970"/>
      <c r="CY69" s="970"/>
      <c r="CZ69" s="970"/>
      <c r="DA69" s="971"/>
      <c r="DB69" s="969"/>
      <c r="DC69" s="970"/>
      <c r="DD69" s="970"/>
      <c r="DE69" s="970"/>
      <c r="DF69" s="971"/>
      <c r="DG69" s="969"/>
      <c r="DH69" s="970"/>
      <c r="DI69" s="970"/>
      <c r="DJ69" s="970"/>
      <c r="DK69" s="971"/>
      <c r="DL69" s="969"/>
      <c r="DM69" s="970"/>
      <c r="DN69" s="970"/>
      <c r="DO69" s="970"/>
      <c r="DP69" s="971"/>
      <c r="DQ69" s="969"/>
      <c r="DR69" s="970"/>
      <c r="DS69" s="970"/>
      <c r="DT69" s="970"/>
      <c r="DU69" s="971"/>
      <c r="DV69" s="958"/>
      <c r="DW69" s="959"/>
      <c r="DX69" s="959"/>
      <c r="DY69" s="959"/>
      <c r="DZ69" s="960"/>
      <c r="EA69" s="224"/>
    </row>
    <row r="70" spans="1:131" ht="26.25" customHeight="1" x14ac:dyDescent="0.2">
      <c r="A70" s="233">
        <v>3</v>
      </c>
      <c r="B70" s="987" t="s">
        <v>552</v>
      </c>
      <c r="C70" s="988"/>
      <c r="D70" s="988"/>
      <c r="E70" s="988"/>
      <c r="F70" s="988"/>
      <c r="G70" s="988"/>
      <c r="H70" s="988"/>
      <c r="I70" s="988"/>
      <c r="J70" s="988"/>
      <c r="K70" s="988"/>
      <c r="L70" s="988"/>
      <c r="M70" s="988"/>
      <c r="N70" s="988"/>
      <c r="O70" s="988"/>
      <c r="P70" s="989"/>
      <c r="Q70" s="990">
        <v>992</v>
      </c>
      <c r="R70" s="984"/>
      <c r="S70" s="984"/>
      <c r="T70" s="984"/>
      <c r="U70" s="984"/>
      <c r="V70" s="984">
        <v>963</v>
      </c>
      <c r="W70" s="984"/>
      <c r="X70" s="984"/>
      <c r="Y70" s="984"/>
      <c r="Z70" s="984"/>
      <c r="AA70" s="984">
        <v>29</v>
      </c>
      <c r="AB70" s="984"/>
      <c r="AC70" s="984"/>
      <c r="AD70" s="984"/>
      <c r="AE70" s="984"/>
      <c r="AF70" s="984">
        <v>29</v>
      </c>
      <c r="AG70" s="984"/>
      <c r="AH70" s="984"/>
      <c r="AI70" s="984"/>
      <c r="AJ70" s="984"/>
      <c r="AK70" s="984">
        <v>50</v>
      </c>
      <c r="AL70" s="984"/>
      <c r="AM70" s="984"/>
      <c r="AN70" s="984"/>
      <c r="AO70" s="984"/>
      <c r="AP70" s="984" t="s">
        <v>549</v>
      </c>
      <c r="AQ70" s="984"/>
      <c r="AR70" s="984"/>
      <c r="AS70" s="984"/>
      <c r="AT70" s="984"/>
      <c r="AU70" s="984" t="s">
        <v>549</v>
      </c>
      <c r="AV70" s="984"/>
      <c r="AW70" s="984"/>
      <c r="AX70" s="984"/>
      <c r="AY70" s="984"/>
      <c r="AZ70" s="985"/>
      <c r="BA70" s="985"/>
      <c r="BB70" s="985"/>
      <c r="BC70" s="985"/>
      <c r="BD70" s="986"/>
      <c r="BE70" s="236"/>
      <c r="BF70" s="236"/>
      <c r="BG70" s="236"/>
      <c r="BH70" s="236"/>
      <c r="BI70" s="236"/>
      <c r="BJ70" s="236"/>
      <c r="BK70" s="236"/>
      <c r="BL70" s="236"/>
      <c r="BM70" s="236"/>
      <c r="BN70" s="236"/>
      <c r="BO70" s="236"/>
      <c r="BP70" s="236"/>
      <c r="BQ70" s="233">
        <v>64</v>
      </c>
      <c r="BR70" s="238"/>
      <c r="BS70" s="958"/>
      <c r="BT70" s="959"/>
      <c r="BU70" s="959"/>
      <c r="BV70" s="959"/>
      <c r="BW70" s="959"/>
      <c r="BX70" s="959"/>
      <c r="BY70" s="959"/>
      <c r="BZ70" s="959"/>
      <c r="CA70" s="959"/>
      <c r="CB70" s="959"/>
      <c r="CC70" s="959"/>
      <c r="CD70" s="959"/>
      <c r="CE70" s="959"/>
      <c r="CF70" s="959"/>
      <c r="CG70" s="968"/>
      <c r="CH70" s="969"/>
      <c r="CI70" s="970"/>
      <c r="CJ70" s="970"/>
      <c r="CK70" s="970"/>
      <c r="CL70" s="971"/>
      <c r="CM70" s="969"/>
      <c r="CN70" s="970"/>
      <c r="CO70" s="970"/>
      <c r="CP70" s="970"/>
      <c r="CQ70" s="971"/>
      <c r="CR70" s="969"/>
      <c r="CS70" s="970"/>
      <c r="CT70" s="970"/>
      <c r="CU70" s="970"/>
      <c r="CV70" s="971"/>
      <c r="CW70" s="969"/>
      <c r="CX70" s="970"/>
      <c r="CY70" s="970"/>
      <c r="CZ70" s="970"/>
      <c r="DA70" s="971"/>
      <c r="DB70" s="969"/>
      <c r="DC70" s="970"/>
      <c r="DD70" s="970"/>
      <c r="DE70" s="970"/>
      <c r="DF70" s="971"/>
      <c r="DG70" s="969"/>
      <c r="DH70" s="970"/>
      <c r="DI70" s="970"/>
      <c r="DJ70" s="970"/>
      <c r="DK70" s="971"/>
      <c r="DL70" s="969"/>
      <c r="DM70" s="970"/>
      <c r="DN70" s="970"/>
      <c r="DO70" s="970"/>
      <c r="DP70" s="971"/>
      <c r="DQ70" s="969"/>
      <c r="DR70" s="970"/>
      <c r="DS70" s="970"/>
      <c r="DT70" s="970"/>
      <c r="DU70" s="971"/>
      <c r="DV70" s="958"/>
      <c r="DW70" s="959"/>
      <c r="DX70" s="959"/>
      <c r="DY70" s="959"/>
      <c r="DZ70" s="960"/>
      <c r="EA70" s="224"/>
    </row>
    <row r="71" spans="1:131" ht="26.25" customHeight="1" x14ac:dyDescent="0.2">
      <c r="A71" s="233">
        <v>4</v>
      </c>
      <c r="B71" s="987" t="s">
        <v>553</v>
      </c>
      <c r="C71" s="988"/>
      <c r="D71" s="988"/>
      <c r="E71" s="988"/>
      <c r="F71" s="988"/>
      <c r="G71" s="988"/>
      <c r="H71" s="988"/>
      <c r="I71" s="988"/>
      <c r="J71" s="988"/>
      <c r="K71" s="988"/>
      <c r="L71" s="988"/>
      <c r="M71" s="988"/>
      <c r="N71" s="988"/>
      <c r="O71" s="988"/>
      <c r="P71" s="989"/>
      <c r="Q71" s="990">
        <v>249</v>
      </c>
      <c r="R71" s="984"/>
      <c r="S71" s="984"/>
      <c r="T71" s="984"/>
      <c r="U71" s="984"/>
      <c r="V71" s="984">
        <v>194</v>
      </c>
      <c r="W71" s="984"/>
      <c r="X71" s="984"/>
      <c r="Y71" s="984"/>
      <c r="Z71" s="984"/>
      <c r="AA71" s="984">
        <v>55</v>
      </c>
      <c r="AB71" s="984"/>
      <c r="AC71" s="984"/>
      <c r="AD71" s="984"/>
      <c r="AE71" s="984"/>
      <c r="AF71" s="984">
        <v>55</v>
      </c>
      <c r="AG71" s="984"/>
      <c r="AH71" s="984"/>
      <c r="AI71" s="984"/>
      <c r="AJ71" s="984"/>
      <c r="AK71" s="984">
        <v>17</v>
      </c>
      <c r="AL71" s="984"/>
      <c r="AM71" s="984"/>
      <c r="AN71" s="984"/>
      <c r="AO71" s="984"/>
      <c r="AP71" s="984" t="s">
        <v>549</v>
      </c>
      <c r="AQ71" s="984"/>
      <c r="AR71" s="984"/>
      <c r="AS71" s="984"/>
      <c r="AT71" s="984"/>
      <c r="AU71" s="984" t="s">
        <v>549</v>
      </c>
      <c r="AV71" s="984"/>
      <c r="AW71" s="984"/>
      <c r="AX71" s="984"/>
      <c r="AY71" s="984"/>
      <c r="AZ71" s="985"/>
      <c r="BA71" s="985"/>
      <c r="BB71" s="985"/>
      <c r="BC71" s="985"/>
      <c r="BD71" s="986"/>
      <c r="BE71" s="236"/>
      <c r="BF71" s="236"/>
      <c r="BG71" s="236"/>
      <c r="BH71" s="236"/>
      <c r="BI71" s="236"/>
      <c r="BJ71" s="236"/>
      <c r="BK71" s="236"/>
      <c r="BL71" s="236"/>
      <c r="BM71" s="236"/>
      <c r="BN71" s="236"/>
      <c r="BO71" s="236"/>
      <c r="BP71" s="236"/>
      <c r="BQ71" s="233">
        <v>65</v>
      </c>
      <c r="BR71" s="238"/>
      <c r="BS71" s="958"/>
      <c r="BT71" s="959"/>
      <c r="BU71" s="959"/>
      <c r="BV71" s="959"/>
      <c r="BW71" s="959"/>
      <c r="BX71" s="959"/>
      <c r="BY71" s="959"/>
      <c r="BZ71" s="959"/>
      <c r="CA71" s="959"/>
      <c r="CB71" s="959"/>
      <c r="CC71" s="959"/>
      <c r="CD71" s="959"/>
      <c r="CE71" s="959"/>
      <c r="CF71" s="959"/>
      <c r="CG71" s="968"/>
      <c r="CH71" s="969"/>
      <c r="CI71" s="970"/>
      <c r="CJ71" s="970"/>
      <c r="CK71" s="970"/>
      <c r="CL71" s="971"/>
      <c r="CM71" s="969"/>
      <c r="CN71" s="970"/>
      <c r="CO71" s="970"/>
      <c r="CP71" s="970"/>
      <c r="CQ71" s="971"/>
      <c r="CR71" s="969"/>
      <c r="CS71" s="970"/>
      <c r="CT71" s="970"/>
      <c r="CU71" s="970"/>
      <c r="CV71" s="971"/>
      <c r="CW71" s="969"/>
      <c r="CX71" s="970"/>
      <c r="CY71" s="970"/>
      <c r="CZ71" s="970"/>
      <c r="DA71" s="971"/>
      <c r="DB71" s="969"/>
      <c r="DC71" s="970"/>
      <c r="DD71" s="970"/>
      <c r="DE71" s="970"/>
      <c r="DF71" s="971"/>
      <c r="DG71" s="969"/>
      <c r="DH71" s="970"/>
      <c r="DI71" s="970"/>
      <c r="DJ71" s="970"/>
      <c r="DK71" s="971"/>
      <c r="DL71" s="969"/>
      <c r="DM71" s="970"/>
      <c r="DN71" s="970"/>
      <c r="DO71" s="970"/>
      <c r="DP71" s="971"/>
      <c r="DQ71" s="969"/>
      <c r="DR71" s="970"/>
      <c r="DS71" s="970"/>
      <c r="DT71" s="970"/>
      <c r="DU71" s="971"/>
      <c r="DV71" s="958"/>
      <c r="DW71" s="959"/>
      <c r="DX71" s="959"/>
      <c r="DY71" s="959"/>
      <c r="DZ71" s="960"/>
      <c r="EA71" s="224"/>
    </row>
    <row r="72" spans="1:131" ht="26.25" customHeight="1" x14ac:dyDescent="0.2">
      <c r="A72" s="233">
        <v>5</v>
      </c>
      <c r="B72" s="987" t="s">
        <v>554</v>
      </c>
      <c r="C72" s="988"/>
      <c r="D72" s="988"/>
      <c r="E72" s="988"/>
      <c r="F72" s="988"/>
      <c r="G72" s="988"/>
      <c r="H72" s="988"/>
      <c r="I72" s="988"/>
      <c r="J72" s="988"/>
      <c r="K72" s="988"/>
      <c r="L72" s="988"/>
      <c r="M72" s="988"/>
      <c r="N72" s="988"/>
      <c r="O72" s="988"/>
      <c r="P72" s="989"/>
      <c r="Q72" s="990">
        <v>1844</v>
      </c>
      <c r="R72" s="984"/>
      <c r="S72" s="984"/>
      <c r="T72" s="984"/>
      <c r="U72" s="984"/>
      <c r="V72" s="984">
        <v>1771</v>
      </c>
      <c r="W72" s="984"/>
      <c r="X72" s="984"/>
      <c r="Y72" s="984"/>
      <c r="Z72" s="984"/>
      <c r="AA72" s="984">
        <v>72</v>
      </c>
      <c r="AB72" s="984"/>
      <c r="AC72" s="984"/>
      <c r="AD72" s="984"/>
      <c r="AE72" s="984"/>
      <c r="AF72" s="984">
        <v>70</v>
      </c>
      <c r="AG72" s="984"/>
      <c r="AH72" s="984"/>
      <c r="AI72" s="984"/>
      <c r="AJ72" s="984"/>
      <c r="AK72" s="984">
        <v>338</v>
      </c>
      <c r="AL72" s="984"/>
      <c r="AM72" s="984"/>
      <c r="AN72" s="984"/>
      <c r="AO72" s="984"/>
      <c r="AP72" s="984" t="s">
        <v>549</v>
      </c>
      <c r="AQ72" s="984"/>
      <c r="AR72" s="984"/>
      <c r="AS72" s="984"/>
      <c r="AT72" s="984"/>
      <c r="AU72" s="984" t="s">
        <v>549</v>
      </c>
      <c r="AV72" s="984"/>
      <c r="AW72" s="984"/>
      <c r="AX72" s="984"/>
      <c r="AY72" s="984"/>
      <c r="AZ72" s="985"/>
      <c r="BA72" s="985"/>
      <c r="BB72" s="985"/>
      <c r="BC72" s="985"/>
      <c r="BD72" s="986"/>
      <c r="BE72" s="236"/>
      <c r="BF72" s="236"/>
      <c r="BG72" s="236"/>
      <c r="BH72" s="236"/>
      <c r="BI72" s="236"/>
      <c r="BJ72" s="236"/>
      <c r="BK72" s="236"/>
      <c r="BL72" s="236"/>
      <c r="BM72" s="236"/>
      <c r="BN72" s="236"/>
      <c r="BO72" s="236"/>
      <c r="BP72" s="236"/>
      <c r="BQ72" s="233">
        <v>66</v>
      </c>
      <c r="BR72" s="238"/>
      <c r="BS72" s="958"/>
      <c r="BT72" s="959"/>
      <c r="BU72" s="959"/>
      <c r="BV72" s="959"/>
      <c r="BW72" s="959"/>
      <c r="BX72" s="959"/>
      <c r="BY72" s="959"/>
      <c r="BZ72" s="959"/>
      <c r="CA72" s="959"/>
      <c r="CB72" s="959"/>
      <c r="CC72" s="959"/>
      <c r="CD72" s="959"/>
      <c r="CE72" s="959"/>
      <c r="CF72" s="959"/>
      <c r="CG72" s="968"/>
      <c r="CH72" s="969"/>
      <c r="CI72" s="970"/>
      <c r="CJ72" s="970"/>
      <c r="CK72" s="970"/>
      <c r="CL72" s="971"/>
      <c r="CM72" s="969"/>
      <c r="CN72" s="970"/>
      <c r="CO72" s="970"/>
      <c r="CP72" s="970"/>
      <c r="CQ72" s="971"/>
      <c r="CR72" s="969"/>
      <c r="CS72" s="970"/>
      <c r="CT72" s="970"/>
      <c r="CU72" s="970"/>
      <c r="CV72" s="971"/>
      <c r="CW72" s="969"/>
      <c r="CX72" s="970"/>
      <c r="CY72" s="970"/>
      <c r="CZ72" s="970"/>
      <c r="DA72" s="971"/>
      <c r="DB72" s="969"/>
      <c r="DC72" s="970"/>
      <c r="DD72" s="970"/>
      <c r="DE72" s="970"/>
      <c r="DF72" s="971"/>
      <c r="DG72" s="969"/>
      <c r="DH72" s="970"/>
      <c r="DI72" s="970"/>
      <c r="DJ72" s="970"/>
      <c r="DK72" s="971"/>
      <c r="DL72" s="969"/>
      <c r="DM72" s="970"/>
      <c r="DN72" s="970"/>
      <c r="DO72" s="970"/>
      <c r="DP72" s="971"/>
      <c r="DQ72" s="969"/>
      <c r="DR72" s="970"/>
      <c r="DS72" s="970"/>
      <c r="DT72" s="970"/>
      <c r="DU72" s="971"/>
      <c r="DV72" s="958"/>
      <c r="DW72" s="959"/>
      <c r="DX72" s="959"/>
      <c r="DY72" s="959"/>
      <c r="DZ72" s="960"/>
      <c r="EA72" s="224"/>
    </row>
    <row r="73" spans="1:131" ht="26.25" customHeight="1" x14ac:dyDescent="0.2">
      <c r="A73" s="233">
        <v>6</v>
      </c>
      <c r="B73" s="987" t="s">
        <v>555</v>
      </c>
      <c r="C73" s="988"/>
      <c r="D73" s="988"/>
      <c r="E73" s="988"/>
      <c r="F73" s="988"/>
      <c r="G73" s="988"/>
      <c r="H73" s="988"/>
      <c r="I73" s="988"/>
      <c r="J73" s="988"/>
      <c r="K73" s="988"/>
      <c r="L73" s="988"/>
      <c r="M73" s="988"/>
      <c r="N73" s="988"/>
      <c r="O73" s="988"/>
      <c r="P73" s="989"/>
      <c r="Q73" s="990">
        <v>32420</v>
      </c>
      <c r="R73" s="984"/>
      <c r="S73" s="984"/>
      <c r="T73" s="984"/>
      <c r="U73" s="984"/>
      <c r="V73" s="984">
        <v>32253</v>
      </c>
      <c r="W73" s="984"/>
      <c r="X73" s="984"/>
      <c r="Y73" s="984"/>
      <c r="Z73" s="984"/>
      <c r="AA73" s="984">
        <v>168</v>
      </c>
      <c r="AB73" s="984"/>
      <c r="AC73" s="984"/>
      <c r="AD73" s="984"/>
      <c r="AE73" s="984"/>
      <c r="AF73" s="984">
        <v>168</v>
      </c>
      <c r="AG73" s="984"/>
      <c r="AH73" s="984"/>
      <c r="AI73" s="984"/>
      <c r="AJ73" s="984"/>
      <c r="AK73" s="984">
        <v>385</v>
      </c>
      <c r="AL73" s="984"/>
      <c r="AM73" s="984"/>
      <c r="AN73" s="984"/>
      <c r="AO73" s="984"/>
      <c r="AP73" s="984" t="s">
        <v>549</v>
      </c>
      <c r="AQ73" s="984"/>
      <c r="AR73" s="984"/>
      <c r="AS73" s="984"/>
      <c r="AT73" s="984"/>
      <c r="AU73" s="984" t="s">
        <v>549</v>
      </c>
      <c r="AV73" s="984"/>
      <c r="AW73" s="984"/>
      <c r="AX73" s="984"/>
      <c r="AY73" s="984"/>
      <c r="AZ73" s="985"/>
      <c r="BA73" s="985"/>
      <c r="BB73" s="985"/>
      <c r="BC73" s="985"/>
      <c r="BD73" s="986"/>
      <c r="BE73" s="236"/>
      <c r="BF73" s="236"/>
      <c r="BG73" s="236"/>
      <c r="BH73" s="236"/>
      <c r="BI73" s="236"/>
      <c r="BJ73" s="236"/>
      <c r="BK73" s="236"/>
      <c r="BL73" s="236"/>
      <c r="BM73" s="236"/>
      <c r="BN73" s="236"/>
      <c r="BO73" s="236"/>
      <c r="BP73" s="236"/>
      <c r="BQ73" s="233">
        <v>67</v>
      </c>
      <c r="BR73" s="238"/>
      <c r="BS73" s="958"/>
      <c r="BT73" s="959"/>
      <c r="BU73" s="959"/>
      <c r="BV73" s="959"/>
      <c r="BW73" s="959"/>
      <c r="BX73" s="959"/>
      <c r="BY73" s="959"/>
      <c r="BZ73" s="959"/>
      <c r="CA73" s="959"/>
      <c r="CB73" s="959"/>
      <c r="CC73" s="959"/>
      <c r="CD73" s="959"/>
      <c r="CE73" s="959"/>
      <c r="CF73" s="959"/>
      <c r="CG73" s="968"/>
      <c r="CH73" s="969"/>
      <c r="CI73" s="970"/>
      <c r="CJ73" s="970"/>
      <c r="CK73" s="970"/>
      <c r="CL73" s="971"/>
      <c r="CM73" s="969"/>
      <c r="CN73" s="970"/>
      <c r="CO73" s="970"/>
      <c r="CP73" s="970"/>
      <c r="CQ73" s="971"/>
      <c r="CR73" s="969"/>
      <c r="CS73" s="970"/>
      <c r="CT73" s="970"/>
      <c r="CU73" s="970"/>
      <c r="CV73" s="971"/>
      <c r="CW73" s="969"/>
      <c r="CX73" s="970"/>
      <c r="CY73" s="970"/>
      <c r="CZ73" s="970"/>
      <c r="DA73" s="971"/>
      <c r="DB73" s="969"/>
      <c r="DC73" s="970"/>
      <c r="DD73" s="970"/>
      <c r="DE73" s="970"/>
      <c r="DF73" s="971"/>
      <c r="DG73" s="969"/>
      <c r="DH73" s="970"/>
      <c r="DI73" s="970"/>
      <c r="DJ73" s="970"/>
      <c r="DK73" s="971"/>
      <c r="DL73" s="969"/>
      <c r="DM73" s="970"/>
      <c r="DN73" s="970"/>
      <c r="DO73" s="970"/>
      <c r="DP73" s="971"/>
      <c r="DQ73" s="969"/>
      <c r="DR73" s="970"/>
      <c r="DS73" s="970"/>
      <c r="DT73" s="970"/>
      <c r="DU73" s="971"/>
      <c r="DV73" s="958"/>
      <c r="DW73" s="959"/>
      <c r="DX73" s="959"/>
      <c r="DY73" s="959"/>
      <c r="DZ73" s="960"/>
      <c r="EA73" s="224"/>
    </row>
    <row r="74" spans="1:131" ht="26.25" customHeight="1" x14ac:dyDescent="0.2">
      <c r="A74" s="233">
        <v>7</v>
      </c>
      <c r="B74" s="987" t="s">
        <v>556</v>
      </c>
      <c r="C74" s="988"/>
      <c r="D74" s="988"/>
      <c r="E74" s="988"/>
      <c r="F74" s="988"/>
      <c r="G74" s="988"/>
      <c r="H74" s="988"/>
      <c r="I74" s="988"/>
      <c r="J74" s="988"/>
      <c r="K74" s="988"/>
      <c r="L74" s="988"/>
      <c r="M74" s="988"/>
      <c r="N74" s="988"/>
      <c r="O74" s="988"/>
      <c r="P74" s="989"/>
      <c r="Q74" s="990">
        <v>53119</v>
      </c>
      <c r="R74" s="984"/>
      <c r="S74" s="984"/>
      <c r="T74" s="984"/>
      <c r="U74" s="984"/>
      <c r="V74" s="984">
        <v>52236</v>
      </c>
      <c r="W74" s="984"/>
      <c r="X74" s="984"/>
      <c r="Y74" s="984"/>
      <c r="Z74" s="984"/>
      <c r="AA74" s="984">
        <v>883</v>
      </c>
      <c r="AB74" s="984"/>
      <c r="AC74" s="984"/>
      <c r="AD74" s="984"/>
      <c r="AE74" s="984"/>
      <c r="AF74" s="984">
        <v>877</v>
      </c>
      <c r="AG74" s="984"/>
      <c r="AH74" s="984"/>
      <c r="AI74" s="984"/>
      <c r="AJ74" s="984"/>
      <c r="AK74" s="984" t="s">
        <v>549</v>
      </c>
      <c r="AL74" s="984"/>
      <c r="AM74" s="984"/>
      <c r="AN74" s="984"/>
      <c r="AO74" s="984"/>
      <c r="AP74" s="984" t="s">
        <v>549</v>
      </c>
      <c r="AQ74" s="984"/>
      <c r="AR74" s="984"/>
      <c r="AS74" s="984"/>
      <c r="AT74" s="984"/>
      <c r="AU74" s="984" t="s">
        <v>549</v>
      </c>
      <c r="AV74" s="984"/>
      <c r="AW74" s="984"/>
      <c r="AX74" s="984"/>
      <c r="AY74" s="984"/>
      <c r="AZ74" s="985"/>
      <c r="BA74" s="985"/>
      <c r="BB74" s="985"/>
      <c r="BC74" s="985"/>
      <c r="BD74" s="986"/>
      <c r="BE74" s="236"/>
      <c r="BF74" s="236"/>
      <c r="BG74" s="236"/>
      <c r="BH74" s="236"/>
      <c r="BI74" s="236"/>
      <c r="BJ74" s="236"/>
      <c r="BK74" s="236"/>
      <c r="BL74" s="236"/>
      <c r="BM74" s="236"/>
      <c r="BN74" s="236"/>
      <c r="BO74" s="236"/>
      <c r="BP74" s="236"/>
      <c r="BQ74" s="233">
        <v>68</v>
      </c>
      <c r="BR74" s="238"/>
      <c r="BS74" s="958"/>
      <c r="BT74" s="959"/>
      <c r="BU74" s="959"/>
      <c r="BV74" s="959"/>
      <c r="BW74" s="959"/>
      <c r="BX74" s="959"/>
      <c r="BY74" s="959"/>
      <c r="BZ74" s="959"/>
      <c r="CA74" s="959"/>
      <c r="CB74" s="959"/>
      <c r="CC74" s="959"/>
      <c r="CD74" s="959"/>
      <c r="CE74" s="959"/>
      <c r="CF74" s="959"/>
      <c r="CG74" s="968"/>
      <c r="CH74" s="969"/>
      <c r="CI74" s="970"/>
      <c r="CJ74" s="970"/>
      <c r="CK74" s="970"/>
      <c r="CL74" s="971"/>
      <c r="CM74" s="969"/>
      <c r="CN74" s="970"/>
      <c r="CO74" s="970"/>
      <c r="CP74" s="970"/>
      <c r="CQ74" s="971"/>
      <c r="CR74" s="969"/>
      <c r="CS74" s="970"/>
      <c r="CT74" s="970"/>
      <c r="CU74" s="970"/>
      <c r="CV74" s="971"/>
      <c r="CW74" s="969"/>
      <c r="CX74" s="970"/>
      <c r="CY74" s="970"/>
      <c r="CZ74" s="970"/>
      <c r="DA74" s="971"/>
      <c r="DB74" s="969"/>
      <c r="DC74" s="970"/>
      <c r="DD74" s="970"/>
      <c r="DE74" s="970"/>
      <c r="DF74" s="971"/>
      <c r="DG74" s="969"/>
      <c r="DH74" s="970"/>
      <c r="DI74" s="970"/>
      <c r="DJ74" s="970"/>
      <c r="DK74" s="971"/>
      <c r="DL74" s="969"/>
      <c r="DM74" s="970"/>
      <c r="DN74" s="970"/>
      <c r="DO74" s="970"/>
      <c r="DP74" s="971"/>
      <c r="DQ74" s="969"/>
      <c r="DR74" s="970"/>
      <c r="DS74" s="970"/>
      <c r="DT74" s="970"/>
      <c r="DU74" s="971"/>
      <c r="DV74" s="958"/>
      <c r="DW74" s="959"/>
      <c r="DX74" s="959"/>
      <c r="DY74" s="959"/>
      <c r="DZ74" s="960"/>
      <c r="EA74" s="224"/>
    </row>
    <row r="75" spans="1:131" ht="26.25" customHeight="1" x14ac:dyDescent="0.2">
      <c r="A75" s="233">
        <v>8</v>
      </c>
      <c r="B75" s="987" t="s">
        <v>557</v>
      </c>
      <c r="C75" s="988"/>
      <c r="D75" s="988"/>
      <c r="E75" s="988"/>
      <c r="F75" s="988"/>
      <c r="G75" s="988"/>
      <c r="H75" s="988"/>
      <c r="I75" s="988"/>
      <c r="J75" s="988"/>
      <c r="K75" s="988"/>
      <c r="L75" s="988"/>
      <c r="M75" s="988"/>
      <c r="N75" s="988"/>
      <c r="O75" s="988"/>
      <c r="P75" s="989"/>
      <c r="Q75" s="991">
        <v>9878</v>
      </c>
      <c r="R75" s="992">
        <v>6933</v>
      </c>
      <c r="S75" s="992">
        <v>6933</v>
      </c>
      <c r="T75" s="992">
        <v>6933</v>
      </c>
      <c r="U75" s="993">
        <v>6933</v>
      </c>
      <c r="V75" s="994">
        <v>9787</v>
      </c>
      <c r="W75" s="992">
        <v>6850</v>
      </c>
      <c r="X75" s="992">
        <v>6850</v>
      </c>
      <c r="Y75" s="992">
        <v>6850</v>
      </c>
      <c r="Z75" s="993">
        <v>6850</v>
      </c>
      <c r="AA75" s="994">
        <v>92</v>
      </c>
      <c r="AB75" s="992">
        <v>82</v>
      </c>
      <c r="AC75" s="992">
        <v>82</v>
      </c>
      <c r="AD75" s="992">
        <v>82</v>
      </c>
      <c r="AE75" s="993">
        <v>82</v>
      </c>
      <c r="AF75" s="994">
        <v>92</v>
      </c>
      <c r="AG75" s="992">
        <v>82</v>
      </c>
      <c r="AH75" s="992">
        <v>82</v>
      </c>
      <c r="AI75" s="992">
        <v>82</v>
      </c>
      <c r="AJ75" s="993">
        <v>82</v>
      </c>
      <c r="AK75" s="994">
        <v>5083</v>
      </c>
      <c r="AL75" s="992">
        <v>2485</v>
      </c>
      <c r="AM75" s="992">
        <v>2485</v>
      </c>
      <c r="AN75" s="992">
        <v>2485</v>
      </c>
      <c r="AO75" s="993">
        <v>2485</v>
      </c>
      <c r="AP75" s="994" t="s">
        <v>490</v>
      </c>
      <c r="AQ75" s="992"/>
      <c r="AR75" s="992"/>
      <c r="AS75" s="992"/>
      <c r="AT75" s="993"/>
      <c r="AU75" s="994" t="s">
        <v>490</v>
      </c>
      <c r="AV75" s="992"/>
      <c r="AW75" s="992"/>
      <c r="AX75" s="992"/>
      <c r="AY75" s="993"/>
      <c r="AZ75" s="985"/>
      <c r="BA75" s="985"/>
      <c r="BB75" s="985"/>
      <c r="BC75" s="985"/>
      <c r="BD75" s="986"/>
      <c r="BE75" s="236"/>
      <c r="BF75" s="236"/>
      <c r="BG75" s="236"/>
      <c r="BH75" s="236"/>
      <c r="BI75" s="236"/>
      <c r="BJ75" s="236"/>
      <c r="BK75" s="236"/>
      <c r="BL75" s="236"/>
      <c r="BM75" s="236"/>
      <c r="BN75" s="236"/>
      <c r="BO75" s="236"/>
      <c r="BP75" s="236"/>
      <c r="BQ75" s="233">
        <v>69</v>
      </c>
      <c r="BR75" s="238"/>
      <c r="BS75" s="958"/>
      <c r="BT75" s="959"/>
      <c r="BU75" s="959"/>
      <c r="BV75" s="959"/>
      <c r="BW75" s="959"/>
      <c r="BX75" s="959"/>
      <c r="BY75" s="959"/>
      <c r="BZ75" s="959"/>
      <c r="CA75" s="959"/>
      <c r="CB75" s="959"/>
      <c r="CC75" s="959"/>
      <c r="CD75" s="959"/>
      <c r="CE75" s="959"/>
      <c r="CF75" s="959"/>
      <c r="CG75" s="968"/>
      <c r="CH75" s="969"/>
      <c r="CI75" s="970"/>
      <c r="CJ75" s="970"/>
      <c r="CK75" s="970"/>
      <c r="CL75" s="971"/>
      <c r="CM75" s="969"/>
      <c r="CN75" s="970"/>
      <c r="CO75" s="970"/>
      <c r="CP75" s="970"/>
      <c r="CQ75" s="971"/>
      <c r="CR75" s="969"/>
      <c r="CS75" s="970"/>
      <c r="CT75" s="970"/>
      <c r="CU75" s="970"/>
      <c r="CV75" s="971"/>
      <c r="CW75" s="969"/>
      <c r="CX75" s="970"/>
      <c r="CY75" s="970"/>
      <c r="CZ75" s="970"/>
      <c r="DA75" s="971"/>
      <c r="DB75" s="969"/>
      <c r="DC75" s="970"/>
      <c r="DD75" s="970"/>
      <c r="DE75" s="970"/>
      <c r="DF75" s="971"/>
      <c r="DG75" s="969"/>
      <c r="DH75" s="970"/>
      <c r="DI75" s="970"/>
      <c r="DJ75" s="970"/>
      <c r="DK75" s="971"/>
      <c r="DL75" s="969"/>
      <c r="DM75" s="970"/>
      <c r="DN75" s="970"/>
      <c r="DO75" s="970"/>
      <c r="DP75" s="971"/>
      <c r="DQ75" s="969"/>
      <c r="DR75" s="970"/>
      <c r="DS75" s="970"/>
      <c r="DT75" s="970"/>
      <c r="DU75" s="971"/>
      <c r="DV75" s="958"/>
      <c r="DW75" s="959"/>
      <c r="DX75" s="959"/>
      <c r="DY75" s="959"/>
      <c r="DZ75" s="960"/>
      <c r="EA75" s="224"/>
    </row>
    <row r="76" spans="1:131" ht="26.25" customHeight="1" x14ac:dyDescent="0.2">
      <c r="A76" s="233">
        <v>9</v>
      </c>
      <c r="B76" s="987" t="s">
        <v>558</v>
      </c>
      <c r="C76" s="988"/>
      <c r="D76" s="988"/>
      <c r="E76" s="988"/>
      <c r="F76" s="988"/>
      <c r="G76" s="988"/>
      <c r="H76" s="988"/>
      <c r="I76" s="988"/>
      <c r="J76" s="988"/>
      <c r="K76" s="988"/>
      <c r="L76" s="988"/>
      <c r="M76" s="988"/>
      <c r="N76" s="988"/>
      <c r="O76" s="988"/>
      <c r="P76" s="989"/>
      <c r="Q76" s="991">
        <v>1600855</v>
      </c>
      <c r="R76" s="992">
        <v>1385861</v>
      </c>
      <c r="S76" s="992">
        <v>1385861</v>
      </c>
      <c r="T76" s="992">
        <v>1385861</v>
      </c>
      <c r="U76" s="993">
        <v>1385861</v>
      </c>
      <c r="V76" s="994">
        <v>1567252</v>
      </c>
      <c r="W76" s="992">
        <v>1346246</v>
      </c>
      <c r="X76" s="992">
        <v>1346246</v>
      </c>
      <c r="Y76" s="992">
        <v>1346246</v>
      </c>
      <c r="Z76" s="993">
        <v>1346246</v>
      </c>
      <c r="AA76" s="994">
        <v>33603</v>
      </c>
      <c r="AB76" s="992">
        <v>39615</v>
      </c>
      <c r="AC76" s="992">
        <v>39615</v>
      </c>
      <c r="AD76" s="992">
        <v>39615</v>
      </c>
      <c r="AE76" s="993">
        <v>39615</v>
      </c>
      <c r="AF76" s="994">
        <v>33603</v>
      </c>
      <c r="AG76" s="992">
        <v>39615</v>
      </c>
      <c r="AH76" s="992">
        <v>39615</v>
      </c>
      <c r="AI76" s="992">
        <v>39615</v>
      </c>
      <c r="AJ76" s="993">
        <v>39615</v>
      </c>
      <c r="AK76" s="994">
        <v>22693</v>
      </c>
      <c r="AL76" s="992"/>
      <c r="AM76" s="992"/>
      <c r="AN76" s="992"/>
      <c r="AO76" s="993"/>
      <c r="AP76" s="994" t="s">
        <v>490</v>
      </c>
      <c r="AQ76" s="992"/>
      <c r="AR76" s="992"/>
      <c r="AS76" s="992"/>
      <c r="AT76" s="993"/>
      <c r="AU76" s="994" t="s">
        <v>490</v>
      </c>
      <c r="AV76" s="992"/>
      <c r="AW76" s="992"/>
      <c r="AX76" s="992"/>
      <c r="AY76" s="993"/>
      <c r="AZ76" s="985"/>
      <c r="BA76" s="985"/>
      <c r="BB76" s="985"/>
      <c r="BC76" s="985"/>
      <c r="BD76" s="986"/>
      <c r="BE76" s="236"/>
      <c r="BF76" s="236"/>
      <c r="BG76" s="236"/>
      <c r="BH76" s="236"/>
      <c r="BI76" s="236"/>
      <c r="BJ76" s="236"/>
      <c r="BK76" s="236"/>
      <c r="BL76" s="236"/>
      <c r="BM76" s="236"/>
      <c r="BN76" s="236"/>
      <c r="BO76" s="236"/>
      <c r="BP76" s="236"/>
      <c r="BQ76" s="233">
        <v>70</v>
      </c>
      <c r="BR76" s="238"/>
      <c r="BS76" s="958"/>
      <c r="BT76" s="959"/>
      <c r="BU76" s="959"/>
      <c r="BV76" s="959"/>
      <c r="BW76" s="959"/>
      <c r="BX76" s="959"/>
      <c r="BY76" s="959"/>
      <c r="BZ76" s="959"/>
      <c r="CA76" s="959"/>
      <c r="CB76" s="959"/>
      <c r="CC76" s="959"/>
      <c r="CD76" s="959"/>
      <c r="CE76" s="959"/>
      <c r="CF76" s="959"/>
      <c r="CG76" s="968"/>
      <c r="CH76" s="969"/>
      <c r="CI76" s="970"/>
      <c r="CJ76" s="970"/>
      <c r="CK76" s="970"/>
      <c r="CL76" s="971"/>
      <c r="CM76" s="969"/>
      <c r="CN76" s="970"/>
      <c r="CO76" s="970"/>
      <c r="CP76" s="970"/>
      <c r="CQ76" s="971"/>
      <c r="CR76" s="969"/>
      <c r="CS76" s="970"/>
      <c r="CT76" s="970"/>
      <c r="CU76" s="970"/>
      <c r="CV76" s="971"/>
      <c r="CW76" s="969"/>
      <c r="CX76" s="970"/>
      <c r="CY76" s="970"/>
      <c r="CZ76" s="970"/>
      <c r="DA76" s="971"/>
      <c r="DB76" s="969"/>
      <c r="DC76" s="970"/>
      <c r="DD76" s="970"/>
      <c r="DE76" s="970"/>
      <c r="DF76" s="971"/>
      <c r="DG76" s="969"/>
      <c r="DH76" s="970"/>
      <c r="DI76" s="970"/>
      <c r="DJ76" s="970"/>
      <c r="DK76" s="971"/>
      <c r="DL76" s="969"/>
      <c r="DM76" s="970"/>
      <c r="DN76" s="970"/>
      <c r="DO76" s="970"/>
      <c r="DP76" s="971"/>
      <c r="DQ76" s="969"/>
      <c r="DR76" s="970"/>
      <c r="DS76" s="970"/>
      <c r="DT76" s="970"/>
      <c r="DU76" s="971"/>
      <c r="DV76" s="958"/>
      <c r="DW76" s="959"/>
      <c r="DX76" s="959"/>
      <c r="DY76" s="959"/>
      <c r="DZ76" s="960"/>
      <c r="EA76" s="224"/>
    </row>
    <row r="77" spans="1:131" ht="26.25" customHeight="1" x14ac:dyDescent="0.2">
      <c r="A77" s="233">
        <v>10</v>
      </c>
      <c r="B77" s="987"/>
      <c r="C77" s="988"/>
      <c r="D77" s="988"/>
      <c r="E77" s="988"/>
      <c r="F77" s="988"/>
      <c r="G77" s="988"/>
      <c r="H77" s="988"/>
      <c r="I77" s="988"/>
      <c r="J77" s="988"/>
      <c r="K77" s="988"/>
      <c r="L77" s="988"/>
      <c r="M77" s="988"/>
      <c r="N77" s="988"/>
      <c r="O77" s="988"/>
      <c r="P77" s="989"/>
      <c r="Q77" s="991"/>
      <c r="R77" s="992"/>
      <c r="S77" s="992"/>
      <c r="T77" s="992"/>
      <c r="U77" s="993"/>
      <c r="V77" s="994"/>
      <c r="W77" s="992"/>
      <c r="X77" s="992"/>
      <c r="Y77" s="992"/>
      <c r="Z77" s="993"/>
      <c r="AA77" s="994"/>
      <c r="AB77" s="992"/>
      <c r="AC77" s="992"/>
      <c r="AD77" s="992"/>
      <c r="AE77" s="993"/>
      <c r="AF77" s="994"/>
      <c r="AG77" s="992"/>
      <c r="AH77" s="992"/>
      <c r="AI77" s="992"/>
      <c r="AJ77" s="993"/>
      <c r="AK77" s="994"/>
      <c r="AL77" s="992"/>
      <c r="AM77" s="992"/>
      <c r="AN77" s="992"/>
      <c r="AO77" s="993"/>
      <c r="AP77" s="994"/>
      <c r="AQ77" s="992"/>
      <c r="AR77" s="992"/>
      <c r="AS77" s="992"/>
      <c r="AT77" s="993"/>
      <c r="AU77" s="994"/>
      <c r="AV77" s="992"/>
      <c r="AW77" s="992"/>
      <c r="AX77" s="992"/>
      <c r="AY77" s="993"/>
      <c r="AZ77" s="985"/>
      <c r="BA77" s="985"/>
      <c r="BB77" s="985"/>
      <c r="BC77" s="985"/>
      <c r="BD77" s="986"/>
      <c r="BE77" s="236"/>
      <c r="BF77" s="236"/>
      <c r="BG77" s="236"/>
      <c r="BH77" s="236"/>
      <c r="BI77" s="236"/>
      <c r="BJ77" s="236"/>
      <c r="BK77" s="236"/>
      <c r="BL77" s="236"/>
      <c r="BM77" s="236"/>
      <c r="BN77" s="236"/>
      <c r="BO77" s="236"/>
      <c r="BP77" s="236"/>
      <c r="BQ77" s="233">
        <v>71</v>
      </c>
      <c r="BR77" s="238"/>
      <c r="BS77" s="958"/>
      <c r="BT77" s="959"/>
      <c r="BU77" s="959"/>
      <c r="BV77" s="959"/>
      <c r="BW77" s="959"/>
      <c r="BX77" s="959"/>
      <c r="BY77" s="959"/>
      <c r="BZ77" s="959"/>
      <c r="CA77" s="959"/>
      <c r="CB77" s="959"/>
      <c r="CC77" s="959"/>
      <c r="CD77" s="959"/>
      <c r="CE77" s="959"/>
      <c r="CF77" s="959"/>
      <c r="CG77" s="968"/>
      <c r="CH77" s="969"/>
      <c r="CI77" s="970"/>
      <c r="CJ77" s="970"/>
      <c r="CK77" s="970"/>
      <c r="CL77" s="971"/>
      <c r="CM77" s="969"/>
      <c r="CN77" s="970"/>
      <c r="CO77" s="970"/>
      <c r="CP77" s="970"/>
      <c r="CQ77" s="971"/>
      <c r="CR77" s="969"/>
      <c r="CS77" s="970"/>
      <c r="CT77" s="970"/>
      <c r="CU77" s="970"/>
      <c r="CV77" s="971"/>
      <c r="CW77" s="969"/>
      <c r="CX77" s="970"/>
      <c r="CY77" s="970"/>
      <c r="CZ77" s="970"/>
      <c r="DA77" s="971"/>
      <c r="DB77" s="969"/>
      <c r="DC77" s="970"/>
      <c r="DD77" s="970"/>
      <c r="DE77" s="970"/>
      <c r="DF77" s="971"/>
      <c r="DG77" s="969"/>
      <c r="DH77" s="970"/>
      <c r="DI77" s="970"/>
      <c r="DJ77" s="970"/>
      <c r="DK77" s="971"/>
      <c r="DL77" s="969"/>
      <c r="DM77" s="970"/>
      <c r="DN77" s="970"/>
      <c r="DO77" s="970"/>
      <c r="DP77" s="971"/>
      <c r="DQ77" s="969"/>
      <c r="DR77" s="970"/>
      <c r="DS77" s="970"/>
      <c r="DT77" s="970"/>
      <c r="DU77" s="971"/>
      <c r="DV77" s="958"/>
      <c r="DW77" s="959"/>
      <c r="DX77" s="959"/>
      <c r="DY77" s="959"/>
      <c r="DZ77" s="960"/>
      <c r="EA77" s="224"/>
    </row>
    <row r="78" spans="1:131" ht="26.25" customHeight="1" x14ac:dyDescent="0.2">
      <c r="A78" s="233">
        <v>11</v>
      </c>
      <c r="B78" s="987"/>
      <c r="C78" s="988"/>
      <c r="D78" s="988"/>
      <c r="E78" s="988"/>
      <c r="F78" s="988"/>
      <c r="G78" s="988"/>
      <c r="H78" s="988"/>
      <c r="I78" s="988"/>
      <c r="J78" s="988"/>
      <c r="K78" s="988"/>
      <c r="L78" s="988"/>
      <c r="M78" s="988"/>
      <c r="N78" s="988"/>
      <c r="O78" s="988"/>
      <c r="P78" s="989"/>
      <c r="Q78" s="990"/>
      <c r="R78" s="984"/>
      <c r="S78" s="984"/>
      <c r="T78" s="984"/>
      <c r="U78" s="984"/>
      <c r="V78" s="984"/>
      <c r="W78" s="984"/>
      <c r="X78" s="984"/>
      <c r="Y78" s="984"/>
      <c r="Z78" s="984"/>
      <c r="AA78" s="984"/>
      <c r="AB78" s="984"/>
      <c r="AC78" s="984"/>
      <c r="AD78" s="984"/>
      <c r="AE78" s="984"/>
      <c r="AF78" s="984"/>
      <c r="AG78" s="984"/>
      <c r="AH78" s="984"/>
      <c r="AI78" s="984"/>
      <c r="AJ78" s="984"/>
      <c r="AK78" s="984"/>
      <c r="AL78" s="984"/>
      <c r="AM78" s="984"/>
      <c r="AN78" s="984"/>
      <c r="AO78" s="984"/>
      <c r="AP78" s="984"/>
      <c r="AQ78" s="984"/>
      <c r="AR78" s="984"/>
      <c r="AS78" s="984"/>
      <c r="AT78" s="984"/>
      <c r="AU78" s="984"/>
      <c r="AV78" s="984"/>
      <c r="AW78" s="984"/>
      <c r="AX78" s="984"/>
      <c r="AY78" s="984"/>
      <c r="AZ78" s="985"/>
      <c r="BA78" s="985"/>
      <c r="BB78" s="985"/>
      <c r="BC78" s="985"/>
      <c r="BD78" s="986"/>
      <c r="BE78" s="236"/>
      <c r="BF78" s="236"/>
      <c r="BG78" s="236"/>
      <c r="BH78" s="236"/>
      <c r="BI78" s="236"/>
      <c r="BJ78" s="224"/>
      <c r="BK78" s="224"/>
      <c r="BL78" s="224"/>
      <c r="BM78" s="224"/>
      <c r="BN78" s="224"/>
      <c r="BO78" s="236"/>
      <c r="BP78" s="236"/>
      <c r="BQ78" s="233">
        <v>72</v>
      </c>
      <c r="BR78" s="238"/>
      <c r="BS78" s="958"/>
      <c r="BT78" s="959"/>
      <c r="BU78" s="959"/>
      <c r="BV78" s="959"/>
      <c r="BW78" s="959"/>
      <c r="BX78" s="959"/>
      <c r="BY78" s="959"/>
      <c r="BZ78" s="959"/>
      <c r="CA78" s="959"/>
      <c r="CB78" s="959"/>
      <c r="CC78" s="959"/>
      <c r="CD78" s="959"/>
      <c r="CE78" s="959"/>
      <c r="CF78" s="959"/>
      <c r="CG78" s="968"/>
      <c r="CH78" s="969"/>
      <c r="CI78" s="970"/>
      <c r="CJ78" s="970"/>
      <c r="CK78" s="970"/>
      <c r="CL78" s="971"/>
      <c r="CM78" s="969"/>
      <c r="CN78" s="970"/>
      <c r="CO78" s="970"/>
      <c r="CP78" s="970"/>
      <c r="CQ78" s="971"/>
      <c r="CR78" s="969"/>
      <c r="CS78" s="970"/>
      <c r="CT78" s="970"/>
      <c r="CU78" s="970"/>
      <c r="CV78" s="971"/>
      <c r="CW78" s="969"/>
      <c r="CX78" s="970"/>
      <c r="CY78" s="970"/>
      <c r="CZ78" s="970"/>
      <c r="DA78" s="971"/>
      <c r="DB78" s="969"/>
      <c r="DC78" s="970"/>
      <c r="DD78" s="970"/>
      <c r="DE78" s="970"/>
      <c r="DF78" s="971"/>
      <c r="DG78" s="969"/>
      <c r="DH78" s="970"/>
      <c r="DI78" s="970"/>
      <c r="DJ78" s="970"/>
      <c r="DK78" s="971"/>
      <c r="DL78" s="969"/>
      <c r="DM78" s="970"/>
      <c r="DN78" s="970"/>
      <c r="DO78" s="970"/>
      <c r="DP78" s="971"/>
      <c r="DQ78" s="969"/>
      <c r="DR78" s="970"/>
      <c r="DS78" s="970"/>
      <c r="DT78" s="970"/>
      <c r="DU78" s="971"/>
      <c r="DV78" s="958"/>
      <c r="DW78" s="959"/>
      <c r="DX78" s="959"/>
      <c r="DY78" s="959"/>
      <c r="DZ78" s="960"/>
      <c r="EA78" s="224"/>
    </row>
    <row r="79" spans="1:131" ht="26.25" customHeight="1" x14ac:dyDescent="0.2">
      <c r="A79" s="233">
        <v>12</v>
      </c>
      <c r="B79" s="987"/>
      <c r="C79" s="988"/>
      <c r="D79" s="988"/>
      <c r="E79" s="988"/>
      <c r="F79" s="988"/>
      <c r="G79" s="988"/>
      <c r="H79" s="988"/>
      <c r="I79" s="988"/>
      <c r="J79" s="988"/>
      <c r="K79" s="988"/>
      <c r="L79" s="988"/>
      <c r="M79" s="988"/>
      <c r="N79" s="988"/>
      <c r="O79" s="988"/>
      <c r="P79" s="989"/>
      <c r="Q79" s="990"/>
      <c r="R79" s="984"/>
      <c r="S79" s="984"/>
      <c r="T79" s="984"/>
      <c r="U79" s="984"/>
      <c r="V79" s="984"/>
      <c r="W79" s="984"/>
      <c r="X79" s="984"/>
      <c r="Y79" s="984"/>
      <c r="Z79" s="984"/>
      <c r="AA79" s="984"/>
      <c r="AB79" s="984"/>
      <c r="AC79" s="984"/>
      <c r="AD79" s="984"/>
      <c r="AE79" s="984"/>
      <c r="AF79" s="984"/>
      <c r="AG79" s="984"/>
      <c r="AH79" s="984"/>
      <c r="AI79" s="984"/>
      <c r="AJ79" s="984"/>
      <c r="AK79" s="984"/>
      <c r="AL79" s="984"/>
      <c r="AM79" s="984"/>
      <c r="AN79" s="984"/>
      <c r="AO79" s="984"/>
      <c r="AP79" s="984"/>
      <c r="AQ79" s="984"/>
      <c r="AR79" s="984"/>
      <c r="AS79" s="984"/>
      <c r="AT79" s="984"/>
      <c r="AU79" s="984"/>
      <c r="AV79" s="984"/>
      <c r="AW79" s="984"/>
      <c r="AX79" s="984"/>
      <c r="AY79" s="984"/>
      <c r="AZ79" s="985"/>
      <c r="BA79" s="985"/>
      <c r="BB79" s="985"/>
      <c r="BC79" s="985"/>
      <c r="BD79" s="986"/>
      <c r="BE79" s="236"/>
      <c r="BF79" s="236"/>
      <c r="BG79" s="236"/>
      <c r="BH79" s="236"/>
      <c r="BI79" s="236"/>
      <c r="BJ79" s="224"/>
      <c r="BK79" s="224"/>
      <c r="BL79" s="224"/>
      <c r="BM79" s="224"/>
      <c r="BN79" s="224"/>
      <c r="BO79" s="236"/>
      <c r="BP79" s="236"/>
      <c r="BQ79" s="233">
        <v>73</v>
      </c>
      <c r="BR79" s="238"/>
      <c r="BS79" s="958"/>
      <c r="BT79" s="959"/>
      <c r="BU79" s="959"/>
      <c r="BV79" s="959"/>
      <c r="BW79" s="959"/>
      <c r="BX79" s="959"/>
      <c r="BY79" s="959"/>
      <c r="BZ79" s="959"/>
      <c r="CA79" s="959"/>
      <c r="CB79" s="959"/>
      <c r="CC79" s="959"/>
      <c r="CD79" s="959"/>
      <c r="CE79" s="959"/>
      <c r="CF79" s="959"/>
      <c r="CG79" s="968"/>
      <c r="CH79" s="969"/>
      <c r="CI79" s="970"/>
      <c r="CJ79" s="970"/>
      <c r="CK79" s="970"/>
      <c r="CL79" s="971"/>
      <c r="CM79" s="969"/>
      <c r="CN79" s="970"/>
      <c r="CO79" s="970"/>
      <c r="CP79" s="970"/>
      <c r="CQ79" s="971"/>
      <c r="CR79" s="969"/>
      <c r="CS79" s="970"/>
      <c r="CT79" s="970"/>
      <c r="CU79" s="970"/>
      <c r="CV79" s="971"/>
      <c r="CW79" s="969"/>
      <c r="CX79" s="970"/>
      <c r="CY79" s="970"/>
      <c r="CZ79" s="970"/>
      <c r="DA79" s="971"/>
      <c r="DB79" s="969"/>
      <c r="DC79" s="970"/>
      <c r="DD79" s="970"/>
      <c r="DE79" s="970"/>
      <c r="DF79" s="971"/>
      <c r="DG79" s="969"/>
      <c r="DH79" s="970"/>
      <c r="DI79" s="970"/>
      <c r="DJ79" s="970"/>
      <c r="DK79" s="971"/>
      <c r="DL79" s="969"/>
      <c r="DM79" s="970"/>
      <c r="DN79" s="970"/>
      <c r="DO79" s="970"/>
      <c r="DP79" s="971"/>
      <c r="DQ79" s="969"/>
      <c r="DR79" s="970"/>
      <c r="DS79" s="970"/>
      <c r="DT79" s="970"/>
      <c r="DU79" s="971"/>
      <c r="DV79" s="958"/>
      <c r="DW79" s="959"/>
      <c r="DX79" s="959"/>
      <c r="DY79" s="959"/>
      <c r="DZ79" s="960"/>
      <c r="EA79" s="224"/>
    </row>
    <row r="80" spans="1:131" ht="26.25" customHeight="1" x14ac:dyDescent="0.2">
      <c r="A80" s="233">
        <v>13</v>
      </c>
      <c r="B80" s="987"/>
      <c r="C80" s="988"/>
      <c r="D80" s="988"/>
      <c r="E80" s="988"/>
      <c r="F80" s="988"/>
      <c r="G80" s="988"/>
      <c r="H80" s="988"/>
      <c r="I80" s="988"/>
      <c r="J80" s="988"/>
      <c r="K80" s="988"/>
      <c r="L80" s="988"/>
      <c r="M80" s="988"/>
      <c r="N80" s="988"/>
      <c r="O80" s="988"/>
      <c r="P80" s="989"/>
      <c r="Q80" s="990"/>
      <c r="R80" s="984"/>
      <c r="S80" s="984"/>
      <c r="T80" s="984"/>
      <c r="U80" s="984"/>
      <c r="V80" s="984"/>
      <c r="W80" s="984"/>
      <c r="X80" s="984"/>
      <c r="Y80" s="984"/>
      <c r="Z80" s="984"/>
      <c r="AA80" s="984"/>
      <c r="AB80" s="984"/>
      <c r="AC80" s="984"/>
      <c r="AD80" s="984"/>
      <c r="AE80" s="984"/>
      <c r="AF80" s="984"/>
      <c r="AG80" s="984"/>
      <c r="AH80" s="984"/>
      <c r="AI80" s="984"/>
      <c r="AJ80" s="984"/>
      <c r="AK80" s="984"/>
      <c r="AL80" s="984"/>
      <c r="AM80" s="984"/>
      <c r="AN80" s="984"/>
      <c r="AO80" s="984"/>
      <c r="AP80" s="984"/>
      <c r="AQ80" s="984"/>
      <c r="AR80" s="984"/>
      <c r="AS80" s="984"/>
      <c r="AT80" s="984"/>
      <c r="AU80" s="984"/>
      <c r="AV80" s="984"/>
      <c r="AW80" s="984"/>
      <c r="AX80" s="984"/>
      <c r="AY80" s="984"/>
      <c r="AZ80" s="985"/>
      <c r="BA80" s="985"/>
      <c r="BB80" s="985"/>
      <c r="BC80" s="985"/>
      <c r="BD80" s="986"/>
      <c r="BE80" s="236"/>
      <c r="BF80" s="236"/>
      <c r="BG80" s="236"/>
      <c r="BH80" s="236"/>
      <c r="BI80" s="236"/>
      <c r="BJ80" s="236"/>
      <c r="BK80" s="236"/>
      <c r="BL80" s="236"/>
      <c r="BM80" s="236"/>
      <c r="BN80" s="236"/>
      <c r="BO80" s="236"/>
      <c r="BP80" s="236"/>
      <c r="BQ80" s="233">
        <v>74</v>
      </c>
      <c r="BR80" s="238"/>
      <c r="BS80" s="958"/>
      <c r="BT80" s="959"/>
      <c r="BU80" s="959"/>
      <c r="BV80" s="959"/>
      <c r="BW80" s="959"/>
      <c r="BX80" s="959"/>
      <c r="BY80" s="959"/>
      <c r="BZ80" s="959"/>
      <c r="CA80" s="959"/>
      <c r="CB80" s="959"/>
      <c r="CC80" s="959"/>
      <c r="CD80" s="959"/>
      <c r="CE80" s="959"/>
      <c r="CF80" s="959"/>
      <c r="CG80" s="968"/>
      <c r="CH80" s="969"/>
      <c r="CI80" s="970"/>
      <c r="CJ80" s="970"/>
      <c r="CK80" s="970"/>
      <c r="CL80" s="971"/>
      <c r="CM80" s="969"/>
      <c r="CN80" s="970"/>
      <c r="CO80" s="970"/>
      <c r="CP80" s="970"/>
      <c r="CQ80" s="971"/>
      <c r="CR80" s="969"/>
      <c r="CS80" s="970"/>
      <c r="CT80" s="970"/>
      <c r="CU80" s="970"/>
      <c r="CV80" s="971"/>
      <c r="CW80" s="969"/>
      <c r="CX80" s="970"/>
      <c r="CY80" s="970"/>
      <c r="CZ80" s="970"/>
      <c r="DA80" s="971"/>
      <c r="DB80" s="969"/>
      <c r="DC80" s="970"/>
      <c r="DD80" s="970"/>
      <c r="DE80" s="970"/>
      <c r="DF80" s="971"/>
      <c r="DG80" s="969"/>
      <c r="DH80" s="970"/>
      <c r="DI80" s="970"/>
      <c r="DJ80" s="970"/>
      <c r="DK80" s="971"/>
      <c r="DL80" s="969"/>
      <c r="DM80" s="970"/>
      <c r="DN80" s="970"/>
      <c r="DO80" s="970"/>
      <c r="DP80" s="971"/>
      <c r="DQ80" s="969"/>
      <c r="DR80" s="970"/>
      <c r="DS80" s="970"/>
      <c r="DT80" s="970"/>
      <c r="DU80" s="971"/>
      <c r="DV80" s="958"/>
      <c r="DW80" s="959"/>
      <c r="DX80" s="959"/>
      <c r="DY80" s="959"/>
      <c r="DZ80" s="960"/>
      <c r="EA80" s="224"/>
    </row>
    <row r="81" spans="1:131" ht="26.25" customHeight="1" x14ac:dyDescent="0.2">
      <c r="A81" s="233">
        <v>14</v>
      </c>
      <c r="B81" s="987"/>
      <c r="C81" s="988"/>
      <c r="D81" s="988"/>
      <c r="E81" s="988"/>
      <c r="F81" s="988"/>
      <c r="G81" s="988"/>
      <c r="H81" s="988"/>
      <c r="I81" s="988"/>
      <c r="J81" s="988"/>
      <c r="K81" s="988"/>
      <c r="L81" s="988"/>
      <c r="M81" s="988"/>
      <c r="N81" s="988"/>
      <c r="O81" s="988"/>
      <c r="P81" s="989"/>
      <c r="Q81" s="990"/>
      <c r="R81" s="984"/>
      <c r="S81" s="984"/>
      <c r="T81" s="984"/>
      <c r="U81" s="984"/>
      <c r="V81" s="984"/>
      <c r="W81" s="984"/>
      <c r="X81" s="984"/>
      <c r="Y81" s="984"/>
      <c r="Z81" s="984"/>
      <c r="AA81" s="984"/>
      <c r="AB81" s="984"/>
      <c r="AC81" s="984"/>
      <c r="AD81" s="984"/>
      <c r="AE81" s="984"/>
      <c r="AF81" s="984"/>
      <c r="AG81" s="984"/>
      <c r="AH81" s="984"/>
      <c r="AI81" s="984"/>
      <c r="AJ81" s="984"/>
      <c r="AK81" s="984"/>
      <c r="AL81" s="984"/>
      <c r="AM81" s="984"/>
      <c r="AN81" s="984"/>
      <c r="AO81" s="984"/>
      <c r="AP81" s="984"/>
      <c r="AQ81" s="984"/>
      <c r="AR81" s="984"/>
      <c r="AS81" s="984"/>
      <c r="AT81" s="984"/>
      <c r="AU81" s="984"/>
      <c r="AV81" s="984"/>
      <c r="AW81" s="984"/>
      <c r="AX81" s="984"/>
      <c r="AY81" s="984"/>
      <c r="AZ81" s="985"/>
      <c r="BA81" s="985"/>
      <c r="BB81" s="985"/>
      <c r="BC81" s="985"/>
      <c r="BD81" s="986"/>
      <c r="BE81" s="236"/>
      <c r="BF81" s="236"/>
      <c r="BG81" s="236"/>
      <c r="BH81" s="236"/>
      <c r="BI81" s="236"/>
      <c r="BJ81" s="236"/>
      <c r="BK81" s="236"/>
      <c r="BL81" s="236"/>
      <c r="BM81" s="236"/>
      <c r="BN81" s="236"/>
      <c r="BO81" s="236"/>
      <c r="BP81" s="236"/>
      <c r="BQ81" s="233">
        <v>75</v>
      </c>
      <c r="BR81" s="238"/>
      <c r="BS81" s="958"/>
      <c r="BT81" s="959"/>
      <c r="BU81" s="959"/>
      <c r="BV81" s="959"/>
      <c r="BW81" s="959"/>
      <c r="BX81" s="959"/>
      <c r="BY81" s="959"/>
      <c r="BZ81" s="959"/>
      <c r="CA81" s="959"/>
      <c r="CB81" s="959"/>
      <c r="CC81" s="959"/>
      <c r="CD81" s="959"/>
      <c r="CE81" s="959"/>
      <c r="CF81" s="959"/>
      <c r="CG81" s="968"/>
      <c r="CH81" s="969"/>
      <c r="CI81" s="970"/>
      <c r="CJ81" s="970"/>
      <c r="CK81" s="970"/>
      <c r="CL81" s="971"/>
      <c r="CM81" s="969"/>
      <c r="CN81" s="970"/>
      <c r="CO81" s="970"/>
      <c r="CP81" s="970"/>
      <c r="CQ81" s="971"/>
      <c r="CR81" s="969"/>
      <c r="CS81" s="970"/>
      <c r="CT81" s="970"/>
      <c r="CU81" s="970"/>
      <c r="CV81" s="971"/>
      <c r="CW81" s="969"/>
      <c r="CX81" s="970"/>
      <c r="CY81" s="970"/>
      <c r="CZ81" s="970"/>
      <c r="DA81" s="971"/>
      <c r="DB81" s="969"/>
      <c r="DC81" s="970"/>
      <c r="DD81" s="970"/>
      <c r="DE81" s="970"/>
      <c r="DF81" s="971"/>
      <c r="DG81" s="969"/>
      <c r="DH81" s="970"/>
      <c r="DI81" s="970"/>
      <c r="DJ81" s="970"/>
      <c r="DK81" s="971"/>
      <c r="DL81" s="969"/>
      <c r="DM81" s="970"/>
      <c r="DN81" s="970"/>
      <c r="DO81" s="970"/>
      <c r="DP81" s="971"/>
      <c r="DQ81" s="969"/>
      <c r="DR81" s="970"/>
      <c r="DS81" s="970"/>
      <c r="DT81" s="970"/>
      <c r="DU81" s="971"/>
      <c r="DV81" s="958"/>
      <c r="DW81" s="959"/>
      <c r="DX81" s="959"/>
      <c r="DY81" s="959"/>
      <c r="DZ81" s="960"/>
      <c r="EA81" s="224"/>
    </row>
    <row r="82" spans="1:131" ht="26.25" customHeight="1" x14ac:dyDescent="0.2">
      <c r="A82" s="233">
        <v>15</v>
      </c>
      <c r="B82" s="987"/>
      <c r="C82" s="988"/>
      <c r="D82" s="988"/>
      <c r="E82" s="988"/>
      <c r="F82" s="988"/>
      <c r="G82" s="988"/>
      <c r="H82" s="988"/>
      <c r="I82" s="988"/>
      <c r="J82" s="988"/>
      <c r="K82" s="988"/>
      <c r="L82" s="988"/>
      <c r="M82" s="988"/>
      <c r="N82" s="988"/>
      <c r="O82" s="988"/>
      <c r="P82" s="989"/>
      <c r="Q82" s="990"/>
      <c r="R82" s="984"/>
      <c r="S82" s="984"/>
      <c r="T82" s="984"/>
      <c r="U82" s="984"/>
      <c r="V82" s="984"/>
      <c r="W82" s="984"/>
      <c r="X82" s="984"/>
      <c r="Y82" s="984"/>
      <c r="Z82" s="984"/>
      <c r="AA82" s="984"/>
      <c r="AB82" s="984"/>
      <c r="AC82" s="984"/>
      <c r="AD82" s="984"/>
      <c r="AE82" s="984"/>
      <c r="AF82" s="984"/>
      <c r="AG82" s="984"/>
      <c r="AH82" s="984"/>
      <c r="AI82" s="984"/>
      <c r="AJ82" s="984"/>
      <c r="AK82" s="984"/>
      <c r="AL82" s="984"/>
      <c r="AM82" s="984"/>
      <c r="AN82" s="984"/>
      <c r="AO82" s="984"/>
      <c r="AP82" s="984"/>
      <c r="AQ82" s="984"/>
      <c r="AR82" s="984"/>
      <c r="AS82" s="984"/>
      <c r="AT82" s="984"/>
      <c r="AU82" s="984"/>
      <c r="AV82" s="984"/>
      <c r="AW82" s="984"/>
      <c r="AX82" s="984"/>
      <c r="AY82" s="984"/>
      <c r="AZ82" s="985"/>
      <c r="BA82" s="985"/>
      <c r="BB82" s="985"/>
      <c r="BC82" s="985"/>
      <c r="BD82" s="986"/>
      <c r="BE82" s="236"/>
      <c r="BF82" s="236"/>
      <c r="BG82" s="236"/>
      <c r="BH82" s="236"/>
      <c r="BI82" s="236"/>
      <c r="BJ82" s="236"/>
      <c r="BK82" s="236"/>
      <c r="BL82" s="236"/>
      <c r="BM82" s="236"/>
      <c r="BN82" s="236"/>
      <c r="BO82" s="236"/>
      <c r="BP82" s="236"/>
      <c r="BQ82" s="233">
        <v>76</v>
      </c>
      <c r="BR82" s="238"/>
      <c r="BS82" s="958"/>
      <c r="BT82" s="959"/>
      <c r="BU82" s="959"/>
      <c r="BV82" s="959"/>
      <c r="BW82" s="959"/>
      <c r="BX82" s="959"/>
      <c r="BY82" s="959"/>
      <c r="BZ82" s="959"/>
      <c r="CA82" s="959"/>
      <c r="CB82" s="959"/>
      <c r="CC82" s="959"/>
      <c r="CD82" s="959"/>
      <c r="CE82" s="959"/>
      <c r="CF82" s="959"/>
      <c r="CG82" s="968"/>
      <c r="CH82" s="969"/>
      <c r="CI82" s="970"/>
      <c r="CJ82" s="970"/>
      <c r="CK82" s="970"/>
      <c r="CL82" s="971"/>
      <c r="CM82" s="969"/>
      <c r="CN82" s="970"/>
      <c r="CO82" s="970"/>
      <c r="CP82" s="970"/>
      <c r="CQ82" s="971"/>
      <c r="CR82" s="969"/>
      <c r="CS82" s="970"/>
      <c r="CT82" s="970"/>
      <c r="CU82" s="970"/>
      <c r="CV82" s="971"/>
      <c r="CW82" s="969"/>
      <c r="CX82" s="970"/>
      <c r="CY82" s="970"/>
      <c r="CZ82" s="970"/>
      <c r="DA82" s="971"/>
      <c r="DB82" s="969"/>
      <c r="DC82" s="970"/>
      <c r="DD82" s="970"/>
      <c r="DE82" s="970"/>
      <c r="DF82" s="971"/>
      <c r="DG82" s="969"/>
      <c r="DH82" s="970"/>
      <c r="DI82" s="970"/>
      <c r="DJ82" s="970"/>
      <c r="DK82" s="971"/>
      <c r="DL82" s="969"/>
      <c r="DM82" s="970"/>
      <c r="DN82" s="970"/>
      <c r="DO82" s="970"/>
      <c r="DP82" s="971"/>
      <c r="DQ82" s="969"/>
      <c r="DR82" s="970"/>
      <c r="DS82" s="970"/>
      <c r="DT82" s="970"/>
      <c r="DU82" s="971"/>
      <c r="DV82" s="958"/>
      <c r="DW82" s="959"/>
      <c r="DX82" s="959"/>
      <c r="DY82" s="959"/>
      <c r="DZ82" s="960"/>
      <c r="EA82" s="224"/>
    </row>
    <row r="83" spans="1:131" ht="26.25" customHeight="1" x14ac:dyDescent="0.2">
      <c r="A83" s="233">
        <v>16</v>
      </c>
      <c r="B83" s="987"/>
      <c r="C83" s="988"/>
      <c r="D83" s="988"/>
      <c r="E83" s="988"/>
      <c r="F83" s="988"/>
      <c r="G83" s="988"/>
      <c r="H83" s="988"/>
      <c r="I83" s="988"/>
      <c r="J83" s="988"/>
      <c r="K83" s="988"/>
      <c r="L83" s="988"/>
      <c r="M83" s="988"/>
      <c r="N83" s="988"/>
      <c r="O83" s="988"/>
      <c r="P83" s="989"/>
      <c r="Q83" s="990"/>
      <c r="R83" s="984"/>
      <c r="S83" s="984"/>
      <c r="T83" s="984"/>
      <c r="U83" s="984"/>
      <c r="V83" s="984"/>
      <c r="W83" s="984"/>
      <c r="X83" s="984"/>
      <c r="Y83" s="984"/>
      <c r="Z83" s="984"/>
      <c r="AA83" s="984"/>
      <c r="AB83" s="984"/>
      <c r="AC83" s="984"/>
      <c r="AD83" s="984"/>
      <c r="AE83" s="984"/>
      <c r="AF83" s="984"/>
      <c r="AG83" s="984"/>
      <c r="AH83" s="984"/>
      <c r="AI83" s="984"/>
      <c r="AJ83" s="984"/>
      <c r="AK83" s="984"/>
      <c r="AL83" s="984"/>
      <c r="AM83" s="984"/>
      <c r="AN83" s="984"/>
      <c r="AO83" s="984"/>
      <c r="AP83" s="984"/>
      <c r="AQ83" s="984"/>
      <c r="AR83" s="984"/>
      <c r="AS83" s="984"/>
      <c r="AT83" s="984"/>
      <c r="AU83" s="984"/>
      <c r="AV83" s="984"/>
      <c r="AW83" s="984"/>
      <c r="AX83" s="984"/>
      <c r="AY83" s="984"/>
      <c r="AZ83" s="985"/>
      <c r="BA83" s="985"/>
      <c r="BB83" s="985"/>
      <c r="BC83" s="985"/>
      <c r="BD83" s="986"/>
      <c r="BE83" s="236"/>
      <c r="BF83" s="236"/>
      <c r="BG83" s="236"/>
      <c r="BH83" s="236"/>
      <c r="BI83" s="236"/>
      <c r="BJ83" s="236"/>
      <c r="BK83" s="236"/>
      <c r="BL83" s="236"/>
      <c r="BM83" s="236"/>
      <c r="BN83" s="236"/>
      <c r="BO83" s="236"/>
      <c r="BP83" s="236"/>
      <c r="BQ83" s="233">
        <v>77</v>
      </c>
      <c r="BR83" s="238"/>
      <c r="BS83" s="958"/>
      <c r="BT83" s="959"/>
      <c r="BU83" s="959"/>
      <c r="BV83" s="959"/>
      <c r="BW83" s="959"/>
      <c r="BX83" s="959"/>
      <c r="BY83" s="959"/>
      <c r="BZ83" s="959"/>
      <c r="CA83" s="959"/>
      <c r="CB83" s="959"/>
      <c r="CC83" s="959"/>
      <c r="CD83" s="959"/>
      <c r="CE83" s="959"/>
      <c r="CF83" s="959"/>
      <c r="CG83" s="968"/>
      <c r="CH83" s="969"/>
      <c r="CI83" s="970"/>
      <c r="CJ83" s="970"/>
      <c r="CK83" s="970"/>
      <c r="CL83" s="971"/>
      <c r="CM83" s="969"/>
      <c r="CN83" s="970"/>
      <c r="CO83" s="970"/>
      <c r="CP83" s="970"/>
      <c r="CQ83" s="971"/>
      <c r="CR83" s="969"/>
      <c r="CS83" s="970"/>
      <c r="CT83" s="970"/>
      <c r="CU83" s="970"/>
      <c r="CV83" s="971"/>
      <c r="CW83" s="969"/>
      <c r="CX83" s="970"/>
      <c r="CY83" s="970"/>
      <c r="CZ83" s="970"/>
      <c r="DA83" s="971"/>
      <c r="DB83" s="969"/>
      <c r="DC83" s="970"/>
      <c r="DD83" s="970"/>
      <c r="DE83" s="970"/>
      <c r="DF83" s="971"/>
      <c r="DG83" s="969"/>
      <c r="DH83" s="970"/>
      <c r="DI83" s="970"/>
      <c r="DJ83" s="970"/>
      <c r="DK83" s="971"/>
      <c r="DL83" s="969"/>
      <c r="DM83" s="970"/>
      <c r="DN83" s="970"/>
      <c r="DO83" s="970"/>
      <c r="DP83" s="971"/>
      <c r="DQ83" s="969"/>
      <c r="DR83" s="970"/>
      <c r="DS83" s="970"/>
      <c r="DT83" s="970"/>
      <c r="DU83" s="971"/>
      <c r="DV83" s="958"/>
      <c r="DW83" s="959"/>
      <c r="DX83" s="959"/>
      <c r="DY83" s="959"/>
      <c r="DZ83" s="960"/>
      <c r="EA83" s="224"/>
    </row>
    <row r="84" spans="1:131" ht="26.25" customHeight="1" x14ac:dyDescent="0.2">
      <c r="A84" s="233">
        <v>17</v>
      </c>
      <c r="B84" s="987"/>
      <c r="C84" s="988"/>
      <c r="D84" s="988"/>
      <c r="E84" s="988"/>
      <c r="F84" s="988"/>
      <c r="G84" s="988"/>
      <c r="H84" s="988"/>
      <c r="I84" s="988"/>
      <c r="J84" s="988"/>
      <c r="K84" s="988"/>
      <c r="L84" s="988"/>
      <c r="M84" s="988"/>
      <c r="N84" s="988"/>
      <c r="O84" s="988"/>
      <c r="P84" s="989"/>
      <c r="Q84" s="990"/>
      <c r="R84" s="984"/>
      <c r="S84" s="984"/>
      <c r="T84" s="984"/>
      <c r="U84" s="984"/>
      <c r="V84" s="984"/>
      <c r="W84" s="984"/>
      <c r="X84" s="984"/>
      <c r="Y84" s="984"/>
      <c r="Z84" s="984"/>
      <c r="AA84" s="984"/>
      <c r="AB84" s="984"/>
      <c r="AC84" s="984"/>
      <c r="AD84" s="984"/>
      <c r="AE84" s="984"/>
      <c r="AF84" s="984"/>
      <c r="AG84" s="984"/>
      <c r="AH84" s="984"/>
      <c r="AI84" s="984"/>
      <c r="AJ84" s="984"/>
      <c r="AK84" s="984"/>
      <c r="AL84" s="984"/>
      <c r="AM84" s="984"/>
      <c r="AN84" s="984"/>
      <c r="AO84" s="984"/>
      <c r="AP84" s="984"/>
      <c r="AQ84" s="984"/>
      <c r="AR84" s="984"/>
      <c r="AS84" s="984"/>
      <c r="AT84" s="984"/>
      <c r="AU84" s="984"/>
      <c r="AV84" s="984"/>
      <c r="AW84" s="984"/>
      <c r="AX84" s="984"/>
      <c r="AY84" s="984"/>
      <c r="AZ84" s="985"/>
      <c r="BA84" s="985"/>
      <c r="BB84" s="985"/>
      <c r="BC84" s="985"/>
      <c r="BD84" s="986"/>
      <c r="BE84" s="236"/>
      <c r="BF84" s="236"/>
      <c r="BG84" s="236"/>
      <c r="BH84" s="236"/>
      <c r="BI84" s="236"/>
      <c r="BJ84" s="236"/>
      <c r="BK84" s="236"/>
      <c r="BL84" s="236"/>
      <c r="BM84" s="236"/>
      <c r="BN84" s="236"/>
      <c r="BO84" s="236"/>
      <c r="BP84" s="236"/>
      <c r="BQ84" s="233">
        <v>78</v>
      </c>
      <c r="BR84" s="238"/>
      <c r="BS84" s="958"/>
      <c r="BT84" s="959"/>
      <c r="BU84" s="959"/>
      <c r="BV84" s="959"/>
      <c r="BW84" s="959"/>
      <c r="BX84" s="959"/>
      <c r="BY84" s="959"/>
      <c r="BZ84" s="959"/>
      <c r="CA84" s="959"/>
      <c r="CB84" s="959"/>
      <c r="CC84" s="959"/>
      <c r="CD84" s="959"/>
      <c r="CE84" s="959"/>
      <c r="CF84" s="959"/>
      <c r="CG84" s="968"/>
      <c r="CH84" s="969"/>
      <c r="CI84" s="970"/>
      <c r="CJ84" s="970"/>
      <c r="CK84" s="970"/>
      <c r="CL84" s="971"/>
      <c r="CM84" s="969"/>
      <c r="CN84" s="970"/>
      <c r="CO84" s="970"/>
      <c r="CP84" s="970"/>
      <c r="CQ84" s="971"/>
      <c r="CR84" s="969"/>
      <c r="CS84" s="970"/>
      <c r="CT84" s="970"/>
      <c r="CU84" s="970"/>
      <c r="CV84" s="971"/>
      <c r="CW84" s="969"/>
      <c r="CX84" s="970"/>
      <c r="CY84" s="970"/>
      <c r="CZ84" s="970"/>
      <c r="DA84" s="971"/>
      <c r="DB84" s="969"/>
      <c r="DC84" s="970"/>
      <c r="DD84" s="970"/>
      <c r="DE84" s="970"/>
      <c r="DF84" s="971"/>
      <c r="DG84" s="969"/>
      <c r="DH84" s="970"/>
      <c r="DI84" s="970"/>
      <c r="DJ84" s="970"/>
      <c r="DK84" s="971"/>
      <c r="DL84" s="969"/>
      <c r="DM84" s="970"/>
      <c r="DN84" s="970"/>
      <c r="DO84" s="970"/>
      <c r="DP84" s="971"/>
      <c r="DQ84" s="969"/>
      <c r="DR84" s="970"/>
      <c r="DS84" s="970"/>
      <c r="DT84" s="970"/>
      <c r="DU84" s="971"/>
      <c r="DV84" s="958"/>
      <c r="DW84" s="959"/>
      <c r="DX84" s="959"/>
      <c r="DY84" s="959"/>
      <c r="DZ84" s="960"/>
      <c r="EA84" s="224"/>
    </row>
    <row r="85" spans="1:131" ht="26.25" customHeight="1" x14ac:dyDescent="0.2">
      <c r="A85" s="233">
        <v>18</v>
      </c>
      <c r="B85" s="987"/>
      <c r="C85" s="988"/>
      <c r="D85" s="988"/>
      <c r="E85" s="988"/>
      <c r="F85" s="988"/>
      <c r="G85" s="988"/>
      <c r="H85" s="988"/>
      <c r="I85" s="988"/>
      <c r="J85" s="988"/>
      <c r="K85" s="988"/>
      <c r="L85" s="988"/>
      <c r="M85" s="988"/>
      <c r="N85" s="988"/>
      <c r="O85" s="988"/>
      <c r="P85" s="989"/>
      <c r="Q85" s="990"/>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c r="AU85" s="984"/>
      <c r="AV85" s="984"/>
      <c r="AW85" s="984"/>
      <c r="AX85" s="984"/>
      <c r="AY85" s="984"/>
      <c r="AZ85" s="985"/>
      <c r="BA85" s="985"/>
      <c r="BB85" s="985"/>
      <c r="BC85" s="985"/>
      <c r="BD85" s="986"/>
      <c r="BE85" s="236"/>
      <c r="BF85" s="236"/>
      <c r="BG85" s="236"/>
      <c r="BH85" s="236"/>
      <c r="BI85" s="236"/>
      <c r="BJ85" s="236"/>
      <c r="BK85" s="236"/>
      <c r="BL85" s="236"/>
      <c r="BM85" s="236"/>
      <c r="BN85" s="236"/>
      <c r="BO85" s="236"/>
      <c r="BP85" s="236"/>
      <c r="BQ85" s="233">
        <v>79</v>
      </c>
      <c r="BR85" s="238"/>
      <c r="BS85" s="958"/>
      <c r="BT85" s="959"/>
      <c r="BU85" s="959"/>
      <c r="BV85" s="959"/>
      <c r="BW85" s="959"/>
      <c r="BX85" s="959"/>
      <c r="BY85" s="959"/>
      <c r="BZ85" s="959"/>
      <c r="CA85" s="959"/>
      <c r="CB85" s="959"/>
      <c r="CC85" s="959"/>
      <c r="CD85" s="959"/>
      <c r="CE85" s="959"/>
      <c r="CF85" s="959"/>
      <c r="CG85" s="968"/>
      <c r="CH85" s="969"/>
      <c r="CI85" s="970"/>
      <c r="CJ85" s="970"/>
      <c r="CK85" s="970"/>
      <c r="CL85" s="971"/>
      <c r="CM85" s="969"/>
      <c r="CN85" s="970"/>
      <c r="CO85" s="970"/>
      <c r="CP85" s="970"/>
      <c r="CQ85" s="971"/>
      <c r="CR85" s="969"/>
      <c r="CS85" s="970"/>
      <c r="CT85" s="970"/>
      <c r="CU85" s="970"/>
      <c r="CV85" s="971"/>
      <c r="CW85" s="969"/>
      <c r="CX85" s="970"/>
      <c r="CY85" s="970"/>
      <c r="CZ85" s="970"/>
      <c r="DA85" s="971"/>
      <c r="DB85" s="969"/>
      <c r="DC85" s="970"/>
      <c r="DD85" s="970"/>
      <c r="DE85" s="970"/>
      <c r="DF85" s="971"/>
      <c r="DG85" s="969"/>
      <c r="DH85" s="970"/>
      <c r="DI85" s="970"/>
      <c r="DJ85" s="970"/>
      <c r="DK85" s="971"/>
      <c r="DL85" s="969"/>
      <c r="DM85" s="970"/>
      <c r="DN85" s="970"/>
      <c r="DO85" s="970"/>
      <c r="DP85" s="971"/>
      <c r="DQ85" s="969"/>
      <c r="DR85" s="970"/>
      <c r="DS85" s="970"/>
      <c r="DT85" s="970"/>
      <c r="DU85" s="971"/>
      <c r="DV85" s="958"/>
      <c r="DW85" s="959"/>
      <c r="DX85" s="959"/>
      <c r="DY85" s="959"/>
      <c r="DZ85" s="960"/>
      <c r="EA85" s="224"/>
    </row>
    <row r="86" spans="1:131" ht="26.25" customHeight="1" x14ac:dyDescent="0.2">
      <c r="A86" s="233">
        <v>19</v>
      </c>
      <c r="B86" s="987"/>
      <c r="C86" s="988"/>
      <c r="D86" s="988"/>
      <c r="E86" s="988"/>
      <c r="F86" s="988"/>
      <c r="G86" s="988"/>
      <c r="H86" s="988"/>
      <c r="I86" s="988"/>
      <c r="J86" s="988"/>
      <c r="K86" s="988"/>
      <c r="L86" s="988"/>
      <c r="M86" s="988"/>
      <c r="N86" s="988"/>
      <c r="O86" s="988"/>
      <c r="P86" s="989"/>
      <c r="Q86" s="990"/>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c r="AU86" s="984"/>
      <c r="AV86" s="984"/>
      <c r="AW86" s="984"/>
      <c r="AX86" s="984"/>
      <c r="AY86" s="984"/>
      <c r="AZ86" s="985"/>
      <c r="BA86" s="985"/>
      <c r="BB86" s="985"/>
      <c r="BC86" s="985"/>
      <c r="BD86" s="986"/>
      <c r="BE86" s="236"/>
      <c r="BF86" s="236"/>
      <c r="BG86" s="236"/>
      <c r="BH86" s="236"/>
      <c r="BI86" s="236"/>
      <c r="BJ86" s="236"/>
      <c r="BK86" s="236"/>
      <c r="BL86" s="236"/>
      <c r="BM86" s="236"/>
      <c r="BN86" s="236"/>
      <c r="BO86" s="236"/>
      <c r="BP86" s="236"/>
      <c r="BQ86" s="233">
        <v>80</v>
      </c>
      <c r="BR86" s="238"/>
      <c r="BS86" s="958"/>
      <c r="BT86" s="959"/>
      <c r="BU86" s="959"/>
      <c r="BV86" s="959"/>
      <c r="BW86" s="959"/>
      <c r="BX86" s="959"/>
      <c r="BY86" s="959"/>
      <c r="BZ86" s="959"/>
      <c r="CA86" s="959"/>
      <c r="CB86" s="959"/>
      <c r="CC86" s="959"/>
      <c r="CD86" s="959"/>
      <c r="CE86" s="959"/>
      <c r="CF86" s="959"/>
      <c r="CG86" s="968"/>
      <c r="CH86" s="969"/>
      <c r="CI86" s="970"/>
      <c r="CJ86" s="970"/>
      <c r="CK86" s="970"/>
      <c r="CL86" s="971"/>
      <c r="CM86" s="969"/>
      <c r="CN86" s="970"/>
      <c r="CO86" s="970"/>
      <c r="CP86" s="970"/>
      <c r="CQ86" s="971"/>
      <c r="CR86" s="969"/>
      <c r="CS86" s="970"/>
      <c r="CT86" s="970"/>
      <c r="CU86" s="970"/>
      <c r="CV86" s="971"/>
      <c r="CW86" s="969"/>
      <c r="CX86" s="970"/>
      <c r="CY86" s="970"/>
      <c r="CZ86" s="970"/>
      <c r="DA86" s="971"/>
      <c r="DB86" s="969"/>
      <c r="DC86" s="970"/>
      <c r="DD86" s="970"/>
      <c r="DE86" s="970"/>
      <c r="DF86" s="971"/>
      <c r="DG86" s="969"/>
      <c r="DH86" s="970"/>
      <c r="DI86" s="970"/>
      <c r="DJ86" s="970"/>
      <c r="DK86" s="971"/>
      <c r="DL86" s="969"/>
      <c r="DM86" s="970"/>
      <c r="DN86" s="970"/>
      <c r="DO86" s="970"/>
      <c r="DP86" s="971"/>
      <c r="DQ86" s="969"/>
      <c r="DR86" s="970"/>
      <c r="DS86" s="970"/>
      <c r="DT86" s="970"/>
      <c r="DU86" s="971"/>
      <c r="DV86" s="958"/>
      <c r="DW86" s="959"/>
      <c r="DX86" s="959"/>
      <c r="DY86" s="959"/>
      <c r="DZ86" s="960"/>
      <c r="EA86" s="224"/>
    </row>
    <row r="87" spans="1:131" ht="26.25" customHeight="1" x14ac:dyDescent="0.2">
      <c r="A87" s="239">
        <v>20</v>
      </c>
      <c r="B87" s="977"/>
      <c r="C87" s="978"/>
      <c r="D87" s="978"/>
      <c r="E87" s="978"/>
      <c r="F87" s="978"/>
      <c r="G87" s="978"/>
      <c r="H87" s="978"/>
      <c r="I87" s="978"/>
      <c r="J87" s="978"/>
      <c r="K87" s="978"/>
      <c r="L87" s="978"/>
      <c r="M87" s="978"/>
      <c r="N87" s="978"/>
      <c r="O87" s="978"/>
      <c r="P87" s="979"/>
      <c r="Q87" s="980"/>
      <c r="R87" s="981"/>
      <c r="S87" s="981"/>
      <c r="T87" s="981"/>
      <c r="U87" s="981"/>
      <c r="V87" s="981"/>
      <c r="W87" s="981"/>
      <c r="X87" s="981"/>
      <c r="Y87" s="981"/>
      <c r="Z87" s="981"/>
      <c r="AA87" s="981"/>
      <c r="AB87" s="981"/>
      <c r="AC87" s="981"/>
      <c r="AD87" s="981"/>
      <c r="AE87" s="981"/>
      <c r="AF87" s="981"/>
      <c r="AG87" s="981"/>
      <c r="AH87" s="981"/>
      <c r="AI87" s="981"/>
      <c r="AJ87" s="981"/>
      <c r="AK87" s="981"/>
      <c r="AL87" s="981"/>
      <c r="AM87" s="981"/>
      <c r="AN87" s="981"/>
      <c r="AO87" s="981"/>
      <c r="AP87" s="981"/>
      <c r="AQ87" s="981"/>
      <c r="AR87" s="981"/>
      <c r="AS87" s="981"/>
      <c r="AT87" s="981"/>
      <c r="AU87" s="981"/>
      <c r="AV87" s="981"/>
      <c r="AW87" s="981"/>
      <c r="AX87" s="981"/>
      <c r="AY87" s="981"/>
      <c r="AZ87" s="982"/>
      <c r="BA87" s="982"/>
      <c r="BB87" s="982"/>
      <c r="BC87" s="982"/>
      <c r="BD87" s="983"/>
      <c r="BE87" s="236"/>
      <c r="BF87" s="236"/>
      <c r="BG87" s="236"/>
      <c r="BH87" s="236"/>
      <c r="BI87" s="236"/>
      <c r="BJ87" s="236"/>
      <c r="BK87" s="236"/>
      <c r="BL87" s="236"/>
      <c r="BM87" s="236"/>
      <c r="BN87" s="236"/>
      <c r="BO87" s="236"/>
      <c r="BP87" s="236"/>
      <c r="BQ87" s="233">
        <v>81</v>
      </c>
      <c r="BR87" s="238"/>
      <c r="BS87" s="958"/>
      <c r="BT87" s="959"/>
      <c r="BU87" s="959"/>
      <c r="BV87" s="959"/>
      <c r="BW87" s="959"/>
      <c r="BX87" s="959"/>
      <c r="BY87" s="959"/>
      <c r="BZ87" s="959"/>
      <c r="CA87" s="959"/>
      <c r="CB87" s="959"/>
      <c r="CC87" s="959"/>
      <c r="CD87" s="959"/>
      <c r="CE87" s="959"/>
      <c r="CF87" s="959"/>
      <c r="CG87" s="968"/>
      <c r="CH87" s="969"/>
      <c r="CI87" s="970"/>
      <c r="CJ87" s="970"/>
      <c r="CK87" s="970"/>
      <c r="CL87" s="971"/>
      <c r="CM87" s="969"/>
      <c r="CN87" s="970"/>
      <c r="CO87" s="970"/>
      <c r="CP87" s="970"/>
      <c r="CQ87" s="971"/>
      <c r="CR87" s="969"/>
      <c r="CS87" s="970"/>
      <c r="CT87" s="970"/>
      <c r="CU87" s="970"/>
      <c r="CV87" s="971"/>
      <c r="CW87" s="969"/>
      <c r="CX87" s="970"/>
      <c r="CY87" s="970"/>
      <c r="CZ87" s="970"/>
      <c r="DA87" s="971"/>
      <c r="DB87" s="969"/>
      <c r="DC87" s="970"/>
      <c r="DD87" s="970"/>
      <c r="DE87" s="970"/>
      <c r="DF87" s="971"/>
      <c r="DG87" s="969"/>
      <c r="DH87" s="970"/>
      <c r="DI87" s="970"/>
      <c r="DJ87" s="970"/>
      <c r="DK87" s="971"/>
      <c r="DL87" s="969"/>
      <c r="DM87" s="970"/>
      <c r="DN87" s="970"/>
      <c r="DO87" s="970"/>
      <c r="DP87" s="971"/>
      <c r="DQ87" s="969"/>
      <c r="DR87" s="970"/>
      <c r="DS87" s="970"/>
      <c r="DT87" s="970"/>
      <c r="DU87" s="971"/>
      <c r="DV87" s="958"/>
      <c r="DW87" s="959"/>
      <c r="DX87" s="959"/>
      <c r="DY87" s="959"/>
      <c r="DZ87" s="960"/>
      <c r="EA87" s="224"/>
    </row>
    <row r="88" spans="1:131" ht="26.25" customHeight="1" thickBot="1" x14ac:dyDescent="0.25">
      <c r="A88" s="235" t="s">
        <v>379</v>
      </c>
      <c r="B88" s="950" t="s">
        <v>403</v>
      </c>
      <c r="C88" s="951"/>
      <c r="D88" s="951"/>
      <c r="E88" s="951"/>
      <c r="F88" s="951"/>
      <c r="G88" s="951"/>
      <c r="H88" s="951"/>
      <c r="I88" s="951"/>
      <c r="J88" s="951"/>
      <c r="K88" s="951"/>
      <c r="L88" s="951"/>
      <c r="M88" s="951"/>
      <c r="N88" s="951"/>
      <c r="O88" s="951"/>
      <c r="P88" s="961"/>
      <c r="Q88" s="975"/>
      <c r="R88" s="976"/>
      <c r="S88" s="976"/>
      <c r="T88" s="976"/>
      <c r="U88" s="976"/>
      <c r="V88" s="976"/>
      <c r="W88" s="976"/>
      <c r="X88" s="976"/>
      <c r="Y88" s="976"/>
      <c r="Z88" s="976"/>
      <c r="AA88" s="976"/>
      <c r="AB88" s="976"/>
      <c r="AC88" s="976"/>
      <c r="AD88" s="976"/>
      <c r="AE88" s="976"/>
      <c r="AF88" s="972">
        <v>35320</v>
      </c>
      <c r="AG88" s="972"/>
      <c r="AH88" s="972"/>
      <c r="AI88" s="972"/>
      <c r="AJ88" s="972"/>
      <c r="AK88" s="976"/>
      <c r="AL88" s="976"/>
      <c r="AM88" s="976"/>
      <c r="AN88" s="976"/>
      <c r="AO88" s="976"/>
      <c r="AP88" s="972">
        <v>158</v>
      </c>
      <c r="AQ88" s="972"/>
      <c r="AR88" s="972"/>
      <c r="AS88" s="972"/>
      <c r="AT88" s="972"/>
      <c r="AU88" s="972">
        <v>22</v>
      </c>
      <c r="AV88" s="972"/>
      <c r="AW88" s="972"/>
      <c r="AX88" s="972"/>
      <c r="AY88" s="972"/>
      <c r="AZ88" s="973"/>
      <c r="BA88" s="973"/>
      <c r="BB88" s="973"/>
      <c r="BC88" s="973"/>
      <c r="BD88" s="974"/>
      <c r="BE88" s="236"/>
      <c r="BF88" s="236"/>
      <c r="BG88" s="236"/>
      <c r="BH88" s="236"/>
      <c r="BI88" s="236"/>
      <c r="BJ88" s="236"/>
      <c r="BK88" s="236"/>
      <c r="BL88" s="236"/>
      <c r="BM88" s="236"/>
      <c r="BN88" s="236"/>
      <c r="BO88" s="236"/>
      <c r="BP88" s="236"/>
      <c r="BQ88" s="233">
        <v>82</v>
      </c>
      <c r="BR88" s="238"/>
      <c r="BS88" s="958"/>
      <c r="BT88" s="959"/>
      <c r="BU88" s="959"/>
      <c r="BV88" s="959"/>
      <c r="BW88" s="959"/>
      <c r="BX88" s="959"/>
      <c r="BY88" s="959"/>
      <c r="BZ88" s="959"/>
      <c r="CA88" s="959"/>
      <c r="CB88" s="959"/>
      <c r="CC88" s="959"/>
      <c r="CD88" s="959"/>
      <c r="CE88" s="959"/>
      <c r="CF88" s="959"/>
      <c r="CG88" s="968"/>
      <c r="CH88" s="969"/>
      <c r="CI88" s="970"/>
      <c r="CJ88" s="970"/>
      <c r="CK88" s="970"/>
      <c r="CL88" s="971"/>
      <c r="CM88" s="969"/>
      <c r="CN88" s="970"/>
      <c r="CO88" s="970"/>
      <c r="CP88" s="970"/>
      <c r="CQ88" s="971"/>
      <c r="CR88" s="969"/>
      <c r="CS88" s="970"/>
      <c r="CT88" s="970"/>
      <c r="CU88" s="970"/>
      <c r="CV88" s="971"/>
      <c r="CW88" s="969"/>
      <c r="CX88" s="970"/>
      <c r="CY88" s="970"/>
      <c r="CZ88" s="970"/>
      <c r="DA88" s="971"/>
      <c r="DB88" s="969"/>
      <c r="DC88" s="970"/>
      <c r="DD88" s="970"/>
      <c r="DE88" s="970"/>
      <c r="DF88" s="971"/>
      <c r="DG88" s="969"/>
      <c r="DH88" s="970"/>
      <c r="DI88" s="970"/>
      <c r="DJ88" s="970"/>
      <c r="DK88" s="971"/>
      <c r="DL88" s="969"/>
      <c r="DM88" s="970"/>
      <c r="DN88" s="970"/>
      <c r="DO88" s="970"/>
      <c r="DP88" s="971"/>
      <c r="DQ88" s="969"/>
      <c r="DR88" s="970"/>
      <c r="DS88" s="970"/>
      <c r="DT88" s="970"/>
      <c r="DU88" s="971"/>
      <c r="DV88" s="958"/>
      <c r="DW88" s="959"/>
      <c r="DX88" s="959"/>
      <c r="DY88" s="959"/>
      <c r="DZ88" s="960"/>
      <c r="EA88" s="224"/>
    </row>
    <row r="89" spans="1:131" ht="26.25" hidden="1" customHeight="1" x14ac:dyDescent="0.2">
      <c r="A89" s="240"/>
      <c r="B89" s="241"/>
      <c r="C89" s="241"/>
      <c r="D89" s="241"/>
      <c r="E89" s="241"/>
      <c r="F89" s="241"/>
      <c r="G89" s="241"/>
      <c r="H89" s="241"/>
      <c r="I89" s="241"/>
      <c r="J89" s="241"/>
      <c r="K89" s="241"/>
      <c r="L89" s="241"/>
      <c r="M89" s="241"/>
      <c r="N89" s="241"/>
      <c r="O89" s="241"/>
      <c r="P89" s="241"/>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42"/>
      <c r="AZ89" s="243"/>
      <c r="BA89" s="243"/>
      <c r="BB89" s="243"/>
      <c r="BC89" s="243"/>
      <c r="BD89" s="243"/>
      <c r="BE89" s="236"/>
      <c r="BF89" s="236"/>
      <c r="BG89" s="236"/>
      <c r="BH89" s="236"/>
      <c r="BI89" s="236"/>
      <c r="BJ89" s="236"/>
      <c r="BK89" s="236"/>
      <c r="BL89" s="236"/>
      <c r="BM89" s="236"/>
      <c r="BN89" s="236"/>
      <c r="BO89" s="236"/>
      <c r="BP89" s="236"/>
      <c r="BQ89" s="233">
        <v>83</v>
      </c>
      <c r="BR89" s="238"/>
      <c r="BS89" s="958"/>
      <c r="BT89" s="959"/>
      <c r="BU89" s="959"/>
      <c r="BV89" s="959"/>
      <c r="BW89" s="959"/>
      <c r="BX89" s="959"/>
      <c r="BY89" s="959"/>
      <c r="BZ89" s="959"/>
      <c r="CA89" s="959"/>
      <c r="CB89" s="959"/>
      <c r="CC89" s="959"/>
      <c r="CD89" s="959"/>
      <c r="CE89" s="959"/>
      <c r="CF89" s="959"/>
      <c r="CG89" s="968"/>
      <c r="CH89" s="969"/>
      <c r="CI89" s="970"/>
      <c r="CJ89" s="970"/>
      <c r="CK89" s="970"/>
      <c r="CL89" s="971"/>
      <c r="CM89" s="969"/>
      <c r="CN89" s="970"/>
      <c r="CO89" s="970"/>
      <c r="CP89" s="970"/>
      <c r="CQ89" s="971"/>
      <c r="CR89" s="969"/>
      <c r="CS89" s="970"/>
      <c r="CT89" s="970"/>
      <c r="CU89" s="970"/>
      <c r="CV89" s="971"/>
      <c r="CW89" s="969"/>
      <c r="CX89" s="970"/>
      <c r="CY89" s="970"/>
      <c r="CZ89" s="970"/>
      <c r="DA89" s="971"/>
      <c r="DB89" s="969"/>
      <c r="DC89" s="970"/>
      <c r="DD89" s="970"/>
      <c r="DE89" s="970"/>
      <c r="DF89" s="971"/>
      <c r="DG89" s="969"/>
      <c r="DH89" s="970"/>
      <c r="DI89" s="970"/>
      <c r="DJ89" s="970"/>
      <c r="DK89" s="971"/>
      <c r="DL89" s="969"/>
      <c r="DM89" s="970"/>
      <c r="DN89" s="970"/>
      <c r="DO89" s="970"/>
      <c r="DP89" s="971"/>
      <c r="DQ89" s="969"/>
      <c r="DR89" s="970"/>
      <c r="DS89" s="970"/>
      <c r="DT89" s="970"/>
      <c r="DU89" s="971"/>
      <c r="DV89" s="958"/>
      <c r="DW89" s="959"/>
      <c r="DX89" s="959"/>
      <c r="DY89" s="959"/>
      <c r="DZ89" s="960"/>
      <c r="EA89" s="224"/>
    </row>
    <row r="90" spans="1:131" ht="26.25" hidden="1" customHeight="1" x14ac:dyDescent="0.2">
      <c r="A90" s="240"/>
      <c r="B90" s="241"/>
      <c r="C90" s="241"/>
      <c r="D90" s="241"/>
      <c r="E90" s="241"/>
      <c r="F90" s="241"/>
      <c r="G90" s="241"/>
      <c r="H90" s="241"/>
      <c r="I90" s="241"/>
      <c r="J90" s="241"/>
      <c r="K90" s="241"/>
      <c r="L90" s="241"/>
      <c r="M90" s="241"/>
      <c r="N90" s="241"/>
      <c r="O90" s="241"/>
      <c r="P90" s="241"/>
      <c r="Q90" s="242"/>
      <c r="R90" s="242"/>
      <c r="S90" s="242"/>
      <c r="T90" s="242"/>
      <c r="U90" s="242"/>
      <c r="V90" s="242"/>
      <c r="W90" s="242"/>
      <c r="X90" s="242"/>
      <c r="Y90" s="242"/>
      <c r="Z90" s="242"/>
      <c r="AA90" s="242"/>
      <c r="AB90" s="242"/>
      <c r="AC90" s="242"/>
      <c r="AD90" s="242"/>
      <c r="AE90" s="242"/>
      <c r="AF90" s="242"/>
      <c r="AG90" s="242"/>
      <c r="AH90" s="242"/>
      <c r="AI90" s="242"/>
      <c r="AJ90" s="242"/>
      <c r="AK90" s="242"/>
      <c r="AL90" s="242"/>
      <c r="AM90" s="242"/>
      <c r="AN90" s="242"/>
      <c r="AO90" s="242"/>
      <c r="AP90" s="242"/>
      <c r="AQ90" s="242"/>
      <c r="AR90" s="242"/>
      <c r="AS90" s="242"/>
      <c r="AT90" s="242"/>
      <c r="AU90" s="242"/>
      <c r="AV90" s="242"/>
      <c r="AW90" s="242"/>
      <c r="AX90" s="242"/>
      <c r="AY90" s="242"/>
      <c r="AZ90" s="243"/>
      <c r="BA90" s="243"/>
      <c r="BB90" s="243"/>
      <c r="BC90" s="243"/>
      <c r="BD90" s="243"/>
      <c r="BE90" s="236"/>
      <c r="BF90" s="236"/>
      <c r="BG90" s="236"/>
      <c r="BH90" s="236"/>
      <c r="BI90" s="236"/>
      <c r="BJ90" s="236"/>
      <c r="BK90" s="236"/>
      <c r="BL90" s="236"/>
      <c r="BM90" s="236"/>
      <c r="BN90" s="236"/>
      <c r="BO90" s="236"/>
      <c r="BP90" s="236"/>
      <c r="BQ90" s="233">
        <v>84</v>
      </c>
      <c r="BR90" s="238"/>
      <c r="BS90" s="958"/>
      <c r="BT90" s="959"/>
      <c r="BU90" s="959"/>
      <c r="BV90" s="959"/>
      <c r="BW90" s="959"/>
      <c r="BX90" s="959"/>
      <c r="BY90" s="959"/>
      <c r="BZ90" s="959"/>
      <c r="CA90" s="959"/>
      <c r="CB90" s="959"/>
      <c r="CC90" s="959"/>
      <c r="CD90" s="959"/>
      <c r="CE90" s="959"/>
      <c r="CF90" s="959"/>
      <c r="CG90" s="968"/>
      <c r="CH90" s="969"/>
      <c r="CI90" s="970"/>
      <c r="CJ90" s="970"/>
      <c r="CK90" s="970"/>
      <c r="CL90" s="971"/>
      <c r="CM90" s="969"/>
      <c r="CN90" s="970"/>
      <c r="CO90" s="970"/>
      <c r="CP90" s="970"/>
      <c r="CQ90" s="971"/>
      <c r="CR90" s="969"/>
      <c r="CS90" s="970"/>
      <c r="CT90" s="970"/>
      <c r="CU90" s="970"/>
      <c r="CV90" s="971"/>
      <c r="CW90" s="969"/>
      <c r="CX90" s="970"/>
      <c r="CY90" s="970"/>
      <c r="CZ90" s="970"/>
      <c r="DA90" s="971"/>
      <c r="DB90" s="969"/>
      <c r="DC90" s="970"/>
      <c r="DD90" s="970"/>
      <c r="DE90" s="970"/>
      <c r="DF90" s="971"/>
      <c r="DG90" s="969"/>
      <c r="DH90" s="970"/>
      <c r="DI90" s="970"/>
      <c r="DJ90" s="970"/>
      <c r="DK90" s="971"/>
      <c r="DL90" s="969"/>
      <c r="DM90" s="970"/>
      <c r="DN90" s="970"/>
      <c r="DO90" s="970"/>
      <c r="DP90" s="971"/>
      <c r="DQ90" s="969"/>
      <c r="DR90" s="970"/>
      <c r="DS90" s="970"/>
      <c r="DT90" s="970"/>
      <c r="DU90" s="971"/>
      <c r="DV90" s="958"/>
      <c r="DW90" s="959"/>
      <c r="DX90" s="959"/>
      <c r="DY90" s="959"/>
      <c r="DZ90" s="960"/>
      <c r="EA90" s="224"/>
    </row>
    <row r="91" spans="1:131" ht="26.25" hidden="1" customHeight="1" x14ac:dyDescent="0.2">
      <c r="A91" s="240"/>
      <c r="B91" s="241"/>
      <c r="C91" s="241"/>
      <c r="D91" s="241"/>
      <c r="E91" s="241"/>
      <c r="F91" s="241"/>
      <c r="G91" s="241"/>
      <c r="H91" s="241"/>
      <c r="I91" s="241"/>
      <c r="J91" s="241"/>
      <c r="K91" s="241"/>
      <c r="L91" s="241"/>
      <c r="M91" s="241"/>
      <c r="N91" s="241"/>
      <c r="O91" s="241"/>
      <c r="P91" s="241"/>
      <c r="Q91" s="242"/>
      <c r="R91" s="242"/>
      <c r="S91" s="242"/>
      <c r="T91" s="242"/>
      <c r="U91" s="242"/>
      <c r="V91" s="242"/>
      <c r="W91" s="242"/>
      <c r="X91" s="242"/>
      <c r="Y91" s="242"/>
      <c r="Z91" s="242"/>
      <c r="AA91" s="242"/>
      <c r="AB91" s="242"/>
      <c r="AC91" s="242"/>
      <c r="AD91" s="242"/>
      <c r="AE91" s="242"/>
      <c r="AF91" s="242"/>
      <c r="AG91" s="242"/>
      <c r="AH91" s="242"/>
      <c r="AI91" s="242"/>
      <c r="AJ91" s="242"/>
      <c r="AK91" s="242"/>
      <c r="AL91" s="242"/>
      <c r="AM91" s="242"/>
      <c r="AN91" s="242"/>
      <c r="AO91" s="242"/>
      <c r="AP91" s="242"/>
      <c r="AQ91" s="242"/>
      <c r="AR91" s="242"/>
      <c r="AS91" s="242"/>
      <c r="AT91" s="242"/>
      <c r="AU91" s="242"/>
      <c r="AV91" s="242"/>
      <c r="AW91" s="242"/>
      <c r="AX91" s="242"/>
      <c r="AY91" s="242"/>
      <c r="AZ91" s="243"/>
      <c r="BA91" s="243"/>
      <c r="BB91" s="243"/>
      <c r="BC91" s="243"/>
      <c r="BD91" s="243"/>
      <c r="BE91" s="236"/>
      <c r="BF91" s="236"/>
      <c r="BG91" s="236"/>
      <c r="BH91" s="236"/>
      <c r="BI91" s="236"/>
      <c r="BJ91" s="236"/>
      <c r="BK91" s="236"/>
      <c r="BL91" s="236"/>
      <c r="BM91" s="236"/>
      <c r="BN91" s="236"/>
      <c r="BO91" s="236"/>
      <c r="BP91" s="236"/>
      <c r="BQ91" s="233">
        <v>85</v>
      </c>
      <c r="BR91" s="238"/>
      <c r="BS91" s="958"/>
      <c r="BT91" s="959"/>
      <c r="BU91" s="959"/>
      <c r="BV91" s="959"/>
      <c r="BW91" s="959"/>
      <c r="BX91" s="959"/>
      <c r="BY91" s="959"/>
      <c r="BZ91" s="959"/>
      <c r="CA91" s="959"/>
      <c r="CB91" s="959"/>
      <c r="CC91" s="959"/>
      <c r="CD91" s="959"/>
      <c r="CE91" s="959"/>
      <c r="CF91" s="959"/>
      <c r="CG91" s="968"/>
      <c r="CH91" s="969"/>
      <c r="CI91" s="970"/>
      <c r="CJ91" s="970"/>
      <c r="CK91" s="970"/>
      <c r="CL91" s="971"/>
      <c r="CM91" s="969"/>
      <c r="CN91" s="970"/>
      <c r="CO91" s="970"/>
      <c r="CP91" s="970"/>
      <c r="CQ91" s="971"/>
      <c r="CR91" s="969"/>
      <c r="CS91" s="970"/>
      <c r="CT91" s="970"/>
      <c r="CU91" s="970"/>
      <c r="CV91" s="971"/>
      <c r="CW91" s="969"/>
      <c r="CX91" s="970"/>
      <c r="CY91" s="970"/>
      <c r="CZ91" s="970"/>
      <c r="DA91" s="971"/>
      <c r="DB91" s="969"/>
      <c r="DC91" s="970"/>
      <c r="DD91" s="970"/>
      <c r="DE91" s="970"/>
      <c r="DF91" s="971"/>
      <c r="DG91" s="969"/>
      <c r="DH91" s="970"/>
      <c r="DI91" s="970"/>
      <c r="DJ91" s="970"/>
      <c r="DK91" s="971"/>
      <c r="DL91" s="969"/>
      <c r="DM91" s="970"/>
      <c r="DN91" s="970"/>
      <c r="DO91" s="970"/>
      <c r="DP91" s="971"/>
      <c r="DQ91" s="969"/>
      <c r="DR91" s="970"/>
      <c r="DS91" s="970"/>
      <c r="DT91" s="970"/>
      <c r="DU91" s="971"/>
      <c r="DV91" s="958"/>
      <c r="DW91" s="959"/>
      <c r="DX91" s="959"/>
      <c r="DY91" s="959"/>
      <c r="DZ91" s="960"/>
      <c r="EA91" s="224"/>
    </row>
    <row r="92" spans="1:131" ht="26.25" hidden="1" customHeight="1" x14ac:dyDescent="0.2">
      <c r="A92" s="240"/>
      <c r="B92" s="241"/>
      <c r="C92" s="241"/>
      <c r="D92" s="241"/>
      <c r="E92" s="241"/>
      <c r="F92" s="241"/>
      <c r="G92" s="241"/>
      <c r="H92" s="241"/>
      <c r="I92" s="241"/>
      <c r="J92" s="241"/>
      <c r="K92" s="241"/>
      <c r="L92" s="241"/>
      <c r="M92" s="241"/>
      <c r="N92" s="241"/>
      <c r="O92" s="241"/>
      <c r="P92" s="241"/>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42"/>
      <c r="AZ92" s="243"/>
      <c r="BA92" s="243"/>
      <c r="BB92" s="243"/>
      <c r="BC92" s="243"/>
      <c r="BD92" s="243"/>
      <c r="BE92" s="236"/>
      <c r="BF92" s="236"/>
      <c r="BG92" s="236"/>
      <c r="BH92" s="236"/>
      <c r="BI92" s="236"/>
      <c r="BJ92" s="236"/>
      <c r="BK92" s="236"/>
      <c r="BL92" s="236"/>
      <c r="BM92" s="236"/>
      <c r="BN92" s="236"/>
      <c r="BO92" s="236"/>
      <c r="BP92" s="236"/>
      <c r="BQ92" s="233">
        <v>86</v>
      </c>
      <c r="BR92" s="238"/>
      <c r="BS92" s="958"/>
      <c r="BT92" s="959"/>
      <c r="BU92" s="959"/>
      <c r="BV92" s="959"/>
      <c r="BW92" s="959"/>
      <c r="BX92" s="959"/>
      <c r="BY92" s="959"/>
      <c r="BZ92" s="959"/>
      <c r="CA92" s="959"/>
      <c r="CB92" s="959"/>
      <c r="CC92" s="959"/>
      <c r="CD92" s="959"/>
      <c r="CE92" s="959"/>
      <c r="CF92" s="959"/>
      <c r="CG92" s="968"/>
      <c r="CH92" s="969"/>
      <c r="CI92" s="970"/>
      <c r="CJ92" s="970"/>
      <c r="CK92" s="970"/>
      <c r="CL92" s="971"/>
      <c r="CM92" s="969"/>
      <c r="CN92" s="970"/>
      <c r="CO92" s="970"/>
      <c r="CP92" s="970"/>
      <c r="CQ92" s="971"/>
      <c r="CR92" s="969"/>
      <c r="CS92" s="970"/>
      <c r="CT92" s="970"/>
      <c r="CU92" s="970"/>
      <c r="CV92" s="971"/>
      <c r="CW92" s="969"/>
      <c r="CX92" s="970"/>
      <c r="CY92" s="970"/>
      <c r="CZ92" s="970"/>
      <c r="DA92" s="971"/>
      <c r="DB92" s="969"/>
      <c r="DC92" s="970"/>
      <c r="DD92" s="970"/>
      <c r="DE92" s="970"/>
      <c r="DF92" s="971"/>
      <c r="DG92" s="969"/>
      <c r="DH92" s="970"/>
      <c r="DI92" s="970"/>
      <c r="DJ92" s="970"/>
      <c r="DK92" s="971"/>
      <c r="DL92" s="969"/>
      <c r="DM92" s="970"/>
      <c r="DN92" s="970"/>
      <c r="DO92" s="970"/>
      <c r="DP92" s="971"/>
      <c r="DQ92" s="969"/>
      <c r="DR92" s="970"/>
      <c r="DS92" s="970"/>
      <c r="DT92" s="970"/>
      <c r="DU92" s="971"/>
      <c r="DV92" s="958"/>
      <c r="DW92" s="959"/>
      <c r="DX92" s="959"/>
      <c r="DY92" s="959"/>
      <c r="DZ92" s="960"/>
      <c r="EA92" s="224"/>
    </row>
    <row r="93" spans="1:131" ht="26.25" hidden="1" customHeight="1" x14ac:dyDescent="0.2">
      <c r="A93" s="240"/>
      <c r="B93" s="241"/>
      <c r="C93" s="241"/>
      <c r="D93" s="241"/>
      <c r="E93" s="241"/>
      <c r="F93" s="241"/>
      <c r="G93" s="241"/>
      <c r="H93" s="241"/>
      <c r="I93" s="241"/>
      <c r="J93" s="241"/>
      <c r="K93" s="241"/>
      <c r="L93" s="241"/>
      <c r="M93" s="241"/>
      <c r="N93" s="241"/>
      <c r="O93" s="241"/>
      <c r="P93" s="241"/>
      <c r="Q93" s="242"/>
      <c r="R93" s="242"/>
      <c r="S93" s="242"/>
      <c r="T93" s="242"/>
      <c r="U93" s="242"/>
      <c r="V93" s="242"/>
      <c r="W93" s="242"/>
      <c r="X93" s="242"/>
      <c r="Y93" s="242"/>
      <c r="Z93" s="242"/>
      <c r="AA93" s="242"/>
      <c r="AB93" s="242"/>
      <c r="AC93" s="242"/>
      <c r="AD93" s="242"/>
      <c r="AE93" s="242"/>
      <c r="AF93" s="242"/>
      <c r="AG93" s="242"/>
      <c r="AH93" s="242"/>
      <c r="AI93" s="242"/>
      <c r="AJ93" s="242"/>
      <c r="AK93" s="242"/>
      <c r="AL93" s="242"/>
      <c r="AM93" s="242"/>
      <c r="AN93" s="242"/>
      <c r="AO93" s="242"/>
      <c r="AP93" s="242"/>
      <c r="AQ93" s="242"/>
      <c r="AR93" s="242"/>
      <c r="AS93" s="242"/>
      <c r="AT93" s="242"/>
      <c r="AU93" s="242"/>
      <c r="AV93" s="242"/>
      <c r="AW93" s="242"/>
      <c r="AX93" s="242"/>
      <c r="AY93" s="242"/>
      <c r="AZ93" s="243"/>
      <c r="BA93" s="243"/>
      <c r="BB93" s="243"/>
      <c r="BC93" s="243"/>
      <c r="BD93" s="243"/>
      <c r="BE93" s="236"/>
      <c r="BF93" s="236"/>
      <c r="BG93" s="236"/>
      <c r="BH93" s="236"/>
      <c r="BI93" s="236"/>
      <c r="BJ93" s="236"/>
      <c r="BK93" s="236"/>
      <c r="BL93" s="236"/>
      <c r="BM93" s="236"/>
      <c r="BN93" s="236"/>
      <c r="BO93" s="236"/>
      <c r="BP93" s="236"/>
      <c r="BQ93" s="233">
        <v>87</v>
      </c>
      <c r="BR93" s="238"/>
      <c r="BS93" s="958"/>
      <c r="BT93" s="959"/>
      <c r="BU93" s="959"/>
      <c r="BV93" s="959"/>
      <c r="BW93" s="959"/>
      <c r="BX93" s="959"/>
      <c r="BY93" s="959"/>
      <c r="BZ93" s="959"/>
      <c r="CA93" s="959"/>
      <c r="CB93" s="959"/>
      <c r="CC93" s="959"/>
      <c r="CD93" s="959"/>
      <c r="CE93" s="959"/>
      <c r="CF93" s="959"/>
      <c r="CG93" s="968"/>
      <c r="CH93" s="969"/>
      <c r="CI93" s="970"/>
      <c r="CJ93" s="970"/>
      <c r="CK93" s="970"/>
      <c r="CL93" s="971"/>
      <c r="CM93" s="969"/>
      <c r="CN93" s="970"/>
      <c r="CO93" s="970"/>
      <c r="CP93" s="970"/>
      <c r="CQ93" s="971"/>
      <c r="CR93" s="969"/>
      <c r="CS93" s="970"/>
      <c r="CT93" s="970"/>
      <c r="CU93" s="970"/>
      <c r="CV93" s="971"/>
      <c r="CW93" s="969"/>
      <c r="CX93" s="970"/>
      <c r="CY93" s="970"/>
      <c r="CZ93" s="970"/>
      <c r="DA93" s="971"/>
      <c r="DB93" s="969"/>
      <c r="DC93" s="970"/>
      <c r="DD93" s="970"/>
      <c r="DE93" s="970"/>
      <c r="DF93" s="971"/>
      <c r="DG93" s="969"/>
      <c r="DH93" s="970"/>
      <c r="DI93" s="970"/>
      <c r="DJ93" s="970"/>
      <c r="DK93" s="971"/>
      <c r="DL93" s="969"/>
      <c r="DM93" s="970"/>
      <c r="DN93" s="970"/>
      <c r="DO93" s="970"/>
      <c r="DP93" s="971"/>
      <c r="DQ93" s="969"/>
      <c r="DR93" s="970"/>
      <c r="DS93" s="970"/>
      <c r="DT93" s="970"/>
      <c r="DU93" s="971"/>
      <c r="DV93" s="958"/>
      <c r="DW93" s="959"/>
      <c r="DX93" s="959"/>
      <c r="DY93" s="959"/>
      <c r="DZ93" s="960"/>
      <c r="EA93" s="224"/>
    </row>
    <row r="94" spans="1:131" ht="26.25" hidden="1" customHeight="1" x14ac:dyDescent="0.2">
      <c r="A94" s="240"/>
      <c r="B94" s="241"/>
      <c r="C94" s="241"/>
      <c r="D94" s="241"/>
      <c r="E94" s="241"/>
      <c r="F94" s="241"/>
      <c r="G94" s="241"/>
      <c r="H94" s="241"/>
      <c r="I94" s="241"/>
      <c r="J94" s="241"/>
      <c r="K94" s="241"/>
      <c r="L94" s="241"/>
      <c r="M94" s="241"/>
      <c r="N94" s="241"/>
      <c r="O94" s="241"/>
      <c r="P94" s="241"/>
      <c r="Q94" s="242"/>
      <c r="R94" s="242"/>
      <c r="S94" s="242"/>
      <c r="T94" s="242"/>
      <c r="U94" s="242"/>
      <c r="V94" s="242"/>
      <c r="W94" s="242"/>
      <c r="X94" s="242"/>
      <c r="Y94" s="242"/>
      <c r="Z94" s="242"/>
      <c r="AA94" s="242"/>
      <c r="AB94" s="242"/>
      <c r="AC94" s="242"/>
      <c r="AD94" s="242"/>
      <c r="AE94" s="242"/>
      <c r="AF94" s="242"/>
      <c r="AG94" s="242"/>
      <c r="AH94" s="242"/>
      <c r="AI94" s="242"/>
      <c r="AJ94" s="242"/>
      <c r="AK94" s="242"/>
      <c r="AL94" s="242"/>
      <c r="AM94" s="242"/>
      <c r="AN94" s="242"/>
      <c r="AO94" s="242"/>
      <c r="AP94" s="242"/>
      <c r="AQ94" s="242"/>
      <c r="AR94" s="242"/>
      <c r="AS94" s="242"/>
      <c r="AT94" s="242"/>
      <c r="AU94" s="242"/>
      <c r="AV94" s="242"/>
      <c r="AW94" s="242"/>
      <c r="AX94" s="242"/>
      <c r="AY94" s="242"/>
      <c r="AZ94" s="243"/>
      <c r="BA94" s="243"/>
      <c r="BB94" s="243"/>
      <c r="BC94" s="243"/>
      <c r="BD94" s="243"/>
      <c r="BE94" s="236"/>
      <c r="BF94" s="236"/>
      <c r="BG94" s="236"/>
      <c r="BH94" s="236"/>
      <c r="BI94" s="236"/>
      <c r="BJ94" s="236"/>
      <c r="BK94" s="236"/>
      <c r="BL94" s="236"/>
      <c r="BM94" s="236"/>
      <c r="BN94" s="236"/>
      <c r="BO94" s="236"/>
      <c r="BP94" s="236"/>
      <c r="BQ94" s="233">
        <v>88</v>
      </c>
      <c r="BR94" s="238"/>
      <c r="BS94" s="958"/>
      <c r="BT94" s="959"/>
      <c r="BU94" s="959"/>
      <c r="BV94" s="959"/>
      <c r="BW94" s="959"/>
      <c r="BX94" s="959"/>
      <c r="BY94" s="959"/>
      <c r="BZ94" s="959"/>
      <c r="CA94" s="959"/>
      <c r="CB94" s="959"/>
      <c r="CC94" s="959"/>
      <c r="CD94" s="959"/>
      <c r="CE94" s="959"/>
      <c r="CF94" s="959"/>
      <c r="CG94" s="968"/>
      <c r="CH94" s="969"/>
      <c r="CI94" s="970"/>
      <c r="CJ94" s="970"/>
      <c r="CK94" s="970"/>
      <c r="CL94" s="971"/>
      <c r="CM94" s="969"/>
      <c r="CN94" s="970"/>
      <c r="CO94" s="970"/>
      <c r="CP94" s="970"/>
      <c r="CQ94" s="971"/>
      <c r="CR94" s="969"/>
      <c r="CS94" s="970"/>
      <c r="CT94" s="970"/>
      <c r="CU94" s="970"/>
      <c r="CV94" s="971"/>
      <c r="CW94" s="969"/>
      <c r="CX94" s="970"/>
      <c r="CY94" s="970"/>
      <c r="CZ94" s="970"/>
      <c r="DA94" s="971"/>
      <c r="DB94" s="969"/>
      <c r="DC94" s="970"/>
      <c r="DD94" s="970"/>
      <c r="DE94" s="970"/>
      <c r="DF94" s="971"/>
      <c r="DG94" s="969"/>
      <c r="DH94" s="970"/>
      <c r="DI94" s="970"/>
      <c r="DJ94" s="970"/>
      <c r="DK94" s="971"/>
      <c r="DL94" s="969"/>
      <c r="DM94" s="970"/>
      <c r="DN94" s="970"/>
      <c r="DO94" s="970"/>
      <c r="DP94" s="971"/>
      <c r="DQ94" s="969"/>
      <c r="DR94" s="970"/>
      <c r="DS94" s="970"/>
      <c r="DT94" s="970"/>
      <c r="DU94" s="971"/>
      <c r="DV94" s="958"/>
      <c r="DW94" s="959"/>
      <c r="DX94" s="959"/>
      <c r="DY94" s="959"/>
      <c r="DZ94" s="960"/>
      <c r="EA94" s="224"/>
    </row>
    <row r="95" spans="1:131" ht="26.25" hidden="1" customHeight="1" x14ac:dyDescent="0.2">
      <c r="A95" s="240"/>
      <c r="B95" s="241"/>
      <c r="C95" s="241"/>
      <c r="D95" s="241"/>
      <c r="E95" s="241"/>
      <c r="F95" s="241"/>
      <c r="G95" s="241"/>
      <c r="H95" s="241"/>
      <c r="I95" s="241"/>
      <c r="J95" s="241"/>
      <c r="K95" s="241"/>
      <c r="L95" s="241"/>
      <c r="M95" s="241"/>
      <c r="N95" s="241"/>
      <c r="O95" s="241"/>
      <c r="P95" s="241"/>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3"/>
      <c r="BA95" s="243"/>
      <c r="BB95" s="243"/>
      <c r="BC95" s="243"/>
      <c r="BD95" s="243"/>
      <c r="BE95" s="236"/>
      <c r="BF95" s="236"/>
      <c r="BG95" s="236"/>
      <c r="BH95" s="236"/>
      <c r="BI95" s="236"/>
      <c r="BJ95" s="236"/>
      <c r="BK95" s="236"/>
      <c r="BL95" s="236"/>
      <c r="BM95" s="236"/>
      <c r="BN95" s="236"/>
      <c r="BO95" s="236"/>
      <c r="BP95" s="236"/>
      <c r="BQ95" s="233">
        <v>89</v>
      </c>
      <c r="BR95" s="238"/>
      <c r="BS95" s="958"/>
      <c r="BT95" s="959"/>
      <c r="BU95" s="959"/>
      <c r="BV95" s="959"/>
      <c r="BW95" s="959"/>
      <c r="BX95" s="959"/>
      <c r="BY95" s="959"/>
      <c r="BZ95" s="959"/>
      <c r="CA95" s="959"/>
      <c r="CB95" s="959"/>
      <c r="CC95" s="959"/>
      <c r="CD95" s="959"/>
      <c r="CE95" s="959"/>
      <c r="CF95" s="959"/>
      <c r="CG95" s="968"/>
      <c r="CH95" s="969"/>
      <c r="CI95" s="970"/>
      <c r="CJ95" s="970"/>
      <c r="CK95" s="970"/>
      <c r="CL95" s="971"/>
      <c r="CM95" s="969"/>
      <c r="CN95" s="970"/>
      <c r="CO95" s="970"/>
      <c r="CP95" s="970"/>
      <c r="CQ95" s="971"/>
      <c r="CR95" s="969"/>
      <c r="CS95" s="970"/>
      <c r="CT95" s="970"/>
      <c r="CU95" s="970"/>
      <c r="CV95" s="971"/>
      <c r="CW95" s="969"/>
      <c r="CX95" s="970"/>
      <c r="CY95" s="970"/>
      <c r="CZ95" s="970"/>
      <c r="DA95" s="971"/>
      <c r="DB95" s="969"/>
      <c r="DC95" s="970"/>
      <c r="DD95" s="970"/>
      <c r="DE95" s="970"/>
      <c r="DF95" s="971"/>
      <c r="DG95" s="969"/>
      <c r="DH95" s="970"/>
      <c r="DI95" s="970"/>
      <c r="DJ95" s="970"/>
      <c r="DK95" s="971"/>
      <c r="DL95" s="969"/>
      <c r="DM95" s="970"/>
      <c r="DN95" s="970"/>
      <c r="DO95" s="970"/>
      <c r="DP95" s="971"/>
      <c r="DQ95" s="969"/>
      <c r="DR95" s="970"/>
      <c r="DS95" s="970"/>
      <c r="DT95" s="970"/>
      <c r="DU95" s="971"/>
      <c r="DV95" s="958"/>
      <c r="DW95" s="959"/>
      <c r="DX95" s="959"/>
      <c r="DY95" s="959"/>
      <c r="DZ95" s="960"/>
      <c r="EA95" s="224"/>
    </row>
    <row r="96" spans="1:131" ht="26.25" hidden="1" customHeight="1" x14ac:dyDescent="0.2">
      <c r="A96" s="240"/>
      <c r="B96" s="241"/>
      <c r="C96" s="241"/>
      <c r="D96" s="241"/>
      <c r="E96" s="241"/>
      <c r="F96" s="241"/>
      <c r="G96" s="241"/>
      <c r="H96" s="241"/>
      <c r="I96" s="241"/>
      <c r="J96" s="241"/>
      <c r="K96" s="241"/>
      <c r="L96" s="241"/>
      <c r="M96" s="241"/>
      <c r="N96" s="241"/>
      <c r="O96" s="241"/>
      <c r="P96" s="241"/>
      <c r="Q96" s="242"/>
      <c r="R96" s="242"/>
      <c r="S96" s="242"/>
      <c r="T96" s="242"/>
      <c r="U96" s="242"/>
      <c r="V96" s="242"/>
      <c r="W96" s="242"/>
      <c r="X96" s="242"/>
      <c r="Y96" s="242"/>
      <c r="Z96" s="242"/>
      <c r="AA96" s="242"/>
      <c r="AB96" s="242"/>
      <c r="AC96" s="242"/>
      <c r="AD96" s="242"/>
      <c r="AE96" s="242"/>
      <c r="AF96" s="242"/>
      <c r="AG96" s="242"/>
      <c r="AH96" s="242"/>
      <c r="AI96" s="242"/>
      <c r="AJ96" s="242"/>
      <c r="AK96" s="242"/>
      <c r="AL96" s="242"/>
      <c r="AM96" s="242"/>
      <c r="AN96" s="242"/>
      <c r="AO96" s="242"/>
      <c r="AP96" s="242"/>
      <c r="AQ96" s="242"/>
      <c r="AR96" s="242"/>
      <c r="AS96" s="242"/>
      <c r="AT96" s="242"/>
      <c r="AU96" s="242"/>
      <c r="AV96" s="242"/>
      <c r="AW96" s="242"/>
      <c r="AX96" s="242"/>
      <c r="AY96" s="242"/>
      <c r="AZ96" s="243"/>
      <c r="BA96" s="243"/>
      <c r="BB96" s="243"/>
      <c r="BC96" s="243"/>
      <c r="BD96" s="243"/>
      <c r="BE96" s="236"/>
      <c r="BF96" s="236"/>
      <c r="BG96" s="236"/>
      <c r="BH96" s="236"/>
      <c r="BI96" s="236"/>
      <c r="BJ96" s="236"/>
      <c r="BK96" s="236"/>
      <c r="BL96" s="236"/>
      <c r="BM96" s="236"/>
      <c r="BN96" s="236"/>
      <c r="BO96" s="236"/>
      <c r="BP96" s="236"/>
      <c r="BQ96" s="233">
        <v>90</v>
      </c>
      <c r="BR96" s="238"/>
      <c r="BS96" s="958"/>
      <c r="BT96" s="959"/>
      <c r="BU96" s="959"/>
      <c r="BV96" s="959"/>
      <c r="BW96" s="959"/>
      <c r="BX96" s="959"/>
      <c r="BY96" s="959"/>
      <c r="BZ96" s="959"/>
      <c r="CA96" s="959"/>
      <c r="CB96" s="959"/>
      <c r="CC96" s="959"/>
      <c r="CD96" s="959"/>
      <c r="CE96" s="959"/>
      <c r="CF96" s="959"/>
      <c r="CG96" s="968"/>
      <c r="CH96" s="969"/>
      <c r="CI96" s="970"/>
      <c r="CJ96" s="970"/>
      <c r="CK96" s="970"/>
      <c r="CL96" s="971"/>
      <c r="CM96" s="969"/>
      <c r="CN96" s="970"/>
      <c r="CO96" s="970"/>
      <c r="CP96" s="970"/>
      <c r="CQ96" s="971"/>
      <c r="CR96" s="969"/>
      <c r="CS96" s="970"/>
      <c r="CT96" s="970"/>
      <c r="CU96" s="970"/>
      <c r="CV96" s="971"/>
      <c r="CW96" s="969"/>
      <c r="CX96" s="970"/>
      <c r="CY96" s="970"/>
      <c r="CZ96" s="970"/>
      <c r="DA96" s="971"/>
      <c r="DB96" s="969"/>
      <c r="DC96" s="970"/>
      <c r="DD96" s="970"/>
      <c r="DE96" s="970"/>
      <c r="DF96" s="971"/>
      <c r="DG96" s="969"/>
      <c r="DH96" s="970"/>
      <c r="DI96" s="970"/>
      <c r="DJ96" s="970"/>
      <c r="DK96" s="971"/>
      <c r="DL96" s="969"/>
      <c r="DM96" s="970"/>
      <c r="DN96" s="970"/>
      <c r="DO96" s="970"/>
      <c r="DP96" s="971"/>
      <c r="DQ96" s="969"/>
      <c r="DR96" s="970"/>
      <c r="DS96" s="970"/>
      <c r="DT96" s="970"/>
      <c r="DU96" s="971"/>
      <c r="DV96" s="958"/>
      <c r="DW96" s="959"/>
      <c r="DX96" s="959"/>
      <c r="DY96" s="959"/>
      <c r="DZ96" s="960"/>
      <c r="EA96" s="224"/>
    </row>
    <row r="97" spans="1:131" ht="26.25" hidden="1" customHeight="1" x14ac:dyDescent="0.2">
      <c r="A97" s="240"/>
      <c r="B97" s="241"/>
      <c r="C97" s="241"/>
      <c r="D97" s="241"/>
      <c r="E97" s="241"/>
      <c r="F97" s="241"/>
      <c r="G97" s="241"/>
      <c r="H97" s="241"/>
      <c r="I97" s="241"/>
      <c r="J97" s="241"/>
      <c r="K97" s="241"/>
      <c r="L97" s="241"/>
      <c r="M97" s="241"/>
      <c r="N97" s="241"/>
      <c r="O97" s="241"/>
      <c r="P97" s="241"/>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42"/>
      <c r="AZ97" s="243"/>
      <c r="BA97" s="243"/>
      <c r="BB97" s="243"/>
      <c r="BC97" s="243"/>
      <c r="BD97" s="243"/>
      <c r="BE97" s="236"/>
      <c r="BF97" s="236"/>
      <c r="BG97" s="236"/>
      <c r="BH97" s="236"/>
      <c r="BI97" s="236"/>
      <c r="BJ97" s="236"/>
      <c r="BK97" s="236"/>
      <c r="BL97" s="236"/>
      <c r="BM97" s="236"/>
      <c r="BN97" s="236"/>
      <c r="BO97" s="236"/>
      <c r="BP97" s="236"/>
      <c r="BQ97" s="233">
        <v>91</v>
      </c>
      <c r="BR97" s="238"/>
      <c r="BS97" s="958"/>
      <c r="BT97" s="959"/>
      <c r="BU97" s="959"/>
      <c r="BV97" s="959"/>
      <c r="BW97" s="959"/>
      <c r="BX97" s="959"/>
      <c r="BY97" s="959"/>
      <c r="BZ97" s="959"/>
      <c r="CA97" s="959"/>
      <c r="CB97" s="959"/>
      <c r="CC97" s="959"/>
      <c r="CD97" s="959"/>
      <c r="CE97" s="959"/>
      <c r="CF97" s="959"/>
      <c r="CG97" s="968"/>
      <c r="CH97" s="969"/>
      <c r="CI97" s="970"/>
      <c r="CJ97" s="970"/>
      <c r="CK97" s="970"/>
      <c r="CL97" s="971"/>
      <c r="CM97" s="969"/>
      <c r="CN97" s="970"/>
      <c r="CO97" s="970"/>
      <c r="CP97" s="970"/>
      <c r="CQ97" s="971"/>
      <c r="CR97" s="969"/>
      <c r="CS97" s="970"/>
      <c r="CT97" s="970"/>
      <c r="CU97" s="970"/>
      <c r="CV97" s="971"/>
      <c r="CW97" s="969"/>
      <c r="CX97" s="970"/>
      <c r="CY97" s="970"/>
      <c r="CZ97" s="970"/>
      <c r="DA97" s="971"/>
      <c r="DB97" s="969"/>
      <c r="DC97" s="970"/>
      <c r="DD97" s="970"/>
      <c r="DE97" s="970"/>
      <c r="DF97" s="971"/>
      <c r="DG97" s="969"/>
      <c r="DH97" s="970"/>
      <c r="DI97" s="970"/>
      <c r="DJ97" s="970"/>
      <c r="DK97" s="971"/>
      <c r="DL97" s="969"/>
      <c r="DM97" s="970"/>
      <c r="DN97" s="970"/>
      <c r="DO97" s="970"/>
      <c r="DP97" s="971"/>
      <c r="DQ97" s="969"/>
      <c r="DR97" s="970"/>
      <c r="DS97" s="970"/>
      <c r="DT97" s="970"/>
      <c r="DU97" s="971"/>
      <c r="DV97" s="958"/>
      <c r="DW97" s="959"/>
      <c r="DX97" s="959"/>
      <c r="DY97" s="959"/>
      <c r="DZ97" s="960"/>
      <c r="EA97" s="224"/>
    </row>
    <row r="98" spans="1:131" ht="26.25" hidden="1" customHeight="1" x14ac:dyDescent="0.2">
      <c r="A98" s="240"/>
      <c r="B98" s="241"/>
      <c r="C98" s="241"/>
      <c r="D98" s="241"/>
      <c r="E98" s="241"/>
      <c r="F98" s="241"/>
      <c r="G98" s="241"/>
      <c r="H98" s="241"/>
      <c r="I98" s="241"/>
      <c r="J98" s="241"/>
      <c r="K98" s="241"/>
      <c r="L98" s="241"/>
      <c r="M98" s="241"/>
      <c r="N98" s="241"/>
      <c r="O98" s="241"/>
      <c r="P98" s="241"/>
      <c r="Q98" s="242"/>
      <c r="R98" s="242"/>
      <c r="S98" s="242"/>
      <c r="T98" s="242"/>
      <c r="U98" s="242"/>
      <c r="V98" s="242"/>
      <c r="W98" s="242"/>
      <c r="X98" s="242"/>
      <c r="Y98" s="242"/>
      <c r="Z98" s="242"/>
      <c r="AA98" s="242"/>
      <c r="AB98" s="242"/>
      <c r="AC98" s="242"/>
      <c r="AD98" s="242"/>
      <c r="AE98" s="242"/>
      <c r="AF98" s="242"/>
      <c r="AG98" s="242"/>
      <c r="AH98" s="242"/>
      <c r="AI98" s="242"/>
      <c r="AJ98" s="242"/>
      <c r="AK98" s="242"/>
      <c r="AL98" s="242"/>
      <c r="AM98" s="242"/>
      <c r="AN98" s="242"/>
      <c r="AO98" s="242"/>
      <c r="AP98" s="242"/>
      <c r="AQ98" s="242"/>
      <c r="AR98" s="242"/>
      <c r="AS98" s="242"/>
      <c r="AT98" s="242"/>
      <c r="AU98" s="242"/>
      <c r="AV98" s="242"/>
      <c r="AW98" s="242"/>
      <c r="AX98" s="242"/>
      <c r="AY98" s="242"/>
      <c r="AZ98" s="243"/>
      <c r="BA98" s="243"/>
      <c r="BB98" s="243"/>
      <c r="BC98" s="243"/>
      <c r="BD98" s="243"/>
      <c r="BE98" s="236"/>
      <c r="BF98" s="236"/>
      <c r="BG98" s="236"/>
      <c r="BH98" s="236"/>
      <c r="BI98" s="236"/>
      <c r="BJ98" s="236"/>
      <c r="BK98" s="236"/>
      <c r="BL98" s="236"/>
      <c r="BM98" s="236"/>
      <c r="BN98" s="236"/>
      <c r="BO98" s="236"/>
      <c r="BP98" s="236"/>
      <c r="BQ98" s="233">
        <v>92</v>
      </c>
      <c r="BR98" s="238"/>
      <c r="BS98" s="958"/>
      <c r="BT98" s="959"/>
      <c r="BU98" s="959"/>
      <c r="BV98" s="959"/>
      <c r="BW98" s="959"/>
      <c r="BX98" s="959"/>
      <c r="BY98" s="959"/>
      <c r="BZ98" s="959"/>
      <c r="CA98" s="959"/>
      <c r="CB98" s="959"/>
      <c r="CC98" s="959"/>
      <c r="CD98" s="959"/>
      <c r="CE98" s="959"/>
      <c r="CF98" s="959"/>
      <c r="CG98" s="968"/>
      <c r="CH98" s="969"/>
      <c r="CI98" s="970"/>
      <c r="CJ98" s="970"/>
      <c r="CK98" s="970"/>
      <c r="CL98" s="971"/>
      <c r="CM98" s="969"/>
      <c r="CN98" s="970"/>
      <c r="CO98" s="970"/>
      <c r="CP98" s="970"/>
      <c r="CQ98" s="971"/>
      <c r="CR98" s="969"/>
      <c r="CS98" s="970"/>
      <c r="CT98" s="970"/>
      <c r="CU98" s="970"/>
      <c r="CV98" s="971"/>
      <c r="CW98" s="969"/>
      <c r="CX98" s="970"/>
      <c r="CY98" s="970"/>
      <c r="CZ98" s="970"/>
      <c r="DA98" s="971"/>
      <c r="DB98" s="969"/>
      <c r="DC98" s="970"/>
      <c r="DD98" s="970"/>
      <c r="DE98" s="970"/>
      <c r="DF98" s="971"/>
      <c r="DG98" s="969"/>
      <c r="DH98" s="970"/>
      <c r="DI98" s="970"/>
      <c r="DJ98" s="970"/>
      <c r="DK98" s="971"/>
      <c r="DL98" s="969"/>
      <c r="DM98" s="970"/>
      <c r="DN98" s="970"/>
      <c r="DO98" s="970"/>
      <c r="DP98" s="971"/>
      <c r="DQ98" s="969"/>
      <c r="DR98" s="970"/>
      <c r="DS98" s="970"/>
      <c r="DT98" s="970"/>
      <c r="DU98" s="971"/>
      <c r="DV98" s="958"/>
      <c r="DW98" s="959"/>
      <c r="DX98" s="959"/>
      <c r="DY98" s="959"/>
      <c r="DZ98" s="960"/>
      <c r="EA98" s="224"/>
    </row>
    <row r="99" spans="1:131" ht="26.25" hidden="1" customHeight="1" x14ac:dyDescent="0.2">
      <c r="A99" s="240"/>
      <c r="B99" s="241"/>
      <c r="C99" s="241"/>
      <c r="D99" s="241"/>
      <c r="E99" s="241"/>
      <c r="F99" s="241"/>
      <c r="G99" s="241"/>
      <c r="H99" s="241"/>
      <c r="I99" s="241"/>
      <c r="J99" s="241"/>
      <c r="K99" s="241"/>
      <c r="L99" s="241"/>
      <c r="M99" s="241"/>
      <c r="N99" s="241"/>
      <c r="O99" s="241"/>
      <c r="P99" s="241"/>
      <c r="Q99" s="242"/>
      <c r="R99" s="242"/>
      <c r="S99" s="242"/>
      <c r="T99" s="242"/>
      <c r="U99" s="242"/>
      <c r="V99" s="242"/>
      <c r="W99" s="242"/>
      <c r="X99" s="242"/>
      <c r="Y99" s="242"/>
      <c r="Z99" s="242"/>
      <c r="AA99" s="242"/>
      <c r="AB99" s="242"/>
      <c r="AC99" s="242"/>
      <c r="AD99" s="242"/>
      <c r="AE99" s="242"/>
      <c r="AF99" s="242"/>
      <c r="AG99" s="242"/>
      <c r="AH99" s="242"/>
      <c r="AI99" s="242"/>
      <c r="AJ99" s="242"/>
      <c r="AK99" s="242"/>
      <c r="AL99" s="242"/>
      <c r="AM99" s="242"/>
      <c r="AN99" s="242"/>
      <c r="AO99" s="242"/>
      <c r="AP99" s="242"/>
      <c r="AQ99" s="242"/>
      <c r="AR99" s="242"/>
      <c r="AS99" s="242"/>
      <c r="AT99" s="242"/>
      <c r="AU99" s="242"/>
      <c r="AV99" s="242"/>
      <c r="AW99" s="242"/>
      <c r="AX99" s="242"/>
      <c r="AY99" s="242"/>
      <c r="AZ99" s="243"/>
      <c r="BA99" s="243"/>
      <c r="BB99" s="243"/>
      <c r="BC99" s="243"/>
      <c r="BD99" s="243"/>
      <c r="BE99" s="236"/>
      <c r="BF99" s="236"/>
      <c r="BG99" s="236"/>
      <c r="BH99" s="236"/>
      <c r="BI99" s="236"/>
      <c r="BJ99" s="236"/>
      <c r="BK99" s="236"/>
      <c r="BL99" s="236"/>
      <c r="BM99" s="236"/>
      <c r="BN99" s="236"/>
      <c r="BO99" s="236"/>
      <c r="BP99" s="236"/>
      <c r="BQ99" s="233">
        <v>93</v>
      </c>
      <c r="BR99" s="238"/>
      <c r="BS99" s="958"/>
      <c r="BT99" s="959"/>
      <c r="BU99" s="959"/>
      <c r="BV99" s="959"/>
      <c r="BW99" s="959"/>
      <c r="BX99" s="959"/>
      <c r="BY99" s="959"/>
      <c r="BZ99" s="959"/>
      <c r="CA99" s="959"/>
      <c r="CB99" s="959"/>
      <c r="CC99" s="959"/>
      <c r="CD99" s="959"/>
      <c r="CE99" s="959"/>
      <c r="CF99" s="959"/>
      <c r="CG99" s="968"/>
      <c r="CH99" s="969"/>
      <c r="CI99" s="970"/>
      <c r="CJ99" s="970"/>
      <c r="CK99" s="970"/>
      <c r="CL99" s="971"/>
      <c r="CM99" s="969"/>
      <c r="CN99" s="970"/>
      <c r="CO99" s="970"/>
      <c r="CP99" s="970"/>
      <c r="CQ99" s="971"/>
      <c r="CR99" s="969"/>
      <c r="CS99" s="970"/>
      <c r="CT99" s="970"/>
      <c r="CU99" s="970"/>
      <c r="CV99" s="971"/>
      <c r="CW99" s="969"/>
      <c r="CX99" s="970"/>
      <c r="CY99" s="970"/>
      <c r="CZ99" s="970"/>
      <c r="DA99" s="971"/>
      <c r="DB99" s="969"/>
      <c r="DC99" s="970"/>
      <c r="DD99" s="970"/>
      <c r="DE99" s="970"/>
      <c r="DF99" s="971"/>
      <c r="DG99" s="969"/>
      <c r="DH99" s="970"/>
      <c r="DI99" s="970"/>
      <c r="DJ99" s="970"/>
      <c r="DK99" s="971"/>
      <c r="DL99" s="969"/>
      <c r="DM99" s="970"/>
      <c r="DN99" s="970"/>
      <c r="DO99" s="970"/>
      <c r="DP99" s="971"/>
      <c r="DQ99" s="969"/>
      <c r="DR99" s="970"/>
      <c r="DS99" s="970"/>
      <c r="DT99" s="970"/>
      <c r="DU99" s="971"/>
      <c r="DV99" s="958"/>
      <c r="DW99" s="959"/>
      <c r="DX99" s="959"/>
      <c r="DY99" s="959"/>
      <c r="DZ99" s="960"/>
      <c r="EA99" s="224"/>
    </row>
    <row r="100" spans="1:131" ht="26.25" hidden="1" customHeight="1" x14ac:dyDescent="0.2">
      <c r="A100" s="240"/>
      <c r="B100" s="241"/>
      <c r="C100" s="241"/>
      <c r="D100" s="241"/>
      <c r="E100" s="241"/>
      <c r="F100" s="241"/>
      <c r="G100" s="241"/>
      <c r="H100" s="241"/>
      <c r="I100" s="241"/>
      <c r="J100" s="241"/>
      <c r="K100" s="241"/>
      <c r="L100" s="241"/>
      <c r="M100" s="241"/>
      <c r="N100" s="241"/>
      <c r="O100" s="241"/>
      <c r="P100" s="241"/>
      <c r="Q100" s="242"/>
      <c r="R100" s="242"/>
      <c r="S100" s="242"/>
      <c r="T100" s="242"/>
      <c r="U100" s="242"/>
      <c r="V100" s="242"/>
      <c r="W100" s="242"/>
      <c r="X100" s="242"/>
      <c r="Y100" s="242"/>
      <c r="Z100" s="242"/>
      <c r="AA100" s="242"/>
      <c r="AB100" s="242"/>
      <c r="AC100" s="242"/>
      <c r="AD100" s="242"/>
      <c r="AE100" s="242"/>
      <c r="AF100" s="242"/>
      <c r="AG100" s="242"/>
      <c r="AH100" s="242"/>
      <c r="AI100" s="242"/>
      <c r="AJ100" s="242"/>
      <c r="AK100" s="242"/>
      <c r="AL100" s="242"/>
      <c r="AM100" s="242"/>
      <c r="AN100" s="242"/>
      <c r="AO100" s="242"/>
      <c r="AP100" s="242"/>
      <c r="AQ100" s="242"/>
      <c r="AR100" s="242"/>
      <c r="AS100" s="242"/>
      <c r="AT100" s="242"/>
      <c r="AU100" s="242"/>
      <c r="AV100" s="242"/>
      <c r="AW100" s="242"/>
      <c r="AX100" s="242"/>
      <c r="AY100" s="242"/>
      <c r="AZ100" s="243"/>
      <c r="BA100" s="243"/>
      <c r="BB100" s="243"/>
      <c r="BC100" s="243"/>
      <c r="BD100" s="243"/>
      <c r="BE100" s="236"/>
      <c r="BF100" s="236"/>
      <c r="BG100" s="236"/>
      <c r="BH100" s="236"/>
      <c r="BI100" s="236"/>
      <c r="BJ100" s="236"/>
      <c r="BK100" s="236"/>
      <c r="BL100" s="236"/>
      <c r="BM100" s="236"/>
      <c r="BN100" s="236"/>
      <c r="BO100" s="236"/>
      <c r="BP100" s="236"/>
      <c r="BQ100" s="233">
        <v>94</v>
      </c>
      <c r="BR100" s="238"/>
      <c r="BS100" s="958"/>
      <c r="BT100" s="959"/>
      <c r="BU100" s="959"/>
      <c r="BV100" s="959"/>
      <c r="BW100" s="959"/>
      <c r="BX100" s="959"/>
      <c r="BY100" s="959"/>
      <c r="BZ100" s="959"/>
      <c r="CA100" s="959"/>
      <c r="CB100" s="959"/>
      <c r="CC100" s="959"/>
      <c r="CD100" s="959"/>
      <c r="CE100" s="959"/>
      <c r="CF100" s="959"/>
      <c r="CG100" s="968"/>
      <c r="CH100" s="969"/>
      <c r="CI100" s="970"/>
      <c r="CJ100" s="970"/>
      <c r="CK100" s="970"/>
      <c r="CL100" s="971"/>
      <c r="CM100" s="969"/>
      <c r="CN100" s="970"/>
      <c r="CO100" s="970"/>
      <c r="CP100" s="970"/>
      <c r="CQ100" s="971"/>
      <c r="CR100" s="969"/>
      <c r="CS100" s="970"/>
      <c r="CT100" s="970"/>
      <c r="CU100" s="970"/>
      <c r="CV100" s="971"/>
      <c r="CW100" s="969"/>
      <c r="CX100" s="970"/>
      <c r="CY100" s="970"/>
      <c r="CZ100" s="970"/>
      <c r="DA100" s="971"/>
      <c r="DB100" s="969"/>
      <c r="DC100" s="970"/>
      <c r="DD100" s="970"/>
      <c r="DE100" s="970"/>
      <c r="DF100" s="971"/>
      <c r="DG100" s="969"/>
      <c r="DH100" s="970"/>
      <c r="DI100" s="970"/>
      <c r="DJ100" s="970"/>
      <c r="DK100" s="971"/>
      <c r="DL100" s="969"/>
      <c r="DM100" s="970"/>
      <c r="DN100" s="970"/>
      <c r="DO100" s="970"/>
      <c r="DP100" s="971"/>
      <c r="DQ100" s="969"/>
      <c r="DR100" s="970"/>
      <c r="DS100" s="970"/>
      <c r="DT100" s="970"/>
      <c r="DU100" s="971"/>
      <c r="DV100" s="958"/>
      <c r="DW100" s="959"/>
      <c r="DX100" s="959"/>
      <c r="DY100" s="959"/>
      <c r="DZ100" s="960"/>
      <c r="EA100" s="224"/>
    </row>
    <row r="101" spans="1:131" ht="26.25" hidden="1" customHeight="1" x14ac:dyDescent="0.2">
      <c r="A101" s="240"/>
      <c r="B101" s="241"/>
      <c r="C101" s="241"/>
      <c r="D101" s="241"/>
      <c r="E101" s="241"/>
      <c r="F101" s="241"/>
      <c r="G101" s="241"/>
      <c r="H101" s="241"/>
      <c r="I101" s="241"/>
      <c r="J101" s="241"/>
      <c r="K101" s="241"/>
      <c r="L101" s="241"/>
      <c r="M101" s="241"/>
      <c r="N101" s="241"/>
      <c r="O101" s="241"/>
      <c r="P101" s="241"/>
      <c r="Q101" s="242"/>
      <c r="R101" s="242"/>
      <c r="S101" s="242"/>
      <c r="T101" s="242"/>
      <c r="U101" s="242"/>
      <c r="V101" s="242"/>
      <c r="W101" s="242"/>
      <c r="X101" s="242"/>
      <c r="Y101" s="242"/>
      <c r="Z101" s="242"/>
      <c r="AA101" s="242"/>
      <c r="AB101" s="242"/>
      <c r="AC101" s="242"/>
      <c r="AD101" s="242"/>
      <c r="AE101" s="242"/>
      <c r="AF101" s="242"/>
      <c r="AG101" s="242"/>
      <c r="AH101" s="242"/>
      <c r="AI101" s="242"/>
      <c r="AJ101" s="242"/>
      <c r="AK101" s="242"/>
      <c r="AL101" s="242"/>
      <c r="AM101" s="242"/>
      <c r="AN101" s="242"/>
      <c r="AO101" s="242"/>
      <c r="AP101" s="242"/>
      <c r="AQ101" s="242"/>
      <c r="AR101" s="242"/>
      <c r="AS101" s="242"/>
      <c r="AT101" s="242"/>
      <c r="AU101" s="242"/>
      <c r="AV101" s="242"/>
      <c r="AW101" s="242"/>
      <c r="AX101" s="242"/>
      <c r="AY101" s="242"/>
      <c r="AZ101" s="243"/>
      <c r="BA101" s="243"/>
      <c r="BB101" s="243"/>
      <c r="BC101" s="243"/>
      <c r="BD101" s="243"/>
      <c r="BE101" s="236"/>
      <c r="BF101" s="236"/>
      <c r="BG101" s="236"/>
      <c r="BH101" s="236"/>
      <c r="BI101" s="236"/>
      <c r="BJ101" s="236"/>
      <c r="BK101" s="236"/>
      <c r="BL101" s="236"/>
      <c r="BM101" s="236"/>
      <c r="BN101" s="236"/>
      <c r="BO101" s="236"/>
      <c r="BP101" s="236"/>
      <c r="BQ101" s="233">
        <v>95</v>
      </c>
      <c r="BR101" s="238"/>
      <c r="BS101" s="958"/>
      <c r="BT101" s="959"/>
      <c r="BU101" s="959"/>
      <c r="BV101" s="959"/>
      <c r="BW101" s="959"/>
      <c r="BX101" s="959"/>
      <c r="BY101" s="959"/>
      <c r="BZ101" s="959"/>
      <c r="CA101" s="959"/>
      <c r="CB101" s="959"/>
      <c r="CC101" s="959"/>
      <c r="CD101" s="959"/>
      <c r="CE101" s="959"/>
      <c r="CF101" s="959"/>
      <c r="CG101" s="968"/>
      <c r="CH101" s="969"/>
      <c r="CI101" s="970"/>
      <c r="CJ101" s="970"/>
      <c r="CK101" s="970"/>
      <c r="CL101" s="971"/>
      <c r="CM101" s="969"/>
      <c r="CN101" s="970"/>
      <c r="CO101" s="970"/>
      <c r="CP101" s="970"/>
      <c r="CQ101" s="971"/>
      <c r="CR101" s="969"/>
      <c r="CS101" s="970"/>
      <c r="CT101" s="970"/>
      <c r="CU101" s="970"/>
      <c r="CV101" s="971"/>
      <c r="CW101" s="969"/>
      <c r="CX101" s="970"/>
      <c r="CY101" s="970"/>
      <c r="CZ101" s="970"/>
      <c r="DA101" s="971"/>
      <c r="DB101" s="969"/>
      <c r="DC101" s="970"/>
      <c r="DD101" s="970"/>
      <c r="DE101" s="970"/>
      <c r="DF101" s="971"/>
      <c r="DG101" s="969"/>
      <c r="DH101" s="970"/>
      <c r="DI101" s="970"/>
      <c r="DJ101" s="970"/>
      <c r="DK101" s="971"/>
      <c r="DL101" s="969"/>
      <c r="DM101" s="970"/>
      <c r="DN101" s="970"/>
      <c r="DO101" s="970"/>
      <c r="DP101" s="971"/>
      <c r="DQ101" s="969"/>
      <c r="DR101" s="970"/>
      <c r="DS101" s="970"/>
      <c r="DT101" s="970"/>
      <c r="DU101" s="971"/>
      <c r="DV101" s="958"/>
      <c r="DW101" s="959"/>
      <c r="DX101" s="959"/>
      <c r="DY101" s="959"/>
      <c r="DZ101" s="960"/>
      <c r="EA101" s="224"/>
    </row>
    <row r="102" spans="1:131" ht="26.25" customHeight="1" thickBot="1" x14ac:dyDescent="0.25">
      <c r="A102" s="240"/>
      <c r="B102" s="241"/>
      <c r="C102" s="241"/>
      <c r="D102" s="241"/>
      <c r="E102" s="241"/>
      <c r="F102" s="241"/>
      <c r="G102" s="241"/>
      <c r="H102" s="241"/>
      <c r="I102" s="241"/>
      <c r="J102" s="241"/>
      <c r="K102" s="241"/>
      <c r="L102" s="241"/>
      <c r="M102" s="241"/>
      <c r="N102" s="241"/>
      <c r="O102" s="241"/>
      <c r="P102" s="241"/>
      <c r="Q102" s="242"/>
      <c r="R102" s="242"/>
      <c r="S102" s="242"/>
      <c r="T102" s="242"/>
      <c r="U102" s="242"/>
      <c r="V102" s="242"/>
      <c r="W102" s="242"/>
      <c r="X102" s="242"/>
      <c r="Y102" s="242"/>
      <c r="Z102" s="242"/>
      <c r="AA102" s="242"/>
      <c r="AB102" s="242"/>
      <c r="AC102" s="242"/>
      <c r="AD102" s="242"/>
      <c r="AE102" s="242"/>
      <c r="AF102" s="242"/>
      <c r="AG102" s="242"/>
      <c r="AH102" s="242"/>
      <c r="AI102" s="242"/>
      <c r="AJ102" s="242"/>
      <c r="AK102" s="242"/>
      <c r="AL102" s="242"/>
      <c r="AM102" s="242"/>
      <c r="AN102" s="242"/>
      <c r="AO102" s="242"/>
      <c r="AP102" s="242"/>
      <c r="AQ102" s="242"/>
      <c r="AR102" s="242"/>
      <c r="AS102" s="242"/>
      <c r="AT102" s="242"/>
      <c r="AU102" s="242"/>
      <c r="AV102" s="242"/>
      <c r="AW102" s="242"/>
      <c r="AX102" s="242"/>
      <c r="AY102" s="242"/>
      <c r="AZ102" s="243"/>
      <c r="BA102" s="243"/>
      <c r="BB102" s="243"/>
      <c r="BC102" s="243"/>
      <c r="BD102" s="243"/>
      <c r="BE102" s="236"/>
      <c r="BF102" s="236"/>
      <c r="BG102" s="236"/>
      <c r="BH102" s="236"/>
      <c r="BI102" s="236"/>
      <c r="BJ102" s="236"/>
      <c r="BK102" s="236"/>
      <c r="BL102" s="236"/>
      <c r="BM102" s="236"/>
      <c r="BN102" s="236"/>
      <c r="BO102" s="236"/>
      <c r="BP102" s="236"/>
      <c r="BQ102" s="235" t="s">
        <v>379</v>
      </c>
      <c r="BR102" s="950" t="s">
        <v>404</v>
      </c>
      <c r="BS102" s="951"/>
      <c r="BT102" s="951"/>
      <c r="BU102" s="951"/>
      <c r="BV102" s="951"/>
      <c r="BW102" s="951"/>
      <c r="BX102" s="951"/>
      <c r="BY102" s="951"/>
      <c r="BZ102" s="951"/>
      <c r="CA102" s="951"/>
      <c r="CB102" s="951"/>
      <c r="CC102" s="951"/>
      <c r="CD102" s="951"/>
      <c r="CE102" s="951"/>
      <c r="CF102" s="951"/>
      <c r="CG102" s="961"/>
      <c r="CH102" s="962"/>
      <c r="CI102" s="963"/>
      <c r="CJ102" s="963"/>
      <c r="CK102" s="963"/>
      <c r="CL102" s="964"/>
      <c r="CM102" s="962"/>
      <c r="CN102" s="963"/>
      <c r="CO102" s="963"/>
      <c r="CP102" s="963"/>
      <c r="CQ102" s="964"/>
      <c r="CR102" s="965">
        <v>705</v>
      </c>
      <c r="CS102" s="966"/>
      <c r="CT102" s="966"/>
      <c r="CU102" s="966"/>
      <c r="CV102" s="967"/>
      <c r="CW102" s="965">
        <v>256</v>
      </c>
      <c r="CX102" s="966"/>
      <c r="CY102" s="966"/>
      <c r="CZ102" s="966"/>
      <c r="DA102" s="967"/>
      <c r="DB102" s="965"/>
      <c r="DC102" s="966"/>
      <c r="DD102" s="966"/>
      <c r="DE102" s="966"/>
      <c r="DF102" s="967"/>
      <c r="DG102" s="965"/>
      <c r="DH102" s="966"/>
      <c r="DI102" s="966"/>
      <c r="DJ102" s="966"/>
      <c r="DK102" s="967"/>
      <c r="DL102" s="965"/>
      <c r="DM102" s="966"/>
      <c r="DN102" s="966"/>
      <c r="DO102" s="966"/>
      <c r="DP102" s="967"/>
      <c r="DQ102" s="965"/>
      <c r="DR102" s="966"/>
      <c r="DS102" s="966"/>
      <c r="DT102" s="966"/>
      <c r="DU102" s="967"/>
      <c r="DV102" s="950"/>
      <c r="DW102" s="951"/>
      <c r="DX102" s="951"/>
      <c r="DY102" s="951"/>
      <c r="DZ102" s="952"/>
      <c r="EA102" s="224"/>
    </row>
    <row r="103" spans="1:131" ht="26.25" customHeight="1" x14ac:dyDescent="0.2">
      <c r="A103" s="240"/>
      <c r="B103" s="241"/>
      <c r="C103" s="241"/>
      <c r="D103" s="241"/>
      <c r="E103" s="241"/>
      <c r="F103" s="241"/>
      <c r="G103" s="241"/>
      <c r="H103" s="241"/>
      <c r="I103" s="241"/>
      <c r="J103" s="241"/>
      <c r="K103" s="241"/>
      <c r="L103" s="241"/>
      <c r="M103" s="241"/>
      <c r="N103" s="241"/>
      <c r="O103" s="241"/>
      <c r="P103" s="241"/>
      <c r="Q103" s="242"/>
      <c r="R103" s="242"/>
      <c r="S103" s="242"/>
      <c r="T103" s="242"/>
      <c r="U103" s="242"/>
      <c r="V103" s="242"/>
      <c r="W103" s="242"/>
      <c r="X103" s="242"/>
      <c r="Y103" s="242"/>
      <c r="Z103" s="242"/>
      <c r="AA103" s="242"/>
      <c r="AB103" s="242"/>
      <c r="AC103" s="242"/>
      <c r="AD103" s="242"/>
      <c r="AE103" s="242"/>
      <c r="AF103" s="242"/>
      <c r="AG103" s="242"/>
      <c r="AH103" s="242"/>
      <c r="AI103" s="242"/>
      <c r="AJ103" s="242"/>
      <c r="AK103" s="242"/>
      <c r="AL103" s="242"/>
      <c r="AM103" s="242"/>
      <c r="AN103" s="242"/>
      <c r="AO103" s="242"/>
      <c r="AP103" s="242"/>
      <c r="AQ103" s="242"/>
      <c r="AR103" s="242"/>
      <c r="AS103" s="242"/>
      <c r="AT103" s="242"/>
      <c r="AU103" s="242"/>
      <c r="AV103" s="242"/>
      <c r="AW103" s="242"/>
      <c r="AX103" s="242"/>
      <c r="AY103" s="242"/>
      <c r="AZ103" s="243"/>
      <c r="BA103" s="243"/>
      <c r="BB103" s="243"/>
      <c r="BC103" s="243"/>
      <c r="BD103" s="243"/>
      <c r="BE103" s="236"/>
      <c r="BF103" s="236"/>
      <c r="BG103" s="236"/>
      <c r="BH103" s="236"/>
      <c r="BI103" s="236"/>
      <c r="BJ103" s="236"/>
      <c r="BK103" s="236"/>
      <c r="BL103" s="236"/>
      <c r="BM103" s="236"/>
      <c r="BN103" s="236"/>
      <c r="BO103" s="236"/>
      <c r="BP103" s="236"/>
      <c r="BQ103" s="953" t="s">
        <v>405</v>
      </c>
      <c r="BR103" s="953"/>
      <c r="BS103" s="953"/>
      <c r="BT103" s="953"/>
      <c r="BU103" s="953"/>
      <c r="BV103" s="953"/>
      <c r="BW103" s="953"/>
      <c r="BX103" s="953"/>
      <c r="BY103" s="953"/>
      <c r="BZ103" s="953"/>
      <c r="CA103" s="953"/>
      <c r="CB103" s="953"/>
      <c r="CC103" s="953"/>
      <c r="CD103" s="953"/>
      <c r="CE103" s="953"/>
      <c r="CF103" s="953"/>
      <c r="CG103" s="953"/>
      <c r="CH103" s="953"/>
      <c r="CI103" s="953"/>
      <c r="CJ103" s="953"/>
      <c r="CK103" s="953"/>
      <c r="CL103" s="953"/>
      <c r="CM103" s="953"/>
      <c r="CN103" s="953"/>
      <c r="CO103" s="953"/>
      <c r="CP103" s="953"/>
      <c r="CQ103" s="953"/>
      <c r="CR103" s="953"/>
      <c r="CS103" s="953"/>
      <c r="CT103" s="953"/>
      <c r="CU103" s="953"/>
      <c r="CV103" s="953"/>
      <c r="CW103" s="953"/>
      <c r="CX103" s="953"/>
      <c r="CY103" s="953"/>
      <c r="CZ103" s="953"/>
      <c r="DA103" s="953"/>
      <c r="DB103" s="953"/>
      <c r="DC103" s="953"/>
      <c r="DD103" s="953"/>
      <c r="DE103" s="953"/>
      <c r="DF103" s="953"/>
      <c r="DG103" s="953"/>
      <c r="DH103" s="953"/>
      <c r="DI103" s="953"/>
      <c r="DJ103" s="953"/>
      <c r="DK103" s="953"/>
      <c r="DL103" s="953"/>
      <c r="DM103" s="953"/>
      <c r="DN103" s="953"/>
      <c r="DO103" s="953"/>
      <c r="DP103" s="953"/>
      <c r="DQ103" s="953"/>
      <c r="DR103" s="953"/>
      <c r="DS103" s="953"/>
      <c r="DT103" s="953"/>
      <c r="DU103" s="953"/>
      <c r="DV103" s="953"/>
      <c r="DW103" s="953"/>
      <c r="DX103" s="953"/>
      <c r="DY103" s="953"/>
      <c r="DZ103" s="953"/>
      <c r="EA103" s="224"/>
    </row>
    <row r="104" spans="1:131" ht="26.25" customHeight="1" x14ac:dyDescent="0.2">
      <c r="A104" s="240"/>
      <c r="B104" s="241"/>
      <c r="C104" s="241"/>
      <c r="D104" s="241"/>
      <c r="E104" s="241"/>
      <c r="F104" s="241"/>
      <c r="G104" s="241"/>
      <c r="H104" s="241"/>
      <c r="I104" s="241"/>
      <c r="J104" s="241"/>
      <c r="K104" s="241"/>
      <c r="L104" s="241"/>
      <c r="M104" s="241"/>
      <c r="N104" s="241"/>
      <c r="O104" s="241"/>
      <c r="P104" s="241"/>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42"/>
      <c r="AZ104" s="243"/>
      <c r="BA104" s="243"/>
      <c r="BB104" s="243"/>
      <c r="BC104" s="243"/>
      <c r="BD104" s="243"/>
      <c r="BE104" s="236"/>
      <c r="BF104" s="236"/>
      <c r="BG104" s="236"/>
      <c r="BH104" s="236"/>
      <c r="BI104" s="236"/>
      <c r="BJ104" s="236"/>
      <c r="BK104" s="236"/>
      <c r="BL104" s="236"/>
      <c r="BM104" s="236"/>
      <c r="BN104" s="236"/>
      <c r="BO104" s="236"/>
      <c r="BP104" s="236"/>
      <c r="BQ104" s="954" t="s">
        <v>406</v>
      </c>
      <c r="BR104" s="954"/>
      <c r="BS104" s="954"/>
      <c r="BT104" s="954"/>
      <c r="BU104" s="954"/>
      <c r="BV104" s="954"/>
      <c r="BW104" s="954"/>
      <c r="BX104" s="954"/>
      <c r="BY104" s="954"/>
      <c r="BZ104" s="954"/>
      <c r="CA104" s="954"/>
      <c r="CB104" s="954"/>
      <c r="CC104" s="954"/>
      <c r="CD104" s="954"/>
      <c r="CE104" s="954"/>
      <c r="CF104" s="954"/>
      <c r="CG104" s="954"/>
      <c r="CH104" s="954"/>
      <c r="CI104" s="954"/>
      <c r="CJ104" s="954"/>
      <c r="CK104" s="954"/>
      <c r="CL104" s="954"/>
      <c r="CM104" s="954"/>
      <c r="CN104" s="954"/>
      <c r="CO104" s="954"/>
      <c r="CP104" s="954"/>
      <c r="CQ104" s="954"/>
      <c r="CR104" s="954"/>
      <c r="CS104" s="954"/>
      <c r="CT104" s="954"/>
      <c r="CU104" s="954"/>
      <c r="CV104" s="954"/>
      <c r="CW104" s="954"/>
      <c r="CX104" s="954"/>
      <c r="CY104" s="954"/>
      <c r="CZ104" s="954"/>
      <c r="DA104" s="954"/>
      <c r="DB104" s="954"/>
      <c r="DC104" s="954"/>
      <c r="DD104" s="954"/>
      <c r="DE104" s="954"/>
      <c r="DF104" s="954"/>
      <c r="DG104" s="954"/>
      <c r="DH104" s="954"/>
      <c r="DI104" s="954"/>
      <c r="DJ104" s="954"/>
      <c r="DK104" s="954"/>
      <c r="DL104" s="954"/>
      <c r="DM104" s="954"/>
      <c r="DN104" s="954"/>
      <c r="DO104" s="954"/>
      <c r="DP104" s="954"/>
      <c r="DQ104" s="954"/>
      <c r="DR104" s="954"/>
      <c r="DS104" s="954"/>
      <c r="DT104" s="954"/>
      <c r="DU104" s="954"/>
      <c r="DV104" s="954"/>
      <c r="DW104" s="954"/>
      <c r="DX104" s="954"/>
      <c r="DY104" s="954"/>
      <c r="DZ104" s="954"/>
      <c r="EA104" s="224"/>
    </row>
    <row r="105" spans="1:131" ht="11.25" customHeight="1" x14ac:dyDescent="0.2">
      <c r="A105" s="236"/>
      <c r="B105" s="236"/>
      <c r="C105" s="236"/>
      <c r="D105" s="236"/>
      <c r="E105" s="236"/>
      <c r="F105" s="236"/>
      <c r="G105" s="236"/>
      <c r="H105" s="236"/>
      <c r="I105" s="236"/>
      <c r="J105" s="236"/>
      <c r="K105" s="236"/>
      <c r="L105" s="236"/>
      <c r="M105" s="236"/>
      <c r="N105" s="236"/>
      <c r="O105" s="236"/>
      <c r="P105" s="236"/>
      <c r="Q105" s="236"/>
      <c r="R105" s="236"/>
      <c r="S105" s="236"/>
      <c r="T105" s="236"/>
      <c r="U105" s="236"/>
      <c r="V105" s="236"/>
      <c r="W105" s="236"/>
      <c r="X105" s="236"/>
      <c r="Y105" s="236"/>
      <c r="Z105" s="236"/>
      <c r="AA105" s="236"/>
      <c r="AB105" s="236"/>
      <c r="AC105" s="236"/>
      <c r="AD105" s="236"/>
      <c r="AE105" s="236"/>
      <c r="AF105" s="236"/>
      <c r="AG105" s="236"/>
      <c r="AH105" s="236"/>
      <c r="AI105" s="236"/>
      <c r="AJ105" s="236"/>
      <c r="AK105" s="236"/>
      <c r="AL105" s="236"/>
      <c r="AM105" s="236"/>
      <c r="AN105" s="236"/>
      <c r="AO105" s="236"/>
      <c r="AP105" s="236"/>
      <c r="AQ105" s="236"/>
      <c r="AR105" s="236"/>
      <c r="AS105" s="236"/>
      <c r="AT105" s="236"/>
      <c r="AU105" s="236"/>
      <c r="AV105" s="236"/>
      <c r="AW105" s="236"/>
      <c r="AX105" s="236"/>
      <c r="AY105" s="236"/>
      <c r="AZ105" s="236"/>
      <c r="BA105" s="236"/>
      <c r="BB105" s="236"/>
      <c r="BC105" s="236"/>
      <c r="BD105" s="236"/>
      <c r="BE105" s="236"/>
      <c r="BF105" s="236"/>
      <c r="BG105" s="236"/>
      <c r="BH105" s="236"/>
      <c r="BI105" s="236"/>
      <c r="BJ105" s="236"/>
      <c r="BK105" s="236"/>
      <c r="BL105" s="236"/>
      <c r="BM105" s="236"/>
      <c r="BN105" s="236"/>
      <c r="BO105" s="236"/>
      <c r="BP105" s="236"/>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6"/>
      <c r="B106" s="236"/>
      <c r="C106" s="236"/>
      <c r="D106" s="236"/>
      <c r="E106" s="236"/>
      <c r="F106" s="236"/>
      <c r="G106" s="236"/>
      <c r="H106" s="236"/>
      <c r="I106" s="236"/>
      <c r="J106" s="236"/>
      <c r="K106" s="236"/>
      <c r="L106" s="236"/>
      <c r="M106" s="236"/>
      <c r="N106" s="236"/>
      <c r="O106" s="236"/>
      <c r="P106" s="236"/>
      <c r="Q106" s="236"/>
      <c r="R106" s="236"/>
      <c r="S106" s="236"/>
      <c r="T106" s="236"/>
      <c r="U106" s="236"/>
      <c r="V106" s="236"/>
      <c r="W106" s="236"/>
      <c r="X106" s="236"/>
      <c r="Y106" s="236"/>
      <c r="Z106" s="236"/>
      <c r="AA106" s="236"/>
      <c r="AB106" s="236"/>
      <c r="AC106" s="236"/>
      <c r="AD106" s="236"/>
      <c r="AE106" s="236"/>
      <c r="AF106" s="236"/>
      <c r="AG106" s="236"/>
      <c r="AH106" s="236"/>
      <c r="AI106" s="236"/>
      <c r="AJ106" s="236"/>
      <c r="AK106" s="236"/>
      <c r="AL106" s="236"/>
      <c r="AM106" s="236"/>
      <c r="AN106" s="236"/>
      <c r="AO106" s="236"/>
      <c r="AP106" s="236"/>
      <c r="AQ106" s="236"/>
      <c r="AR106" s="236"/>
      <c r="AS106" s="236"/>
      <c r="AT106" s="236"/>
      <c r="AU106" s="236"/>
      <c r="AV106" s="236"/>
      <c r="AW106" s="236"/>
      <c r="AX106" s="236"/>
      <c r="AY106" s="236"/>
      <c r="AZ106" s="236"/>
      <c r="BA106" s="236"/>
      <c r="BB106" s="236"/>
      <c r="BC106" s="236"/>
      <c r="BD106" s="236"/>
      <c r="BE106" s="236"/>
      <c r="BF106" s="236"/>
      <c r="BG106" s="236"/>
      <c r="BH106" s="236"/>
      <c r="BI106" s="236"/>
      <c r="BJ106" s="236"/>
      <c r="BK106" s="236"/>
      <c r="BL106" s="236"/>
      <c r="BM106" s="236"/>
      <c r="BN106" s="236"/>
      <c r="BO106" s="236"/>
      <c r="BP106" s="236"/>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28" t="s">
        <v>407</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28" t="s">
        <v>408</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55" t="s">
        <v>409</v>
      </c>
      <c r="B108" s="956"/>
      <c r="C108" s="956"/>
      <c r="D108" s="956"/>
      <c r="E108" s="956"/>
      <c r="F108" s="956"/>
      <c r="G108" s="956"/>
      <c r="H108" s="956"/>
      <c r="I108" s="956"/>
      <c r="J108" s="956"/>
      <c r="K108" s="956"/>
      <c r="L108" s="956"/>
      <c r="M108" s="956"/>
      <c r="N108" s="956"/>
      <c r="O108" s="956"/>
      <c r="P108" s="956"/>
      <c r="Q108" s="956"/>
      <c r="R108" s="956"/>
      <c r="S108" s="956"/>
      <c r="T108" s="956"/>
      <c r="U108" s="956"/>
      <c r="V108" s="956"/>
      <c r="W108" s="956"/>
      <c r="X108" s="956"/>
      <c r="Y108" s="956"/>
      <c r="Z108" s="956"/>
      <c r="AA108" s="956"/>
      <c r="AB108" s="956"/>
      <c r="AC108" s="956"/>
      <c r="AD108" s="956"/>
      <c r="AE108" s="956"/>
      <c r="AF108" s="956"/>
      <c r="AG108" s="956"/>
      <c r="AH108" s="956"/>
      <c r="AI108" s="956"/>
      <c r="AJ108" s="956"/>
      <c r="AK108" s="956"/>
      <c r="AL108" s="956"/>
      <c r="AM108" s="956"/>
      <c r="AN108" s="956"/>
      <c r="AO108" s="956"/>
      <c r="AP108" s="956"/>
      <c r="AQ108" s="956"/>
      <c r="AR108" s="956"/>
      <c r="AS108" s="956"/>
      <c r="AT108" s="957"/>
      <c r="AU108" s="955" t="s">
        <v>410</v>
      </c>
      <c r="AV108" s="956"/>
      <c r="AW108" s="956"/>
      <c r="AX108" s="956"/>
      <c r="AY108" s="956"/>
      <c r="AZ108" s="956"/>
      <c r="BA108" s="956"/>
      <c r="BB108" s="956"/>
      <c r="BC108" s="956"/>
      <c r="BD108" s="956"/>
      <c r="BE108" s="956"/>
      <c r="BF108" s="956"/>
      <c r="BG108" s="956"/>
      <c r="BH108" s="956"/>
      <c r="BI108" s="956"/>
      <c r="BJ108" s="956"/>
      <c r="BK108" s="956"/>
      <c r="BL108" s="956"/>
      <c r="BM108" s="956"/>
      <c r="BN108" s="956"/>
      <c r="BO108" s="956"/>
      <c r="BP108" s="956"/>
      <c r="BQ108" s="956"/>
      <c r="BR108" s="956"/>
      <c r="BS108" s="956"/>
      <c r="BT108" s="956"/>
      <c r="BU108" s="956"/>
      <c r="BV108" s="956"/>
      <c r="BW108" s="956"/>
      <c r="BX108" s="956"/>
      <c r="BY108" s="956"/>
      <c r="BZ108" s="956"/>
      <c r="CA108" s="956"/>
      <c r="CB108" s="956"/>
      <c r="CC108" s="956"/>
      <c r="CD108" s="956"/>
      <c r="CE108" s="956"/>
      <c r="CF108" s="956"/>
      <c r="CG108" s="956"/>
      <c r="CH108" s="956"/>
      <c r="CI108" s="956"/>
      <c r="CJ108" s="956"/>
      <c r="CK108" s="956"/>
      <c r="CL108" s="956"/>
      <c r="CM108" s="956"/>
      <c r="CN108" s="956"/>
      <c r="CO108" s="956"/>
      <c r="CP108" s="956"/>
      <c r="CQ108" s="956"/>
      <c r="CR108" s="956"/>
      <c r="CS108" s="956"/>
      <c r="CT108" s="956"/>
      <c r="CU108" s="956"/>
      <c r="CV108" s="956"/>
      <c r="CW108" s="956"/>
      <c r="CX108" s="956"/>
      <c r="CY108" s="956"/>
      <c r="CZ108" s="956"/>
      <c r="DA108" s="956"/>
      <c r="DB108" s="956"/>
      <c r="DC108" s="956"/>
      <c r="DD108" s="956"/>
      <c r="DE108" s="956"/>
      <c r="DF108" s="956"/>
      <c r="DG108" s="956"/>
      <c r="DH108" s="956"/>
      <c r="DI108" s="956"/>
      <c r="DJ108" s="956"/>
      <c r="DK108" s="956"/>
      <c r="DL108" s="956"/>
      <c r="DM108" s="956"/>
      <c r="DN108" s="956"/>
      <c r="DO108" s="956"/>
      <c r="DP108" s="956"/>
      <c r="DQ108" s="956"/>
      <c r="DR108" s="956"/>
      <c r="DS108" s="956"/>
      <c r="DT108" s="956"/>
      <c r="DU108" s="956"/>
      <c r="DV108" s="956"/>
      <c r="DW108" s="956"/>
      <c r="DX108" s="956"/>
      <c r="DY108" s="956"/>
      <c r="DZ108" s="957"/>
    </row>
    <row r="109" spans="1:131" s="224" customFormat="1" ht="26.25" customHeight="1" x14ac:dyDescent="0.2">
      <c r="A109" s="908" t="s">
        <v>411</v>
      </c>
      <c r="B109" s="909"/>
      <c r="C109" s="909"/>
      <c r="D109" s="909"/>
      <c r="E109" s="909"/>
      <c r="F109" s="909"/>
      <c r="G109" s="909"/>
      <c r="H109" s="909"/>
      <c r="I109" s="909"/>
      <c r="J109" s="909"/>
      <c r="K109" s="909"/>
      <c r="L109" s="909"/>
      <c r="M109" s="909"/>
      <c r="N109" s="909"/>
      <c r="O109" s="909"/>
      <c r="P109" s="909"/>
      <c r="Q109" s="909"/>
      <c r="R109" s="909"/>
      <c r="S109" s="909"/>
      <c r="T109" s="909"/>
      <c r="U109" s="909"/>
      <c r="V109" s="909"/>
      <c r="W109" s="909"/>
      <c r="X109" s="909"/>
      <c r="Y109" s="909"/>
      <c r="Z109" s="910"/>
      <c r="AA109" s="911" t="s">
        <v>412</v>
      </c>
      <c r="AB109" s="909"/>
      <c r="AC109" s="909"/>
      <c r="AD109" s="909"/>
      <c r="AE109" s="910"/>
      <c r="AF109" s="911" t="s">
        <v>413</v>
      </c>
      <c r="AG109" s="909"/>
      <c r="AH109" s="909"/>
      <c r="AI109" s="909"/>
      <c r="AJ109" s="910"/>
      <c r="AK109" s="911" t="s">
        <v>294</v>
      </c>
      <c r="AL109" s="909"/>
      <c r="AM109" s="909"/>
      <c r="AN109" s="909"/>
      <c r="AO109" s="910"/>
      <c r="AP109" s="911" t="s">
        <v>414</v>
      </c>
      <c r="AQ109" s="909"/>
      <c r="AR109" s="909"/>
      <c r="AS109" s="909"/>
      <c r="AT109" s="942"/>
      <c r="AU109" s="908" t="s">
        <v>411</v>
      </c>
      <c r="AV109" s="909"/>
      <c r="AW109" s="909"/>
      <c r="AX109" s="909"/>
      <c r="AY109" s="909"/>
      <c r="AZ109" s="909"/>
      <c r="BA109" s="909"/>
      <c r="BB109" s="909"/>
      <c r="BC109" s="909"/>
      <c r="BD109" s="909"/>
      <c r="BE109" s="909"/>
      <c r="BF109" s="909"/>
      <c r="BG109" s="909"/>
      <c r="BH109" s="909"/>
      <c r="BI109" s="909"/>
      <c r="BJ109" s="909"/>
      <c r="BK109" s="909"/>
      <c r="BL109" s="909"/>
      <c r="BM109" s="909"/>
      <c r="BN109" s="909"/>
      <c r="BO109" s="909"/>
      <c r="BP109" s="910"/>
      <c r="BQ109" s="911" t="s">
        <v>412</v>
      </c>
      <c r="BR109" s="909"/>
      <c r="BS109" s="909"/>
      <c r="BT109" s="909"/>
      <c r="BU109" s="910"/>
      <c r="BV109" s="911" t="s">
        <v>413</v>
      </c>
      <c r="BW109" s="909"/>
      <c r="BX109" s="909"/>
      <c r="BY109" s="909"/>
      <c r="BZ109" s="910"/>
      <c r="CA109" s="911" t="s">
        <v>294</v>
      </c>
      <c r="CB109" s="909"/>
      <c r="CC109" s="909"/>
      <c r="CD109" s="909"/>
      <c r="CE109" s="910"/>
      <c r="CF109" s="949" t="s">
        <v>414</v>
      </c>
      <c r="CG109" s="949"/>
      <c r="CH109" s="949"/>
      <c r="CI109" s="949"/>
      <c r="CJ109" s="949"/>
      <c r="CK109" s="911" t="s">
        <v>415</v>
      </c>
      <c r="CL109" s="909"/>
      <c r="CM109" s="909"/>
      <c r="CN109" s="909"/>
      <c r="CO109" s="909"/>
      <c r="CP109" s="909"/>
      <c r="CQ109" s="909"/>
      <c r="CR109" s="909"/>
      <c r="CS109" s="909"/>
      <c r="CT109" s="909"/>
      <c r="CU109" s="909"/>
      <c r="CV109" s="909"/>
      <c r="CW109" s="909"/>
      <c r="CX109" s="909"/>
      <c r="CY109" s="909"/>
      <c r="CZ109" s="909"/>
      <c r="DA109" s="909"/>
      <c r="DB109" s="909"/>
      <c r="DC109" s="909"/>
      <c r="DD109" s="909"/>
      <c r="DE109" s="909"/>
      <c r="DF109" s="910"/>
      <c r="DG109" s="911" t="s">
        <v>412</v>
      </c>
      <c r="DH109" s="909"/>
      <c r="DI109" s="909"/>
      <c r="DJ109" s="909"/>
      <c r="DK109" s="910"/>
      <c r="DL109" s="911" t="s">
        <v>413</v>
      </c>
      <c r="DM109" s="909"/>
      <c r="DN109" s="909"/>
      <c r="DO109" s="909"/>
      <c r="DP109" s="910"/>
      <c r="DQ109" s="911" t="s">
        <v>294</v>
      </c>
      <c r="DR109" s="909"/>
      <c r="DS109" s="909"/>
      <c r="DT109" s="909"/>
      <c r="DU109" s="910"/>
      <c r="DV109" s="911" t="s">
        <v>414</v>
      </c>
      <c r="DW109" s="909"/>
      <c r="DX109" s="909"/>
      <c r="DY109" s="909"/>
      <c r="DZ109" s="942"/>
    </row>
    <row r="110" spans="1:131" s="224" customFormat="1" ht="26.25" customHeight="1" x14ac:dyDescent="0.2">
      <c r="A110" s="820" t="s">
        <v>416</v>
      </c>
      <c r="B110" s="821"/>
      <c r="C110" s="821"/>
      <c r="D110" s="821"/>
      <c r="E110" s="821"/>
      <c r="F110" s="821"/>
      <c r="G110" s="821"/>
      <c r="H110" s="821"/>
      <c r="I110" s="821"/>
      <c r="J110" s="821"/>
      <c r="K110" s="821"/>
      <c r="L110" s="821"/>
      <c r="M110" s="821"/>
      <c r="N110" s="821"/>
      <c r="O110" s="821"/>
      <c r="P110" s="821"/>
      <c r="Q110" s="821"/>
      <c r="R110" s="821"/>
      <c r="S110" s="821"/>
      <c r="T110" s="821"/>
      <c r="U110" s="821"/>
      <c r="V110" s="821"/>
      <c r="W110" s="821"/>
      <c r="X110" s="821"/>
      <c r="Y110" s="821"/>
      <c r="Z110" s="822"/>
      <c r="AA110" s="901">
        <v>12231981</v>
      </c>
      <c r="AB110" s="902"/>
      <c r="AC110" s="902"/>
      <c r="AD110" s="902"/>
      <c r="AE110" s="903"/>
      <c r="AF110" s="904">
        <v>12600434</v>
      </c>
      <c r="AG110" s="902"/>
      <c r="AH110" s="902"/>
      <c r="AI110" s="902"/>
      <c r="AJ110" s="903"/>
      <c r="AK110" s="904">
        <v>12578944</v>
      </c>
      <c r="AL110" s="902"/>
      <c r="AM110" s="902"/>
      <c r="AN110" s="902"/>
      <c r="AO110" s="903"/>
      <c r="AP110" s="905">
        <v>11.9</v>
      </c>
      <c r="AQ110" s="906"/>
      <c r="AR110" s="906"/>
      <c r="AS110" s="906"/>
      <c r="AT110" s="907"/>
      <c r="AU110" s="943" t="s">
        <v>69</v>
      </c>
      <c r="AV110" s="944"/>
      <c r="AW110" s="944"/>
      <c r="AX110" s="944"/>
      <c r="AY110" s="944"/>
      <c r="AZ110" s="873" t="s">
        <v>417</v>
      </c>
      <c r="BA110" s="821"/>
      <c r="BB110" s="821"/>
      <c r="BC110" s="821"/>
      <c r="BD110" s="821"/>
      <c r="BE110" s="821"/>
      <c r="BF110" s="821"/>
      <c r="BG110" s="821"/>
      <c r="BH110" s="821"/>
      <c r="BI110" s="821"/>
      <c r="BJ110" s="821"/>
      <c r="BK110" s="821"/>
      <c r="BL110" s="821"/>
      <c r="BM110" s="821"/>
      <c r="BN110" s="821"/>
      <c r="BO110" s="821"/>
      <c r="BP110" s="822"/>
      <c r="BQ110" s="874">
        <v>140230062</v>
      </c>
      <c r="BR110" s="855"/>
      <c r="BS110" s="855"/>
      <c r="BT110" s="855"/>
      <c r="BU110" s="855"/>
      <c r="BV110" s="855">
        <v>137706927</v>
      </c>
      <c r="BW110" s="855"/>
      <c r="BX110" s="855"/>
      <c r="BY110" s="855"/>
      <c r="BZ110" s="855"/>
      <c r="CA110" s="855">
        <v>133674029</v>
      </c>
      <c r="CB110" s="855"/>
      <c r="CC110" s="855"/>
      <c r="CD110" s="855"/>
      <c r="CE110" s="855"/>
      <c r="CF110" s="879">
        <v>126.8</v>
      </c>
      <c r="CG110" s="880"/>
      <c r="CH110" s="880"/>
      <c r="CI110" s="880"/>
      <c r="CJ110" s="880"/>
      <c r="CK110" s="939" t="s">
        <v>418</v>
      </c>
      <c r="CL110" s="832"/>
      <c r="CM110" s="873" t="s">
        <v>419</v>
      </c>
      <c r="CN110" s="821"/>
      <c r="CO110" s="821"/>
      <c r="CP110" s="821"/>
      <c r="CQ110" s="821"/>
      <c r="CR110" s="821"/>
      <c r="CS110" s="821"/>
      <c r="CT110" s="821"/>
      <c r="CU110" s="821"/>
      <c r="CV110" s="821"/>
      <c r="CW110" s="821"/>
      <c r="CX110" s="821"/>
      <c r="CY110" s="821"/>
      <c r="CZ110" s="821"/>
      <c r="DA110" s="821"/>
      <c r="DB110" s="821"/>
      <c r="DC110" s="821"/>
      <c r="DD110" s="821"/>
      <c r="DE110" s="821"/>
      <c r="DF110" s="822"/>
      <c r="DG110" s="874">
        <v>1176766</v>
      </c>
      <c r="DH110" s="855"/>
      <c r="DI110" s="855"/>
      <c r="DJ110" s="855"/>
      <c r="DK110" s="855"/>
      <c r="DL110" s="855">
        <v>1020272</v>
      </c>
      <c r="DM110" s="855"/>
      <c r="DN110" s="855"/>
      <c r="DO110" s="855"/>
      <c r="DP110" s="855"/>
      <c r="DQ110" s="855">
        <v>863658</v>
      </c>
      <c r="DR110" s="855"/>
      <c r="DS110" s="855"/>
      <c r="DT110" s="855"/>
      <c r="DU110" s="855"/>
      <c r="DV110" s="856">
        <v>0.8</v>
      </c>
      <c r="DW110" s="856"/>
      <c r="DX110" s="856"/>
      <c r="DY110" s="856"/>
      <c r="DZ110" s="857"/>
    </row>
    <row r="111" spans="1:131" s="224" customFormat="1" ht="26.25" customHeight="1" x14ac:dyDescent="0.2">
      <c r="A111" s="787" t="s">
        <v>420</v>
      </c>
      <c r="B111" s="788"/>
      <c r="C111" s="788"/>
      <c r="D111" s="788"/>
      <c r="E111" s="788"/>
      <c r="F111" s="788"/>
      <c r="G111" s="788"/>
      <c r="H111" s="788"/>
      <c r="I111" s="788"/>
      <c r="J111" s="788"/>
      <c r="K111" s="788"/>
      <c r="L111" s="788"/>
      <c r="M111" s="788"/>
      <c r="N111" s="788"/>
      <c r="O111" s="788"/>
      <c r="P111" s="788"/>
      <c r="Q111" s="788"/>
      <c r="R111" s="788"/>
      <c r="S111" s="788"/>
      <c r="T111" s="788"/>
      <c r="U111" s="788"/>
      <c r="V111" s="788"/>
      <c r="W111" s="788"/>
      <c r="X111" s="788"/>
      <c r="Y111" s="788"/>
      <c r="Z111" s="938"/>
      <c r="AA111" s="931" t="s">
        <v>122</v>
      </c>
      <c r="AB111" s="932"/>
      <c r="AC111" s="932"/>
      <c r="AD111" s="932"/>
      <c r="AE111" s="933"/>
      <c r="AF111" s="934" t="s">
        <v>122</v>
      </c>
      <c r="AG111" s="932"/>
      <c r="AH111" s="932"/>
      <c r="AI111" s="932"/>
      <c r="AJ111" s="933"/>
      <c r="AK111" s="934" t="s">
        <v>122</v>
      </c>
      <c r="AL111" s="932"/>
      <c r="AM111" s="932"/>
      <c r="AN111" s="932"/>
      <c r="AO111" s="933"/>
      <c r="AP111" s="935" t="s">
        <v>122</v>
      </c>
      <c r="AQ111" s="936"/>
      <c r="AR111" s="936"/>
      <c r="AS111" s="936"/>
      <c r="AT111" s="937"/>
      <c r="AU111" s="945"/>
      <c r="AV111" s="946"/>
      <c r="AW111" s="946"/>
      <c r="AX111" s="946"/>
      <c r="AY111" s="946"/>
      <c r="AZ111" s="828" t="s">
        <v>421</v>
      </c>
      <c r="BA111" s="765"/>
      <c r="BB111" s="765"/>
      <c r="BC111" s="765"/>
      <c r="BD111" s="765"/>
      <c r="BE111" s="765"/>
      <c r="BF111" s="765"/>
      <c r="BG111" s="765"/>
      <c r="BH111" s="765"/>
      <c r="BI111" s="765"/>
      <c r="BJ111" s="765"/>
      <c r="BK111" s="765"/>
      <c r="BL111" s="765"/>
      <c r="BM111" s="765"/>
      <c r="BN111" s="765"/>
      <c r="BO111" s="765"/>
      <c r="BP111" s="766"/>
      <c r="BQ111" s="829">
        <v>3727310</v>
      </c>
      <c r="BR111" s="830"/>
      <c r="BS111" s="830"/>
      <c r="BT111" s="830"/>
      <c r="BU111" s="830"/>
      <c r="BV111" s="830">
        <v>2754782</v>
      </c>
      <c r="BW111" s="830"/>
      <c r="BX111" s="830"/>
      <c r="BY111" s="830"/>
      <c r="BZ111" s="830"/>
      <c r="CA111" s="830">
        <v>2009558</v>
      </c>
      <c r="CB111" s="830"/>
      <c r="CC111" s="830"/>
      <c r="CD111" s="830"/>
      <c r="CE111" s="830"/>
      <c r="CF111" s="888">
        <v>1.9</v>
      </c>
      <c r="CG111" s="889"/>
      <c r="CH111" s="889"/>
      <c r="CI111" s="889"/>
      <c r="CJ111" s="889"/>
      <c r="CK111" s="940"/>
      <c r="CL111" s="834"/>
      <c r="CM111" s="828" t="s">
        <v>422</v>
      </c>
      <c r="CN111" s="765"/>
      <c r="CO111" s="765"/>
      <c r="CP111" s="765"/>
      <c r="CQ111" s="765"/>
      <c r="CR111" s="765"/>
      <c r="CS111" s="765"/>
      <c r="CT111" s="765"/>
      <c r="CU111" s="765"/>
      <c r="CV111" s="765"/>
      <c r="CW111" s="765"/>
      <c r="CX111" s="765"/>
      <c r="CY111" s="765"/>
      <c r="CZ111" s="765"/>
      <c r="DA111" s="765"/>
      <c r="DB111" s="765"/>
      <c r="DC111" s="765"/>
      <c r="DD111" s="765"/>
      <c r="DE111" s="765"/>
      <c r="DF111" s="766"/>
      <c r="DG111" s="829">
        <v>1819777</v>
      </c>
      <c r="DH111" s="830"/>
      <c r="DI111" s="830"/>
      <c r="DJ111" s="830"/>
      <c r="DK111" s="830"/>
      <c r="DL111" s="830">
        <v>1330193</v>
      </c>
      <c r="DM111" s="830"/>
      <c r="DN111" s="830"/>
      <c r="DO111" s="830"/>
      <c r="DP111" s="830"/>
      <c r="DQ111" s="830">
        <v>840396</v>
      </c>
      <c r="DR111" s="830"/>
      <c r="DS111" s="830"/>
      <c r="DT111" s="830"/>
      <c r="DU111" s="830"/>
      <c r="DV111" s="807">
        <v>0.8</v>
      </c>
      <c r="DW111" s="807"/>
      <c r="DX111" s="807"/>
      <c r="DY111" s="807"/>
      <c r="DZ111" s="808"/>
    </row>
    <row r="112" spans="1:131" s="224" customFormat="1" ht="26.25" customHeight="1" x14ac:dyDescent="0.2">
      <c r="A112" s="925" t="s">
        <v>423</v>
      </c>
      <c r="B112" s="926"/>
      <c r="C112" s="765" t="s">
        <v>424</v>
      </c>
      <c r="D112" s="765"/>
      <c r="E112" s="765"/>
      <c r="F112" s="765"/>
      <c r="G112" s="765"/>
      <c r="H112" s="765"/>
      <c r="I112" s="765"/>
      <c r="J112" s="765"/>
      <c r="K112" s="765"/>
      <c r="L112" s="765"/>
      <c r="M112" s="765"/>
      <c r="N112" s="765"/>
      <c r="O112" s="765"/>
      <c r="P112" s="765"/>
      <c r="Q112" s="765"/>
      <c r="R112" s="765"/>
      <c r="S112" s="765"/>
      <c r="T112" s="765"/>
      <c r="U112" s="765"/>
      <c r="V112" s="765"/>
      <c r="W112" s="765"/>
      <c r="X112" s="765"/>
      <c r="Y112" s="765"/>
      <c r="Z112" s="766"/>
      <c r="AA112" s="792" t="s">
        <v>122</v>
      </c>
      <c r="AB112" s="793"/>
      <c r="AC112" s="793"/>
      <c r="AD112" s="793"/>
      <c r="AE112" s="794"/>
      <c r="AF112" s="795" t="s">
        <v>122</v>
      </c>
      <c r="AG112" s="793"/>
      <c r="AH112" s="793"/>
      <c r="AI112" s="793"/>
      <c r="AJ112" s="794"/>
      <c r="AK112" s="795" t="s">
        <v>122</v>
      </c>
      <c r="AL112" s="793"/>
      <c r="AM112" s="793"/>
      <c r="AN112" s="793"/>
      <c r="AO112" s="794"/>
      <c r="AP112" s="837" t="s">
        <v>122</v>
      </c>
      <c r="AQ112" s="838"/>
      <c r="AR112" s="838"/>
      <c r="AS112" s="838"/>
      <c r="AT112" s="839"/>
      <c r="AU112" s="945"/>
      <c r="AV112" s="946"/>
      <c r="AW112" s="946"/>
      <c r="AX112" s="946"/>
      <c r="AY112" s="946"/>
      <c r="AZ112" s="828" t="s">
        <v>425</v>
      </c>
      <c r="BA112" s="765"/>
      <c r="BB112" s="765"/>
      <c r="BC112" s="765"/>
      <c r="BD112" s="765"/>
      <c r="BE112" s="765"/>
      <c r="BF112" s="765"/>
      <c r="BG112" s="765"/>
      <c r="BH112" s="765"/>
      <c r="BI112" s="765"/>
      <c r="BJ112" s="765"/>
      <c r="BK112" s="765"/>
      <c r="BL112" s="765"/>
      <c r="BM112" s="765"/>
      <c r="BN112" s="765"/>
      <c r="BO112" s="765"/>
      <c r="BP112" s="766"/>
      <c r="BQ112" s="829">
        <v>11668658</v>
      </c>
      <c r="BR112" s="830"/>
      <c r="BS112" s="830"/>
      <c r="BT112" s="830"/>
      <c r="BU112" s="830"/>
      <c r="BV112" s="830">
        <v>4294683</v>
      </c>
      <c r="BW112" s="830"/>
      <c r="BX112" s="830"/>
      <c r="BY112" s="830"/>
      <c r="BZ112" s="830"/>
      <c r="CA112" s="830">
        <v>4629360</v>
      </c>
      <c r="CB112" s="830"/>
      <c r="CC112" s="830"/>
      <c r="CD112" s="830"/>
      <c r="CE112" s="830"/>
      <c r="CF112" s="888">
        <v>4.4000000000000004</v>
      </c>
      <c r="CG112" s="889"/>
      <c r="CH112" s="889"/>
      <c r="CI112" s="889"/>
      <c r="CJ112" s="889"/>
      <c r="CK112" s="940"/>
      <c r="CL112" s="834"/>
      <c r="CM112" s="828" t="s">
        <v>426</v>
      </c>
      <c r="CN112" s="765"/>
      <c r="CO112" s="765"/>
      <c r="CP112" s="765"/>
      <c r="CQ112" s="765"/>
      <c r="CR112" s="765"/>
      <c r="CS112" s="765"/>
      <c r="CT112" s="765"/>
      <c r="CU112" s="765"/>
      <c r="CV112" s="765"/>
      <c r="CW112" s="765"/>
      <c r="CX112" s="765"/>
      <c r="CY112" s="765"/>
      <c r="CZ112" s="765"/>
      <c r="DA112" s="765"/>
      <c r="DB112" s="765"/>
      <c r="DC112" s="765"/>
      <c r="DD112" s="765"/>
      <c r="DE112" s="765"/>
      <c r="DF112" s="766"/>
      <c r="DG112" s="829" t="s">
        <v>122</v>
      </c>
      <c r="DH112" s="830"/>
      <c r="DI112" s="830"/>
      <c r="DJ112" s="830"/>
      <c r="DK112" s="830"/>
      <c r="DL112" s="830" t="s">
        <v>122</v>
      </c>
      <c r="DM112" s="830"/>
      <c r="DN112" s="830"/>
      <c r="DO112" s="830"/>
      <c r="DP112" s="830"/>
      <c r="DQ112" s="830" t="s">
        <v>122</v>
      </c>
      <c r="DR112" s="830"/>
      <c r="DS112" s="830"/>
      <c r="DT112" s="830"/>
      <c r="DU112" s="830"/>
      <c r="DV112" s="807" t="s">
        <v>122</v>
      </c>
      <c r="DW112" s="807"/>
      <c r="DX112" s="807"/>
      <c r="DY112" s="807"/>
      <c r="DZ112" s="808"/>
    </row>
    <row r="113" spans="1:130" s="224" customFormat="1" ht="26.25" customHeight="1" x14ac:dyDescent="0.2">
      <c r="A113" s="927"/>
      <c r="B113" s="928"/>
      <c r="C113" s="765" t="s">
        <v>427</v>
      </c>
      <c r="D113" s="765"/>
      <c r="E113" s="765"/>
      <c r="F113" s="765"/>
      <c r="G113" s="765"/>
      <c r="H113" s="765"/>
      <c r="I113" s="765"/>
      <c r="J113" s="765"/>
      <c r="K113" s="765"/>
      <c r="L113" s="765"/>
      <c r="M113" s="765"/>
      <c r="N113" s="765"/>
      <c r="O113" s="765"/>
      <c r="P113" s="765"/>
      <c r="Q113" s="765"/>
      <c r="R113" s="765"/>
      <c r="S113" s="765"/>
      <c r="T113" s="765"/>
      <c r="U113" s="765"/>
      <c r="V113" s="765"/>
      <c r="W113" s="765"/>
      <c r="X113" s="765"/>
      <c r="Y113" s="765"/>
      <c r="Z113" s="766"/>
      <c r="AA113" s="931">
        <v>594892</v>
      </c>
      <c r="AB113" s="932"/>
      <c r="AC113" s="932"/>
      <c r="AD113" s="932"/>
      <c r="AE113" s="933"/>
      <c r="AF113" s="934">
        <v>646425</v>
      </c>
      <c r="AG113" s="932"/>
      <c r="AH113" s="932"/>
      <c r="AI113" s="932"/>
      <c r="AJ113" s="933"/>
      <c r="AK113" s="934">
        <v>647970</v>
      </c>
      <c r="AL113" s="932"/>
      <c r="AM113" s="932"/>
      <c r="AN113" s="932"/>
      <c r="AO113" s="933"/>
      <c r="AP113" s="935">
        <v>0.6</v>
      </c>
      <c r="AQ113" s="936"/>
      <c r="AR113" s="936"/>
      <c r="AS113" s="936"/>
      <c r="AT113" s="937"/>
      <c r="AU113" s="945"/>
      <c r="AV113" s="946"/>
      <c r="AW113" s="946"/>
      <c r="AX113" s="946"/>
      <c r="AY113" s="946"/>
      <c r="AZ113" s="828" t="s">
        <v>428</v>
      </c>
      <c r="BA113" s="765"/>
      <c r="BB113" s="765"/>
      <c r="BC113" s="765"/>
      <c r="BD113" s="765"/>
      <c r="BE113" s="765"/>
      <c r="BF113" s="765"/>
      <c r="BG113" s="765"/>
      <c r="BH113" s="765"/>
      <c r="BI113" s="765"/>
      <c r="BJ113" s="765"/>
      <c r="BK113" s="765"/>
      <c r="BL113" s="765"/>
      <c r="BM113" s="765"/>
      <c r="BN113" s="765"/>
      <c r="BO113" s="765"/>
      <c r="BP113" s="766"/>
      <c r="BQ113" s="829">
        <v>30806</v>
      </c>
      <c r="BR113" s="830"/>
      <c r="BS113" s="830"/>
      <c r="BT113" s="830"/>
      <c r="BU113" s="830"/>
      <c r="BV113" s="830">
        <v>26173</v>
      </c>
      <c r="BW113" s="830"/>
      <c r="BX113" s="830"/>
      <c r="BY113" s="830"/>
      <c r="BZ113" s="830"/>
      <c r="CA113" s="830">
        <v>21589</v>
      </c>
      <c r="CB113" s="830"/>
      <c r="CC113" s="830"/>
      <c r="CD113" s="830"/>
      <c r="CE113" s="830"/>
      <c r="CF113" s="888">
        <v>0</v>
      </c>
      <c r="CG113" s="889"/>
      <c r="CH113" s="889"/>
      <c r="CI113" s="889"/>
      <c r="CJ113" s="889"/>
      <c r="CK113" s="940"/>
      <c r="CL113" s="834"/>
      <c r="CM113" s="828" t="s">
        <v>429</v>
      </c>
      <c r="CN113" s="765"/>
      <c r="CO113" s="765"/>
      <c r="CP113" s="765"/>
      <c r="CQ113" s="765"/>
      <c r="CR113" s="765"/>
      <c r="CS113" s="765"/>
      <c r="CT113" s="765"/>
      <c r="CU113" s="765"/>
      <c r="CV113" s="765"/>
      <c r="CW113" s="765"/>
      <c r="CX113" s="765"/>
      <c r="CY113" s="765"/>
      <c r="CZ113" s="765"/>
      <c r="DA113" s="765"/>
      <c r="DB113" s="765"/>
      <c r="DC113" s="765"/>
      <c r="DD113" s="765"/>
      <c r="DE113" s="765"/>
      <c r="DF113" s="766"/>
      <c r="DG113" s="792" t="s">
        <v>122</v>
      </c>
      <c r="DH113" s="793"/>
      <c r="DI113" s="793"/>
      <c r="DJ113" s="793"/>
      <c r="DK113" s="794"/>
      <c r="DL113" s="795" t="s">
        <v>122</v>
      </c>
      <c r="DM113" s="793"/>
      <c r="DN113" s="793"/>
      <c r="DO113" s="793"/>
      <c r="DP113" s="794"/>
      <c r="DQ113" s="795" t="s">
        <v>122</v>
      </c>
      <c r="DR113" s="793"/>
      <c r="DS113" s="793"/>
      <c r="DT113" s="793"/>
      <c r="DU113" s="794"/>
      <c r="DV113" s="837" t="s">
        <v>122</v>
      </c>
      <c r="DW113" s="838"/>
      <c r="DX113" s="838"/>
      <c r="DY113" s="838"/>
      <c r="DZ113" s="839"/>
    </row>
    <row r="114" spans="1:130" s="224" customFormat="1" ht="26.25" customHeight="1" x14ac:dyDescent="0.2">
      <c r="A114" s="927"/>
      <c r="B114" s="928"/>
      <c r="C114" s="765" t="s">
        <v>430</v>
      </c>
      <c r="D114" s="765"/>
      <c r="E114" s="765"/>
      <c r="F114" s="765"/>
      <c r="G114" s="765"/>
      <c r="H114" s="765"/>
      <c r="I114" s="765"/>
      <c r="J114" s="765"/>
      <c r="K114" s="765"/>
      <c r="L114" s="765"/>
      <c r="M114" s="765"/>
      <c r="N114" s="765"/>
      <c r="O114" s="765"/>
      <c r="P114" s="765"/>
      <c r="Q114" s="765"/>
      <c r="R114" s="765"/>
      <c r="S114" s="765"/>
      <c r="T114" s="765"/>
      <c r="U114" s="765"/>
      <c r="V114" s="765"/>
      <c r="W114" s="765"/>
      <c r="X114" s="765"/>
      <c r="Y114" s="765"/>
      <c r="Z114" s="766"/>
      <c r="AA114" s="792">
        <v>4567</v>
      </c>
      <c r="AB114" s="793"/>
      <c r="AC114" s="793"/>
      <c r="AD114" s="793"/>
      <c r="AE114" s="794"/>
      <c r="AF114" s="795">
        <v>4237</v>
      </c>
      <c r="AG114" s="793"/>
      <c r="AH114" s="793"/>
      <c r="AI114" s="793"/>
      <c r="AJ114" s="794"/>
      <c r="AK114" s="795">
        <v>4540</v>
      </c>
      <c r="AL114" s="793"/>
      <c r="AM114" s="793"/>
      <c r="AN114" s="793"/>
      <c r="AO114" s="794"/>
      <c r="AP114" s="837">
        <v>0</v>
      </c>
      <c r="AQ114" s="838"/>
      <c r="AR114" s="838"/>
      <c r="AS114" s="838"/>
      <c r="AT114" s="839"/>
      <c r="AU114" s="945"/>
      <c r="AV114" s="946"/>
      <c r="AW114" s="946"/>
      <c r="AX114" s="946"/>
      <c r="AY114" s="946"/>
      <c r="AZ114" s="828" t="s">
        <v>431</v>
      </c>
      <c r="BA114" s="765"/>
      <c r="BB114" s="765"/>
      <c r="BC114" s="765"/>
      <c r="BD114" s="765"/>
      <c r="BE114" s="765"/>
      <c r="BF114" s="765"/>
      <c r="BG114" s="765"/>
      <c r="BH114" s="765"/>
      <c r="BI114" s="765"/>
      <c r="BJ114" s="765"/>
      <c r="BK114" s="765"/>
      <c r="BL114" s="765"/>
      <c r="BM114" s="765"/>
      <c r="BN114" s="765"/>
      <c r="BO114" s="765"/>
      <c r="BP114" s="766"/>
      <c r="BQ114" s="829">
        <v>20261998</v>
      </c>
      <c r="BR114" s="830"/>
      <c r="BS114" s="830"/>
      <c r="BT114" s="830"/>
      <c r="BU114" s="830"/>
      <c r="BV114" s="830">
        <v>20069740</v>
      </c>
      <c r="BW114" s="830"/>
      <c r="BX114" s="830"/>
      <c r="BY114" s="830"/>
      <c r="BZ114" s="830"/>
      <c r="CA114" s="830">
        <v>20295621</v>
      </c>
      <c r="CB114" s="830"/>
      <c r="CC114" s="830"/>
      <c r="CD114" s="830"/>
      <c r="CE114" s="830"/>
      <c r="CF114" s="888">
        <v>19.3</v>
      </c>
      <c r="CG114" s="889"/>
      <c r="CH114" s="889"/>
      <c r="CI114" s="889"/>
      <c r="CJ114" s="889"/>
      <c r="CK114" s="940"/>
      <c r="CL114" s="834"/>
      <c r="CM114" s="828" t="s">
        <v>432</v>
      </c>
      <c r="CN114" s="765"/>
      <c r="CO114" s="765"/>
      <c r="CP114" s="765"/>
      <c r="CQ114" s="765"/>
      <c r="CR114" s="765"/>
      <c r="CS114" s="765"/>
      <c r="CT114" s="765"/>
      <c r="CU114" s="765"/>
      <c r="CV114" s="765"/>
      <c r="CW114" s="765"/>
      <c r="CX114" s="765"/>
      <c r="CY114" s="765"/>
      <c r="CZ114" s="765"/>
      <c r="DA114" s="765"/>
      <c r="DB114" s="765"/>
      <c r="DC114" s="765"/>
      <c r="DD114" s="765"/>
      <c r="DE114" s="765"/>
      <c r="DF114" s="766"/>
      <c r="DG114" s="792" t="s">
        <v>122</v>
      </c>
      <c r="DH114" s="793"/>
      <c r="DI114" s="793"/>
      <c r="DJ114" s="793"/>
      <c r="DK114" s="794"/>
      <c r="DL114" s="795" t="s">
        <v>122</v>
      </c>
      <c r="DM114" s="793"/>
      <c r="DN114" s="793"/>
      <c r="DO114" s="793"/>
      <c r="DP114" s="794"/>
      <c r="DQ114" s="795" t="s">
        <v>122</v>
      </c>
      <c r="DR114" s="793"/>
      <c r="DS114" s="793"/>
      <c r="DT114" s="793"/>
      <c r="DU114" s="794"/>
      <c r="DV114" s="837" t="s">
        <v>122</v>
      </c>
      <c r="DW114" s="838"/>
      <c r="DX114" s="838"/>
      <c r="DY114" s="838"/>
      <c r="DZ114" s="839"/>
    </row>
    <row r="115" spans="1:130" s="224" customFormat="1" ht="26.25" customHeight="1" x14ac:dyDescent="0.2">
      <c r="A115" s="927"/>
      <c r="B115" s="928"/>
      <c r="C115" s="765" t="s">
        <v>433</v>
      </c>
      <c r="D115" s="765"/>
      <c r="E115" s="765"/>
      <c r="F115" s="765"/>
      <c r="G115" s="765"/>
      <c r="H115" s="765"/>
      <c r="I115" s="765"/>
      <c r="J115" s="765"/>
      <c r="K115" s="765"/>
      <c r="L115" s="765"/>
      <c r="M115" s="765"/>
      <c r="N115" s="765"/>
      <c r="O115" s="765"/>
      <c r="P115" s="765"/>
      <c r="Q115" s="765"/>
      <c r="R115" s="765"/>
      <c r="S115" s="765"/>
      <c r="T115" s="765"/>
      <c r="U115" s="765"/>
      <c r="V115" s="765"/>
      <c r="W115" s="765"/>
      <c r="X115" s="765"/>
      <c r="Y115" s="765"/>
      <c r="Z115" s="766"/>
      <c r="AA115" s="931">
        <v>887574</v>
      </c>
      <c r="AB115" s="932"/>
      <c r="AC115" s="932"/>
      <c r="AD115" s="932"/>
      <c r="AE115" s="933"/>
      <c r="AF115" s="934">
        <v>749728</v>
      </c>
      <c r="AG115" s="932"/>
      <c r="AH115" s="932"/>
      <c r="AI115" s="932"/>
      <c r="AJ115" s="933"/>
      <c r="AK115" s="934">
        <v>636173</v>
      </c>
      <c r="AL115" s="932"/>
      <c r="AM115" s="932"/>
      <c r="AN115" s="932"/>
      <c r="AO115" s="933"/>
      <c r="AP115" s="935">
        <v>0.6</v>
      </c>
      <c r="AQ115" s="936"/>
      <c r="AR115" s="936"/>
      <c r="AS115" s="936"/>
      <c r="AT115" s="937"/>
      <c r="AU115" s="945"/>
      <c r="AV115" s="946"/>
      <c r="AW115" s="946"/>
      <c r="AX115" s="946"/>
      <c r="AY115" s="946"/>
      <c r="AZ115" s="828" t="s">
        <v>434</v>
      </c>
      <c r="BA115" s="765"/>
      <c r="BB115" s="765"/>
      <c r="BC115" s="765"/>
      <c r="BD115" s="765"/>
      <c r="BE115" s="765"/>
      <c r="BF115" s="765"/>
      <c r="BG115" s="765"/>
      <c r="BH115" s="765"/>
      <c r="BI115" s="765"/>
      <c r="BJ115" s="765"/>
      <c r="BK115" s="765"/>
      <c r="BL115" s="765"/>
      <c r="BM115" s="765"/>
      <c r="BN115" s="765"/>
      <c r="BO115" s="765"/>
      <c r="BP115" s="766"/>
      <c r="BQ115" s="829" t="s">
        <v>122</v>
      </c>
      <c r="BR115" s="830"/>
      <c r="BS115" s="830"/>
      <c r="BT115" s="830"/>
      <c r="BU115" s="830"/>
      <c r="BV115" s="830" t="s">
        <v>122</v>
      </c>
      <c r="BW115" s="830"/>
      <c r="BX115" s="830"/>
      <c r="BY115" s="830"/>
      <c r="BZ115" s="830"/>
      <c r="CA115" s="830" t="s">
        <v>122</v>
      </c>
      <c r="CB115" s="830"/>
      <c r="CC115" s="830"/>
      <c r="CD115" s="830"/>
      <c r="CE115" s="830"/>
      <c r="CF115" s="888" t="s">
        <v>122</v>
      </c>
      <c r="CG115" s="889"/>
      <c r="CH115" s="889"/>
      <c r="CI115" s="889"/>
      <c r="CJ115" s="889"/>
      <c r="CK115" s="940"/>
      <c r="CL115" s="834"/>
      <c r="CM115" s="828" t="s">
        <v>435</v>
      </c>
      <c r="CN115" s="765"/>
      <c r="CO115" s="765"/>
      <c r="CP115" s="765"/>
      <c r="CQ115" s="765"/>
      <c r="CR115" s="765"/>
      <c r="CS115" s="765"/>
      <c r="CT115" s="765"/>
      <c r="CU115" s="765"/>
      <c r="CV115" s="765"/>
      <c r="CW115" s="765"/>
      <c r="CX115" s="765"/>
      <c r="CY115" s="765"/>
      <c r="CZ115" s="765"/>
      <c r="DA115" s="765"/>
      <c r="DB115" s="765"/>
      <c r="DC115" s="765"/>
      <c r="DD115" s="765"/>
      <c r="DE115" s="765"/>
      <c r="DF115" s="766"/>
      <c r="DG115" s="792" t="s">
        <v>122</v>
      </c>
      <c r="DH115" s="793"/>
      <c r="DI115" s="793"/>
      <c r="DJ115" s="793"/>
      <c r="DK115" s="794"/>
      <c r="DL115" s="795" t="s">
        <v>122</v>
      </c>
      <c r="DM115" s="793"/>
      <c r="DN115" s="793"/>
      <c r="DO115" s="793"/>
      <c r="DP115" s="794"/>
      <c r="DQ115" s="795" t="s">
        <v>122</v>
      </c>
      <c r="DR115" s="793"/>
      <c r="DS115" s="793"/>
      <c r="DT115" s="793"/>
      <c r="DU115" s="794"/>
      <c r="DV115" s="837" t="s">
        <v>122</v>
      </c>
      <c r="DW115" s="838"/>
      <c r="DX115" s="838"/>
      <c r="DY115" s="838"/>
      <c r="DZ115" s="839"/>
    </row>
    <row r="116" spans="1:130" s="224" customFormat="1" ht="26.25" customHeight="1" x14ac:dyDescent="0.2">
      <c r="A116" s="929"/>
      <c r="B116" s="930"/>
      <c r="C116" s="852" t="s">
        <v>436</v>
      </c>
      <c r="D116" s="852"/>
      <c r="E116" s="852"/>
      <c r="F116" s="852"/>
      <c r="G116" s="852"/>
      <c r="H116" s="852"/>
      <c r="I116" s="852"/>
      <c r="J116" s="852"/>
      <c r="K116" s="852"/>
      <c r="L116" s="852"/>
      <c r="M116" s="852"/>
      <c r="N116" s="852"/>
      <c r="O116" s="852"/>
      <c r="P116" s="852"/>
      <c r="Q116" s="852"/>
      <c r="R116" s="852"/>
      <c r="S116" s="852"/>
      <c r="T116" s="852"/>
      <c r="U116" s="852"/>
      <c r="V116" s="852"/>
      <c r="W116" s="852"/>
      <c r="X116" s="852"/>
      <c r="Y116" s="852"/>
      <c r="Z116" s="853"/>
      <c r="AA116" s="792" t="s">
        <v>122</v>
      </c>
      <c r="AB116" s="793"/>
      <c r="AC116" s="793"/>
      <c r="AD116" s="793"/>
      <c r="AE116" s="794"/>
      <c r="AF116" s="795" t="s">
        <v>122</v>
      </c>
      <c r="AG116" s="793"/>
      <c r="AH116" s="793"/>
      <c r="AI116" s="793"/>
      <c r="AJ116" s="794"/>
      <c r="AK116" s="795" t="s">
        <v>122</v>
      </c>
      <c r="AL116" s="793"/>
      <c r="AM116" s="793"/>
      <c r="AN116" s="793"/>
      <c r="AO116" s="794"/>
      <c r="AP116" s="837" t="s">
        <v>122</v>
      </c>
      <c r="AQ116" s="838"/>
      <c r="AR116" s="838"/>
      <c r="AS116" s="838"/>
      <c r="AT116" s="839"/>
      <c r="AU116" s="945"/>
      <c r="AV116" s="946"/>
      <c r="AW116" s="946"/>
      <c r="AX116" s="946"/>
      <c r="AY116" s="946"/>
      <c r="AZ116" s="922" t="s">
        <v>437</v>
      </c>
      <c r="BA116" s="923"/>
      <c r="BB116" s="923"/>
      <c r="BC116" s="923"/>
      <c r="BD116" s="923"/>
      <c r="BE116" s="923"/>
      <c r="BF116" s="923"/>
      <c r="BG116" s="923"/>
      <c r="BH116" s="923"/>
      <c r="BI116" s="923"/>
      <c r="BJ116" s="923"/>
      <c r="BK116" s="923"/>
      <c r="BL116" s="923"/>
      <c r="BM116" s="923"/>
      <c r="BN116" s="923"/>
      <c r="BO116" s="923"/>
      <c r="BP116" s="924"/>
      <c r="BQ116" s="829" t="s">
        <v>122</v>
      </c>
      <c r="BR116" s="830"/>
      <c r="BS116" s="830"/>
      <c r="BT116" s="830"/>
      <c r="BU116" s="830"/>
      <c r="BV116" s="830" t="s">
        <v>122</v>
      </c>
      <c r="BW116" s="830"/>
      <c r="BX116" s="830"/>
      <c r="BY116" s="830"/>
      <c r="BZ116" s="830"/>
      <c r="CA116" s="830" t="s">
        <v>122</v>
      </c>
      <c r="CB116" s="830"/>
      <c r="CC116" s="830"/>
      <c r="CD116" s="830"/>
      <c r="CE116" s="830"/>
      <c r="CF116" s="888" t="s">
        <v>122</v>
      </c>
      <c r="CG116" s="889"/>
      <c r="CH116" s="889"/>
      <c r="CI116" s="889"/>
      <c r="CJ116" s="889"/>
      <c r="CK116" s="940"/>
      <c r="CL116" s="834"/>
      <c r="CM116" s="828" t="s">
        <v>438</v>
      </c>
      <c r="CN116" s="765"/>
      <c r="CO116" s="765"/>
      <c r="CP116" s="765"/>
      <c r="CQ116" s="765"/>
      <c r="CR116" s="765"/>
      <c r="CS116" s="765"/>
      <c r="CT116" s="765"/>
      <c r="CU116" s="765"/>
      <c r="CV116" s="765"/>
      <c r="CW116" s="765"/>
      <c r="CX116" s="765"/>
      <c r="CY116" s="765"/>
      <c r="CZ116" s="765"/>
      <c r="DA116" s="765"/>
      <c r="DB116" s="765"/>
      <c r="DC116" s="765"/>
      <c r="DD116" s="765"/>
      <c r="DE116" s="765"/>
      <c r="DF116" s="766"/>
      <c r="DG116" s="792">
        <v>491803</v>
      </c>
      <c r="DH116" s="793"/>
      <c r="DI116" s="793"/>
      <c r="DJ116" s="793"/>
      <c r="DK116" s="794"/>
      <c r="DL116" s="795">
        <v>396981</v>
      </c>
      <c r="DM116" s="793"/>
      <c r="DN116" s="793"/>
      <c r="DO116" s="793"/>
      <c r="DP116" s="794"/>
      <c r="DQ116" s="795">
        <v>302159</v>
      </c>
      <c r="DR116" s="793"/>
      <c r="DS116" s="793"/>
      <c r="DT116" s="793"/>
      <c r="DU116" s="794"/>
      <c r="DV116" s="837">
        <v>0.3</v>
      </c>
      <c r="DW116" s="838"/>
      <c r="DX116" s="838"/>
      <c r="DY116" s="838"/>
      <c r="DZ116" s="839"/>
    </row>
    <row r="117" spans="1:130" s="224" customFormat="1" ht="26.25" customHeight="1" x14ac:dyDescent="0.2">
      <c r="A117" s="908" t="s">
        <v>177</v>
      </c>
      <c r="B117" s="909"/>
      <c r="C117" s="909"/>
      <c r="D117" s="909"/>
      <c r="E117" s="909"/>
      <c r="F117" s="909"/>
      <c r="G117" s="909"/>
      <c r="H117" s="909"/>
      <c r="I117" s="909"/>
      <c r="J117" s="909"/>
      <c r="K117" s="909"/>
      <c r="L117" s="909"/>
      <c r="M117" s="909"/>
      <c r="N117" s="909"/>
      <c r="O117" s="909"/>
      <c r="P117" s="909"/>
      <c r="Q117" s="909"/>
      <c r="R117" s="909"/>
      <c r="S117" s="909"/>
      <c r="T117" s="909"/>
      <c r="U117" s="909"/>
      <c r="V117" s="909"/>
      <c r="W117" s="909"/>
      <c r="X117" s="909"/>
      <c r="Y117" s="890" t="s">
        <v>439</v>
      </c>
      <c r="Z117" s="910"/>
      <c r="AA117" s="915">
        <v>13719014</v>
      </c>
      <c r="AB117" s="916"/>
      <c r="AC117" s="916"/>
      <c r="AD117" s="916"/>
      <c r="AE117" s="917"/>
      <c r="AF117" s="918">
        <v>14000824</v>
      </c>
      <c r="AG117" s="916"/>
      <c r="AH117" s="916"/>
      <c r="AI117" s="916"/>
      <c r="AJ117" s="917"/>
      <c r="AK117" s="918">
        <v>13867627</v>
      </c>
      <c r="AL117" s="916"/>
      <c r="AM117" s="916"/>
      <c r="AN117" s="916"/>
      <c r="AO117" s="917"/>
      <c r="AP117" s="919"/>
      <c r="AQ117" s="920"/>
      <c r="AR117" s="920"/>
      <c r="AS117" s="920"/>
      <c r="AT117" s="921"/>
      <c r="AU117" s="945"/>
      <c r="AV117" s="946"/>
      <c r="AW117" s="946"/>
      <c r="AX117" s="946"/>
      <c r="AY117" s="946"/>
      <c r="AZ117" s="876" t="s">
        <v>440</v>
      </c>
      <c r="BA117" s="877"/>
      <c r="BB117" s="877"/>
      <c r="BC117" s="877"/>
      <c r="BD117" s="877"/>
      <c r="BE117" s="877"/>
      <c r="BF117" s="877"/>
      <c r="BG117" s="877"/>
      <c r="BH117" s="877"/>
      <c r="BI117" s="877"/>
      <c r="BJ117" s="877"/>
      <c r="BK117" s="877"/>
      <c r="BL117" s="877"/>
      <c r="BM117" s="877"/>
      <c r="BN117" s="877"/>
      <c r="BO117" s="877"/>
      <c r="BP117" s="878"/>
      <c r="BQ117" s="829" t="s">
        <v>122</v>
      </c>
      <c r="BR117" s="830"/>
      <c r="BS117" s="830"/>
      <c r="BT117" s="830"/>
      <c r="BU117" s="830"/>
      <c r="BV117" s="830" t="s">
        <v>122</v>
      </c>
      <c r="BW117" s="830"/>
      <c r="BX117" s="830"/>
      <c r="BY117" s="830"/>
      <c r="BZ117" s="830"/>
      <c r="CA117" s="830" t="s">
        <v>122</v>
      </c>
      <c r="CB117" s="830"/>
      <c r="CC117" s="830"/>
      <c r="CD117" s="830"/>
      <c r="CE117" s="830"/>
      <c r="CF117" s="888" t="s">
        <v>122</v>
      </c>
      <c r="CG117" s="889"/>
      <c r="CH117" s="889"/>
      <c r="CI117" s="889"/>
      <c r="CJ117" s="889"/>
      <c r="CK117" s="940"/>
      <c r="CL117" s="834"/>
      <c r="CM117" s="828" t="s">
        <v>441</v>
      </c>
      <c r="CN117" s="765"/>
      <c r="CO117" s="765"/>
      <c r="CP117" s="765"/>
      <c r="CQ117" s="765"/>
      <c r="CR117" s="765"/>
      <c r="CS117" s="765"/>
      <c r="CT117" s="765"/>
      <c r="CU117" s="765"/>
      <c r="CV117" s="765"/>
      <c r="CW117" s="765"/>
      <c r="CX117" s="765"/>
      <c r="CY117" s="765"/>
      <c r="CZ117" s="765"/>
      <c r="DA117" s="765"/>
      <c r="DB117" s="765"/>
      <c r="DC117" s="765"/>
      <c r="DD117" s="765"/>
      <c r="DE117" s="765"/>
      <c r="DF117" s="766"/>
      <c r="DG117" s="792" t="s">
        <v>122</v>
      </c>
      <c r="DH117" s="793"/>
      <c r="DI117" s="793"/>
      <c r="DJ117" s="793"/>
      <c r="DK117" s="794"/>
      <c r="DL117" s="795" t="s">
        <v>122</v>
      </c>
      <c r="DM117" s="793"/>
      <c r="DN117" s="793"/>
      <c r="DO117" s="793"/>
      <c r="DP117" s="794"/>
      <c r="DQ117" s="795" t="s">
        <v>122</v>
      </c>
      <c r="DR117" s="793"/>
      <c r="DS117" s="793"/>
      <c r="DT117" s="793"/>
      <c r="DU117" s="794"/>
      <c r="DV117" s="837" t="s">
        <v>122</v>
      </c>
      <c r="DW117" s="838"/>
      <c r="DX117" s="838"/>
      <c r="DY117" s="838"/>
      <c r="DZ117" s="839"/>
    </row>
    <row r="118" spans="1:130" s="224" customFormat="1" ht="26.25" customHeight="1" x14ac:dyDescent="0.2">
      <c r="A118" s="908" t="s">
        <v>415</v>
      </c>
      <c r="B118" s="909"/>
      <c r="C118" s="909"/>
      <c r="D118" s="909"/>
      <c r="E118" s="909"/>
      <c r="F118" s="909"/>
      <c r="G118" s="909"/>
      <c r="H118" s="909"/>
      <c r="I118" s="909"/>
      <c r="J118" s="909"/>
      <c r="K118" s="909"/>
      <c r="L118" s="909"/>
      <c r="M118" s="909"/>
      <c r="N118" s="909"/>
      <c r="O118" s="909"/>
      <c r="P118" s="909"/>
      <c r="Q118" s="909"/>
      <c r="R118" s="909"/>
      <c r="S118" s="909"/>
      <c r="T118" s="909"/>
      <c r="U118" s="909"/>
      <c r="V118" s="909"/>
      <c r="W118" s="909"/>
      <c r="X118" s="909"/>
      <c r="Y118" s="909"/>
      <c r="Z118" s="910"/>
      <c r="AA118" s="911" t="s">
        <v>412</v>
      </c>
      <c r="AB118" s="909"/>
      <c r="AC118" s="909"/>
      <c r="AD118" s="909"/>
      <c r="AE118" s="910"/>
      <c r="AF118" s="911" t="s">
        <v>413</v>
      </c>
      <c r="AG118" s="909"/>
      <c r="AH118" s="909"/>
      <c r="AI118" s="909"/>
      <c r="AJ118" s="910"/>
      <c r="AK118" s="911" t="s">
        <v>294</v>
      </c>
      <c r="AL118" s="909"/>
      <c r="AM118" s="909"/>
      <c r="AN118" s="909"/>
      <c r="AO118" s="910"/>
      <c r="AP118" s="912" t="s">
        <v>414</v>
      </c>
      <c r="AQ118" s="913"/>
      <c r="AR118" s="913"/>
      <c r="AS118" s="913"/>
      <c r="AT118" s="914"/>
      <c r="AU118" s="945"/>
      <c r="AV118" s="946"/>
      <c r="AW118" s="946"/>
      <c r="AX118" s="946"/>
      <c r="AY118" s="946"/>
      <c r="AZ118" s="851" t="s">
        <v>442</v>
      </c>
      <c r="BA118" s="852"/>
      <c r="BB118" s="852"/>
      <c r="BC118" s="852"/>
      <c r="BD118" s="852"/>
      <c r="BE118" s="852"/>
      <c r="BF118" s="852"/>
      <c r="BG118" s="852"/>
      <c r="BH118" s="852"/>
      <c r="BI118" s="852"/>
      <c r="BJ118" s="852"/>
      <c r="BK118" s="852"/>
      <c r="BL118" s="852"/>
      <c r="BM118" s="852"/>
      <c r="BN118" s="852"/>
      <c r="BO118" s="852"/>
      <c r="BP118" s="853"/>
      <c r="BQ118" s="892" t="s">
        <v>122</v>
      </c>
      <c r="BR118" s="858"/>
      <c r="BS118" s="858"/>
      <c r="BT118" s="858"/>
      <c r="BU118" s="858"/>
      <c r="BV118" s="858" t="s">
        <v>122</v>
      </c>
      <c r="BW118" s="858"/>
      <c r="BX118" s="858"/>
      <c r="BY118" s="858"/>
      <c r="BZ118" s="858"/>
      <c r="CA118" s="858" t="s">
        <v>122</v>
      </c>
      <c r="CB118" s="858"/>
      <c r="CC118" s="858"/>
      <c r="CD118" s="858"/>
      <c r="CE118" s="858"/>
      <c r="CF118" s="888" t="s">
        <v>122</v>
      </c>
      <c r="CG118" s="889"/>
      <c r="CH118" s="889"/>
      <c r="CI118" s="889"/>
      <c r="CJ118" s="889"/>
      <c r="CK118" s="940"/>
      <c r="CL118" s="834"/>
      <c r="CM118" s="828" t="s">
        <v>443</v>
      </c>
      <c r="CN118" s="765"/>
      <c r="CO118" s="765"/>
      <c r="CP118" s="765"/>
      <c r="CQ118" s="765"/>
      <c r="CR118" s="765"/>
      <c r="CS118" s="765"/>
      <c r="CT118" s="765"/>
      <c r="CU118" s="765"/>
      <c r="CV118" s="765"/>
      <c r="CW118" s="765"/>
      <c r="CX118" s="765"/>
      <c r="CY118" s="765"/>
      <c r="CZ118" s="765"/>
      <c r="DA118" s="765"/>
      <c r="DB118" s="765"/>
      <c r="DC118" s="765"/>
      <c r="DD118" s="765"/>
      <c r="DE118" s="765"/>
      <c r="DF118" s="766"/>
      <c r="DG118" s="792" t="s">
        <v>122</v>
      </c>
      <c r="DH118" s="793"/>
      <c r="DI118" s="793"/>
      <c r="DJ118" s="793"/>
      <c r="DK118" s="794"/>
      <c r="DL118" s="795" t="s">
        <v>122</v>
      </c>
      <c r="DM118" s="793"/>
      <c r="DN118" s="793"/>
      <c r="DO118" s="793"/>
      <c r="DP118" s="794"/>
      <c r="DQ118" s="795" t="s">
        <v>122</v>
      </c>
      <c r="DR118" s="793"/>
      <c r="DS118" s="793"/>
      <c r="DT118" s="793"/>
      <c r="DU118" s="794"/>
      <c r="DV118" s="837" t="s">
        <v>122</v>
      </c>
      <c r="DW118" s="838"/>
      <c r="DX118" s="838"/>
      <c r="DY118" s="838"/>
      <c r="DZ118" s="839"/>
    </row>
    <row r="119" spans="1:130" s="224" customFormat="1" ht="26.25" customHeight="1" x14ac:dyDescent="0.2">
      <c r="A119" s="831" t="s">
        <v>418</v>
      </c>
      <c r="B119" s="832"/>
      <c r="C119" s="873" t="s">
        <v>419</v>
      </c>
      <c r="D119" s="821"/>
      <c r="E119" s="821"/>
      <c r="F119" s="821"/>
      <c r="G119" s="821"/>
      <c r="H119" s="821"/>
      <c r="I119" s="821"/>
      <c r="J119" s="821"/>
      <c r="K119" s="821"/>
      <c r="L119" s="821"/>
      <c r="M119" s="821"/>
      <c r="N119" s="821"/>
      <c r="O119" s="821"/>
      <c r="P119" s="821"/>
      <c r="Q119" s="821"/>
      <c r="R119" s="821"/>
      <c r="S119" s="821"/>
      <c r="T119" s="821"/>
      <c r="U119" s="821"/>
      <c r="V119" s="821"/>
      <c r="W119" s="821"/>
      <c r="X119" s="821"/>
      <c r="Y119" s="821"/>
      <c r="Z119" s="822"/>
      <c r="AA119" s="901">
        <v>156376</v>
      </c>
      <c r="AB119" s="902"/>
      <c r="AC119" s="902"/>
      <c r="AD119" s="902"/>
      <c r="AE119" s="903"/>
      <c r="AF119" s="904">
        <v>156494</v>
      </c>
      <c r="AG119" s="902"/>
      <c r="AH119" s="902"/>
      <c r="AI119" s="902"/>
      <c r="AJ119" s="903"/>
      <c r="AK119" s="904">
        <v>156614</v>
      </c>
      <c r="AL119" s="902"/>
      <c r="AM119" s="902"/>
      <c r="AN119" s="902"/>
      <c r="AO119" s="903"/>
      <c r="AP119" s="905">
        <v>0.1</v>
      </c>
      <c r="AQ119" s="906"/>
      <c r="AR119" s="906"/>
      <c r="AS119" s="906"/>
      <c r="AT119" s="907"/>
      <c r="AU119" s="947"/>
      <c r="AV119" s="948"/>
      <c r="AW119" s="948"/>
      <c r="AX119" s="948"/>
      <c r="AY119" s="948"/>
      <c r="AZ119" s="247" t="s">
        <v>177</v>
      </c>
      <c r="BA119" s="247"/>
      <c r="BB119" s="247"/>
      <c r="BC119" s="247"/>
      <c r="BD119" s="247"/>
      <c r="BE119" s="247"/>
      <c r="BF119" s="247"/>
      <c r="BG119" s="247"/>
      <c r="BH119" s="247"/>
      <c r="BI119" s="247"/>
      <c r="BJ119" s="247"/>
      <c r="BK119" s="247"/>
      <c r="BL119" s="247"/>
      <c r="BM119" s="247"/>
      <c r="BN119" s="247"/>
      <c r="BO119" s="890" t="s">
        <v>444</v>
      </c>
      <c r="BP119" s="891"/>
      <c r="BQ119" s="892">
        <v>175918834</v>
      </c>
      <c r="BR119" s="858"/>
      <c r="BS119" s="858"/>
      <c r="BT119" s="858"/>
      <c r="BU119" s="858"/>
      <c r="BV119" s="858">
        <v>164852305</v>
      </c>
      <c r="BW119" s="858"/>
      <c r="BX119" s="858"/>
      <c r="BY119" s="858"/>
      <c r="BZ119" s="858"/>
      <c r="CA119" s="858">
        <v>160630157</v>
      </c>
      <c r="CB119" s="858"/>
      <c r="CC119" s="858"/>
      <c r="CD119" s="858"/>
      <c r="CE119" s="858"/>
      <c r="CF119" s="761"/>
      <c r="CG119" s="762"/>
      <c r="CH119" s="762"/>
      <c r="CI119" s="762"/>
      <c r="CJ119" s="847"/>
      <c r="CK119" s="941"/>
      <c r="CL119" s="836"/>
      <c r="CM119" s="851" t="s">
        <v>445</v>
      </c>
      <c r="CN119" s="852"/>
      <c r="CO119" s="852"/>
      <c r="CP119" s="852"/>
      <c r="CQ119" s="852"/>
      <c r="CR119" s="852"/>
      <c r="CS119" s="852"/>
      <c r="CT119" s="852"/>
      <c r="CU119" s="852"/>
      <c r="CV119" s="852"/>
      <c r="CW119" s="852"/>
      <c r="CX119" s="852"/>
      <c r="CY119" s="852"/>
      <c r="CZ119" s="852"/>
      <c r="DA119" s="852"/>
      <c r="DB119" s="852"/>
      <c r="DC119" s="852"/>
      <c r="DD119" s="852"/>
      <c r="DE119" s="852"/>
      <c r="DF119" s="853"/>
      <c r="DG119" s="776">
        <v>238964</v>
      </c>
      <c r="DH119" s="777"/>
      <c r="DI119" s="777"/>
      <c r="DJ119" s="777"/>
      <c r="DK119" s="778"/>
      <c r="DL119" s="779">
        <v>7336</v>
      </c>
      <c r="DM119" s="777"/>
      <c r="DN119" s="777"/>
      <c r="DO119" s="777"/>
      <c r="DP119" s="778"/>
      <c r="DQ119" s="779">
        <v>3345</v>
      </c>
      <c r="DR119" s="777"/>
      <c r="DS119" s="777"/>
      <c r="DT119" s="777"/>
      <c r="DU119" s="778"/>
      <c r="DV119" s="861">
        <v>0</v>
      </c>
      <c r="DW119" s="862"/>
      <c r="DX119" s="862"/>
      <c r="DY119" s="862"/>
      <c r="DZ119" s="863"/>
    </row>
    <row r="120" spans="1:130" s="224" customFormat="1" ht="26.25" customHeight="1" x14ac:dyDescent="0.2">
      <c r="A120" s="833"/>
      <c r="B120" s="834"/>
      <c r="C120" s="828" t="s">
        <v>422</v>
      </c>
      <c r="D120" s="765"/>
      <c r="E120" s="765"/>
      <c r="F120" s="765"/>
      <c r="G120" s="765"/>
      <c r="H120" s="765"/>
      <c r="I120" s="765"/>
      <c r="J120" s="765"/>
      <c r="K120" s="765"/>
      <c r="L120" s="765"/>
      <c r="M120" s="765"/>
      <c r="N120" s="765"/>
      <c r="O120" s="765"/>
      <c r="P120" s="765"/>
      <c r="Q120" s="765"/>
      <c r="R120" s="765"/>
      <c r="S120" s="765"/>
      <c r="T120" s="765"/>
      <c r="U120" s="765"/>
      <c r="V120" s="765"/>
      <c r="W120" s="765"/>
      <c r="X120" s="765"/>
      <c r="Y120" s="765"/>
      <c r="Z120" s="766"/>
      <c r="AA120" s="792">
        <v>471904</v>
      </c>
      <c r="AB120" s="793"/>
      <c r="AC120" s="793"/>
      <c r="AD120" s="793"/>
      <c r="AE120" s="794"/>
      <c r="AF120" s="795">
        <v>382597</v>
      </c>
      <c r="AG120" s="793"/>
      <c r="AH120" s="793"/>
      <c r="AI120" s="793"/>
      <c r="AJ120" s="794"/>
      <c r="AK120" s="795">
        <v>382741</v>
      </c>
      <c r="AL120" s="793"/>
      <c r="AM120" s="793"/>
      <c r="AN120" s="793"/>
      <c r="AO120" s="794"/>
      <c r="AP120" s="837">
        <v>0.4</v>
      </c>
      <c r="AQ120" s="838"/>
      <c r="AR120" s="838"/>
      <c r="AS120" s="838"/>
      <c r="AT120" s="839"/>
      <c r="AU120" s="893" t="s">
        <v>446</v>
      </c>
      <c r="AV120" s="894"/>
      <c r="AW120" s="894"/>
      <c r="AX120" s="894"/>
      <c r="AY120" s="895"/>
      <c r="AZ120" s="873" t="s">
        <v>447</v>
      </c>
      <c r="BA120" s="821"/>
      <c r="BB120" s="821"/>
      <c r="BC120" s="821"/>
      <c r="BD120" s="821"/>
      <c r="BE120" s="821"/>
      <c r="BF120" s="821"/>
      <c r="BG120" s="821"/>
      <c r="BH120" s="821"/>
      <c r="BI120" s="821"/>
      <c r="BJ120" s="821"/>
      <c r="BK120" s="821"/>
      <c r="BL120" s="821"/>
      <c r="BM120" s="821"/>
      <c r="BN120" s="821"/>
      <c r="BO120" s="821"/>
      <c r="BP120" s="822"/>
      <c r="BQ120" s="874">
        <v>33113813</v>
      </c>
      <c r="BR120" s="855"/>
      <c r="BS120" s="855"/>
      <c r="BT120" s="855"/>
      <c r="BU120" s="855"/>
      <c r="BV120" s="855">
        <v>40473578</v>
      </c>
      <c r="BW120" s="855"/>
      <c r="BX120" s="855"/>
      <c r="BY120" s="855"/>
      <c r="BZ120" s="855"/>
      <c r="CA120" s="855">
        <v>47721416</v>
      </c>
      <c r="CB120" s="855"/>
      <c r="CC120" s="855"/>
      <c r="CD120" s="855"/>
      <c r="CE120" s="855"/>
      <c r="CF120" s="879">
        <v>45.3</v>
      </c>
      <c r="CG120" s="880"/>
      <c r="CH120" s="880"/>
      <c r="CI120" s="880"/>
      <c r="CJ120" s="880"/>
      <c r="CK120" s="881" t="s">
        <v>448</v>
      </c>
      <c r="CL120" s="865"/>
      <c r="CM120" s="865"/>
      <c r="CN120" s="865"/>
      <c r="CO120" s="866"/>
      <c r="CP120" s="885" t="s">
        <v>396</v>
      </c>
      <c r="CQ120" s="886"/>
      <c r="CR120" s="886"/>
      <c r="CS120" s="886"/>
      <c r="CT120" s="886"/>
      <c r="CU120" s="886"/>
      <c r="CV120" s="886"/>
      <c r="CW120" s="886"/>
      <c r="CX120" s="886"/>
      <c r="CY120" s="886"/>
      <c r="CZ120" s="886"/>
      <c r="DA120" s="886"/>
      <c r="DB120" s="886"/>
      <c r="DC120" s="886"/>
      <c r="DD120" s="886"/>
      <c r="DE120" s="886"/>
      <c r="DF120" s="887"/>
      <c r="DG120" s="874">
        <v>11668658</v>
      </c>
      <c r="DH120" s="855"/>
      <c r="DI120" s="855"/>
      <c r="DJ120" s="855"/>
      <c r="DK120" s="855"/>
      <c r="DL120" s="855">
        <v>4294683</v>
      </c>
      <c r="DM120" s="855"/>
      <c r="DN120" s="855"/>
      <c r="DO120" s="855"/>
      <c r="DP120" s="855"/>
      <c r="DQ120" s="855">
        <v>4629360</v>
      </c>
      <c r="DR120" s="855"/>
      <c r="DS120" s="855"/>
      <c r="DT120" s="855"/>
      <c r="DU120" s="855"/>
      <c r="DV120" s="856">
        <v>4.4000000000000004</v>
      </c>
      <c r="DW120" s="856"/>
      <c r="DX120" s="856"/>
      <c r="DY120" s="856"/>
      <c r="DZ120" s="857"/>
    </row>
    <row r="121" spans="1:130" s="224" customFormat="1" ht="26.25" customHeight="1" x14ac:dyDescent="0.2">
      <c r="A121" s="833"/>
      <c r="B121" s="834"/>
      <c r="C121" s="876" t="s">
        <v>449</v>
      </c>
      <c r="D121" s="877"/>
      <c r="E121" s="877"/>
      <c r="F121" s="877"/>
      <c r="G121" s="877"/>
      <c r="H121" s="877"/>
      <c r="I121" s="877"/>
      <c r="J121" s="877"/>
      <c r="K121" s="877"/>
      <c r="L121" s="877"/>
      <c r="M121" s="877"/>
      <c r="N121" s="877"/>
      <c r="O121" s="877"/>
      <c r="P121" s="877"/>
      <c r="Q121" s="877"/>
      <c r="R121" s="877"/>
      <c r="S121" s="877"/>
      <c r="T121" s="877"/>
      <c r="U121" s="877"/>
      <c r="V121" s="877"/>
      <c r="W121" s="877"/>
      <c r="X121" s="877"/>
      <c r="Y121" s="877"/>
      <c r="Z121" s="878"/>
      <c r="AA121" s="792" t="s">
        <v>122</v>
      </c>
      <c r="AB121" s="793"/>
      <c r="AC121" s="793"/>
      <c r="AD121" s="793"/>
      <c r="AE121" s="794"/>
      <c r="AF121" s="795" t="s">
        <v>122</v>
      </c>
      <c r="AG121" s="793"/>
      <c r="AH121" s="793"/>
      <c r="AI121" s="793"/>
      <c r="AJ121" s="794"/>
      <c r="AK121" s="795" t="s">
        <v>122</v>
      </c>
      <c r="AL121" s="793"/>
      <c r="AM121" s="793"/>
      <c r="AN121" s="793"/>
      <c r="AO121" s="794"/>
      <c r="AP121" s="837" t="s">
        <v>122</v>
      </c>
      <c r="AQ121" s="838"/>
      <c r="AR121" s="838"/>
      <c r="AS121" s="838"/>
      <c r="AT121" s="839"/>
      <c r="AU121" s="896"/>
      <c r="AV121" s="897"/>
      <c r="AW121" s="897"/>
      <c r="AX121" s="897"/>
      <c r="AY121" s="898"/>
      <c r="AZ121" s="828" t="s">
        <v>450</v>
      </c>
      <c r="BA121" s="765"/>
      <c r="BB121" s="765"/>
      <c r="BC121" s="765"/>
      <c r="BD121" s="765"/>
      <c r="BE121" s="765"/>
      <c r="BF121" s="765"/>
      <c r="BG121" s="765"/>
      <c r="BH121" s="765"/>
      <c r="BI121" s="765"/>
      <c r="BJ121" s="765"/>
      <c r="BK121" s="765"/>
      <c r="BL121" s="765"/>
      <c r="BM121" s="765"/>
      <c r="BN121" s="765"/>
      <c r="BO121" s="765"/>
      <c r="BP121" s="766"/>
      <c r="BQ121" s="829">
        <v>39756393</v>
      </c>
      <c r="BR121" s="830"/>
      <c r="BS121" s="830"/>
      <c r="BT121" s="830"/>
      <c r="BU121" s="830"/>
      <c r="BV121" s="830">
        <v>35089444</v>
      </c>
      <c r="BW121" s="830"/>
      <c r="BX121" s="830"/>
      <c r="BY121" s="830"/>
      <c r="BZ121" s="830"/>
      <c r="CA121" s="830">
        <v>34713255</v>
      </c>
      <c r="CB121" s="830"/>
      <c r="CC121" s="830"/>
      <c r="CD121" s="830"/>
      <c r="CE121" s="830"/>
      <c r="CF121" s="888">
        <v>32.9</v>
      </c>
      <c r="CG121" s="889"/>
      <c r="CH121" s="889"/>
      <c r="CI121" s="889"/>
      <c r="CJ121" s="889"/>
      <c r="CK121" s="882"/>
      <c r="CL121" s="868"/>
      <c r="CM121" s="868"/>
      <c r="CN121" s="868"/>
      <c r="CO121" s="869"/>
      <c r="CP121" s="848" t="s">
        <v>392</v>
      </c>
      <c r="CQ121" s="849"/>
      <c r="CR121" s="849"/>
      <c r="CS121" s="849"/>
      <c r="CT121" s="849"/>
      <c r="CU121" s="849"/>
      <c r="CV121" s="849"/>
      <c r="CW121" s="849"/>
      <c r="CX121" s="849"/>
      <c r="CY121" s="849"/>
      <c r="CZ121" s="849"/>
      <c r="DA121" s="849"/>
      <c r="DB121" s="849"/>
      <c r="DC121" s="849"/>
      <c r="DD121" s="849"/>
      <c r="DE121" s="849"/>
      <c r="DF121" s="850"/>
      <c r="DG121" s="829" t="s">
        <v>122</v>
      </c>
      <c r="DH121" s="830"/>
      <c r="DI121" s="830"/>
      <c r="DJ121" s="830"/>
      <c r="DK121" s="830"/>
      <c r="DL121" s="830" t="s">
        <v>122</v>
      </c>
      <c r="DM121" s="830"/>
      <c r="DN121" s="830"/>
      <c r="DO121" s="830"/>
      <c r="DP121" s="830"/>
      <c r="DQ121" s="830" t="s">
        <v>122</v>
      </c>
      <c r="DR121" s="830"/>
      <c r="DS121" s="830"/>
      <c r="DT121" s="830"/>
      <c r="DU121" s="830"/>
      <c r="DV121" s="807" t="s">
        <v>122</v>
      </c>
      <c r="DW121" s="807"/>
      <c r="DX121" s="807"/>
      <c r="DY121" s="807"/>
      <c r="DZ121" s="808"/>
    </row>
    <row r="122" spans="1:130" s="224" customFormat="1" ht="26.25" customHeight="1" x14ac:dyDescent="0.2">
      <c r="A122" s="833"/>
      <c r="B122" s="834"/>
      <c r="C122" s="828" t="s">
        <v>432</v>
      </c>
      <c r="D122" s="765"/>
      <c r="E122" s="765"/>
      <c r="F122" s="765"/>
      <c r="G122" s="765"/>
      <c r="H122" s="765"/>
      <c r="I122" s="765"/>
      <c r="J122" s="765"/>
      <c r="K122" s="765"/>
      <c r="L122" s="765"/>
      <c r="M122" s="765"/>
      <c r="N122" s="765"/>
      <c r="O122" s="765"/>
      <c r="P122" s="765"/>
      <c r="Q122" s="765"/>
      <c r="R122" s="765"/>
      <c r="S122" s="765"/>
      <c r="T122" s="765"/>
      <c r="U122" s="765"/>
      <c r="V122" s="765"/>
      <c r="W122" s="765"/>
      <c r="X122" s="765"/>
      <c r="Y122" s="765"/>
      <c r="Z122" s="766"/>
      <c r="AA122" s="792" t="s">
        <v>122</v>
      </c>
      <c r="AB122" s="793"/>
      <c r="AC122" s="793"/>
      <c r="AD122" s="793"/>
      <c r="AE122" s="794"/>
      <c r="AF122" s="795" t="s">
        <v>122</v>
      </c>
      <c r="AG122" s="793"/>
      <c r="AH122" s="793"/>
      <c r="AI122" s="793"/>
      <c r="AJ122" s="794"/>
      <c r="AK122" s="795" t="s">
        <v>122</v>
      </c>
      <c r="AL122" s="793"/>
      <c r="AM122" s="793"/>
      <c r="AN122" s="793"/>
      <c r="AO122" s="794"/>
      <c r="AP122" s="837" t="s">
        <v>122</v>
      </c>
      <c r="AQ122" s="838"/>
      <c r="AR122" s="838"/>
      <c r="AS122" s="838"/>
      <c r="AT122" s="839"/>
      <c r="AU122" s="896"/>
      <c r="AV122" s="897"/>
      <c r="AW122" s="897"/>
      <c r="AX122" s="897"/>
      <c r="AY122" s="898"/>
      <c r="AZ122" s="851" t="s">
        <v>451</v>
      </c>
      <c r="BA122" s="852"/>
      <c r="BB122" s="852"/>
      <c r="BC122" s="852"/>
      <c r="BD122" s="852"/>
      <c r="BE122" s="852"/>
      <c r="BF122" s="852"/>
      <c r="BG122" s="852"/>
      <c r="BH122" s="852"/>
      <c r="BI122" s="852"/>
      <c r="BJ122" s="852"/>
      <c r="BK122" s="852"/>
      <c r="BL122" s="852"/>
      <c r="BM122" s="852"/>
      <c r="BN122" s="852"/>
      <c r="BO122" s="852"/>
      <c r="BP122" s="853"/>
      <c r="BQ122" s="892">
        <v>124539779</v>
      </c>
      <c r="BR122" s="858"/>
      <c r="BS122" s="858"/>
      <c r="BT122" s="858"/>
      <c r="BU122" s="858"/>
      <c r="BV122" s="858">
        <v>119331919</v>
      </c>
      <c r="BW122" s="858"/>
      <c r="BX122" s="858"/>
      <c r="BY122" s="858"/>
      <c r="BZ122" s="858"/>
      <c r="CA122" s="858">
        <v>112523057</v>
      </c>
      <c r="CB122" s="858"/>
      <c r="CC122" s="858"/>
      <c r="CD122" s="858"/>
      <c r="CE122" s="858"/>
      <c r="CF122" s="859">
        <v>106.8</v>
      </c>
      <c r="CG122" s="860"/>
      <c r="CH122" s="860"/>
      <c r="CI122" s="860"/>
      <c r="CJ122" s="860"/>
      <c r="CK122" s="882"/>
      <c r="CL122" s="868"/>
      <c r="CM122" s="868"/>
      <c r="CN122" s="868"/>
      <c r="CO122" s="869"/>
      <c r="CP122" s="848" t="s">
        <v>393</v>
      </c>
      <c r="CQ122" s="849"/>
      <c r="CR122" s="849"/>
      <c r="CS122" s="849"/>
      <c r="CT122" s="849"/>
      <c r="CU122" s="849"/>
      <c r="CV122" s="849"/>
      <c r="CW122" s="849"/>
      <c r="CX122" s="849"/>
      <c r="CY122" s="849"/>
      <c r="CZ122" s="849"/>
      <c r="DA122" s="849"/>
      <c r="DB122" s="849"/>
      <c r="DC122" s="849"/>
      <c r="DD122" s="849"/>
      <c r="DE122" s="849"/>
      <c r="DF122" s="850"/>
      <c r="DG122" s="829" t="s">
        <v>122</v>
      </c>
      <c r="DH122" s="830"/>
      <c r="DI122" s="830"/>
      <c r="DJ122" s="830"/>
      <c r="DK122" s="830"/>
      <c r="DL122" s="830" t="s">
        <v>122</v>
      </c>
      <c r="DM122" s="830"/>
      <c r="DN122" s="830"/>
      <c r="DO122" s="830"/>
      <c r="DP122" s="830"/>
      <c r="DQ122" s="830" t="s">
        <v>122</v>
      </c>
      <c r="DR122" s="830"/>
      <c r="DS122" s="830"/>
      <c r="DT122" s="830"/>
      <c r="DU122" s="830"/>
      <c r="DV122" s="807" t="s">
        <v>122</v>
      </c>
      <c r="DW122" s="807"/>
      <c r="DX122" s="807"/>
      <c r="DY122" s="807"/>
      <c r="DZ122" s="808"/>
    </row>
    <row r="123" spans="1:130" s="224" customFormat="1" ht="26.25" customHeight="1" x14ac:dyDescent="0.2">
      <c r="A123" s="833"/>
      <c r="B123" s="834"/>
      <c r="C123" s="828" t="s">
        <v>438</v>
      </c>
      <c r="D123" s="765"/>
      <c r="E123" s="765"/>
      <c r="F123" s="765"/>
      <c r="G123" s="765"/>
      <c r="H123" s="765"/>
      <c r="I123" s="765"/>
      <c r="J123" s="765"/>
      <c r="K123" s="765"/>
      <c r="L123" s="765"/>
      <c r="M123" s="765"/>
      <c r="N123" s="765"/>
      <c r="O123" s="765"/>
      <c r="P123" s="765"/>
      <c r="Q123" s="765"/>
      <c r="R123" s="765"/>
      <c r="S123" s="765"/>
      <c r="T123" s="765"/>
      <c r="U123" s="765"/>
      <c r="V123" s="765"/>
      <c r="W123" s="765"/>
      <c r="X123" s="765"/>
      <c r="Y123" s="765"/>
      <c r="Z123" s="766"/>
      <c r="AA123" s="792">
        <v>94822</v>
      </c>
      <c r="AB123" s="793"/>
      <c r="AC123" s="793"/>
      <c r="AD123" s="793"/>
      <c r="AE123" s="794"/>
      <c r="AF123" s="795">
        <v>94822</v>
      </c>
      <c r="AG123" s="793"/>
      <c r="AH123" s="793"/>
      <c r="AI123" s="793"/>
      <c r="AJ123" s="794"/>
      <c r="AK123" s="795">
        <v>94822</v>
      </c>
      <c r="AL123" s="793"/>
      <c r="AM123" s="793"/>
      <c r="AN123" s="793"/>
      <c r="AO123" s="794"/>
      <c r="AP123" s="837">
        <v>0.1</v>
      </c>
      <c r="AQ123" s="838"/>
      <c r="AR123" s="838"/>
      <c r="AS123" s="838"/>
      <c r="AT123" s="839"/>
      <c r="AU123" s="899"/>
      <c r="AV123" s="900"/>
      <c r="AW123" s="900"/>
      <c r="AX123" s="900"/>
      <c r="AY123" s="900"/>
      <c r="AZ123" s="247" t="s">
        <v>177</v>
      </c>
      <c r="BA123" s="247"/>
      <c r="BB123" s="247"/>
      <c r="BC123" s="247"/>
      <c r="BD123" s="247"/>
      <c r="BE123" s="247"/>
      <c r="BF123" s="247"/>
      <c r="BG123" s="247"/>
      <c r="BH123" s="247"/>
      <c r="BI123" s="247"/>
      <c r="BJ123" s="247"/>
      <c r="BK123" s="247"/>
      <c r="BL123" s="247"/>
      <c r="BM123" s="247"/>
      <c r="BN123" s="247"/>
      <c r="BO123" s="890" t="s">
        <v>452</v>
      </c>
      <c r="BP123" s="891"/>
      <c r="BQ123" s="845">
        <v>197409985</v>
      </c>
      <c r="BR123" s="846"/>
      <c r="BS123" s="846"/>
      <c r="BT123" s="846"/>
      <c r="BU123" s="846"/>
      <c r="BV123" s="846">
        <v>194894941</v>
      </c>
      <c r="BW123" s="846"/>
      <c r="BX123" s="846"/>
      <c r="BY123" s="846"/>
      <c r="BZ123" s="846"/>
      <c r="CA123" s="846">
        <v>194957728</v>
      </c>
      <c r="CB123" s="846"/>
      <c r="CC123" s="846"/>
      <c r="CD123" s="846"/>
      <c r="CE123" s="846"/>
      <c r="CF123" s="761"/>
      <c r="CG123" s="762"/>
      <c r="CH123" s="762"/>
      <c r="CI123" s="762"/>
      <c r="CJ123" s="847"/>
      <c r="CK123" s="882"/>
      <c r="CL123" s="868"/>
      <c r="CM123" s="868"/>
      <c r="CN123" s="868"/>
      <c r="CO123" s="869"/>
      <c r="CP123" s="848" t="s">
        <v>391</v>
      </c>
      <c r="CQ123" s="849"/>
      <c r="CR123" s="849"/>
      <c r="CS123" s="849"/>
      <c r="CT123" s="849"/>
      <c r="CU123" s="849"/>
      <c r="CV123" s="849"/>
      <c r="CW123" s="849"/>
      <c r="CX123" s="849"/>
      <c r="CY123" s="849"/>
      <c r="CZ123" s="849"/>
      <c r="DA123" s="849"/>
      <c r="DB123" s="849"/>
      <c r="DC123" s="849"/>
      <c r="DD123" s="849"/>
      <c r="DE123" s="849"/>
      <c r="DF123" s="850"/>
      <c r="DG123" s="792" t="s">
        <v>122</v>
      </c>
      <c r="DH123" s="793"/>
      <c r="DI123" s="793"/>
      <c r="DJ123" s="793"/>
      <c r="DK123" s="794"/>
      <c r="DL123" s="795" t="s">
        <v>122</v>
      </c>
      <c r="DM123" s="793"/>
      <c r="DN123" s="793"/>
      <c r="DO123" s="793"/>
      <c r="DP123" s="794"/>
      <c r="DQ123" s="795" t="s">
        <v>122</v>
      </c>
      <c r="DR123" s="793"/>
      <c r="DS123" s="793"/>
      <c r="DT123" s="793"/>
      <c r="DU123" s="794"/>
      <c r="DV123" s="837" t="s">
        <v>122</v>
      </c>
      <c r="DW123" s="838"/>
      <c r="DX123" s="838"/>
      <c r="DY123" s="838"/>
      <c r="DZ123" s="839"/>
    </row>
    <row r="124" spans="1:130" s="224" customFormat="1" ht="26.25" customHeight="1" thickBot="1" x14ac:dyDescent="0.25">
      <c r="A124" s="833"/>
      <c r="B124" s="834"/>
      <c r="C124" s="828" t="s">
        <v>441</v>
      </c>
      <c r="D124" s="765"/>
      <c r="E124" s="765"/>
      <c r="F124" s="765"/>
      <c r="G124" s="765"/>
      <c r="H124" s="765"/>
      <c r="I124" s="765"/>
      <c r="J124" s="765"/>
      <c r="K124" s="765"/>
      <c r="L124" s="765"/>
      <c r="M124" s="765"/>
      <c r="N124" s="765"/>
      <c r="O124" s="765"/>
      <c r="P124" s="765"/>
      <c r="Q124" s="765"/>
      <c r="R124" s="765"/>
      <c r="S124" s="765"/>
      <c r="T124" s="765"/>
      <c r="U124" s="765"/>
      <c r="V124" s="765"/>
      <c r="W124" s="765"/>
      <c r="X124" s="765"/>
      <c r="Y124" s="765"/>
      <c r="Z124" s="766"/>
      <c r="AA124" s="792" t="s">
        <v>122</v>
      </c>
      <c r="AB124" s="793"/>
      <c r="AC124" s="793"/>
      <c r="AD124" s="793"/>
      <c r="AE124" s="794"/>
      <c r="AF124" s="795" t="s">
        <v>122</v>
      </c>
      <c r="AG124" s="793"/>
      <c r="AH124" s="793"/>
      <c r="AI124" s="793"/>
      <c r="AJ124" s="794"/>
      <c r="AK124" s="795" t="s">
        <v>122</v>
      </c>
      <c r="AL124" s="793"/>
      <c r="AM124" s="793"/>
      <c r="AN124" s="793"/>
      <c r="AO124" s="794"/>
      <c r="AP124" s="837" t="s">
        <v>122</v>
      </c>
      <c r="AQ124" s="838"/>
      <c r="AR124" s="838"/>
      <c r="AS124" s="838"/>
      <c r="AT124" s="839"/>
      <c r="AU124" s="840" t="s">
        <v>453</v>
      </c>
      <c r="AV124" s="841"/>
      <c r="AW124" s="841"/>
      <c r="AX124" s="841"/>
      <c r="AY124" s="841"/>
      <c r="AZ124" s="841"/>
      <c r="BA124" s="841"/>
      <c r="BB124" s="841"/>
      <c r="BC124" s="841"/>
      <c r="BD124" s="841"/>
      <c r="BE124" s="841"/>
      <c r="BF124" s="841"/>
      <c r="BG124" s="841"/>
      <c r="BH124" s="841"/>
      <c r="BI124" s="841"/>
      <c r="BJ124" s="841"/>
      <c r="BK124" s="841"/>
      <c r="BL124" s="841"/>
      <c r="BM124" s="841"/>
      <c r="BN124" s="841"/>
      <c r="BO124" s="841"/>
      <c r="BP124" s="842"/>
      <c r="BQ124" s="843" t="s">
        <v>122</v>
      </c>
      <c r="BR124" s="844"/>
      <c r="BS124" s="844"/>
      <c r="BT124" s="844"/>
      <c r="BU124" s="844"/>
      <c r="BV124" s="844" t="s">
        <v>122</v>
      </c>
      <c r="BW124" s="844"/>
      <c r="BX124" s="844"/>
      <c r="BY124" s="844"/>
      <c r="BZ124" s="844"/>
      <c r="CA124" s="844" t="s">
        <v>122</v>
      </c>
      <c r="CB124" s="844"/>
      <c r="CC124" s="844"/>
      <c r="CD124" s="844"/>
      <c r="CE124" s="844"/>
      <c r="CF124" s="739"/>
      <c r="CG124" s="740"/>
      <c r="CH124" s="740"/>
      <c r="CI124" s="740"/>
      <c r="CJ124" s="875"/>
      <c r="CK124" s="883"/>
      <c r="CL124" s="883"/>
      <c r="CM124" s="883"/>
      <c r="CN124" s="883"/>
      <c r="CO124" s="884"/>
      <c r="CP124" s="848" t="s">
        <v>454</v>
      </c>
      <c r="CQ124" s="849"/>
      <c r="CR124" s="849"/>
      <c r="CS124" s="849"/>
      <c r="CT124" s="849"/>
      <c r="CU124" s="849"/>
      <c r="CV124" s="849"/>
      <c r="CW124" s="849"/>
      <c r="CX124" s="849"/>
      <c r="CY124" s="849"/>
      <c r="CZ124" s="849"/>
      <c r="DA124" s="849"/>
      <c r="DB124" s="849"/>
      <c r="DC124" s="849"/>
      <c r="DD124" s="849"/>
      <c r="DE124" s="849"/>
      <c r="DF124" s="850"/>
      <c r="DG124" s="776" t="s">
        <v>122</v>
      </c>
      <c r="DH124" s="777"/>
      <c r="DI124" s="777"/>
      <c r="DJ124" s="777"/>
      <c r="DK124" s="778"/>
      <c r="DL124" s="779" t="s">
        <v>122</v>
      </c>
      <c r="DM124" s="777"/>
      <c r="DN124" s="777"/>
      <c r="DO124" s="777"/>
      <c r="DP124" s="778"/>
      <c r="DQ124" s="779" t="s">
        <v>122</v>
      </c>
      <c r="DR124" s="777"/>
      <c r="DS124" s="777"/>
      <c r="DT124" s="777"/>
      <c r="DU124" s="778"/>
      <c r="DV124" s="861" t="s">
        <v>122</v>
      </c>
      <c r="DW124" s="862"/>
      <c r="DX124" s="862"/>
      <c r="DY124" s="862"/>
      <c r="DZ124" s="863"/>
    </row>
    <row r="125" spans="1:130" s="224" customFormat="1" ht="26.25" customHeight="1" x14ac:dyDescent="0.2">
      <c r="A125" s="833"/>
      <c r="B125" s="834"/>
      <c r="C125" s="828" t="s">
        <v>443</v>
      </c>
      <c r="D125" s="765"/>
      <c r="E125" s="765"/>
      <c r="F125" s="765"/>
      <c r="G125" s="765"/>
      <c r="H125" s="765"/>
      <c r="I125" s="765"/>
      <c r="J125" s="765"/>
      <c r="K125" s="765"/>
      <c r="L125" s="765"/>
      <c r="M125" s="765"/>
      <c r="N125" s="765"/>
      <c r="O125" s="765"/>
      <c r="P125" s="765"/>
      <c r="Q125" s="765"/>
      <c r="R125" s="765"/>
      <c r="S125" s="765"/>
      <c r="T125" s="765"/>
      <c r="U125" s="765"/>
      <c r="V125" s="765"/>
      <c r="W125" s="765"/>
      <c r="X125" s="765"/>
      <c r="Y125" s="765"/>
      <c r="Z125" s="766"/>
      <c r="AA125" s="792">
        <v>48687</v>
      </c>
      <c r="AB125" s="793"/>
      <c r="AC125" s="793"/>
      <c r="AD125" s="793"/>
      <c r="AE125" s="794"/>
      <c r="AF125" s="795" t="s">
        <v>122</v>
      </c>
      <c r="AG125" s="793"/>
      <c r="AH125" s="793"/>
      <c r="AI125" s="793"/>
      <c r="AJ125" s="794"/>
      <c r="AK125" s="795" t="s">
        <v>122</v>
      </c>
      <c r="AL125" s="793"/>
      <c r="AM125" s="793"/>
      <c r="AN125" s="793"/>
      <c r="AO125" s="794"/>
      <c r="AP125" s="837" t="s">
        <v>122</v>
      </c>
      <c r="AQ125" s="838"/>
      <c r="AR125" s="838"/>
      <c r="AS125" s="838"/>
      <c r="AT125" s="839"/>
      <c r="AU125" s="245"/>
      <c r="AV125" s="246"/>
      <c r="AW125" s="246"/>
      <c r="AX125" s="246"/>
      <c r="AY125" s="246"/>
      <c r="AZ125" s="246"/>
      <c r="BA125" s="246"/>
      <c r="BB125" s="246"/>
      <c r="BC125" s="246"/>
      <c r="BD125" s="246"/>
      <c r="BE125" s="246"/>
      <c r="BF125" s="246"/>
      <c r="BG125" s="246"/>
      <c r="BH125" s="246"/>
      <c r="BI125" s="246"/>
      <c r="BJ125" s="246"/>
      <c r="BK125" s="246"/>
      <c r="BL125" s="246"/>
      <c r="BM125" s="246"/>
      <c r="BN125" s="246"/>
      <c r="BO125" s="246"/>
      <c r="BP125" s="246"/>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864" t="s">
        <v>455</v>
      </c>
      <c r="CL125" s="865"/>
      <c r="CM125" s="865"/>
      <c r="CN125" s="865"/>
      <c r="CO125" s="866"/>
      <c r="CP125" s="873" t="s">
        <v>456</v>
      </c>
      <c r="CQ125" s="821"/>
      <c r="CR125" s="821"/>
      <c r="CS125" s="821"/>
      <c r="CT125" s="821"/>
      <c r="CU125" s="821"/>
      <c r="CV125" s="821"/>
      <c r="CW125" s="821"/>
      <c r="CX125" s="821"/>
      <c r="CY125" s="821"/>
      <c r="CZ125" s="821"/>
      <c r="DA125" s="821"/>
      <c r="DB125" s="821"/>
      <c r="DC125" s="821"/>
      <c r="DD125" s="821"/>
      <c r="DE125" s="821"/>
      <c r="DF125" s="822"/>
      <c r="DG125" s="874" t="s">
        <v>122</v>
      </c>
      <c r="DH125" s="855"/>
      <c r="DI125" s="855"/>
      <c r="DJ125" s="855"/>
      <c r="DK125" s="855"/>
      <c r="DL125" s="855" t="s">
        <v>122</v>
      </c>
      <c r="DM125" s="855"/>
      <c r="DN125" s="855"/>
      <c r="DO125" s="855"/>
      <c r="DP125" s="855"/>
      <c r="DQ125" s="855" t="s">
        <v>122</v>
      </c>
      <c r="DR125" s="855"/>
      <c r="DS125" s="855"/>
      <c r="DT125" s="855"/>
      <c r="DU125" s="855"/>
      <c r="DV125" s="856" t="s">
        <v>122</v>
      </c>
      <c r="DW125" s="856"/>
      <c r="DX125" s="856"/>
      <c r="DY125" s="856"/>
      <c r="DZ125" s="857"/>
    </row>
    <row r="126" spans="1:130" s="224" customFormat="1" ht="26.25" customHeight="1" thickBot="1" x14ac:dyDescent="0.25">
      <c r="A126" s="833"/>
      <c r="B126" s="834"/>
      <c r="C126" s="828" t="s">
        <v>445</v>
      </c>
      <c r="D126" s="765"/>
      <c r="E126" s="765"/>
      <c r="F126" s="765"/>
      <c r="G126" s="765"/>
      <c r="H126" s="765"/>
      <c r="I126" s="765"/>
      <c r="J126" s="765"/>
      <c r="K126" s="765"/>
      <c r="L126" s="765"/>
      <c r="M126" s="765"/>
      <c r="N126" s="765"/>
      <c r="O126" s="765"/>
      <c r="P126" s="765"/>
      <c r="Q126" s="765"/>
      <c r="R126" s="765"/>
      <c r="S126" s="765"/>
      <c r="T126" s="765"/>
      <c r="U126" s="765"/>
      <c r="V126" s="765"/>
      <c r="W126" s="765"/>
      <c r="X126" s="765"/>
      <c r="Y126" s="765"/>
      <c r="Z126" s="766"/>
      <c r="AA126" s="792">
        <v>115785</v>
      </c>
      <c r="AB126" s="793"/>
      <c r="AC126" s="793"/>
      <c r="AD126" s="793"/>
      <c r="AE126" s="794"/>
      <c r="AF126" s="795">
        <v>115815</v>
      </c>
      <c r="AG126" s="793"/>
      <c r="AH126" s="793"/>
      <c r="AI126" s="793"/>
      <c r="AJ126" s="794"/>
      <c r="AK126" s="795">
        <v>1996</v>
      </c>
      <c r="AL126" s="793"/>
      <c r="AM126" s="793"/>
      <c r="AN126" s="793"/>
      <c r="AO126" s="794"/>
      <c r="AP126" s="837">
        <v>0</v>
      </c>
      <c r="AQ126" s="838"/>
      <c r="AR126" s="838"/>
      <c r="AS126" s="838"/>
      <c r="AT126" s="839"/>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867"/>
      <c r="CL126" s="868"/>
      <c r="CM126" s="868"/>
      <c r="CN126" s="868"/>
      <c r="CO126" s="869"/>
      <c r="CP126" s="828" t="s">
        <v>457</v>
      </c>
      <c r="CQ126" s="765"/>
      <c r="CR126" s="765"/>
      <c r="CS126" s="765"/>
      <c r="CT126" s="765"/>
      <c r="CU126" s="765"/>
      <c r="CV126" s="765"/>
      <c r="CW126" s="765"/>
      <c r="CX126" s="765"/>
      <c r="CY126" s="765"/>
      <c r="CZ126" s="765"/>
      <c r="DA126" s="765"/>
      <c r="DB126" s="765"/>
      <c r="DC126" s="765"/>
      <c r="DD126" s="765"/>
      <c r="DE126" s="765"/>
      <c r="DF126" s="766"/>
      <c r="DG126" s="829" t="s">
        <v>122</v>
      </c>
      <c r="DH126" s="830"/>
      <c r="DI126" s="830"/>
      <c r="DJ126" s="830"/>
      <c r="DK126" s="830"/>
      <c r="DL126" s="830" t="s">
        <v>122</v>
      </c>
      <c r="DM126" s="830"/>
      <c r="DN126" s="830"/>
      <c r="DO126" s="830"/>
      <c r="DP126" s="830"/>
      <c r="DQ126" s="830" t="s">
        <v>122</v>
      </c>
      <c r="DR126" s="830"/>
      <c r="DS126" s="830"/>
      <c r="DT126" s="830"/>
      <c r="DU126" s="830"/>
      <c r="DV126" s="807" t="s">
        <v>122</v>
      </c>
      <c r="DW126" s="807"/>
      <c r="DX126" s="807"/>
      <c r="DY126" s="807"/>
      <c r="DZ126" s="808"/>
    </row>
    <row r="127" spans="1:130" s="224" customFormat="1" ht="26.25" customHeight="1" x14ac:dyDescent="0.2">
      <c r="A127" s="835"/>
      <c r="B127" s="836"/>
      <c r="C127" s="851" t="s">
        <v>458</v>
      </c>
      <c r="D127" s="852"/>
      <c r="E127" s="852"/>
      <c r="F127" s="852"/>
      <c r="G127" s="852"/>
      <c r="H127" s="852"/>
      <c r="I127" s="852"/>
      <c r="J127" s="852"/>
      <c r="K127" s="852"/>
      <c r="L127" s="852"/>
      <c r="M127" s="852"/>
      <c r="N127" s="852"/>
      <c r="O127" s="852"/>
      <c r="P127" s="852"/>
      <c r="Q127" s="852"/>
      <c r="R127" s="852"/>
      <c r="S127" s="852"/>
      <c r="T127" s="852"/>
      <c r="U127" s="852"/>
      <c r="V127" s="852"/>
      <c r="W127" s="852"/>
      <c r="X127" s="852"/>
      <c r="Y127" s="852"/>
      <c r="Z127" s="853"/>
      <c r="AA127" s="792" t="s">
        <v>122</v>
      </c>
      <c r="AB127" s="793"/>
      <c r="AC127" s="793"/>
      <c r="AD127" s="793"/>
      <c r="AE127" s="794"/>
      <c r="AF127" s="795" t="s">
        <v>122</v>
      </c>
      <c r="AG127" s="793"/>
      <c r="AH127" s="793"/>
      <c r="AI127" s="793"/>
      <c r="AJ127" s="794"/>
      <c r="AK127" s="795" t="s">
        <v>122</v>
      </c>
      <c r="AL127" s="793"/>
      <c r="AM127" s="793"/>
      <c r="AN127" s="793"/>
      <c r="AO127" s="794"/>
      <c r="AP127" s="837" t="s">
        <v>122</v>
      </c>
      <c r="AQ127" s="838"/>
      <c r="AR127" s="838"/>
      <c r="AS127" s="838"/>
      <c r="AT127" s="839"/>
      <c r="AU127" s="226"/>
      <c r="AV127" s="226"/>
      <c r="AW127" s="226"/>
      <c r="AX127" s="854" t="s">
        <v>459</v>
      </c>
      <c r="AY127" s="825"/>
      <c r="AZ127" s="825"/>
      <c r="BA127" s="825"/>
      <c r="BB127" s="825"/>
      <c r="BC127" s="825"/>
      <c r="BD127" s="825"/>
      <c r="BE127" s="826"/>
      <c r="BF127" s="824" t="s">
        <v>460</v>
      </c>
      <c r="BG127" s="825"/>
      <c r="BH127" s="825"/>
      <c r="BI127" s="825"/>
      <c r="BJ127" s="825"/>
      <c r="BK127" s="825"/>
      <c r="BL127" s="826"/>
      <c r="BM127" s="824" t="s">
        <v>461</v>
      </c>
      <c r="BN127" s="825"/>
      <c r="BO127" s="825"/>
      <c r="BP127" s="825"/>
      <c r="BQ127" s="825"/>
      <c r="BR127" s="825"/>
      <c r="BS127" s="826"/>
      <c r="BT127" s="824" t="s">
        <v>462</v>
      </c>
      <c r="BU127" s="825"/>
      <c r="BV127" s="825"/>
      <c r="BW127" s="825"/>
      <c r="BX127" s="825"/>
      <c r="BY127" s="825"/>
      <c r="BZ127" s="827"/>
      <c r="CA127" s="226"/>
      <c r="CB127" s="226"/>
      <c r="CC127" s="226"/>
      <c r="CD127" s="249"/>
      <c r="CE127" s="249"/>
      <c r="CF127" s="249"/>
      <c r="CG127" s="226"/>
      <c r="CH127" s="226"/>
      <c r="CI127" s="226"/>
      <c r="CJ127" s="248"/>
      <c r="CK127" s="867"/>
      <c r="CL127" s="868"/>
      <c r="CM127" s="868"/>
      <c r="CN127" s="868"/>
      <c r="CO127" s="869"/>
      <c r="CP127" s="828" t="s">
        <v>463</v>
      </c>
      <c r="CQ127" s="765"/>
      <c r="CR127" s="765"/>
      <c r="CS127" s="765"/>
      <c r="CT127" s="765"/>
      <c r="CU127" s="765"/>
      <c r="CV127" s="765"/>
      <c r="CW127" s="765"/>
      <c r="CX127" s="765"/>
      <c r="CY127" s="765"/>
      <c r="CZ127" s="765"/>
      <c r="DA127" s="765"/>
      <c r="DB127" s="765"/>
      <c r="DC127" s="765"/>
      <c r="DD127" s="765"/>
      <c r="DE127" s="765"/>
      <c r="DF127" s="766"/>
      <c r="DG127" s="829" t="s">
        <v>122</v>
      </c>
      <c r="DH127" s="830"/>
      <c r="DI127" s="830"/>
      <c r="DJ127" s="830"/>
      <c r="DK127" s="830"/>
      <c r="DL127" s="830" t="s">
        <v>122</v>
      </c>
      <c r="DM127" s="830"/>
      <c r="DN127" s="830"/>
      <c r="DO127" s="830"/>
      <c r="DP127" s="830"/>
      <c r="DQ127" s="830" t="s">
        <v>122</v>
      </c>
      <c r="DR127" s="830"/>
      <c r="DS127" s="830"/>
      <c r="DT127" s="830"/>
      <c r="DU127" s="830"/>
      <c r="DV127" s="807" t="s">
        <v>122</v>
      </c>
      <c r="DW127" s="807"/>
      <c r="DX127" s="807"/>
      <c r="DY127" s="807"/>
      <c r="DZ127" s="808"/>
    </row>
    <row r="128" spans="1:130" s="224" customFormat="1" ht="26.25" customHeight="1" thickBot="1" x14ac:dyDescent="0.25">
      <c r="A128" s="809" t="s">
        <v>464</v>
      </c>
      <c r="B128" s="810"/>
      <c r="C128" s="810"/>
      <c r="D128" s="810"/>
      <c r="E128" s="810"/>
      <c r="F128" s="810"/>
      <c r="G128" s="810"/>
      <c r="H128" s="810"/>
      <c r="I128" s="810"/>
      <c r="J128" s="810"/>
      <c r="K128" s="810"/>
      <c r="L128" s="810"/>
      <c r="M128" s="810"/>
      <c r="N128" s="810"/>
      <c r="O128" s="810"/>
      <c r="P128" s="810"/>
      <c r="Q128" s="810"/>
      <c r="R128" s="810"/>
      <c r="S128" s="810"/>
      <c r="T128" s="810"/>
      <c r="U128" s="810"/>
      <c r="V128" s="810"/>
      <c r="W128" s="811" t="s">
        <v>465</v>
      </c>
      <c r="X128" s="811"/>
      <c r="Y128" s="811"/>
      <c r="Z128" s="812"/>
      <c r="AA128" s="813">
        <v>2833118</v>
      </c>
      <c r="AB128" s="814"/>
      <c r="AC128" s="814"/>
      <c r="AD128" s="814"/>
      <c r="AE128" s="815"/>
      <c r="AF128" s="816">
        <v>3260968</v>
      </c>
      <c r="AG128" s="814"/>
      <c r="AH128" s="814"/>
      <c r="AI128" s="814"/>
      <c r="AJ128" s="815"/>
      <c r="AK128" s="816">
        <v>2973389</v>
      </c>
      <c r="AL128" s="814"/>
      <c r="AM128" s="814"/>
      <c r="AN128" s="814"/>
      <c r="AO128" s="815"/>
      <c r="AP128" s="817"/>
      <c r="AQ128" s="818"/>
      <c r="AR128" s="818"/>
      <c r="AS128" s="818"/>
      <c r="AT128" s="819"/>
      <c r="AU128" s="226"/>
      <c r="AV128" s="226"/>
      <c r="AW128" s="226"/>
      <c r="AX128" s="820" t="s">
        <v>466</v>
      </c>
      <c r="AY128" s="821"/>
      <c r="AZ128" s="821"/>
      <c r="BA128" s="821"/>
      <c r="BB128" s="821"/>
      <c r="BC128" s="821"/>
      <c r="BD128" s="821"/>
      <c r="BE128" s="822"/>
      <c r="BF128" s="799" t="s">
        <v>122</v>
      </c>
      <c r="BG128" s="800"/>
      <c r="BH128" s="800"/>
      <c r="BI128" s="800"/>
      <c r="BJ128" s="800"/>
      <c r="BK128" s="800"/>
      <c r="BL128" s="823"/>
      <c r="BM128" s="799">
        <v>11.25</v>
      </c>
      <c r="BN128" s="800"/>
      <c r="BO128" s="800"/>
      <c r="BP128" s="800"/>
      <c r="BQ128" s="800"/>
      <c r="BR128" s="800"/>
      <c r="BS128" s="823"/>
      <c r="BT128" s="799">
        <v>20</v>
      </c>
      <c r="BU128" s="800"/>
      <c r="BV128" s="800"/>
      <c r="BW128" s="800"/>
      <c r="BX128" s="800"/>
      <c r="BY128" s="800"/>
      <c r="BZ128" s="801"/>
      <c r="CA128" s="249"/>
      <c r="CB128" s="249"/>
      <c r="CC128" s="249"/>
      <c r="CD128" s="249"/>
      <c r="CE128" s="249"/>
      <c r="CF128" s="249"/>
      <c r="CG128" s="226"/>
      <c r="CH128" s="226"/>
      <c r="CI128" s="226"/>
      <c r="CJ128" s="248"/>
      <c r="CK128" s="870"/>
      <c r="CL128" s="871"/>
      <c r="CM128" s="871"/>
      <c r="CN128" s="871"/>
      <c r="CO128" s="872"/>
      <c r="CP128" s="802" t="s">
        <v>467</v>
      </c>
      <c r="CQ128" s="743"/>
      <c r="CR128" s="743"/>
      <c r="CS128" s="743"/>
      <c r="CT128" s="743"/>
      <c r="CU128" s="743"/>
      <c r="CV128" s="743"/>
      <c r="CW128" s="743"/>
      <c r="CX128" s="743"/>
      <c r="CY128" s="743"/>
      <c r="CZ128" s="743"/>
      <c r="DA128" s="743"/>
      <c r="DB128" s="743"/>
      <c r="DC128" s="743"/>
      <c r="DD128" s="743"/>
      <c r="DE128" s="743"/>
      <c r="DF128" s="744"/>
      <c r="DG128" s="803" t="s">
        <v>122</v>
      </c>
      <c r="DH128" s="804"/>
      <c r="DI128" s="804"/>
      <c r="DJ128" s="804"/>
      <c r="DK128" s="804"/>
      <c r="DL128" s="804" t="s">
        <v>122</v>
      </c>
      <c r="DM128" s="804"/>
      <c r="DN128" s="804"/>
      <c r="DO128" s="804"/>
      <c r="DP128" s="804"/>
      <c r="DQ128" s="804" t="s">
        <v>122</v>
      </c>
      <c r="DR128" s="804"/>
      <c r="DS128" s="804"/>
      <c r="DT128" s="804"/>
      <c r="DU128" s="804"/>
      <c r="DV128" s="805" t="s">
        <v>122</v>
      </c>
      <c r="DW128" s="805"/>
      <c r="DX128" s="805"/>
      <c r="DY128" s="805"/>
      <c r="DZ128" s="806"/>
    </row>
    <row r="129" spans="1:131" s="224" customFormat="1" ht="26.25" customHeight="1" x14ac:dyDescent="0.2">
      <c r="A129" s="787" t="s">
        <v>103</v>
      </c>
      <c r="B129" s="788"/>
      <c r="C129" s="788"/>
      <c r="D129" s="788"/>
      <c r="E129" s="788"/>
      <c r="F129" s="788"/>
      <c r="G129" s="788"/>
      <c r="H129" s="788"/>
      <c r="I129" s="788"/>
      <c r="J129" s="788"/>
      <c r="K129" s="788"/>
      <c r="L129" s="788"/>
      <c r="M129" s="788"/>
      <c r="N129" s="788"/>
      <c r="O129" s="788"/>
      <c r="P129" s="788"/>
      <c r="Q129" s="788"/>
      <c r="R129" s="788"/>
      <c r="S129" s="788"/>
      <c r="T129" s="788"/>
      <c r="U129" s="788"/>
      <c r="V129" s="788"/>
      <c r="W129" s="789" t="s">
        <v>468</v>
      </c>
      <c r="X129" s="790"/>
      <c r="Y129" s="790"/>
      <c r="Z129" s="791"/>
      <c r="AA129" s="792">
        <v>115235486</v>
      </c>
      <c r="AB129" s="793"/>
      <c r="AC129" s="793"/>
      <c r="AD129" s="793"/>
      <c r="AE129" s="794"/>
      <c r="AF129" s="795">
        <v>113342333</v>
      </c>
      <c r="AG129" s="793"/>
      <c r="AH129" s="793"/>
      <c r="AI129" s="793"/>
      <c r="AJ129" s="794"/>
      <c r="AK129" s="795">
        <v>116180045</v>
      </c>
      <c r="AL129" s="793"/>
      <c r="AM129" s="793"/>
      <c r="AN129" s="793"/>
      <c r="AO129" s="794"/>
      <c r="AP129" s="796"/>
      <c r="AQ129" s="797"/>
      <c r="AR129" s="797"/>
      <c r="AS129" s="797"/>
      <c r="AT129" s="798"/>
      <c r="AU129" s="227"/>
      <c r="AV129" s="227"/>
      <c r="AW129" s="227"/>
      <c r="AX129" s="764" t="s">
        <v>469</v>
      </c>
      <c r="AY129" s="765"/>
      <c r="AZ129" s="765"/>
      <c r="BA129" s="765"/>
      <c r="BB129" s="765"/>
      <c r="BC129" s="765"/>
      <c r="BD129" s="765"/>
      <c r="BE129" s="766"/>
      <c r="BF129" s="783" t="s">
        <v>122</v>
      </c>
      <c r="BG129" s="784"/>
      <c r="BH129" s="784"/>
      <c r="BI129" s="784"/>
      <c r="BJ129" s="784"/>
      <c r="BK129" s="784"/>
      <c r="BL129" s="785"/>
      <c r="BM129" s="783">
        <v>16.25</v>
      </c>
      <c r="BN129" s="784"/>
      <c r="BO129" s="784"/>
      <c r="BP129" s="784"/>
      <c r="BQ129" s="784"/>
      <c r="BR129" s="784"/>
      <c r="BS129" s="785"/>
      <c r="BT129" s="783">
        <v>30</v>
      </c>
      <c r="BU129" s="784"/>
      <c r="BV129" s="784"/>
      <c r="BW129" s="784"/>
      <c r="BX129" s="784"/>
      <c r="BY129" s="784"/>
      <c r="BZ129" s="786"/>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787" t="s">
        <v>470</v>
      </c>
      <c r="B130" s="788"/>
      <c r="C130" s="788"/>
      <c r="D130" s="788"/>
      <c r="E130" s="788"/>
      <c r="F130" s="788"/>
      <c r="G130" s="788"/>
      <c r="H130" s="788"/>
      <c r="I130" s="788"/>
      <c r="J130" s="788"/>
      <c r="K130" s="788"/>
      <c r="L130" s="788"/>
      <c r="M130" s="788"/>
      <c r="N130" s="788"/>
      <c r="O130" s="788"/>
      <c r="P130" s="788"/>
      <c r="Q130" s="788"/>
      <c r="R130" s="788"/>
      <c r="S130" s="788"/>
      <c r="T130" s="788"/>
      <c r="U130" s="788"/>
      <c r="V130" s="788"/>
      <c r="W130" s="789" t="s">
        <v>471</v>
      </c>
      <c r="X130" s="790"/>
      <c r="Y130" s="790"/>
      <c r="Z130" s="791"/>
      <c r="AA130" s="792">
        <v>10970439</v>
      </c>
      <c r="AB130" s="793"/>
      <c r="AC130" s="793"/>
      <c r="AD130" s="793"/>
      <c r="AE130" s="794"/>
      <c r="AF130" s="795">
        <v>11004907</v>
      </c>
      <c r="AG130" s="793"/>
      <c r="AH130" s="793"/>
      <c r="AI130" s="793"/>
      <c r="AJ130" s="794"/>
      <c r="AK130" s="795">
        <v>10774506</v>
      </c>
      <c r="AL130" s="793"/>
      <c r="AM130" s="793"/>
      <c r="AN130" s="793"/>
      <c r="AO130" s="794"/>
      <c r="AP130" s="796"/>
      <c r="AQ130" s="797"/>
      <c r="AR130" s="797"/>
      <c r="AS130" s="797"/>
      <c r="AT130" s="798"/>
      <c r="AU130" s="227"/>
      <c r="AV130" s="227"/>
      <c r="AW130" s="227"/>
      <c r="AX130" s="764" t="s">
        <v>472</v>
      </c>
      <c r="AY130" s="765"/>
      <c r="AZ130" s="765"/>
      <c r="BA130" s="765"/>
      <c r="BB130" s="765"/>
      <c r="BC130" s="765"/>
      <c r="BD130" s="765"/>
      <c r="BE130" s="766"/>
      <c r="BF130" s="767">
        <v>0</v>
      </c>
      <c r="BG130" s="768"/>
      <c r="BH130" s="768"/>
      <c r="BI130" s="768"/>
      <c r="BJ130" s="768"/>
      <c r="BK130" s="768"/>
      <c r="BL130" s="769"/>
      <c r="BM130" s="767">
        <v>25</v>
      </c>
      <c r="BN130" s="768"/>
      <c r="BO130" s="768"/>
      <c r="BP130" s="768"/>
      <c r="BQ130" s="768"/>
      <c r="BR130" s="768"/>
      <c r="BS130" s="769"/>
      <c r="BT130" s="767">
        <v>35</v>
      </c>
      <c r="BU130" s="768"/>
      <c r="BV130" s="768"/>
      <c r="BW130" s="768"/>
      <c r="BX130" s="768"/>
      <c r="BY130" s="768"/>
      <c r="BZ130" s="770"/>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771"/>
      <c r="B131" s="772"/>
      <c r="C131" s="772"/>
      <c r="D131" s="772"/>
      <c r="E131" s="772"/>
      <c r="F131" s="772"/>
      <c r="G131" s="772"/>
      <c r="H131" s="772"/>
      <c r="I131" s="772"/>
      <c r="J131" s="772"/>
      <c r="K131" s="772"/>
      <c r="L131" s="772"/>
      <c r="M131" s="772"/>
      <c r="N131" s="772"/>
      <c r="O131" s="772"/>
      <c r="P131" s="772"/>
      <c r="Q131" s="772"/>
      <c r="R131" s="772"/>
      <c r="S131" s="772"/>
      <c r="T131" s="772"/>
      <c r="U131" s="772"/>
      <c r="V131" s="772"/>
      <c r="W131" s="773" t="s">
        <v>473</v>
      </c>
      <c r="X131" s="774"/>
      <c r="Y131" s="774"/>
      <c r="Z131" s="775"/>
      <c r="AA131" s="776">
        <v>104265047</v>
      </c>
      <c r="AB131" s="777"/>
      <c r="AC131" s="777"/>
      <c r="AD131" s="777"/>
      <c r="AE131" s="778"/>
      <c r="AF131" s="779">
        <v>102337426</v>
      </c>
      <c r="AG131" s="777"/>
      <c r="AH131" s="777"/>
      <c r="AI131" s="777"/>
      <c r="AJ131" s="778"/>
      <c r="AK131" s="779">
        <v>105405539</v>
      </c>
      <c r="AL131" s="777"/>
      <c r="AM131" s="777"/>
      <c r="AN131" s="777"/>
      <c r="AO131" s="778"/>
      <c r="AP131" s="780"/>
      <c r="AQ131" s="781"/>
      <c r="AR131" s="781"/>
      <c r="AS131" s="781"/>
      <c r="AT131" s="782"/>
      <c r="AU131" s="227"/>
      <c r="AV131" s="227"/>
      <c r="AW131" s="227"/>
      <c r="AX131" s="742" t="s">
        <v>474</v>
      </c>
      <c r="AY131" s="743"/>
      <c r="AZ131" s="743"/>
      <c r="BA131" s="743"/>
      <c r="BB131" s="743"/>
      <c r="BC131" s="743"/>
      <c r="BD131" s="743"/>
      <c r="BE131" s="744"/>
      <c r="BF131" s="745" t="s">
        <v>122</v>
      </c>
      <c r="BG131" s="746"/>
      <c r="BH131" s="746"/>
      <c r="BI131" s="746"/>
      <c r="BJ131" s="746"/>
      <c r="BK131" s="746"/>
      <c r="BL131" s="747"/>
      <c r="BM131" s="745">
        <v>350</v>
      </c>
      <c r="BN131" s="746"/>
      <c r="BO131" s="746"/>
      <c r="BP131" s="746"/>
      <c r="BQ131" s="746"/>
      <c r="BR131" s="746"/>
      <c r="BS131" s="747"/>
      <c r="BT131" s="748"/>
      <c r="BU131" s="749"/>
      <c r="BV131" s="749"/>
      <c r="BW131" s="749"/>
      <c r="BX131" s="749"/>
      <c r="BY131" s="749"/>
      <c r="BZ131" s="750"/>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751" t="s">
        <v>475</v>
      </c>
      <c r="B132" s="752"/>
      <c r="C132" s="752"/>
      <c r="D132" s="752"/>
      <c r="E132" s="752"/>
      <c r="F132" s="752"/>
      <c r="G132" s="752"/>
      <c r="H132" s="752"/>
      <c r="I132" s="752"/>
      <c r="J132" s="752"/>
      <c r="K132" s="752"/>
      <c r="L132" s="752"/>
      <c r="M132" s="752"/>
      <c r="N132" s="752"/>
      <c r="O132" s="752"/>
      <c r="P132" s="752"/>
      <c r="Q132" s="752"/>
      <c r="R132" s="752"/>
      <c r="S132" s="752"/>
      <c r="T132" s="752"/>
      <c r="U132" s="752"/>
      <c r="V132" s="755" t="s">
        <v>476</v>
      </c>
      <c r="W132" s="755"/>
      <c r="X132" s="755"/>
      <c r="Y132" s="755"/>
      <c r="Z132" s="756"/>
      <c r="AA132" s="757">
        <v>-8.1084699999999996E-2</v>
      </c>
      <c r="AB132" s="758"/>
      <c r="AC132" s="758"/>
      <c r="AD132" s="758"/>
      <c r="AE132" s="759"/>
      <c r="AF132" s="760">
        <v>-0.25899713000000002</v>
      </c>
      <c r="AG132" s="758"/>
      <c r="AH132" s="758"/>
      <c r="AI132" s="758"/>
      <c r="AJ132" s="759"/>
      <c r="AK132" s="760">
        <v>0.113591753</v>
      </c>
      <c r="AL132" s="758"/>
      <c r="AM132" s="758"/>
      <c r="AN132" s="758"/>
      <c r="AO132" s="759"/>
      <c r="AP132" s="761"/>
      <c r="AQ132" s="762"/>
      <c r="AR132" s="762"/>
      <c r="AS132" s="762"/>
      <c r="AT132" s="76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9"/>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753"/>
      <c r="B133" s="754"/>
      <c r="C133" s="754"/>
      <c r="D133" s="754"/>
      <c r="E133" s="754"/>
      <c r="F133" s="754"/>
      <c r="G133" s="754"/>
      <c r="H133" s="754"/>
      <c r="I133" s="754"/>
      <c r="J133" s="754"/>
      <c r="K133" s="754"/>
      <c r="L133" s="754"/>
      <c r="M133" s="754"/>
      <c r="N133" s="754"/>
      <c r="O133" s="754"/>
      <c r="P133" s="754"/>
      <c r="Q133" s="754"/>
      <c r="R133" s="754"/>
      <c r="S133" s="754"/>
      <c r="T133" s="754"/>
      <c r="U133" s="754"/>
      <c r="V133" s="734" t="s">
        <v>477</v>
      </c>
      <c r="W133" s="734"/>
      <c r="X133" s="734"/>
      <c r="Y133" s="734"/>
      <c r="Z133" s="735"/>
      <c r="AA133" s="736">
        <v>-0.6</v>
      </c>
      <c r="AB133" s="737"/>
      <c r="AC133" s="737"/>
      <c r="AD133" s="737"/>
      <c r="AE133" s="738"/>
      <c r="AF133" s="736">
        <v>-0.4</v>
      </c>
      <c r="AG133" s="737"/>
      <c r="AH133" s="737"/>
      <c r="AI133" s="737"/>
      <c r="AJ133" s="738"/>
      <c r="AK133" s="736">
        <v>0</v>
      </c>
      <c r="AL133" s="737"/>
      <c r="AM133" s="737"/>
      <c r="AN133" s="737"/>
      <c r="AO133" s="738"/>
      <c r="AP133" s="739"/>
      <c r="AQ133" s="740"/>
      <c r="AR133" s="740"/>
      <c r="AS133" s="740"/>
      <c r="AT133" s="741"/>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JpbUICKxMFTk41ngdHNnV/foPlDRpwlH5yghBAsXUR3TaMsV4kGxpCEQ0SlUK5r2vSBIWZOu1WRsmJ2H+9DTyQ==" saltValue="tjMpTbeH8SYmh9vMRULzs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478</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7AecECBD2UeaINPQZtATpJY8VA4Y8pPL3uYJL9og31HRdxOocdFVSUpnRTqnXZPhmAw7oVjKDgOwDp5LzHveyQ==" saltValue="0xd3oJ/LiPALh6uknOPn4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B0763-255A-4F17-BF8E-D5D4597DFED2}">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51d2Co2d2sORXKUahwSgCoTMgUHpcbNH6HWGOjkXcnCSdcMi5R2H5ZeU8FhFaROr1zWKcnCoROaQfl66B39fEw==" saltValue="gJye8ZcKB7hCgIE+/3y/8g=="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479</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480</v>
      </c>
      <c r="AL6" s="260"/>
      <c r="AM6" s="260"/>
      <c r="AN6" s="260"/>
    </row>
    <row r="7" spans="1:46" ht="13.5" customHeight="1" x14ac:dyDescent="0.2">
      <c r="A7" s="259"/>
      <c r="AK7" s="262"/>
      <c r="AL7" s="263"/>
      <c r="AM7" s="263"/>
      <c r="AN7" s="264"/>
      <c r="AO7" s="1131" t="s">
        <v>481</v>
      </c>
      <c r="AP7" s="265"/>
      <c r="AQ7" s="266" t="s">
        <v>482</v>
      </c>
      <c r="AR7" s="267"/>
    </row>
    <row r="8" spans="1:46" ht="13.2" x14ac:dyDescent="0.2">
      <c r="A8" s="259"/>
      <c r="AK8" s="268"/>
      <c r="AL8" s="269"/>
      <c r="AM8" s="269"/>
      <c r="AN8" s="270"/>
      <c r="AO8" s="1132"/>
      <c r="AP8" s="271" t="s">
        <v>483</v>
      </c>
      <c r="AQ8" s="272" t="s">
        <v>484</v>
      </c>
      <c r="AR8" s="273" t="s">
        <v>485</v>
      </c>
    </row>
    <row r="9" spans="1:46" ht="13.2" x14ac:dyDescent="0.2">
      <c r="A9" s="259"/>
      <c r="AK9" s="1143" t="s">
        <v>486</v>
      </c>
      <c r="AL9" s="1144"/>
      <c r="AM9" s="1144"/>
      <c r="AN9" s="1145"/>
      <c r="AO9" s="274">
        <v>28008623</v>
      </c>
      <c r="AP9" s="274">
        <v>49954</v>
      </c>
      <c r="AQ9" s="275">
        <v>62936</v>
      </c>
      <c r="AR9" s="276">
        <v>-20.6</v>
      </c>
    </row>
    <row r="10" spans="1:46" ht="13.5" customHeight="1" x14ac:dyDescent="0.2">
      <c r="A10" s="259"/>
      <c r="AK10" s="1143" t="s">
        <v>487</v>
      </c>
      <c r="AL10" s="1144"/>
      <c r="AM10" s="1144"/>
      <c r="AN10" s="1145"/>
      <c r="AO10" s="277">
        <v>130969</v>
      </c>
      <c r="AP10" s="277">
        <v>234</v>
      </c>
      <c r="AQ10" s="278">
        <v>1734</v>
      </c>
      <c r="AR10" s="279">
        <v>-86.5</v>
      </c>
    </row>
    <row r="11" spans="1:46" ht="13.5" customHeight="1" x14ac:dyDescent="0.2">
      <c r="A11" s="259"/>
      <c r="AK11" s="1143" t="s">
        <v>488</v>
      </c>
      <c r="AL11" s="1144"/>
      <c r="AM11" s="1144"/>
      <c r="AN11" s="1145"/>
      <c r="AO11" s="277">
        <v>64152</v>
      </c>
      <c r="AP11" s="277">
        <v>114</v>
      </c>
      <c r="AQ11" s="278">
        <v>694</v>
      </c>
      <c r="AR11" s="279">
        <v>-83.6</v>
      </c>
    </row>
    <row r="12" spans="1:46" ht="13.5" customHeight="1" x14ac:dyDescent="0.2">
      <c r="A12" s="259"/>
      <c r="AK12" s="1143" t="s">
        <v>489</v>
      </c>
      <c r="AL12" s="1144"/>
      <c r="AM12" s="1144"/>
      <c r="AN12" s="1145"/>
      <c r="AO12" s="277" t="s">
        <v>490</v>
      </c>
      <c r="AP12" s="277" t="s">
        <v>490</v>
      </c>
      <c r="AQ12" s="278">
        <v>24</v>
      </c>
      <c r="AR12" s="279" t="s">
        <v>490</v>
      </c>
    </row>
    <row r="13" spans="1:46" ht="13.5" customHeight="1" x14ac:dyDescent="0.2">
      <c r="A13" s="259"/>
      <c r="AK13" s="1143" t="s">
        <v>491</v>
      </c>
      <c r="AL13" s="1144"/>
      <c r="AM13" s="1144"/>
      <c r="AN13" s="1145"/>
      <c r="AO13" s="277">
        <v>1505454</v>
      </c>
      <c r="AP13" s="277">
        <v>2685</v>
      </c>
      <c r="AQ13" s="278">
        <v>1996</v>
      </c>
      <c r="AR13" s="279">
        <v>34.5</v>
      </c>
    </row>
    <row r="14" spans="1:46" ht="13.5" customHeight="1" x14ac:dyDescent="0.2">
      <c r="A14" s="259"/>
      <c r="AK14" s="1143" t="s">
        <v>492</v>
      </c>
      <c r="AL14" s="1144"/>
      <c r="AM14" s="1144"/>
      <c r="AN14" s="1145"/>
      <c r="AO14" s="277">
        <v>650994</v>
      </c>
      <c r="AP14" s="277">
        <v>1161</v>
      </c>
      <c r="AQ14" s="278">
        <v>1351</v>
      </c>
      <c r="AR14" s="279">
        <v>-14.1</v>
      </c>
    </row>
    <row r="15" spans="1:46" ht="13.5" customHeight="1" x14ac:dyDescent="0.2">
      <c r="A15" s="259"/>
      <c r="AK15" s="1146" t="s">
        <v>493</v>
      </c>
      <c r="AL15" s="1147"/>
      <c r="AM15" s="1147"/>
      <c r="AN15" s="1148"/>
      <c r="AO15" s="277">
        <v>-914976</v>
      </c>
      <c r="AP15" s="277">
        <v>-1632</v>
      </c>
      <c r="AQ15" s="278">
        <v>-1933</v>
      </c>
      <c r="AR15" s="279">
        <v>-15.6</v>
      </c>
    </row>
    <row r="16" spans="1:46" ht="13.2" x14ac:dyDescent="0.2">
      <c r="A16" s="259"/>
      <c r="AK16" s="1146" t="s">
        <v>177</v>
      </c>
      <c r="AL16" s="1147"/>
      <c r="AM16" s="1147"/>
      <c r="AN16" s="1148"/>
      <c r="AO16" s="277">
        <v>29445216</v>
      </c>
      <c r="AP16" s="277">
        <v>52516</v>
      </c>
      <c r="AQ16" s="278">
        <v>66802</v>
      </c>
      <c r="AR16" s="279">
        <v>-21.4</v>
      </c>
    </row>
    <row r="17" spans="1:46" ht="13.2" x14ac:dyDescent="0.2">
      <c r="A17" s="259"/>
    </row>
    <row r="18" spans="1:46" ht="13.2" x14ac:dyDescent="0.2">
      <c r="A18" s="259"/>
      <c r="AQ18" s="280"/>
      <c r="AR18" s="280"/>
    </row>
    <row r="19" spans="1:46" ht="13.2" x14ac:dyDescent="0.2">
      <c r="A19" s="259"/>
      <c r="AK19" s="255" t="s">
        <v>494</v>
      </c>
    </row>
    <row r="20" spans="1:46" ht="13.2" x14ac:dyDescent="0.2">
      <c r="A20" s="259"/>
      <c r="AK20" s="281"/>
      <c r="AL20" s="282"/>
      <c r="AM20" s="282"/>
      <c r="AN20" s="283"/>
      <c r="AO20" s="284" t="s">
        <v>495</v>
      </c>
      <c r="AP20" s="285" t="s">
        <v>496</v>
      </c>
      <c r="AQ20" s="286" t="s">
        <v>497</v>
      </c>
      <c r="AR20" s="287"/>
    </row>
    <row r="21" spans="1:46" s="260" customFormat="1" ht="13.2" x14ac:dyDescent="0.2">
      <c r="A21" s="288"/>
      <c r="AK21" s="1149" t="s">
        <v>498</v>
      </c>
      <c r="AL21" s="1150"/>
      <c r="AM21" s="1150"/>
      <c r="AN21" s="1151"/>
      <c r="AO21" s="289">
        <v>4.87</v>
      </c>
      <c r="AP21" s="290">
        <v>6.52</v>
      </c>
      <c r="AQ21" s="291">
        <v>-1.65</v>
      </c>
      <c r="AS21" s="292"/>
      <c r="AT21" s="288"/>
    </row>
    <row r="22" spans="1:46" s="260" customFormat="1" ht="13.2" x14ac:dyDescent="0.2">
      <c r="A22" s="288"/>
      <c r="AK22" s="1149" t="s">
        <v>499</v>
      </c>
      <c r="AL22" s="1150"/>
      <c r="AM22" s="1150"/>
      <c r="AN22" s="1151"/>
      <c r="AO22" s="293">
        <v>97.6</v>
      </c>
      <c r="AP22" s="294">
        <v>99.2</v>
      </c>
      <c r="AQ22" s="295">
        <v>-1.6</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42" t="s">
        <v>500</v>
      </c>
      <c r="B26" s="1142"/>
      <c r="C26" s="1142"/>
      <c r="D26" s="1142"/>
      <c r="E26" s="1142"/>
      <c r="F26" s="1142"/>
      <c r="G26" s="1142"/>
      <c r="H26" s="1142"/>
      <c r="I26" s="1142"/>
      <c r="J26" s="1142"/>
      <c r="K26" s="1142"/>
      <c r="L26" s="1142"/>
      <c r="M26" s="1142"/>
      <c r="N26" s="1142"/>
      <c r="O26" s="1142"/>
      <c r="P26" s="1142"/>
      <c r="Q26" s="1142"/>
      <c r="R26" s="1142"/>
      <c r="S26" s="1142"/>
      <c r="T26" s="1142"/>
      <c r="U26" s="1142"/>
      <c r="V26" s="1142"/>
      <c r="W26" s="1142"/>
      <c r="X26" s="1142"/>
      <c r="Y26" s="1142"/>
      <c r="Z26" s="1142"/>
      <c r="AA26" s="1142"/>
      <c r="AB26" s="1142"/>
      <c r="AC26" s="1142"/>
      <c r="AD26" s="1142"/>
      <c r="AE26" s="1142"/>
      <c r="AF26" s="1142"/>
      <c r="AG26" s="1142"/>
      <c r="AH26" s="1142"/>
      <c r="AI26" s="1142"/>
      <c r="AJ26" s="1142"/>
      <c r="AK26" s="1142"/>
      <c r="AL26" s="1142"/>
      <c r="AM26" s="1142"/>
      <c r="AN26" s="1142"/>
      <c r="AO26" s="1142"/>
      <c r="AP26" s="1142"/>
      <c r="AQ26" s="1142"/>
      <c r="AR26" s="1142"/>
      <c r="AS26" s="1142"/>
    </row>
    <row r="27" spans="1:46" ht="13.2" x14ac:dyDescent="0.2">
      <c r="A27" s="300"/>
      <c r="AS27" s="255"/>
      <c r="AT27" s="255"/>
    </row>
    <row r="28" spans="1:46" ht="16.2" x14ac:dyDescent="0.2">
      <c r="A28" s="256" t="s">
        <v>501</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502</v>
      </c>
      <c r="AL29" s="260"/>
      <c r="AM29" s="260"/>
      <c r="AN29" s="260"/>
      <c r="AS29" s="302"/>
    </row>
    <row r="30" spans="1:46" ht="13.5" customHeight="1" x14ac:dyDescent="0.2">
      <c r="A30" s="259"/>
      <c r="AK30" s="262"/>
      <c r="AL30" s="263"/>
      <c r="AM30" s="263"/>
      <c r="AN30" s="264"/>
      <c r="AO30" s="1131" t="s">
        <v>481</v>
      </c>
      <c r="AP30" s="265"/>
      <c r="AQ30" s="266" t="s">
        <v>482</v>
      </c>
      <c r="AR30" s="267"/>
    </row>
    <row r="31" spans="1:46" ht="13.2" x14ac:dyDescent="0.2">
      <c r="A31" s="259"/>
      <c r="AK31" s="268"/>
      <c r="AL31" s="269"/>
      <c r="AM31" s="269"/>
      <c r="AN31" s="270"/>
      <c r="AO31" s="1132"/>
      <c r="AP31" s="271" t="s">
        <v>483</v>
      </c>
      <c r="AQ31" s="272" t="s">
        <v>484</v>
      </c>
      <c r="AR31" s="273" t="s">
        <v>485</v>
      </c>
    </row>
    <row r="32" spans="1:46" ht="27" customHeight="1" x14ac:dyDescent="0.2">
      <c r="A32" s="259"/>
      <c r="AK32" s="1133" t="s">
        <v>503</v>
      </c>
      <c r="AL32" s="1134"/>
      <c r="AM32" s="1134"/>
      <c r="AN32" s="1135"/>
      <c r="AO32" s="303">
        <v>12578944</v>
      </c>
      <c r="AP32" s="303">
        <v>22435</v>
      </c>
      <c r="AQ32" s="304">
        <v>37417</v>
      </c>
      <c r="AR32" s="305">
        <v>-40</v>
      </c>
    </row>
    <row r="33" spans="1:46" ht="13.5" customHeight="1" x14ac:dyDescent="0.2">
      <c r="A33" s="259"/>
      <c r="AK33" s="1133" t="s">
        <v>504</v>
      </c>
      <c r="AL33" s="1134"/>
      <c r="AM33" s="1134"/>
      <c r="AN33" s="1135"/>
      <c r="AO33" s="303" t="s">
        <v>490</v>
      </c>
      <c r="AP33" s="303" t="s">
        <v>490</v>
      </c>
      <c r="AQ33" s="304" t="s">
        <v>490</v>
      </c>
      <c r="AR33" s="305" t="s">
        <v>490</v>
      </c>
    </row>
    <row r="34" spans="1:46" ht="27" customHeight="1" x14ac:dyDescent="0.2">
      <c r="A34" s="259"/>
      <c r="AK34" s="1133" t="s">
        <v>505</v>
      </c>
      <c r="AL34" s="1134"/>
      <c r="AM34" s="1134"/>
      <c r="AN34" s="1135"/>
      <c r="AO34" s="303" t="s">
        <v>490</v>
      </c>
      <c r="AP34" s="303" t="s">
        <v>490</v>
      </c>
      <c r="AQ34" s="304">
        <v>46</v>
      </c>
      <c r="AR34" s="305" t="s">
        <v>490</v>
      </c>
    </row>
    <row r="35" spans="1:46" ht="27" customHeight="1" x14ac:dyDescent="0.2">
      <c r="A35" s="259"/>
      <c r="AK35" s="1133" t="s">
        <v>506</v>
      </c>
      <c r="AL35" s="1134"/>
      <c r="AM35" s="1134"/>
      <c r="AN35" s="1135"/>
      <c r="AO35" s="303">
        <v>647970</v>
      </c>
      <c r="AP35" s="303">
        <v>1156</v>
      </c>
      <c r="AQ35" s="304">
        <v>8245</v>
      </c>
      <c r="AR35" s="305">
        <v>-86</v>
      </c>
    </row>
    <row r="36" spans="1:46" ht="27" customHeight="1" x14ac:dyDescent="0.2">
      <c r="A36" s="259"/>
      <c r="AK36" s="1133" t="s">
        <v>507</v>
      </c>
      <c r="AL36" s="1134"/>
      <c r="AM36" s="1134"/>
      <c r="AN36" s="1135"/>
      <c r="AO36" s="303">
        <v>4540</v>
      </c>
      <c r="AP36" s="303">
        <v>8</v>
      </c>
      <c r="AQ36" s="304">
        <v>440</v>
      </c>
      <c r="AR36" s="305">
        <v>-98.2</v>
      </c>
    </row>
    <row r="37" spans="1:46" ht="13.5" customHeight="1" x14ac:dyDescent="0.2">
      <c r="A37" s="259"/>
      <c r="AK37" s="1133" t="s">
        <v>508</v>
      </c>
      <c r="AL37" s="1134"/>
      <c r="AM37" s="1134"/>
      <c r="AN37" s="1135"/>
      <c r="AO37" s="303">
        <v>636173</v>
      </c>
      <c r="AP37" s="303">
        <v>1135</v>
      </c>
      <c r="AQ37" s="304">
        <v>558</v>
      </c>
      <c r="AR37" s="305">
        <v>103.4</v>
      </c>
    </row>
    <row r="38" spans="1:46" ht="27" customHeight="1" x14ac:dyDescent="0.2">
      <c r="A38" s="259"/>
      <c r="AK38" s="1136" t="s">
        <v>509</v>
      </c>
      <c r="AL38" s="1137"/>
      <c r="AM38" s="1137"/>
      <c r="AN38" s="1138"/>
      <c r="AO38" s="306" t="s">
        <v>490</v>
      </c>
      <c r="AP38" s="306" t="s">
        <v>490</v>
      </c>
      <c r="AQ38" s="307">
        <v>1</v>
      </c>
      <c r="AR38" s="295" t="s">
        <v>490</v>
      </c>
      <c r="AS38" s="302"/>
    </row>
    <row r="39" spans="1:46" ht="13.2" x14ac:dyDescent="0.2">
      <c r="A39" s="259"/>
      <c r="AK39" s="1136" t="s">
        <v>510</v>
      </c>
      <c r="AL39" s="1137"/>
      <c r="AM39" s="1137"/>
      <c r="AN39" s="1138"/>
      <c r="AO39" s="303">
        <v>-2973389</v>
      </c>
      <c r="AP39" s="303">
        <v>-5303</v>
      </c>
      <c r="AQ39" s="304">
        <v>-7933</v>
      </c>
      <c r="AR39" s="305">
        <v>-33.200000000000003</v>
      </c>
      <c r="AS39" s="302"/>
    </row>
    <row r="40" spans="1:46" ht="27" customHeight="1" x14ac:dyDescent="0.2">
      <c r="A40" s="259"/>
      <c r="AK40" s="1133" t="s">
        <v>511</v>
      </c>
      <c r="AL40" s="1134"/>
      <c r="AM40" s="1134"/>
      <c r="AN40" s="1135"/>
      <c r="AO40" s="303">
        <v>-10774506</v>
      </c>
      <c r="AP40" s="303">
        <v>-19216</v>
      </c>
      <c r="AQ40" s="304">
        <v>-28055</v>
      </c>
      <c r="AR40" s="305">
        <v>-31.5</v>
      </c>
      <c r="AS40" s="302"/>
    </row>
    <row r="41" spans="1:46" ht="13.2" x14ac:dyDescent="0.2">
      <c r="A41" s="259"/>
      <c r="AK41" s="1139" t="s">
        <v>287</v>
      </c>
      <c r="AL41" s="1140"/>
      <c r="AM41" s="1140"/>
      <c r="AN41" s="1141"/>
      <c r="AO41" s="303">
        <v>119732</v>
      </c>
      <c r="AP41" s="303">
        <v>214</v>
      </c>
      <c r="AQ41" s="304">
        <v>10719</v>
      </c>
      <c r="AR41" s="305">
        <v>-98</v>
      </c>
      <c r="AS41" s="302"/>
    </row>
    <row r="42" spans="1:46" ht="13.2" x14ac:dyDescent="0.2">
      <c r="A42" s="259"/>
      <c r="AK42" s="308"/>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512</v>
      </c>
    </row>
    <row r="48" spans="1:46" ht="13.2" x14ac:dyDescent="0.2">
      <c r="A48" s="259"/>
      <c r="AK48" s="313" t="s">
        <v>513</v>
      </c>
      <c r="AL48" s="313"/>
      <c r="AM48" s="313"/>
      <c r="AN48" s="313"/>
      <c r="AO48" s="313"/>
      <c r="AP48" s="313"/>
      <c r="AQ48" s="314"/>
      <c r="AR48" s="313"/>
    </row>
    <row r="49" spans="1:44" ht="13.5" customHeight="1" x14ac:dyDescent="0.2">
      <c r="A49" s="259"/>
      <c r="AK49" s="315"/>
      <c r="AL49" s="316"/>
      <c r="AM49" s="1126" t="s">
        <v>481</v>
      </c>
      <c r="AN49" s="1128" t="s">
        <v>514</v>
      </c>
      <c r="AO49" s="1129"/>
      <c r="AP49" s="1129"/>
      <c r="AQ49" s="1129"/>
      <c r="AR49" s="1130"/>
    </row>
    <row r="50" spans="1:44" ht="13.2" x14ac:dyDescent="0.2">
      <c r="A50" s="259"/>
      <c r="AK50" s="317"/>
      <c r="AL50" s="318"/>
      <c r="AM50" s="1127"/>
      <c r="AN50" s="319" t="s">
        <v>515</v>
      </c>
      <c r="AO50" s="320" t="s">
        <v>516</v>
      </c>
      <c r="AP50" s="321" t="s">
        <v>517</v>
      </c>
      <c r="AQ50" s="322" t="s">
        <v>518</v>
      </c>
      <c r="AR50" s="323" t="s">
        <v>519</v>
      </c>
    </row>
    <row r="51" spans="1:44" ht="13.2" x14ac:dyDescent="0.2">
      <c r="A51" s="259"/>
      <c r="AK51" s="315" t="s">
        <v>520</v>
      </c>
      <c r="AL51" s="316"/>
      <c r="AM51" s="324">
        <v>24532708</v>
      </c>
      <c r="AN51" s="325">
        <v>43615</v>
      </c>
      <c r="AO51" s="326">
        <v>23.2</v>
      </c>
      <c r="AP51" s="327">
        <v>51849</v>
      </c>
      <c r="AQ51" s="328">
        <v>11.6</v>
      </c>
      <c r="AR51" s="329">
        <v>11.6</v>
      </c>
    </row>
    <row r="52" spans="1:44" ht="13.2" x14ac:dyDescent="0.2">
      <c r="A52" s="259"/>
      <c r="AK52" s="330"/>
      <c r="AL52" s="331" t="s">
        <v>521</v>
      </c>
      <c r="AM52" s="332">
        <v>17550002</v>
      </c>
      <c r="AN52" s="333">
        <v>31201</v>
      </c>
      <c r="AO52" s="334">
        <v>33.1</v>
      </c>
      <c r="AP52" s="335">
        <v>26326</v>
      </c>
      <c r="AQ52" s="336">
        <v>9.6</v>
      </c>
      <c r="AR52" s="337">
        <v>23.5</v>
      </c>
    </row>
    <row r="53" spans="1:44" ht="13.2" x14ac:dyDescent="0.2">
      <c r="A53" s="259"/>
      <c r="AK53" s="315" t="s">
        <v>522</v>
      </c>
      <c r="AL53" s="316"/>
      <c r="AM53" s="324">
        <v>19221685</v>
      </c>
      <c r="AN53" s="325">
        <v>34213</v>
      </c>
      <c r="AO53" s="326">
        <v>-21.6</v>
      </c>
      <c r="AP53" s="327">
        <v>52191</v>
      </c>
      <c r="AQ53" s="328">
        <v>0.7</v>
      </c>
      <c r="AR53" s="329">
        <v>-22.3</v>
      </c>
    </row>
    <row r="54" spans="1:44" ht="13.2" x14ac:dyDescent="0.2">
      <c r="A54" s="259"/>
      <c r="AK54" s="330"/>
      <c r="AL54" s="331" t="s">
        <v>521</v>
      </c>
      <c r="AM54" s="332">
        <v>12001240</v>
      </c>
      <c r="AN54" s="333">
        <v>21361</v>
      </c>
      <c r="AO54" s="334">
        <v>-31.5</v>
      </c>
      <c r="AP54" s="335">
        <v>26807</v>
      </c>
      <c r="AQ54" s="336">
        <v>1.8</v>
      </c>
      <c r="AR54" s="337">
        <v>-33.299999999999997</v>
      </c>
    </row>
    <row r="55" spans="1:44" ht="13.2" x14ac:dyDescent="0.2">
      <c r="A55" s="259"/>
      <c r="AK55" s="315" t="s">
        <v>523</v>
      </c>
      <c r="AL55" s="316"/>
      <c r="AM55" s="324">
        <v>31611375</v>
      </c>
      <c r="AN55" s="325">
        <v>56272</v>
      </c>
      <c r="AO55" s="326">
        <v>64.5</v>
      </c>
      <c r="AP55" s="327">
        <v>48105</v>
      </c>
      <c r="AQ55" s="328">
        <v>-7.8</v>
      </c>
      <c r="AR55" s="329">
        <v>72.3</v>
      </c>
    </row>
    <row r="56" spans="1:44" ht="13.2" x14ac:dyDescent="0.2">
      <c r="A56" s="259"/>
      <c r="AK56" s="330"/>
      <c r="AL56" s="331" t="s">
        <v>521</v>
      </c>
      <c r="AM56" s="332">
        <v>13989609</v>
      </c>
      <c r="AN56" s="333">
        <v>24903</v>
      </c>
      <c r="AO56" s="334">
        <v>16.600000000000001</v>
      </c>
      <c r="AP56" s="335">
        <v>24072</v>
      </c>
      <c r="AQ56" s="336">
        <v>-10.199999999999999</v>
      </c>
      <c r="AR56" s="337">
        <v>26.8</v>
      </c>
    </row>
    <row r="57" spans="1:44" ht="13.2" x14ac:dyDescent="0.2">
      <c r="A57" s="259"/>
      <c r="AK57" s="315" t="s">
        <v>524</v>
      </c>
      <c r="AL57" s="316"/>
      <c r="AM57" s="324">
        <v>18480860</v>
      </c>
      <c r="AN57" s="325">
        <v>32876</v>
      </c>
      <c r="AO57" s="326">
        <v>-41.6</v>
      </c>
      <c r="AP57" s="327">
        <v>47446</v>
      </c>
      <c r="AQ57" s="328">
        <v>-1.4</v>
      </c>
      <c r="AR57" s="329">
        <v>-40.200000000000003</v>
      </c>
    </row>
    <row r="58" spans="1:44" ht="13.2" x14ac:dyDescent="0.2">
      <c r="A58" s="259"/>
      <c r="AK58" s="330"/>
      <c r="AL58" s="331" t="s">
        <v>521</v>
      </c>
      <c r="AM58" s="332">
        <v>12083329</v>
      </c>
      <c r="AN58" s="333">
        <v>21495</v>
      </c>
      <c r="AO58" s="334">
        <v>-13.7</v>
      </c>
      <c r="AP58" s="335">
        <v>24371</v>
      </c>
      <c r="AQ58" s="336">
        <v>1.2</v>
      </c>
      <c r="AR58" s="337">
        <v>-14.9</v>
      </c>
    </row>
    <row r="59" spans="1:44" ht="13.2" x14ac:dyDescent="0.2">
      <c r="A59" s="259"/>
      <c r="AK59" s="315" t="s">
        <v>525</v>
      </c>
      <c r="AL59" s="316"/>
      <c r="AM59" s="324">
        <v>18828292</v>
      </c>
      <c r="AN59" s="325">
        <v>33580</v>
      </c>
      <c r="AO59" s="326">
        <v>2.1</v>
      </c>
      <c r="AP59" s="327">
        <v>48387</v>
      </c>
      <c r="AQ59" s="328">
        <v>2</v>
      </c>
      <c r="AR59" s="329">
        <v>0.1</v>
      </c>
    </row>
    <row r="60" spans="1:44" ht="13.2" x14ac:dyDescent="0.2">
      <c r="A60" s="259"/>
      <c r="AK60" s="330"/>
      <c r="AL60" s="331" t="s">
        <v>521</v>
      </c>
      <c r="AM60" s="332">
        <v>14244878</v>
      </c>
      <c r="AN60" s="333">
        <v>25406</v>
      </c>
      <c r="AO60" s="334">
        <v>18.2</v>
      </c>
      <c r="AP60" s="335">
        <v>25592</v>
      </c>
      <c r="AQ60" s="336">
        <v>5</v>
      </c>
      <c r="AR60" s="337">
        <v>13.2</v>
      </c>
    </row>
    <row r="61" spans="1:44" ht="13.2" x14ac:dyDescent="0.2">
      <c r="A61" s="259"/>
      <c r="AK61" s="315" t="s">
        <v>526</v>
      </c>
      <c r="AL61" s="338"/>
      <c r="AM61" s="324">
        <v>22534984</v>
      </c>
      <c r="AN61" s="325">
        <v>40111</v>
      </c>
      <c r="AO61" s="326">
        <v>5.3</v>
      </c>
      <c r="AP61" s="327">
        <v>49596</v>
      </c>
      <c r="AQ61" s="339">
        <v>1</v>
      </c>
      <c r="AR61" s="329">
        <v>4.3</v>
      </c>
    </row>
    <row r="62" spans="1:44" ht="13.2" x14ac:dyDescent="0.2">
      <c r="A62" s="259"/>
      <c r="AK62" s="330"/>
      <c r="AL62" s="331" t="s">
        <v>521</v>
      </c>
      <c r="AM62" s="332">
        <v>13973812</v>
      </c>
      <c r="AN62" s="333">
        <v>24873</v>
      </c>
      <c r="AO62" s="334">
        <v>4.5</v>
      </c>
      <c r="AP62" s="335">
        <v>25434</v>
      </c>
      <c r="AQ62" s="336">
        <v>1.5</v>
      </c>
      <c r="AR62" s="337">
        <v>3</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juPFeRuIVISgYIIgXJwIbTi07WXTmbFRVt6ztQ1e7L5Tw5RYPNai2rDhv1ZG0ExsY1S4z26Njr4TuTNZJwcq4g==" saltValue="WhymwHZ5/l/sIWCq7nRBv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478</v>
      </c>
    </row>
    <row r="121" spans="125:125" ht="13.5" hidden="1" customHeight="1" x14ac:dyDescent="0.2">
      <c r="DU121" s="253"/>
    </row>
  </sheetData>
  <sheetProtection algorithmName="SHA-512" hashValue="pr/8J+yRCRcrMF61DOPvC5crN6If77wITVQCmYbNunOpcvsEU5QMj7/079eKHbxg6M9haZLDc9XAZLCLbuhGPg==" saltValue="XkGxHTDiNYDmWXGm10F9n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478</v>
      </c>
    </row>
  </sheetData>
  <sheetProtection algorithmName="SHA-512" hashValue="MhKETVZQLZL2fuvDdw96JhuGvR27G5Yi0PtIqwHxWWsb7DCRNZz0GjNWVBq2ho9E477ZBEm48BPYA18l1Aaeww==" saltValue="gnwZlCHnFE6U6O1AGe6GWw=="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528</v>
      </c>
      <c r="G46" s="8" t="s">
        <v>529</v>
      </c>
      <c r="H46" s="8" t="s">
        <v>530</v>
      </c>
      <c r="I46" s="8" t="s">
        <v>531</v>
      </c>
      <c r="J46" s="9" t="s">
        <v>532</v>
      </c>
    </row>
    <row r="47" spans="2:10" ht="57.75" customHeight="1" x14ac:dyDescent="0.2">
      <c r="B47" s="10"/>
      <c r="C47" s="1152" t="s">
        <v>3</v>
      </c>
      <c r="D47" s="1152"/>
      <c r="E47" s="1153"/>
      <c r="F47" s="11">
        <v>9.84</v>
      </c>
      <c r="G47" s="12">
        <v>9.9</v>
      </c>
      <c r="H47" s="12">
        <v>12.9</v>
      </c>
      <c r="I47" s="12">
        <v>17.41</v>
      </c>
      <c r="J47" s="13">
        <v>21.28</v>
      </c>
    </row>
    <row r="48" spans="2:10" ht="57.75" customHeight="1" x14ac:dyDescent="0.2">
      <c r="B48" s="14"/>
      <c r="C48" s="1154" t="s">
        <v>4</v>
      </c>
      <c r="D48" s="1154"/>
      <c r="E48" s="1155"/>
      <c r="F48" s="15">
        <v>1.49</v>
      </c>
      <c r="G48" s="16">
        <v>5.58</v>
      </c>
      <c r="H48" s="16">
        <v>6.52</v>
      </c>
      <c r="I48" s="16">
        <v>5.31</v>
      </c>
      <c r="J48" s="17">
        <v>5.7</v>
      </c>
    </row>
    <row r="49" spans="2:10" ht="57.75" customHeight="1" thickBot="1" x14ac:dyDescent="0.25">
      <c r="B49" s="18"/>
      <c r="C49" s="1156" t="s">
        <v>5</v>
      </c>
      <c r="D49" s="1156"/>
      <c r="E49" s="1157"/>
      <c r="F49" s="19" t="s">
        <v>533</v>
      </c>
      <c r="G49" s="20">
        <v>4.34</v>
      </c>
      <c r="H49" s="20">
        <v>4.62</v>
      </c>
      <c r="I49" s="20">
        <v>2.97</v>
      </c>
      <c r="J49" s="21">
        <v>4.8099999999999996</v>
      </c>
    </row>
    <row r="50" spans="2:10" ht="13.2" x14ac:dyDescent="0.2"/>
  </sheetData>
  <sheetProtection algorithmName="SHA-512" hashValue="3V9l8jEliXnTJZHvXD8dD3xcTYeEcp7+NynoYSXJnbtrKT9V0WkypKhedtkN0T0dygiEAFgYNNDD3ukt/m0ovw==" saltValue="ggoMBvWA66/meN50w+rt+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優太</cp:lastModifiedBy>
  <cp:lastPrinted>2025-03-17T07:54:07Z</cp:lastPrinted>
  <dcterms:created xsi:type="dcterms:W3CDTF">2025-02-19T01:50:31Z</dcterms:created>
  <dcterms:modified xsi:type="dcterms:W3CDTF">2025-09-11T04:25:37Z</dcterms:modified>
  <cp:category/>
</cp:coreProperties>
</file>