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完成版\"/>
    </mc:Choice>
  </mc:AlternateContent>
  <xr:revisionPtr revIDLastSave="0" documentId="13_ncr:1_{00B4BCD2-54C8-492B-8967-417E7515147D}" xr6:coauthVersionLast="47" xr6:coauthVersionMax="47" xr10:uidLastSave="{00000000-0000-0000-0000-000000000000}"/>
  <bookViews>
    <workbookView xWindow="2868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R102" i="12" l="1"/>
  <c r="AP88" i="12"/>
  <c r="AP63" i="12"/>
  <c r="AA23" i="12"/>
  <c r="AA74" i="12"/>
  <c r="AF74" i="12" s="1"/>
  <c r="AA72" i="12"/>
  <c r="AF72" i="12" s="1"/>
  <c r="AA71" i="12"/>
  <c r="AF71" i="12" s="1"/>
  <c r="AA70" i="12"/>
  <c r="AF70" i="12" s="1"/>
  <c r="AF88" i="12" s="1"/>
  <c r="AA69" i="12"/>
  <c r="AF69" i="12" s="1"/>
  <c r="AA68" i="12"/>
  <c r="BG35" i="10" l="1"/>
  <c r="BG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O35" i="10"/>
  <c r="AM35" i="10"/>
  <c r="AM34" i="10"/>
  <c r="C34" i="10"/>
  <c r="C35" i="10" s="1"/>
  <c r="C36"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s="1"/>
  <c r="U36" i="10" s="1"/>
  <c r="U37" i="10" s="1"/>
  <c r="BE34" i="10"/>
  <c r="BE35" i="10" s="1"/>
  <c r="BW34" i="10" l="1"/>
  <c r="BW35" i="10" s="1"/>
  <c r="BW36" i="10" s="1"/>
  <c r="BW37" i="10" s="1"/>
  <c r="BW38" i="10" s="1"/>
  <c r="BW39" i="10" s="1"/>
  <c r="BW40" i="10" s="1"/>
  <c r="CO34" i="10"/>
</calcChain>
</file>

<file path=xl/sharedStrings.xml><?xml version="1.0" encoding="utf-8"?>
<sst xmlns="http://schemas.openxmlformats.org/spreadsheetml/2006/main" count="1202" uniqueCount="574">
  <si>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</si>
  <si>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</si>
  <si>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</si>
  <si>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</si>
  <si>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</si>
  <si>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</si>
  <si>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</si>
  <si>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</si>
  <si>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</si>
  <si>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</si>
  <si>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</si>
  <si>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</si>
  <si>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</si>
  <si>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</si>
  <si>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</si>
  <si>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</si>
  <si>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</si>
  <si>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</si>
  <si>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</si>
  <si>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</si>
  <si>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</si>
  <si>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</si>
  <si>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</si>
  <si>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</si>
  <si>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</si>
  <si>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</si>
  <si>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</si>
  <si>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</si>
  <si>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</si>
  <si>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</si>
  <si>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</si>
  <si>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</si>
  <si>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</si>
  <si>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</si>
  <si>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</si>
  <si>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</si>
  <si>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</si>
  <si>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</si>
  <si>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</si>
  <si>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</si>
  <si>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</si>
  <si>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</si>
  <si>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</si>
  <si>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</si>
  <si>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</si>
  <si>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</si>
  <si>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</si>
  <si>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</si>
  <si>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</si>
  <si>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</si>
  <si>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</si>
  <si>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</si>
  <si>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</si>
  <si>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</si>
  <si>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</si>
  <si>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</si>
  <si>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</si>
  <si>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</si>
  <si>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</si>
  <si>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</si>
  <si>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</si>
  <si>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</si>
  <si>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</si>
  <si>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</si>
  <si>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</si>
  <si>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</si>
  <si>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</si>
  <si>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</si>
  <si>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</si>
  <si>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</si>
  <si>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</si>
  <si>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</si>
  <si>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</si>
  <si>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</si>
  <si>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</si>
  <si>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</si>
  <si>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</si>
  <si>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</si>
  <si>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</si>
  <si>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</si>
  <si>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</si>
  <si>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Ⅰ－２</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</si>
  <si>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</si>
  <si>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</si>
  <si>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</si>
  <si>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</si>
  <si>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</si>
  <si>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</si>
  <si>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</si>
  <si>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</si>
  <si>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</si>
  <si>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</si>
  <si>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</si>
  <si>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</si>
  <si>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小笠原村</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</si>
  <si>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</si>
  <si>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</si>
  <si>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</si>
  <si>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</si>
  <si>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</si>
  <si>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</si>
  <si>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</si>
  <si>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</si>
  <si>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</si>
  <si>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</si>
  <si>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</si>
  <si>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</si>
  <si>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</si>
  <si>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</si>
  <si>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</si>
  <si>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</si>
  <si>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</si>
  <si>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</si>
  <si>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</si>
  <si>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</si>
  <si>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</si>
  <si>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</si>
  <si>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-3.1</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</si>
  <si>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</si>
  <si>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</si>
  <si>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</si>
  <si>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</si>
  <si>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</si>
  <si>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</si>
  <si>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</si>
  <si>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</si>
  <si>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</si>
  <si>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</si>
  <si>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</si>
  <si>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</si>
  <si>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</si>
  <si>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</si>
  <si>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</si>
  <si>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</si>
  <si>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</si>
  <si>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</si>
  <si>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</si>
  <si>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</si>
  <si>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</si>
  <si>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</si>
  <si>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</si>
  <si>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</si>
  <si>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6"/>
  </si>
  <si>
    <t>うち日本人(％)</t>
    <phoneticPr fontId="5"/>
  </si>
  <si>
    <t>0.6</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</si>
  <si>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</si>
  <si>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</si>
  <si>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</si>
  <si>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</si>
  <si>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</si>
  <si>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</si>
  <si>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</si>
  <si>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</si>
  <si>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</si>
  <si>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</si>
  <si>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</si>
  <si>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</si>
  <si>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</si>
  <si>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</si>
  <si>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</si>
  <si>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</si>
  <si>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</si>
  <si>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</si>
  <si>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</si>
  <si>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</si>
  <si>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</si>
  <si>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</si>
  <si>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</si>
  <si>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</si>
  <si>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</si>
  <si>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</si>
  <si>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</si>
  <si>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</si>
  <si>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</si>
  <si>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</si>
  <si>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</si>
  <si>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</si>
  <si>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</si>
  <si>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</si>
  <si>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</si>
  <si>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</si>
  <si>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</si>
  <si>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</si>
  <si>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</si>
  <si>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</si>
  <si>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</si>
  <si>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</si>
  <si>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</si>
  <si>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</si>
  <si>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</si>
  <si>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</si>
  <si>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</si>
  <si>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</si>
  <si>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</si>
  <si>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</si>
  <si>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</si>
  <si>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</si>
  <si>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</si>
  <si>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</si>
  <si>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</si>
  <si>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</si>
  <si>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</si>
  <si>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</si>
  <si>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東京都小笠原村</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</si>
  <si>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</si>
  <si>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</si>
  <si>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</si>
  <si>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</si>
  <si>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</si>
  <si>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</si>
  <si>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</si>
  <si>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</si>
  <si>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</si>
  <si>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</si>
  <si>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</si>
  <si>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</si>
  <si>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</si>
  <si>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</si>
  <si>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</si>
  <si>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</si>
  <si>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</si>
  <si>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</si>
  <si>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</si>
  <si>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</si>
  <si>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</si>
  <si>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</si>
  <si>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</si>
  <si>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</si>
  <si>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</si>
  <si>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</si>
  <si>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</si>
  <si>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</si>
  <si>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</si>
  <si>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</si>
  <si>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</si>
  <si>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</si>
  <si>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</si>
  <si>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</si>
  <si>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</si>
  <si>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</si>
  <si>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</si>
  <si>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</si>
  <si>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</si>
  <si>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</si>
  <si>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</si>
  <si>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</si>
  <si>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</si>
  <si>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</si>
  <si>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</si>
  <si>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</si>
  <si>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</si>
  <si>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</si>
  <si>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</si>
  <si>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</si>
  <si>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</si>
  <si>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</si>
  <si>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</si>
  <si>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</si>
  <si>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</si>
  <si>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</si>
  <si>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</si>
  <si>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</si>
  <si>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</si>
  <si>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</si>
  <si>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</si>
  <si>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</si>
  <si>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</si>
  <si>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</si>
  <si>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</si>
  <si>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</si>
  <si>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</si>
  <si>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</si>
  <si>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</si>
  <si>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</si>
  <si>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</si>
  <si>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</si>
  <si>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</si>
  <si>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</si>
  <si>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</si>
  <si>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</si>
  <si>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</si>
  <si>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</si>
  <si>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</si>
  <si>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</si>
  <si>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</si>
  <si>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</si>
  <si>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</si>
  <si>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</si>
  <si>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</si>
  <si>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</si>
  <si>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</si>
  <si>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</si>
  <si>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</si>
  <si>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</si>
  <si>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</si>
  <si>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</si>
  <si>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</si>
  <si>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</si>
  <si>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</si>
  <si>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</si>
  <si>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</si>
  <si>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</si>
  <si>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</si>
  <si>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</si>
  <si>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</si>
  <si>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</si>
  <si>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</si>
  <si>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</si>
  <si>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</si>
  <si>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</si>
  <si>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</si>
  <si>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</si>
  <si>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</si>
  <si>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</si>
  <si>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</si>
  <si>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</si>
  <si>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</si>
  <si>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</si>
  <si>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</si>
  <si>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簡易水道</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</si>
  <si>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</si>
  <si>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</si>
  <si>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</si>
  <si>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</si>
  <si>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</si>
  <si>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</si>
  <si>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</si>
  <si>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</si>
  <si>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</si>
  <si>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</si>
  <si>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</si>
  <si>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</si>
  <si>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</si>
  <si>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</si>
  <si>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</si>
  <si>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</si>
  <si>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</si>
  <si>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</si>
  <si>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</si>
  <si>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</si>
  <si>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</si>
  <si>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</si>
  <si>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</si>
  <si>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</si>
  <si>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</si>
  <si>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</si>
  <si>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</si>
  <si>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</si>
  <si>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</si>
  <si>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</si>
  <si>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</si>
  <si>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</si>
  <si>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</si>
  <si>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</si>
  <si>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東京都小笠原村</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</si>
  <si>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</si>
  <si>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</si>
  <si>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</si>
  <si>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</si>
  <si>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</si>
  <si>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</si>
  <si>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</si>
  <si>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</si>
  <si>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</si>
  <si>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</si>
  <si>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</si>
  <si>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</si>
  <si>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</si>
  <si>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</si>
  <si>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</si>
  <si>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</si>
  <si>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</si>
  <si>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</si>
  <si>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</si>
  <si>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</si>
  <si>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宅地造成事業特別会計</t>
    <phoneticPr fontId="5"/>
  </si>
  <si>
    <t>下水道事業特別会計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</si>
  <si>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</si>
  <si>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</si>
  <si>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</si>
  <si>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</si>
  <si>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</si>
  <si>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</si>
  <si>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</si>
  <si>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</si>
  <si>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</si>
  <si>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</si>
  <si>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</si>
  <si>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</si>
  <si>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</si>
  <si>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</si>
  <si>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介護保険（保険事業勘定）特別会計</t>
    <phoneticPr fontId="5"/>
  </si>
  <si>
    <t>介護保険（介護サービス事業勘定）特別会計</t>
    <phoneticPr fontId="5"/>
  </si>
  <si>
    <t>後期高齢者医療特別会計</t>
    <phoneticPr fontId="5"/>
  </si>
  <si>
    <t>簡易水道事業特別会計</t>
    <phoneticPr fontId="5"/>
  </si>
  <si>
    <t>法非適用企業</t>
    <phoneticPr fontId="5"/>
  </si>
  <si>
    <t>浄化槽事業特別会計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</si>
  <si>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</si>
  <si>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</si>
  <si>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</si>
  <si>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</si>
  <si>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</si>
  <si>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</si>
  <si>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</si>
  <si>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</si>
  <si>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</si>
  <si>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</si>
  <si>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</si>
  <si>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</si>
  <si>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</si>
  <si>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</si>
  <si>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</si>
  <si>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</si>
  <si>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</si>
  <si>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</si>
  <si>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</si>
  <si>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</si>
  <si>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</si>
  <si>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</si>
  <si>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</si>
  <si>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</si>
  <si>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</si>
  <si>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</si>
  <si>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</si>
  <si>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</si>
  <si>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</si>
  <si>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</si>
  <si>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</si>
  <si>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</si>
  <si>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</si>
  <si>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</si>
  <si>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</si>
  <si>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</si>
  <si>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</si>
  <si>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</si>
  <si>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</si>
  <si>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</si>
  <si>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</si>
  <si>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</si>
  <si>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</si>
  <si>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</si>
  <si>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</si>
  <si>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</si>
  <si>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</si>
  <si>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</si>
  <si>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</si>
  <si>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</si>
  <si>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</si>
  <si>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</si>
  <si>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</si>
  <si>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</si>
  <si>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</si>
  <si>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</si>
  <si>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</si>
  <si>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</si>
  <si>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</si>
  <si>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</si>
  <si>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</si>
  <si>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</si>
  <si>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</si>
  <si>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</si>
  <si>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</si>
  <si>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</si>
  <si>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</si>
  <si>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</si>
  <si>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</si>
  <si>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</si>
  <si>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</si>
  <si>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</si>
  <si>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</si>
  <si>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</si>
  <si>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</si>
  <si>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</si>
  <si>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</si>
  <si>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</si>
  <si>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</si>
  <si>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</si>
  <si>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</si>
  <si>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</si>
  <si>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</si>
  <si>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</si>
  <si>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</si>
  <si>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</si>
  <si>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</si>
  <si>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</si>
  <si>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</si>
  <si>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</si>
  <si>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</si>
  <si>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</si>
  <si>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</si>
  <si>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</si>
  <si>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</si>
  <si>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</si>
  <si>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</si>
  <si>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</si>
  <si>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</si>
  <si>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</si>
  <si>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</si>
  <si>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</si>
  <si>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</si>
  <si>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</si>
  <si>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</si>
  <si>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</si>
  <si>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</si>
  <si>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</si>
  <si>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</si>
  <si>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</si>
  <si>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</si>
  <si>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</si>
  <si>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</si>
  <si>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</si>
  <si>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</si>
  <si>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</si>
  <si>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</si>
  <si>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</si>
  <si>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</si>
  <si>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</si>
  <si>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</si>
  <si>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</si>
  <si>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</si>
  <si>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</si>
  <si>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</si>
  <si>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</si>
  <si>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</si>
  <si>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</si>
  <si>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</si>
  <si>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</si>
  <si>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</si>
  <si>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</si>
  <si>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</si>
  <si>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</si>
  <si>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</si>
  <si>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一般会計</t>
  </si>
  <si>
    <t>下水道事業特別会計</t>
  </si>
  <si>
    <t>簡易水道事業特別会計</t>
  </si>
  <si>
    <t>浄化槽事業特別会計</t>
  </si>
  <si>
    <t>介護保険（保険事業勘定）特別会計</t>
  </si>
  <si>
    <t>宅地造成事業特別会計</t>
  </si>
  <si>
    <t>国民健康保険特別会計</t>
  </si>
  <si>
    <t>介護保険（介護サービス事業勘定）特別会計</t>
  </si>
  <si>
    <t>その他会計（赤字）</t>
  </si>
  <si>
    <t>その他会計（黒字）</t>
  </si>
  <si>
    <t>R01</t>
    <phoneticPr fontId="5"/>
  </si>
  <si>
    <t>R02</t>
    <phoneticPr fontId="5"/>
  </si>
  <si>
    <t>R03</t>
    <phoneticPr fontId="5"/>
  </si>
  <si>
    <t>R04</t>
    <phoneticPr fontId="5"/>
  </si>
  <si>
    <t>R05</t>
    <phoneticPr fontId="5"/>
  </si>
  <si>
    <t>小笠原ラム・リキュール株式会社</t>
    <rPh sb="0" eb="3">
      <t>オガサワラ</t>
    </rPh>
    <rPh sb="11" eb="15">
      <t>カブシキガイシャ</t>
    </rPh>
    <phoneticPr fontId="5"/>
  </si>
  <si>
    <t>-</t>
    <phoneticPr fontId="2"/>
  </si>
  <si>
    <t>東京都島嶼町村一部事務組合</t>
    <rPh sb="0" eb="3">
      <t>トウキョウト</t>
    </rPh>
    <rPh sb="3" eb="5">
      <t>トウショ</t>
    </rPh>
    <rPh sb="5" eb="7">
      <t>チョウソン</t>
    </rPh>
    <rPh sb="7" eb="9">
      <t>イチブ</t>
    </rPh>
    <rPh sb="9" eb="11">
      <t>ジム</t>
    </rPh>
    <rPh sb="11" eb="13">
      <t>クミアイ</t>
    </rPh>
    <phoneticPr fontId="5"/>
  </si>
  <si>
    <t>東京都市町村職員退職手当組合</t>
    <rPh sb="0" eb="3">
      <t>トウキョウト</t>
    </rPh>
    <rPh sb="3" eb="6">
      <t>シチョウソン</t>
    </rPh>
    <rPh sb="6" eb="8">
      <t>ショクイン</t>
    </rPh>
    <rPh sb="8" eb="10">
      <t>タイショク</t>
    </rPh>
    <rPh sb="10" eb="12">
      <t>テアテ</t>
    </rPh>
    <rPh sb="12" eb="14">
      <t>クミアイ</t>
    </rPh>
    <phoneticPr fontId="5"/>
  </si>
  <si>
    <t>東京都市町村議会議員公務災害補償等組合</t>
    <rPh sb="0" eb="3">
      <t>トウキョウト</t>
    </rPh>
    <rPh sb="3" eb="6">
      <t>シチョウソン</t>
    </rPh>
    <rPh sb="6" eb="8">
      <t>ギカイ</t>
    </rPh>
    <rPh sb="8" eb="10">
      <t>ギイン</t>
    </rPh>
    <rPh sb="10" eb="12">
      <t>コウム</t>
    </rPh>
    <rPh sb="12" eb="14">
      <t>サイガイ</t>
    </rPh>
    <rPh sb="14" eb="17">
      <t>ホショウトウ</t>
    </rPh>
    <rPh sb="17" eb="19">
      <t>クミアイ</t>
    </rPh>
    <phoneticPr fontId="5"/>
  </si>
  <si>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5"/>
  </si>
  <si>
    <t>東京市町村総合事務組合（交通災害共済）</t>
    <rPh sb="0" eb="2">
      <t>トウキョウ</t>
    </rPh>
    <rPh sb="2" eb="5">
      <t>シチョウソン</t>
    </rPh>
    <rPh sb="5" eb="7">
      <t>ソウゴウ</t>
    </rPh>
    <rPh sb="7" eb="9">
      <t>ジム</t>
    </rPh>
    <rPh sb="9" eb="11">
      <t>クミアイ</t>
    </rPh>
    <rPh sb="12" eb="14">
      <t>コウツウ</t>
    </rPh>
    <rPh sb="14" eb="16">
      <t>サイガイ</t>
    </rPh>
    <rPh sb="16" eb="18">
      <t>キョウサイ</t>
    </rPh>
    <phoneticPr fontId="5"/>
  </si>
  <si>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5"/>
  </si>
  <si>
    <t>東京都後期高齢者医療広域連合
（後期高齢者医療特別会計）</t>
    <rPh sb="0" eb="3">
      <t>トウキョウト</t>
    </rPh>
    <rPh sb="3" eb="5">
      <t>コウキ</t>
    </rPh>
    <rPh sb="5" eb="8">
      <t>コウレイシャ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5"/>
  </si>
  <si>
    <t>-</t>
    <phoneticPr fontId="10"/>
  </si>
  <si>
    <t>-</t>
    <phoneticPr fontId="20"/>
  </si>
  <si>
    <t>公共施設等整備基金</t>
  </si>
  <si>
    <t>土地開発基金</t>
  </si>
  <si>
    <t>産業振興基金</t>
  </si>
  <si>
    <t>役場庁舎建設基金</t>
  </si>
  <si>
    <t>観光振興基金</t>
    <rPh sb="0" eb="2">
      <t>カンコウ</t>
    </rPh>
    <rPh sb="2" eb="4">
      <t>シンコウ</t>
    </rPh>
    <rPh sb="4" eb="6">
      <t>キキン</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</si>
  <si>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</si>
  <si>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</si>
  <si>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将来負担額を抑制するための地方債の繰上償還を令和５年度も実施した。今後大規模な施設更新が続き起債額も高騰していくため、引き続き基金を活用した対応を行っていく。</t>
    <rPh sb="0" eb="2">
      <t>ショウライ</t>
    </rPh>
    <rPh sb="2" eb="4">
      <t>フタン</t>
    </rPh>
    <rPh sb="4" eb="5">
      <t>ガク</t>
    </rPh>
    <rPh sb="6" eb="8">
      <t>ヨクセイ</t>
    </rPh>
    <rPh sb="13" eb="16">
      <t>チホウサイ</t>
    </rPh>
    <rPh sb="17" eb="19">
      <t>クリアゲ</t>
    </rPh>
    <rPh sb="19" eb="21">
      <t>ショウカン</t>
    </rPh>
    <rPh sb="22" eb="24">
      <t>レイワ</t>
    </rPh>
    <rPh sb="25" eb="27">
      <t>ネンド</t>
    </rPh>
    <rPh sb="28" eb="30">
      <t>ジッシ</t>
    </rPh>
    <rPh sb="33" eb="35">
      <t>コンゴ</t>
    </rPh>
    <rPh sb="35" eb="38">
      <t>ダイキボ</t>
    </rPh>
    <rPh sb="39" eb="41">
      <t>シセツ</t>
    </rPh>
    <rPh sb="41" eb="43">
      <t>コウシン</t>
    </rPh>
    <rPh sb="44" eb="45">
      <t>ツヅ</t>
    </rPh>
    <rPh sb="46" eb="48">
      <t>キサイ</t>
    </rPh>
    <rPh sb="48" eb="49">
      <t>ガク</t>
    </rPh>
    <rPh sb="50" eb="52">
      <t>コウトウ</t>
    </rPh>
    <rPh sb="59" eb="60">
      <t>ヒ</t>
    </rPh>
    <rPh sb="61" eb="62">
      <t>ツヅ</t>
    </rPh>
    <rPh sb="63" eb="65">
      <t>キキン</t>
    </rPh>
    <rPh sb="66" eb="68">
      <t>カツヨウ</t>
    </rPh>
    <rPh sb="70" eb="72">
      <t>タイオウ</t>
    </rPh>
    <rPh sb="73" eb="74">
      <t>オコナ</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</si>
  <si>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</si>
  <si>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</si>
  <si>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</si>
  <si>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</si>
  <si>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</si>
  <si>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</si>
  <si>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地方債の繰上償還を行ったことにより実質公債費比率は減少している。今後老朽化施設の建て替えが続くため、起債発行額が高額となっていく見通しである。財源調整による発行額の抑制や基金活用などにより、将来負担の軽減に努めていく。</t>
    <rPh sb="9" eb="10">
      <t>オコナ</t>
    </rPh>
    <rPh sb="71" eb="73">
      <t>ザイゲン</t>
    </rPh>
    <rPh sb="73" eb="75">
      <t>チョウセイ</t>
    </rPh>
    <rPh sb="78" eb="80">
      <t>ハッコウ</t>
    </rPh>
    <rPh sb="80" eb="81">
      <t>ガク</t>
    </rPh>
    <rPh sb="82" eb="84">
      <t>ヨクセイ</t>
    </rPh>
    <rPh sb="87" eb="89">
      <t>カツヨウ</t>
    </rPh>
    <rPh sb="95" eb="97">
      <t>ショウライ</t>
    </rPh>
    <rPh sb="97" eb="99">
      <t>フタン</t>
    </rPh>
    <rPh sb="100" eb="102">
      <t>ケイゲン</t>
    </rPh>
    <rPh sb="103" eb="104">
      <t>ツト</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</si>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</sst>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66" xfId="8"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0" fontId="21" fillId="0" borderId="7" xfId="8" applyFont="1" applyBorder="1" applyAlignment="1">
      <alignment horizontal="left" vertical="center"/>
    </xf>
    <xf numFmtId="49" fontId="21" fillId="0" borderId="0" xfId="8" applyNumberFormat="1" applyFont="1" applyAlignment="1">
      <alignment horizontal="center" vertical="center"/>
    </xf>
    <xf numFmtId="0" fontId="21" fillId="0" borderId="74" xfId="8" applyFont="1" applyBorder="1" applyAlignment="1">
      <alignment horizontal="center"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5" fillId="0" borderId="71" xfId="9"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5" fillId="6" borderId="75" xfId="12" applyFont="1" applyFill="1" applyBorder="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31"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87" fontId="1" fillId="6" borderId="188"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2EA098C6-AA86-41D7-B913-890B91874349}"/>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316937</c:v>
                </c:pt>
                <c:pt idx="1">
                  <c:v>332350</c:v>
                </c:pt>
                <c:pt idx="2">
                  <c:v>362690</c:v>
                </c:pt>
                <c:pt idx="3">
                  <c:v>296093</c:v>
                </c:pt>
                <c:pt idx="4">
                  <c:v>308655</c:v>
                </c:pt>
              </c:numCache>
            </c:numRef>
          </c:val>
          <c:smooth val="0"/>
          <c:extLst>
            <c:ext xmlns:c16="http://schemas.microsoft.com/office/drawing/2014/chart" uri="{C3380CC4-5D6E-409C-BE32-E72D297353CC}">
              <c16:uniqueId val="{00000000-3053-4CEE-9E60-574543A0C57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282402</c:v>
                </c:pt>
                <c:pt idx="1">
                  <c:v>555692</c:v>
                </c:pt>
                <c:pt idx="2">
                  <c:v>458161</c:v>
                </c:pt>
                <c:pt idx="3">
                  <c:v>333508</c:v>
                </c:pt>
                <c:pt idx="4">
                  <c:v>472175</c:v>
                </c:pt>
              </c:numCache>
            </c:numRef>
          </c:val>
          <c:smooth val="0"/>
          <c:extLst>
            <c:ext xmlns:c16="http://schemas.microsoft.com/office/drawing/2014/chart" uri="{C3380CC4-5D6E-409C-BE32-E72D297353CC}">
              <c16:uniqueId val="{00000001-3053-4CEE-9E60-574543A0C57C}"/>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12.45</c:v>
                </c:pt>
                <c:pt idx="1">
                  <c:v>15.21</c:v>
                </c:pt>
                <c:pt idx="2">
                  <c:v>11.32</c:v>
                </c:pt>
                <c:pt idx="3">
                  <c:v>9.5399999999999991</c:v>
                </c:pt>
                <c:pt idx="4">
                  <c:v>12.97</c:v>
                </c:pt>
              </c:numCache>
            </c:numRef>
          </c:val>
          <c:extLst>
            <c:ext xmlns:c16="http://schemas.microsoft.com/office/drawing/2014/chart" uri="{C3380CC4-5D6E-409C-BE32-E72D297353CC}">
              <c16:uniqueId val="{00000000-6EBF-4FF3-B050-C4B376194E31}"/>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50.99</c:v>
                </c:pt>
                <c:pt idx="1">
                  <c:v>50.7</c:v>
                </c:pt>
                <c:pt idx="2">
                  <c:v>44.93</c:v>
                </c:pt>
                <c:pt idx="3">
                  <c:v>47.78</c:v>
                </c:pt>
                <c:pt idx="4">
                  <c:v>46.82</c:v>
                </c:pt>
              </c:numCache>
            </c:numRef>
          </c:val>
          <c:extLst>
            <c:ext xmlns:c16="http://schemas.microsoft.com/office/drawing/2014/chart" uri="{C3380CC4-5D6E-409C-BE32-E72D297353CC}">
              <c16:uniqueId val="{00000001-6EBF-4FF3-B050-C4B376194E31}"/>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3.63</c:v>
                </c:pt>
                <c:pt idx="1">
                  <c:v>2.83</c:v>
                </c:pt>
                <c:pt idx="2">
                  <c:v>12.24</c:v>
                </c:pt>
                <c:pt idx="3">
                  <c:v>1.1399999999999999</c:v>
                </c:pt>
                <c:pt idx="4">
                  <c:v>16.55</c:v>
                </c:pt>
              </c:numCache>
            </c:numRef>
          </c:val>
          <c:smooth val="0"/>
          <c:extLst>
            <c:ext xmlns:c16="http://schemas.microsoft.com/office/drawing/2014/chart" uri="{C3380CC4-5D6E-409C-BE32-E72D297353CC}">
              <c16:uniqueId val="{00000002-6EBF-4FF3-B050-C4B376194E31}"/>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E126-4A8A-8AF5-7809908BA58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126-4A8A-8AF5-7809908BA58E}"/>
            </c:ext>
          </c:extLst>
        </c:ser>
        <c:ser>
          <c:idx val="2"/>
          <c:order val="2"/>
          <c:tx>
            <c:strRef>
              <c:f>データシート!$A$29</c:f>
              <c:strCache>
                <c:ptCount val="1"/>
                <c:pt idx="0">
                  <c:v>介護保険（介護サービス事業勘定）特別会計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E126-4A8A-8AF5-7809908BA58E}"/>
            </c:ext>
          </c:extLst>
        </c:ser>
        <c:ser>
          <c:idx val="3"/>
          <c:order val="3"/>
          <c:tx>
            <c:strRef>
              <c:f>データシート!$A$30</c:f>
              <c:strCache>
                <c:ptCount val="1"/>
                <c:pt idx="0">
                  <c:v>国民健康保険特別会計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E126-4A8A-8AF5-7809908BA58E}"/>
            </c:ext>
          </c:extLst>
        </c:ser>
        <c:ser>
          <c:idx val="4"/>
          <c:order val="4"/>
          <c:tx>
            <c:strRef>
              <c:f>データシート!$A$31</c:f>
              <c:strCache>
                <c:ptCount val="1"/>
                <c:pt idx="0">
                  <c:v>宅地造成事業特別会計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E126-4A8A-8AF5-7809908BA58E}"/>
            </c:ext>
          </c:extLst>
        </c:ser>
        <c:ser>
          <c:idx val="5"/>
          <c:order val="5"/>
          <c:tx>
            <c:strRef>
              <c:f>データシート!$A$32</c:f>
              <c:strCache>
                <c:ptCount val="1"/>
                <c:pt idx="0">
                  <c:v>介護保険（保険事業勘定）特別会計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0.46</c:v>
                </c:pt>
                <c:pt idx="2">
                  <c:v>#N/A</c:v>
                </c:pt>
                <c:pt idx="3">
                  <c:v>0</c:v>
                </c:pt>
                <c:pt idx="4">
                  <c:v>#N/A</c:v>
                </c:pt>
                <c:pt idx="5">
                  <c:v>0.01</c:v>
                </c:pt>
                <c:pt idx="6">
                  <c:v>#N/A</c:v>
                </c:pt>
                <c:pt idx="7">
                  <c:v>0</c:v>
                </c:pt>
                <c:pt idx="8">
                  <c:v>#N/A</c:v>
                </c:pt>
                <c:pt idx="9">
                  <c:v>0</c:v>
                </c:pt>
              </c:numCache>
            </c:numRef>
          </c:val>
          <c:extLst>
            <c:ext xmlns:c16="http://schemas.microsoft.com/office/drawing/2014/chart" uri="{C3380CC4-5D6E-409C-BE32-E72D297353CC}">
              <c16:uniqueId val="{00000005-E126-4A8A-8AF5-7809908BA58E}"/>
            </c:ext>
          </c:extLst>
        </c:ser>
        <c:ser>
          <c:idx val="6"/>
          <c:order val="6"/>
          <c:tx>
            <c:strRef>
              <c:f>データシート!$A$33</c:f>
              <c:strCache>
                <c:ptCount val="1"/>
                <c:pt idx="0">
                  <c:v>浄化槽事業特別会計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c:v>
                </c:pt>
                <c:pt idx="2">
                  <c:v>#N/A</c:v>
                </c:pt>
                <c:pt idx="3">
                  <c:v>0</c:v>
                </c:pt>
                <c:pt idx="4">
                  <c:v>#N/A</c:v>
                </c:pt>
                <c:pt idx="5">
                  <c:v>0</c:v>
                </c:pt>
                <c:pt idx="6">
                  <c:v>#N/A</c:v>
                </c:pt>
                <c:pt idx="7">
                  <c:v>0</c:v>
                </c:pt>
                <c:pt idx="8">
                  <c:v>#N/A</c:v>
                </c:pt>
                <c:pt idx="9">
                  <c:v>0.18</c:v>
                </c:pt>
              </c:numCache>
            </c:numRef>
          </c:val>
          <c:extLst>
            <c:ext xmlns:c16="http://schemas.microsoft.com/office/drawing/2014/chart" uri="{C3380CC4-5D6E-409C-BE32-E72D297353CC}">
              <c16:uniqueId val="{00000006-E126-4A8A-8AF5-7809908BA58E}"/>
            </c:ext>
          </c:extLst>
        </c:ser>
        <c:ser>
          <c:idx val="7"/>
          <c:order val="7"/>
          <c:tx>
            <c:strRef>
              <c:f>データシート!$A$34</c:f>
              <c:strCache>
                <c:ptCount val="1"/>
                <c:pt idx="0">
                  <c:v>簡易水道事業特別会計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0.1</c:v>
                </c:pt>
                <c:pt idx="2">
                  <c:v>#N/A</c:v>
                </c:pt>
                <c:pt idx="3">
                  <c:v>0</c:v>
                </c:pt>
                <c:pt idx="4">
                  <c:v>#N/A</c:v>
                </c:pt>
                <c:pt idx="5">
                  <c:v>0</c:v>
                </c:pt>
                <c:pt idx="6">
                  <c:v>#N/A</c:v>
                </c:pt>
                <c:pt idx="7">
                  <c:v>0</c:v>
                </c:pt>
                <c:pt idx="8">
                  <c:v>#N/A</c:v>
                </c:pt>
                <c:pt idx="9">
                  <c:v>2.67</c:v>
                </c:pt>
              </c:numCache>
            </c:numRef>
          </c:val>
          <c:extLst>
            <c:ext xmlns:c16="http://schemas.microsoft.com/office/drawing/2014/chart" uri="{C3380CC4-5D6E-409C-BE32-E72D297353CC}">
              <c16:uniqueId val="{00000007-E126-4A8A-8AF5-7809908BA58E}"/>
            </c:ext>
          </c:extLst>
        </c:ser>
        <c:ser>
          <c:idx val="8"/>
          <c:order val="8"/>
          <c:tx>
            <c:strRef>
              <c:f>データシート!$A$35</c:f>
              <c:strCache>
                <c:ptCount val="1"/>
                <c:pt idx="0">
                  <c:v>下水道事業特別会計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0.02</c:v>
                </c:pt>
                <c:pt idx="2">
                  <c:v>#N/A</c:v>
                </c:pt>
                <c:pt idx="3">
                  <c:v>0</c:v>
                </c:pt>
                <c:pt idx="4">
                  <c:v>#N/A</c:v>
                </c:pt>
                <c:pt idx="5">
                  <c:v>0</c:v>
                </c:pt>
                <c:pt idx="6">
                  <c:v>#N/A</c:v>
                </c:pt>
                <c:pt idx="7">
                  <c:v>0</c:v>
                </c:pt>
                <c:pt idx="8">
                  <c:v>#N/A</c:v>
                </c:pt>
                <c:pt idx="9">
                  <c:v>2.93</c:v>
                </c:pt>
              </c:numCache>
            </c:numRef>
          </c:val>
          <c:extLst>
            <c:ext xmlns:c16="http://schemas.microsoft.com/office/drawing/2014/chart" uri="{C3380CC4-5D6E-409C-BE32-E72D297353CC}">
              <c16:uniqueId val="{00000008-E126-4A8A-8AF5-7809908BA58E}"/>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12.42</c:v>
                </c:pt>
                <c:pt idx="2">
                  <c:v>#N/A</c:v>
                </c:pt>
                <c:pt idx="3">
                  <c:v>15.21</c:v>
                </c:pt>
                <c:pt idx="4">
                  <c:v>#N/A</c:v>
                </c:pt>
                <c:pt idx="5">
                  <c:v>11.31</c:v>
                </c:pt>
                <c:pt idx="6">
                  <c:v>#N/A</c:v>
                </c:pt>
                <c:pt idx="7">
                  <c:v>9.5299999999999994</c:v>
                </c:pt>
                <c:pt idx="8">
                  <c:v>#N/A</c:v>
                </c:pt>
                <c:pt idx="9">
                  <c:v>10.029999999999999</c:v>
                </c:pt>
              </c:numCache>
            </c:numRef>
          </c:val>
          <c:extLst>
            <c:ext xmlns:c16="http://schemas.microsoft.com/office/drawing/2014/chart" uri="{C3380CC4-5D6E-409C-BE32-E72D297353CC}">
              <c16:uniqueId val="{00000009-E126-4A8A-8AF5-7809908BA58E}"/>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267</c:v>
                </c:pt>
                <c:pt idx="5">
                  <c:v>215</c:v>
                </c:pt>
                <c:pt idx="8">
                  <c:v>233</c:v>
                </c:pt>
                <c:pt idx="11">
                  <c:v>243</c:v>
                </c:pt>
                <c:pt idx="14">
                  <c:v>253</c:v>
                </c:pt>
              </c:numCache>
            </c:numRef>
          </c:val>
          <c:extLst>
            <c:ext xmlns:c16="http://schemas.microsoft.com/office/drawing/2014/chart" uri="{C3380CC4-5D6E-409C-BE32-E72D297353CC}">
              <c16:uniqueId val="{00000000-0A62-473E-A00C-750FC54AF86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0A62-473E-A00C-750FC54AF86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0A62-473E-A00C-750FC54AF86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A62-473E-A00C-750FC54AF86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63</c:v>
                </c:pt>
                <c:pt idx="3">
                  <c:v>69</c:v>
                </c:pt>
                <c:pt idx="6">
                  <c:v>74</c:v>
                </c:pt>
                <c:pt idx="9">
                  <c:v>74</c:v>
                </c:pt>
                <c:pt idx="12">
                  <c:v>101</c:v>
                </c:pt>
              </c:numCache>
            </c:numRef>
          </c:val>
          <c:extLst>
            <c:ext xmlns:c16="http://schemas.microsoft.com/office/drawing/2014/chart" uri="{C3380CC4-5D6E-409C-BE32-E72D297353CC}">
              <c16:uniqueId val="{00000004-0A62-473E-A00C-750FC54AF86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A62-473E-A00C-750FC54AF86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A62-473E-A00C-750FC54AF86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291</c:v>
                </c:pt>
                <c:pt idx="3">
                  <c:v>223</c:v>
                </c:pt>
                <c:pt idx="6">
                  <c:v>210</c:v>
                </c:pt>
                <c:pt idx="9">
                  <c:v>226</c:v>
                </c:pt>
                <c:pt idx="12">
                  <c:v>231</c:v>
                </c:pt>
              </c:numCache>
            </c:numRef>
          </c:val>
          <c:extLst>
            <c:ext xmlns:c16="http://schemas.microsoft.com/office/drawing/2014/chart" uri="{C3380CC4-5D6E-409C-BE32-E72D297353CC}">
              <c16:uniqueId val="{00000007-0A62-473E-A00C-750FC54AF862}"/>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87</c:v>
                </c:pt>
                <c:pt idx="2">
                  <c:v>#N/A</c:v>
                </c:pt>
                <c:pt idx="3">
                  <c:v>#N/A</c:v>
                </c:pt>
                <c:pt idx="4">
                  <c:v>77</c:v>
                </c:pt>
                <c:pt idx="5">
                  <c:v>#N/A</c:v>
                </c:pt>
                <c:pt idx="6">
                  <c:v>#N/A</c:v>
                </c:pt>
                <c:pt idx="7">
                  <c:v>51</c:v>
                </c:pt>
                <c:pt idx="8">
                  <c:v>#N/A</c:v>
                </c:pt>
                <c:pt idx="9">
                  <c:v>#N/A</c:v>
                </c:pt>
                <c:pt idx="10">
                  <c:v>57</c:v>
                </c:pt>
                <c:pt idx="11">
                  <c:v>#N/A</c:v>
                </c:pt>
                <c:pt idx="12">
                  <c:v>#N/A</c:v>
                </c:pt>
                <c:pt idx="13">
                  <c:v>79</c:v>
                </c:pt>
                <c:pt idx="14">
                  <c:v>#N/A</c:v>
                </c:pt>
              </c:numCache>
            </c:numRef>
          </c:val>
          <c:smooth val="0"/>
          <c:extLst>
            <c:ext xmlns:c16="http://schemas.microsoft.com/office/drawing/2014/chart" uri="{C3380CC4-5D6E-409C-BE32-E72D297353CC}">
              <c16:uniqueId val="{00000008-0A62-473E-A00C-750FC54AF862}"/>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2564</c:v>
                </c:pt>
                <c:pt idx="5">
                  <c:v>2559</c:v>
                </c:pt>
                <c:pt idx="8">
                  <c:v>2548</c:v>
                </c:pt>
                <c:pt idx="11">
                  <c:v>2409</c:v>
                </c:pt>
                <c:pt idx="14">
                  <c:v>2379</c:v>
                </c:pt>
              </c:numCache>
            </c:numRef>
          </c:val>
          <c:extLst>
            <c:ext xmlns:c16="http://schemas.microsoft.com/office/drawing/2014/chart" uri="{C3380CC4-5D6E-409C-BE32-E72D297353CC}">
              <c16:uniqueId val="{00000000-CEBF-4E33-AD34-CB4FB771FF8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CEBF-4E33-AD34-CB4FB771FF8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2548</c:v>
                </c:pt>
                <c:pt idx="5">
                  <c:v>2670</c:v>
                </c:pt>
                <c:pt idx="8">
                  <c:v>2927</c:v>
                </c:pt>
                <c:pt idx="11">
                  <c:v>3246</c:v>
                </c:pt>
                <c:pt idx="14">
                  <c:v>3360</c:v>
                </c:pt>
              </c:numCache>
            </c:numRef>
          </c:val>
          <c:extLst>
            <c:ext xmlns:c16="http://schemas.microsoft.com/office/drawing/2014/chart" uri="{C3380CC4-5D6E-409C-BE32-E72D297353CC}">
              <c16:uniqueId val="{00000002-CEBF-4E33-AD34-CB4FB771FF8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EBF-4E33-AD34-CB4FB771FF8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EBF-4E33-AD34-CB4FB771FF8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EBF-4E33-AD34-CB4FB771FF8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CEBF-4E33-AD34-CB4FB771FF8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CEBF-4E33-AD34-CB4FB771FF8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1037</c:v>
                </c:pt>
                <c:pt idx="3">
                  <c:v>1006</c:v>
                </c:pt>
                <c:pt idx="6">
                  <c:v>909</c:v>
                </c:pt>
                <c:pt idx="9">
                  <c:v>935</c:v>
                </c:pt>
                <c:pt idx="12">
                  <c:v>920</c:v>
                </c:pt>
              </c:numCache>
            </c:numRef>
          </c:val>
          <c:extLst>
            <c:ext xmlns:c16="http://schemas.microsoft.com/office/drawing/2014/chart" uri="{C3380CC4-5D6E-409C-BE32-E72D297353CC}">
              <c16:uniqueId val="{00000008-CEBF-4E33-AD34-CB4FB771FF8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CEBF-4E33-AD34-CB4FB771FF8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2254</c:v>
                </c:pt>
                <c:pt idx="3">
                  <c:v>2538</c:v>
                </c:pt>
                <c:pt idx="6">
                  <c:v>2491</c:v>
                </c:pt>
                <c:pt idx="9">
                  <c:v>2474</c:v>
                </c:pt>
                <c:pt idx="12">
                  <c:v>2413</c:v>
                </c:pt>
              </c:numCache>
            </c:numRef>
          </c:val>
          <c:extLst>
            <c:ext xmlns:c16="http://schemas.microsoft.com/office/drawing/2014/chart" uri="{C3380CC4-5D6E-409C-BE32-E72D297353CC}">
              <c16:uniqueId val="{0000000A-CEBF-4E33-AD34-CB4FB771FF8E}"/>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CEBF-4E33-AD34-CB4FB771FF8E}"/>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972</c:v>
                </c:pt>
                <c:pt idx="1">
                  <c:v>1035</c:v>
                </c:pt>
                <c:pt idx="2">
                  <c:v>1035</c:v>
                </c:pt>
              </c:numCache>
            </c:numRef>
          </c:val>
          <c:extLst>
            <c:ext xmlns:c16="http://schemas.microsoft.com/office/drawing/2014/chart" uri="{C3380CC4-5D6E-409C-BE32-E72D297353CC}">
              <c16:uniqueId val="{00000000-149E-44E5-B108-0A708FE7066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413</c:v>
                </c:pt>
                <c:pt idx="1">
                  <c:v>585</c:v>
                </c:pt>
                <c:pt idx="2">
                  <c:v>400</c:v>
                </c:pt>
              </c:numCache>
            </c:numRef>
          </c:val>
          <c:extLst>
            <c:ext xmlns:c16="http://schemas.microsoft.com/office/drawing/2014/chart" uri="{C3380CC4-5D6E-409C-BE32-E72D297353CC}">
              <c16:uniqueId val="{00000001-149E-44E5-B108-0A708FE7066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1519</c:v>
                </c:pt>
                <c:pt idx="1">
                  <c:v>1548</c:v>
                </c:pt>
                <c:pt idx="2">
                  <c:v>1859</c:v>
                </c:pt>
              </c:numCache>
            </c:numRef>
          </c:val>
          <c:extLst>
            <c:ext xmlns:c16="http://schemas.microsoft.com/office/drawing/2014/chart" uri="{C3380CC4-5D6E-409C-BE32-E72D297353CC}">
              <c16:uniqueId val="{00000002-149E-44E5-B108-0A708FE70661}"/>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{E778B631-760E-41D2-88C7-D991C2A8194E}</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751E-4D91-85A8-D23EFCAF578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{EADFA376-2442-4704-98BE-ED888A8BE5D0}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51E-4D91-85A8-D23EFCAF578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{06CC491B-72F9-4F67-B406-7CF3BCF09F6A}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51E-4D91-85A8-D23EFCAF578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{29914448-6015-4206-8F81-D39DB4972487}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51E-4D91-85A8-D23EFCAF578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{180506B7-FFA7-4496-B73E-F8B427983948}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51E-4D91-85A8-D23EFCAF5780}"/>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{1BE53BB1-633B-43F3-973F-AE4F3DFFA163}</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751E-4D91-85A8-D23EFCAF5780}"/>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{8637CA1A-7C7D-4090-9D4F-203CF610E868}</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751E-4D91-85A8-D23EFCAF5780}"/>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{B5BA2F7A-D980-4D6C-930B-ABD7DEB73D47}</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751E-4D91-85A8-D23EFCAF5780}"/>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{6DE60651-0D7B-4E6E-BFAA-F2AD38166E6C}</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751E-4D91-85A8-D23EFCAF578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56</c:v>
                </c:pt>
                <c:pt idx="16">
                  <c:v>66</c:v>
                </c:pt>
                <c:pt idx="24">
                  <c:v>50.3</c:v>
                </c:pt>
                <c:pt idx="32">
                  <c:v>61.8</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751E-4D91-85A8-D23EFCAF5780}"/>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{83108F24-6F4C-4F43-8625-F965FA11581A}</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751E-4D91-85A8-D23EFCAF5780}"/>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{D5C22AB1-AC36-4190-B196-AEA20A5575C8}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51E-4D91-85A8-D23EFCAF578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{412633EB-B89F-4649-87A8-44C242D3FA92}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51E-4D91-85A8-D23EFCAF578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{A6107312-0AC3-4D2A-B5F4-4256AB639FC0}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51E-4D91-85A8-D23EFCAF578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{5126DB6A-E61D-44DD-93E0-F95906A90769}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51E-4D91-85A8-D23EFCAF5780}"/>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{441A6DA1-953B-4ED3-B936-9F3F648F42AE}</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751E-4D91-85A8-D23EFCAF5780}"/>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{D728370B-29E0-4A87-A901-B6D818BDD2F9}</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751E-4D91-85A8-D23EFCAF5780}"/>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{6279CC36-7EB9-4406-8548-51EED1868989}</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751E-4D91-85A8-D23EFCAF5780}"/>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{0E2CBC5B-7573-4415-A084-2FF10C28E9DC}</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751E-4D91-85A8-D23EFCAF578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61.5</c:v>
                </c:pt>
                <c:pt idx="16">
                  <c:v>60.8</c:v>
                </c:pt>
                <c:pt idx="24">
                  <c:v>62.2</c:v>
                </c:pt>
                <c:pt idx="32">
                  <c:v>62.5</c:v>
                </c:pt>
              </c:numCache>
            </c:numRef>
          </c:xVal>
          <c:yVal>
            <c:numRef>
              <c:f>公会計指標分析・財政指標組合せ分析表!$BP$55:$DC$55</c:f>
              <c:numCache>
                <c:formatCode>#,##0.0;"▲ "#,##0.0</c:formatCode>
                <c:ptCount val="40"/>
                <c:pt idx="8">
                  <c:v>0</c:v>
                </c:pt>
                <c:pt idx="16">
                  <c:v>0</c:v>
                </c:pt>
                <c:pt idx="24">
                  <c:v>0</c:v>
                </c:pt>
                <c:pt idx="32">
                  <c:v>0</c:v>
                </c:pt>
              </c:numCache>
            </c:numRef>
          </c:yVal>
          <c:smooth val="0"/>
          <c:extLst>
            <c:ext xmlns:c16="http://schemas.microsoft.com/office/drawing/2014/chart" uri="{C3380CC4-5D6E-409C-BE32-E72D297353CC}">
              <c16:uniqueId val="{00000013-751E-4D91-85A8-D23EFCAF5780}"/>
            </c:ext>
          </c:extLst>
        </c:ser>
        <c:dLbls>
          <c:showLegendKey val="0"/>
          <c:showVal val="1"/>
          <c:showCatName val="0"/>
          <c:showSerName val="0"/>
          <c:showPercent val="0"/>
          <c:showBubbleSize val="0"/>
        </c:dLbls>
        <c:axId val="46179840"/>
        <c:axId val="46181760"/>
      </c:scatterChart>
      <c:valAx>
        <c:axId val="46179840"/>
        <c:scaling>
          <c:orientation val="maxMin"/>
          <c:max val="63"/>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{61AD20E0-6DC5-4ECB-BA2B-C96D7F339745}</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50DF-45F1-8E6E-21983491F79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{DDF6B5F8-CD0A-4957-8DA8-55D61F1F8C29}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0DF-45F1-8E6E-21983491F79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{BF225EF5-FFF1-4105-B6CB-403472EE05BC}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0DF-45F1-8E6E-21983491F79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{D21F0219-1CA3-41A3-A91E-E8B949A777E8}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0DF-45F1-8E6E-21983491F79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{BCE02DE6-A12C-4B3F-973D-2728D473FC44}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0DF-45F1-8E6E-21983491F795}"/>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{18C7F951-0A77-406E-90AC-E275D1BFB04E}</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50DF-45F1-8E6E-21983491F795}"/>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{946516C4-2EA9-4A16-8410-BE947AF82BEB}</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50DF-45F1-8E6E-21983491F795}"/>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{771A5AF0-7742-4A4B-97A1-2151F9FE1AEA}</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50DF-45F1-8E6E-21983491F795}"/>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{FBE3E4BD-2AB7-4CBF-B003-865C819E2F9F}</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50DF-45F1-8E6E-21983491F79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6.9</c:v>
                </c:pt>
                <c:pt idx="8">
                  <c:v>5.4</c:v>
                </c:pt>
                <c:pt idx="16">
                  <c:v>4.0999999999999996</c:v>
                </c:pt>
                <c:pt idx="24">
                  <c:v>3.3</c:v>
                </c:pt>
                <c:pt idx="32">
                  <c:v>3.2</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50DF-45F1-8E6E-21983491F795}"/>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{2D489E0C-2BC7-4EAD-894F-43CD63A2390E}</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50DF-45F1-8E6E-21983491F795}"/>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{CE12E696-5CCD-456B-8AF2-6BD7E21FAD55}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0DF-45F1-8E6E-21983491F79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{20EDC93C-BE30-42ED-AC0D-E9896585C511}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0DF-45F1-8E6E-21983491F79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{CF7AF58A-DC88-4185-B8A9-CA40C77B7F3D}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0DF-45F1-8E6E-21983491F79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{6D2F7D28-B2B4-4BCB-9C47-719295629890}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0DF-45F1-8E6E-21983491F795}"/>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{E238B3A6-8D34-4C67-BDB0-17F24ACA9D6E}</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50DF-45F1-8E6E-21983491F795}"/>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{7AD08730-BDE8-4E3D-8774-F8D8B70800C1}</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50DF-45F1-8E6E-21983491F795}"/>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{5036B92D-5AA5-4811-9B73-6F0BA4DB24E8}</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50DF-45F1-8E6E-21983491F795}"/>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{68D5B12F-311B-4E6C-9034-E6E2653836A8}</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50DF-45F1-8E6E-21983491F79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7.4</c:v>
                </c:pt>
                <c:pt idx="8">
                  <c:v>8</c:v>
                </c:pt>
                <c:pt idx="16">
                  <c:v>6.6</c:v>
                </c:pt>
                <c:pt idx="24">
                  <c:v>6.8</c:v>
                </c:pt>
                <c:pt idx="32">
                  <c:v>7.3</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50DF-45F1-8E6E-21983491F795}"/>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東京都小笠原村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元利償還金は、令和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年度の償還が始まったことにより前年度との比較で約</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百万の増額となった。</a:t>
          </a:r>
        </a:p>
        <a:p>
          <a:r>
            <a:rPr kumimoji="1" lang="ja-JP" altLang="en-US" sz="1400">
              <a:latin typeface="ＭＳ ゴシック" pitchFamily="49" charset="-128"/>
              <a:ea typeface="ＭＳ ゴシック" pitchFamily="49" charset="-128"/>
            </a:rPr>
            <a:t>　公営企業債の元利償還金に対する繰入金については、父島の第</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原水調整池の整備、母島の沖村浄水場の建替があったことにより今後増加していく見込みのため、注視していく必要がある。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東京都小笠原村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将来負担額について、地方債現在高において前年比</a:t>
          </a:r>
          <a:r>
            <a:rPr kumimoji="1" lang="en-US" altLang="ja-JP" sz="1400">
              <a:latin typeface="ＭＳ ゴシック" pitchFamily="49" charset="-128"/>
              <a:ea typeface="ＭＳ ゴシック" pitchFamily="49" charset="-128"/>
            </a:rPr>
            <a:t>61</a:t>
          </a:r>
          <a:r>
            <a:rPr kumimoji="1" lang="ja-JP" altLang="en-US" sz="1400">
              <a:latin typeface="ＭＳ ゴシック" pitchFamily="49" charset="-128"/>
              <a:ea typeface="ＭＳ ゴシック" pitchFamily="49" charset="-128"/>
            </a:rPr>
            <a:t>百万円の減額となっている。借入額は上昇しているものの繰上償還を実施したことにより減少している。</a:t>
          </a:r>
        </a:p>
        <a:p>
          <a:r>
            <a:rPr kumimoji="1" lang="ja-JP" altLang="en-US" sz="1400">
              <a:latin typeface="ＭＳ ゴシック" pitchFamily="49" charset="-128"/>
              <a:ea typeface="ＭＳ ゴシック" pitchFamily="49" charset="-128"/>
            </a:rPr>
            <a:t>　公営企業債等繰入見込額については減少しているものの、父島の第</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原水調整池の整備や母島の沖村浄水場の建替が行われてきたことから今後増加が見込まれている。</a:t>
          </a:r>
        </a:p>
        <a:p>
          <a:r>
            <a:rPr kumimoji="1" lang="ja-JP" altLang="en-US" sz="1400">
              <a:latin typeface="ＭＳ ゴシック" pitchFamily="49" charset="-128"/>
              <a:ea typeface="ＭＳ ゴシック" pitchFamily="49" charset="-128"/>
            </a:rPr>
            <a:t>　充当可能基金については、減債基金及び特定目的基金の積み増しを行ったことから残高は増となった。今後施設更新整備に伴う公債費の抑制に向けた繰上償還や財源としての公共施設整備基金取崩しなど、適切な基金運用に努め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東京都小笠原村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令和５年度は、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369,499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千円を取り崩し、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494,230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千円を積み立てた。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財政調整基金は変動がなく、減債基金は繰上償還分を取り崩すとともに今後を見据え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千円を積立てた。土地開発基金では用地購入に充てるため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12,312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千円を取り崩し、公共施設整備では今後の施設整備に係る財源として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230,000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積立てた。特定防衛施設周辺整備調整交付金事業基金は高齢者在宅サービスセンター運営に充当するための積立てと取り崩しを計画に基づいて実施。ふるさと寄附基金、霊園基金、進学助成基金についてはそれぞれ実績に基づく積立てと取り崩しを行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自主財源が限られる財政状況において、各種の目的に応じた財源として、過大にならないよう配慮しつつ、安定的な財政運営に資するよう努めていく。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また今後の公共施設の更新による公債費の上昇に備え、減債基金を積立て財政運営の適正化を図っていく。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・公共施設等整備基金：各種公共施設並びに職員住宅の整備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・土地開発基金：事業用地の取得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・役場庁舎建設基金：役場庁舎の建替</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・災害対策基金：台風等災害への備え及び被災後の対策</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・社会福祉推進基金：社会福祉事業や施設整備の推進</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・産業振興基金：産業振興のための事業資金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・公共施設整備基金：公共施設の建替え等に要する資金として、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230,000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千円の積立てを行った。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・特定防衛施設周辺整備調整交付金事業基金：高齢者在宅サービスセンター運営資金として、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54,000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千円を取り崩し、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59,722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千円の積立て</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・産業振興基金：今後の事業資金として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80,008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千円の積立てを行った。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・土地開発基金：事業用地として確保するための資金として、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12,312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千円の取り崩しを行った。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・霊園基金：霊園の維持管理及び整備に要する資金として、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千円の積立てを行った。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・ふるさと寄附基金：ふるさと寄附に係る充当事業への資金として、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16,036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千円の取り崩しを行い、寄付金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21,942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千円の積立てを行った。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・農道維持管理基金：農道移管に伴う都補助金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千円を積立てた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・進学助成基金：内地の学校へ進学する際の助成金事業に係る資金として、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1,304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千円の取り崩しを行った。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・役場庁舎建設基金：庁舎の建て替えに備え、積立目標額を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500,000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千円と設定する。</a:t>
          </a: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令和５年度は、積立て、取崩しは行なっていない。</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健全な財政運営を行うための財源として活用していく。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繰上償還に伴い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285,846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千円を取り崩した。また今後の公債費抑制のための財源として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千円を積み立てた。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任意の繰り上げ償還を行う財源として活用する。地方債の償還計画を踏まえ、目標額を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300,000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千円程度として財政指標に注視しながら運用していく。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384B845-8D72-40C5-B8F9-CD82ECB4A2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6700470-8C6D-429D-BFA0-3CCB747F34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75</xdr:col>
      <xdr:colOff>0</xdr:colOff>
      <xdr:row>50</xdr:row>
      <xdr:rowOff>0</xdr:rowOff>
    </xdr:from>
    <xdr:to>
      <xdr:col>83</xdr:col>
      <xdr:colOff>0</xdr:colOff>
      <xdr:row>52</xdr:row>
      <xdr:rowOff>0</xdr:rowOff>
    </xdr:to>
    <xdr:sp macro="" textlink="">
      <xdr:nvSpPr>
        <xdr:cNvPr id="4" name="正方形/長方形 3">
          <a:extLst>
            <a:ext uri="{FF2B5EF4-FFF2-40B4-BE49-F238E27FC236}">
              <a16:creationId xmlns:a16="http://schemas.microsoft.com/office/drawing/2014/main" id="{D42CAEB1-C49E-495E-9795-68B73715CB49}"/>
            </a:ext>
          </a:extLst>
        </xdr:cNvPr>
        <xdr:cNvSpPr/>
      </xdr:nvSpPr>
      <xdr:spPr>
        <a:xfrm>
          <a:off x="131318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5" name="正方形/長方形 4">
          <a:extLst>
            <a:ext uri="{FF2B5EF4-FFF2-40B4-BE49-F238E27FC236}">
              <a16:creationId xmlns:a16="http://schemas.microsoft.com/office/drawing/2014/main" id="{206D6DBD-F3FE-4E69-B56C-1155D664A6A8}"/>
            </a:ext>
          </a:extLst>
        </xdr:cNvPr>
        <xdr:cNvSpPr/>
      </xdr:nvSpPr>
      <xdr:spPr>
        <a:xfrm>
          <a:off x="145034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6" name="正方形/長方形 5">
          <a:extLst>
            <a:ext uri="{FF2B5EF4-FFF2-40B4-BE49-F238E27FC236}">
              <a16:creationId xmlns:a16="http://schemas.microsoft.com/office/drawing/2014/main" id="{A5B4840D-052A-4C85-9246-7BD461AEDFCC}"/>
            </a:ext>
          </a:extLst>
        </xdr:cNvPr>
        <xdr:cNvSpPr/>
      </xdr:nvSpPr>
      <xdr:spPr>
        <a:xfrm>
          <a:off x="158750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7" name="正方形/長方形 6">
          <a:extLst>
            <a:ext uri="{FF2B5EF4-FFF2-40B4-BE49-F238E27FC236}">
              <a16:creationId xmlns:a16="http://schemas.microsoft.com/office/drawing/2014/main" id="{8C853141-307A-4DB1-A264-D2BEE5745778}"/>
            </a:ext>
          </a:extLst>
        </xdr:cNvPr>
        <xdr:cNvSpPr/>
      </xdr:nvSpPr>
      <xdr:spPr>
        <a:xfrm>
          <a:off x="172466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8" name="正方形/長方形 7">
          <a:extLst>
            <a:ext uri="{FF2B5EF4-FFF2-40B4-BE49-F238E27FC236}">
              <a16:creationId xmlns:a16="http://schemas.microsoft.com/office/drawing/2014/main" id="{336431BC-26D0-459D-A56C-18E0A46B42FE}"/>
            </a:ext>
          </a:extLst>
        </xdr:cNvPr>
        <xdr:cNvSpPr/>
      </xdr:nvSpPr>
      <xdr:spPr>
        <a:xfrm>
          <a:off x="117602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9" name="正方形/長方形 8">
          <a:extLst>
            <a:ext uri="{FF2B5EF4-FFF2-40B4-BE49-F238E27FC236}">
              <a16:creationId xmlns:a16="http://schemas.microsoft.com/office/drawing/2014/main" id="{8D7C74C3-3815-4D61-AAAB-0E22ED5C8C19}"/>
            </a:ext>
          </a:extLst>
        </xdr:cNvPr>
        <xdr:cNvSpPr/>
      </xdr:nvSpPr>
      <xdr:spPr>
        <a:xfrm>
          <a:off x="131318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0" name="正方形/長方形 9">
          <a:extLst>
            <a:ext uri="{FF2B5EF4-FFF2-40B4-BE49-F238E27FC236}">
              <a16:creationId xmlns:a16="http://schemas.microsoft.com/office/drawing/2014/main" id="{8DC99036-EB47-4C3A-862A-29F7881F4239}"/>
            </a:ext>
          </a:extLst>
        </xdr:cNvPr>
        <xdr:cNvSpPr/>
      </xdr:nvSpPr>
      <xdr:spPr>
        <a:xfrm>
          <a:off x="145034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1" name="正方形/長方形 10">
          <a:extLst>
            <a:ext uri="{FF2B5EF4-FFF2-40B4-BE49-F238E27FC236}">
              <a16:creationId xmlns:a16="http://schemas.microsoft.com/office/drawing/2014/main" id="{5EC6107B-094B-41EB-9579-425E38E50A1B}"/>
            </a:ext>
          </a:extLst>
        </xdr:cNvPr>
        <xdr:cNvSpPr/>
      </xdr:nvSpPr>
      <xdr:spPr>
        <a:xfrm>
          <a:off x="158750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2" name="正方形/長方形 11">
          <a:extLst>
            <a:ext uri="{FF2B5EF4-FFF2-40B4-BE49-F238E27FC236}">
              <a16:creationId xmlns:a16="http://schemas.microsoft.com/office/drawing/2014/main" id="{075D191E-D9DD-46DB-977D-A80B5F15A7F5}"/>
            </a:ext>
          </a:extLst>
        </xdr:cNvPr>
        <xdr:cNvSpPr/>
      </xdr:nvSpPr>
      <xdr:spPr>
        <a:xfrm>
          <a:off x="172466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3" name="正方形/長方形 12">
          <a:extLst>
            <a:ext uri="{FF2B5EF4-FFF2-40B4-BE49-F238E27FC236}">
              <a16:creationId xmlns:a16="http://schemas.microsoft.com/office/drawing/2014/main" id="{EE165A29-727A-4667-AE21-5AC029F21F49}"/>
            </a:ext>
          </a:extLst>
        </xdr:cNvPr>
        <xdr:cNvSpPr/>
      </xdr:nvSpPr>
      <xdr:spPr>
        <a:xfrm>
          <a:off x="355600" y="63500"/>
          <a:ext cx="11401425" cy="631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4" name="正方形/長方形 13">
          <a:extLst>
            <a:ext uri="{FF2B5EF4-FFF2-40B4-BE49-F238E27FC236}">
              <a16:creationId xmlns:a16="http://schemas.microsoft.com/office/drawing/2014/main" id="{DC41858A-44D7-428F-9D02-BC8E50AB3403}"/>
            </a:ext>
          </a:extLst>
        </xdr:cNvPr>
        <xdr:cNvSpPr/>
      </xdr:nvSpPr>
      <xdr:spPr>
        <a:xfrm>
          <a:off x="15351125" y="190500"/>
          <a:ext cx="35496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5" name="正方形/長方形 14">
          <a:extLst>
            <a:ext uri="{FF2B5EF4-FFF2-40B4-BE49-F238E27FC236}">
              <a16:creationId xmlns:a16="http://schemas.microsoft.com/office/drawing/2014/main" id="{CD17A649-23C1-480B-B7BA-58DD2676EA6D}"/>
            </a:ext>
          </a:extLst>
        </xdr:cNvPr>
        <xdr:cNvSpPr/>
      </xdr:nvSpPr>
      <xdr:spPr>
        <a:xfrm>
          <a:off x="15357475" y="215900"/>
          <a:ext cx="352425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6" name="正方形/長方形 15">
          <a:extLst>
            <a:ext uri="{FF2B5EF4-FFF2-40B4-BE49-F238E27FC236}">
              <a16:creationId xmlns:a16="http://schemas.microsoft.com/office/drawing/2014/main" id="{8ED685C1-D1A6-49ED-85AA-F6F489F690A5}"/>
            </a:ext>
          </a:extLst>
        </xdr:cNvPr>
        <xdr:cNvSpPr/>
      </xdr:nvSpPr>
      <xdr:spPr>
        <a:xfrm>
          <a:off x="15382875" y="241300"/>
          <a:ext cx="3467100" cy="4413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東京都小笠原村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7" name="正方形/長方形 16">
          <a:extLst>
            <a:ext uri="{FF2B5EF4-FFF2-40B4-BE49-F238E27FC236}">
              <a16:creationId xmlns:a16="http://schemas.microsoft.com/office/drawing/2014/main" id="{760C9417-2C4B-4D17-895E-976403F9BCEE}"/>
            </a:ext>
          </a:extLst>
        </xdr:cNvPr>
        <xdr:cNvSpPr/>
      </xdr:nvSpPr>
      <xdr:spPr>
        <a:xfrm>
          <a:off x="12823825" y="190500"/>
          <a:ext cx="23939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8" name="正方形/長方形 17">
          <a:extLst>
            <a:ext uri="{FF2B5EF4-FFF2-40B4-BE49-F238E27FC236}">
              <a16:creationId xmlns:a16="http://schemas.microsoft.com/office/drawing/2014/main" id="{4FF8846C-D399-4DFC-8305-48997F004758}"/>
            </a:ext>
          </a:extLst>
        </xdr:cNvPr>
        <xdr:cNvSpPr/>
      </xdr:nvSpPr>
      <xdr:spPr>
        <a:xfrm>
          <a:off x="12849225" y="215900"/>
          <a:ext cx="234950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9" name="正方形/長方形 18">
          <a:extLst>
            <a:ext uri="{FF2B5EF4-FFF2-40B4-BE49-F238E27FC236}">
              <a16:creationId xmlns:a16="http://schemas.microsoft.com/office/drawing/2014/main" id="{17C0B3CC-34C9-4833-BAE9-BD558C7F5849}"/>
            </a:ext>
          </a:extLst>
        </xdr:cNvPr>
        <xdr:cNvSpPr/>
      </xdr:nvSpPr>
      <xdr:spPr>
        <a:xfrm>
          <a:off x="12874625" y="241300"/>
          <a:ext cx="2311400" cy="4540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0" name="正方形/長方形 19">
          <a:extLst>
            <a:ext uri="{FF2B5EF4-FFF2-40B4-BE49-F238E27FC236}">
              <a16:creationId xmlns:a16="http://schemas.microsoft.com/office/drawing/2014/main" id="{421C37F7-33CE-4B9A-9008-7CCD71D844BD}"/>
            </a:ext>
          </a:extLst>
        </xdr:cNvPr>
        <xdr:cNvSpPr/>
      </xdr:nvSpPr>
      <xdr:spPr>
        <a:xfrm>
          <a:off x="444500" y="885825"/>
          <a:ext cx="9083675" cy="17272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1" name="正方形/長方形 20">
          <a:extLst>
            <a:ext uri="{FF2B5EF4-FFF2-40B4-BE49-F238E27FC236}">
              <a16:creationId xmlns:a16="http://schemas.microsoft.com/office/drawing/2014/main" id="{42B08AE3-F426-41C0-B326-829672DBD2F3}"/>
            </a:ext>
          </a:extLst>
        </xdr:cNvPr>
        <xdr:cNvSpPr/>
      </xdr:nvSpPr>
      <xdr:spPr>
        <a:xfrm>
          <a:off x="568325" y="917575"/>
          <a:ext cx="1244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2" name="正方形/長方形 21">
          <a:extLst>
            <a:ext uri="{FF2B5EF4-FFF2-40B4-BE49-F238E27FC236}">
              <a16:creationId xmlns:a16="http://schemas.microsoft.com/office/drawing/2014/main" id="{C732A67A-EC54-4107-9E62-A01C055916B8}"/>
            </a:ext>
          </a:extLst>
        </xdr:cNvPr>
        <xdr:cNvSpPr/>
      </xdr:nvSpPr>
      <xdr:spPr>
        <a:xfrm>
          <a:off x="1768475" y="917575"/>
          <a:ext cx="120015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2,600
2,568
113.04
6,089,989
5,739,118
286,777
2,211,004
2,413,026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3" name="正方形/長方形 22">
          <a:extLst>
            <a:ext uri="{FF2B5EF4-FFF2-40B4-BE49-F238E27FC236}">
              <a16:creationId xmlns:a16="http://schemas.microsoft.com/office/drawing/2014/main" id="{B3D3BDFA-714F-4C12-951D-89D61AC0D8AF}"/>
            </a:ext>
          </a:extLst>
        </xdr:cNvPr>
        <xdr:cNvSpPr/>
      </xdr:nvSpPr>
      <xdr:spPr>
        <a:xfrm>
          <a:off x="2968625" y="917575"/>
          <a:ext cx="1371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4" name="正方形/長方形 23">
          <a:extLst>
            <a:ext uri="{FF2B5EF4-FFF2-40B4-BE49-F238E27FC236}">
              <a16:creationId xmlns:a16="http://schemas.microsoft.com/office/drawing/2014/main" id="{A98A6F53-781A-44D0-B01D-AE1807EC5F1B}"/>
            </a:ext>
          </a:extLst>
        </xdr:cNvPr>
        <xdr:cNvSpPr/>
      </xdr:nvSpPr>
      <xdr:spPr>
        <a:xfrm>
          <a:off x="4340225" y="936625"/>
          <a:ext cx="18224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5" name="正方形/長方形 24">
          <a:extLst>
            <a:ext uri="{FF2B5EF4-FFF2-40B4-BE49-F238E27FC236}">
              <a16:creationId xmlns:a16="http://schemas.microsoft.com/office/drawing/2014/main" id="{0ED9C591-1A3A-4D7D-917D-140BAD3FC0FC}"/>
            </a:ext>
          </a:extLst>
        </xdr:cNvPr>
        <xdr:cNvSpPr/>
      </xdr:nvSpPr>
      <xdr:spPr>
        <a:xfrm>
          <a:off x="6162675" y="936625"/>
          <a:ext cx="11366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6" name="正方形/長方形 25">
          <a:extLst>
            <a:ext uri="{FF2B5EF4-FFF2-40B4-BE49-F238E27FC236}">
              <a16:creationId xmlns:a16="http://schemas.microsoft.com/office/drawing/2014/main" id="{0F9C5DFA-3094-4267-927F-C70F53E6983A}"/>
            </a:ext>
          </a:extLst>
        </xdr:cNvPr>
        <xdr:cNvSpPr/>
      </xdr:nvSpPr>
      <xdr:spPr>
        <a:xfrm>
          <a:off x="7362825" y="949325"/>
          <a:ext cx="5778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7" name="正方形/長方形 26">
          <a:extLst>
            <a:ext uri="{FF2B5EF4-FFF2-40B4-BE49-F238E27FC236}">
              <a16:creationId xmlns:a16="http://schemas.microsoft.com/office/drawing/2014/main" id="{1A389653-0CD6-4385-81F7-B0FF468BEB75}"/>
            </a:ext>
          </a:extLst>
        </xdr:cNvPr>
        <xdr:cNvSpPr/>
      </xdr:nvSpPr>
      <xdr:spPr>
        <a:xfrm>
          <a:off x="4340225" y="1692275"/>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8" name="正方形/長方形 27">
          <a:extLst>
            <a:ext uri="{FF2B5EF4-FFF2-40B4-BE49-F238E27FC236}">
              <a16:creationId xmlns:a16="http://schemas.microsoft.com/office/drawing/2014/main" id="{B1B56663-0AA9-4338-81E3-845D6758C4B2}"/>
            </a:ext>
          </a:extLst>
        </xdr:cNvPr>
        <xdr:cNvSpPr/>
      </xdr:nvSpPr>
      <xdr:spPr>
        <a:xfrm>
          <a:off x="6226175" y="1692275"/>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9" name="角丸四角形 28">
          <a:extLst>
            <a:ext uri="{FF2B5EF4-FFF2-40B4-BE49-F238E27FC236}">
              <a16:creationId xmlns:a16="http://schemas.microsoft.com/office/drawing/2014/main" id="{00E8D2C4-CF5B-46E8-912F-75287BD628AD}"/>
            </a:ext>
          </a:extLst>
        </xdr:cNvPr>
        <xdr:cNvSpPr/>
      </xdr:nvSpPr>
      <xdr:spPr>
        <a:xfrm>
          <a:off x="9985375" y="885825"/>
          <a:ext cx="1371600" cy="12382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0" name="正方形/長方形 29">
          <a:extLst>
            <a:ext uri="{FF2B5EF4-FFF2-40B4-BE49-F238E27FC236}">
              <a16:creationId xmlns:a16="http://schemas.microsoft.com/office/drawing/2014/main" id="{869FF71B-8705-4E55-AB96-66FFDE06F1AA}"/>
            </a:ext>
          </a:extLst>
        </xdr:cNvPr>
        <xdr:cNvSpPr/>
      </xdr:nvSpPr>
      <xdr:spPr>
        <a:xfrm>
          <a:off x="10213975" y="949325"/>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1" name="正方形/長方形 30">
          <a:extLst>
            <a:ext uri="{FF2B5EF4-FFF2-40B4-BE49-F238E27FC236}">
              <a16:creationId xmlns:a16="http://schemas.microsoft.com/office/drawing/2014/main" id="{E2430F3F-111C-4916-BBDF-C93FC76DAFFD}"/>
            </a:ext>
          </a:extLst>
        </xdr:cNvPr>
        <xdr:cNvSpPr/>
      </xdr:nvSpPr>
      <xdr:spPr>
        <a:xfrm>
          <a:off x="10213975" y="1216025"/>
          <a:ext cx="1200150" cy="501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2" name="正方形/長方形 31">
          <a:extLst>
            <a:ext uri="{FF2B5EF4-FFF2-40B4-BE49-F238E27FC236}">
              <a16:creationId xmlns:a16="http://schemas.microsoft.com/office/drawing/2014/main" id="{2F57B427-32B1-4572-ADFC-BF149A3C6609}"/>
            </a:ext>
          </a:extLst>
        </xdr:cNvPr>
        <xdr:cNvSpPr/>
      </xdr:nvSpPr>
      <xdr:spPr>
        <a:xfrm>
          <a:off x="10213975" y="1546225"/>
          <a:ext cx="1320800" cy="628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3" name="直線コネクタ 32">
          <a:extLst>
            <a:ext uri="{FF2B5EF4-FFF2-40B4-BE49-F238E27FC236}">
              <a16:creationId xmlns:a16="http://schemas.microsoft.com/office/drawing/2014/main" id="{C6C14BD9-A88B-4D25-8C5A-9EF3E69BE652}"/>
            </a:ext>
          </a:extLst>
        </xdr:cNvPr>
        <xdr:cNvCxnSpPr/>
      </xdr:nvCxnSpPr>
      <xdr:spPr>
        <a:xfrm flipH="1">
          <a:off x="10048875" y="103822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4" name="楕円 33">
          <a:extLst>
            <a:ext uri="{FF2B5EF4-FFF2-40B4-BE49-F238E27FC236}">
              <a16:creationId xmlns:a16="http://schemas.microsoft.com/office/drawing/2014/main" id="{E1E19CA5-9D6F-4FE2-A0BE-D566997F2F1E}"/>
            </a:ext>
          </a:extLst>
        </xdr:cNvPr>
        <xdr:cNvSpPr/>
      </xdr:nvSpPr>
      <xdr:spPr>
        <a:xfrm>
          <a:off x="10102850" y="100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5" name="フローチャート: 判断 34">
          <a:extLst>
            <a:ext uri="{FF2B5EF4-FFF2-40B4-BE49-F238E27FC236}">
              <a16:creationId xmlns:a16="http://schemas.microsoft.com/office/drawing/2014/main" id="{0F7558B6-4DEB-4417-A0E6-CF5CE03EF9B8}"/>
            </a:ext>
          </a:extLst>
        </xdr:cNvPr>
        <xdr:cNvSpPr/>
      </xdr:nvSpPr>
      <xdr:spPr>
        <a:xfrm>
          <a:off x="10102850" y="13049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6" name="直線コネクタ 35">
          <a:extLst>
            <a:ext uri="{FF2B5EF4-FFF2-40B4-BE49-F238E27FC236}">
              <a16:creationId xmlns:a16="http://schemas.microsoft.com/office/drawing/2014/main" id="{9EABB29B-A5D5-4189-9540-E1E21F2AC113}"/>
            </a:ext>
          </a:extLst>
        </xdr:cNvPr>
        <xdr:cNvCxnSpPr/>
      </xdr:nvCxnSpPr>
      <xdr:spPr>
        <a:xfrm>
          <a:off x="10147300" y="1546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7" name="直線コネクタ 36">
          <a:extLst>
            <a:ext uri="{FF2B5EF4-FFF2-40B4-BE49-F238E27FC236}">
              <a16:creationId xmlns:a16="http://schemas.microsoft.com/office/drawing/2014/main" id="{A827208F-86A4-4104-A535-8AB7FC6D8F01}"/>
            </a:ext>
          </a:extLst>
        </xdr:cNvPr>
        <xdr:cNvCxnSpPr/>
      </xdr:nvCxnSpPr>
      <xdr:spPr>
        <a:xfrm>
          <a:off x="10067925" y="15462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8" name="直線コネクタ 37">
          <a:extLst>
            <a:ext uri="{FF2B5EF4-FFF2-40B4-BE49-F238E27FC236}">
              <a16:creationId xmlns:a16="http://schemas.microsoft.com/office/drawing/2014/main" id="{7082EE11-5FBB-487A-BE9B-D432C02799EE}"/>
            </a:ext>
          </a:extLst>
        </xdr:cNvPr>
        <xdr:cNvCxnSpPr/>
      </xdr:nvCxnSpPr>
      <xdr:spPr>
        <a:xfrm flipV="1">
          <a:off x="10147300" y="17780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9" name="直線コネクタ 38">
          <a:extLst>
            <a:ext uri="{FF2B5EF4-FFF2-40B4-BE49-F238E27FC236}">
              <a16:creationId xmlns:a16="http://schemas.microsoft.com/office/drawing/2014/main" id="{B0BE7B4C-DB1F-48D1-937D-F357D227A2B5}"/>
            </a:ext>
          </a:extLst>
        </xdr:cNvPr>
        <xdr:cNvCxnSpPr/>
      </xdr:nvCxnSpPr>
      <xdr:spPr>
        <a:xfrm>
          <a:off x="10067925" y="19145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0" name="テキスト ボックス 39">
          <a:extLst>
            <a:ext uri="{FF2B5EF4-FFF2-40B4-BE49-F238E27FC236}">
              <a16:creationId xmlns:a16="http://schemas.microsoft.com/office/drawing/2014/main" id="{627984CA-5067-4555-917F-75A652882629}"/>
            </a:ext>
          </a:extLst>
        </xdr:cNvPr>
        <xdr:cNvSpPr txBox="1"/>
      </xdr:nvSpPr>
      <xdr:spPr>
        <a:xfrm>
          <a:off x="419100" y="27082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1" name="テキスト ボックス 40">
          <a:extLst>
            <a:ext uri="{FF2B5EF4-FFF2-40B4-BE49-F238E27FC236}">
              <a16:creationId xmlns:a16="http://schemas.microsoft.com/office/drawing/2014/main" id="{51F00C01-FA96-4AE7-81DE-B055A416FB04}"/>
            </a:ext>
          </a:extLst>
        </xdr:cNvPr>
        <xdr:cNvSpPr txBox="1"/>
      </xdr:nvSpPr>
      <xdr:spPr>
        <a:xfrm>
          <a:off x="419100" y="29432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2" name="テキスト ボックス 41">
          <a:extLst>
            <a:ext uri="{FF2B5EF4-FFF2-40B4-BE49-F238E27FC236}">
              <a16:creationId xmlns:a16="http://schemas.microsoft.com/office/drawing/2014/main" id="{498684C2-6CF5-446F-A267-84DF89C2B516}"/>
            </a:ext>
          </a:extLst>
        </xdr:cNvPr>
        <xdr:cNvSpPr txBox="1"/>
      </xdr:nvSpPr>
      <xdr:spPr>
        <a:xfrm>
          <a:off x="419100" y="31718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3" name="テキスト ボックス 42">
          <a:extLst>
            <a:ext uri="{FF2B5EF4-FFF2-40B4-BE49-F238E27FC236}">
              <a16:creationId xmlns:a16="http://schemas.microsoft.com/office/drawing/2014/main" id="{97278A0B-165B-4656-A00E-15F81953C55A}"/>
            </a:ext>
          </a:extLst>
        </xdr:cNvPr>
        <xdr:cNvSpPr txBox="1"/>
      </xdr:nvSpPr>
      <xdr:spPr>
        <a:xfrm>
          <a:off x="419100" y="340677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4" name="テキスト ボックス 43">
          <a:extLst>
            <a:ext uri="{FF2B5EF4-FFF2-40B4-BE49-F238E27FC236}">
              <a16:creationId xmlns:a16="http://schemas.microsoft.com/office/drawing/2014/main" id="{31D58B3B-49A9-47FB-AAF3-53EEE61E1EEB}"/>
            </a:ext>
          </a:extLst>
        </xdr:cNvPr>
        <xdr:cNvSpPr txBox="1"/>
      </xdr:nvSpPr>
      <xdr:spPr>
        <a:xfrm>
          <a:off x="419100" y="364172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5" name="正方形/長方形 44">
          <a:extLst>
            <a:ext uri="{FF2B5EF4-FFF2-40B4-BE49-F238E27FC236}">
              <a16:creationId xmlns:a16="http://schemas.microsoft.com/office/drawing/2014/main" id="{9260F862-8BBA-4F1F-8598-4D3EBFD4F4E4}"/>
            </a:ext>
          </a:extLst>
        </xdr:cNvPr>
        <xdr:cNvSpPr/>
      </xdr:nvSpPr>
      <xdr:spPr>
        <a:xfrm>
          <a:off x="1152525" y="4143375"/>
          <a:ext cx="38227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6" name="正方形/長方形 45">
          <a:extLst>
            <a:ext uri="{FF2B5EF4-FFF2-40B4-BE49-F238E27FC236}">
              <a16:creationId xmlns:a16="http://schemas.microsoft.com/office/drawing/2014/main" id="{5F9B1698-1A9B-4C3F-8836-D1C8BEB8B458}"/>
            </a:ext>
          </a:extLst>
        </xdr:cNvPr>
        <xdr:cNvSpPr/>
      </xdr:nvSpPr>
      <xdr:spPr>
        <a:xfrm>
          <a:off x="1811514" y="4507167"/>
          <a:ext cx="1552221"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7" name="正方形/長方形 46">
          <a:extLst>
            <a:ext uri="{FF2B5EF4-FFF2-40B4-BE49-F238E27FC236}">
              <a16:creationId xmlns:a16="http://schemas.microsoft.com/office/drawing/2014/main" id="{A9646CE3-C2B8-48B9-8959-A8600F43A9DB}"/>
            </a:ext>
          </a:extLst>
        </xdr:cNvPr>
        <xdr:cNvSpPr/>
      </xdr:nvSpPr>
      <xdr:spPr>
        <a:xfrm>
          <a:off x="3462014" y="4490496"/>
          <a:ext cx="759471"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[ 61.8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8" name="正方形/長方形 47">
          <a:extLst>
            <a:ext uri="{FF2B5EF4-FFF2-40B4-BE49-F238E27FC236}">
              <a16:creationId xmlns:a16="http://schemas.microsoft.com/office/drawing/2014/main" id="{E971E724-8CC5-4CF7-BEAA-29E5A229E1D5}"/>
            </a:ext>
          </a:extLst>
        </xdr:cNvPr>
        <xdr:cNvSpPr/>
      </xdr:nvSpPr>
      <xdr:spPr>
        <a:xfrm>
          <a:off x="4924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9" name="正方形/長方形 48">
          <a:extLst>
            <a:ext uri="{FF2B5EF4-FFF2-40B4-BE49-F238E27FC236}">
              <a16:creationId xmlns:a16="http://schemas.microsoft.com/office/drawing/2014/main" id="{7FAF2D9A-08A9-4597-989D-BDA2D4FFC32F}"/>
            </a:ext>
          </a:extLst>
        </xdr:cNvPr>
        <xdr:cNvSpPr/>
      </xdr:nvSpPr>
      <xdr:spPr>
        <a:xfrm>
          <a:off x="4924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0" name="正方形/長方形 49">
          <a:extLst>
            <a:ext uri="{FF2B5EF4-FFF2-40B4-BE49-F238E27FC236}">
              <a16:creationId xmlns:a16="http://schemas.microsoft.com/office/drawing/2014/main" id="{F705F8BD-AFF2-441D-A68A-B80726D289AB}"/>
            </a:ext>
          </a:extLst>
        </xdr:cNvPr>
        <xdr:cNvSpPr/>
      </xdr:nvSpPr>
      <xdr:spPr>
        <a:xfrm>
          <a:off x="62960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1" name="正方形/長方形 50">
          <a:extLst>
            <a:ext uri="{FF2B5EF4-FFF2-40B4-BE49-F238E27FC236}">
              <a16:creationId xmlns:a16="http://schemas.microsoft.com/office/drawing/2014/main" id="{A7951662-8E04-4776-9F35-330A64B0D17E}"/>
            </a:ext>
          </a:extLst>
        </xdr:cNvPr>
        <xdr:cNvSpPr/>
      </xdr:nvSpPr>
      <xdr:spPr>
        <a:xfrm>
          <a:off x="62960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2" name="正方形/長方形 51">
          <a:extLst>
            <a:ext uri="{FF2B5EF4-FFF2-40B4-BE49-F238E27FC236}">
              <a16:creationId xmlns:a16="http://schemas.microsoft.com/office/drawing/2014/main" id="{8AB23666-64FC-4414-8247-6027ADC0252C}"/>
            </a:ext>
          </a:extLst>
        </xdr:cNvPr>
        <xdr:cNvSpPr/>
      </xdr:nvSpPr>
      <xdr:spPr>
        <a:xfrm>
          <a:off x="77946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3" name="正方形/長方形 52">
          <a:extLst>
            <a:ext uri="{FF2B5EF4-FFF2-40B4-BE49-F238E27FC236}">
              <a16:creationId xmlns:a16="http://schemas.microsoft.com/office/drawing/2014/main" id="{61494B4D-F0A1-4B00-8E56-B254FF4465FE}"/>
            </a:ext>
          </a:extLst>
        </xdr:cNvPr>
        <xdr:cNvSpPr/>
      </xdr:nvSpPr>
      <xdr:spPr>
        <a:xfrm>
          <a:off x="77946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4" name="正方形/長方形 53">
          <a:extLst>
            <a:ext uri="{FF2B5EF4-FFF2-40B4-BE49-F238E27FC236}">
              <a16:creationId xmlns:a16="http://schemas.microsoft.com/office/drawing/2014/main" id="{4A9E7CCA-F2A9-4748-82CC-B753B270657F}"/>
            </a:ext>
          </a:extLst>
        </xdr:cNvPr>
        <xdr:cNvSpPr/>
      </xdr:nvSpPr>
      <xdr:spPr>
        <a:xfrm>
          <a:off x="1152525" y="4822825"/>
          <a:ext cx="382270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5" name="正方形/長方形 54">
          <a:extLst>
            <a:ext uri="{FF2B5EF4-FFF2-40B4-BE49-F238E27FC236}">
              <a16:creationId xmlns:a16="http://schemas.microsoft.com/office/drawing/2014/main" id="{970C0B13-C3B4-4691-B30C-4FA49A69B75B}"/>
            </a:ext>
          </a:extLst>
        </xdr:cNvPr>
        <xdr:cNvSpPr/>
      </xdr:nvSpPr>
      <xdr:spPr>
        <a:xfrm>
          <a:off x="522287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6" name="正方形/長方形 55">
          <a:extLst>
            <a:ext uri="{FF2B5EF4-FFF2-40B4-BE49-F238E27FC236}">
              <a16:creationId xmlns:a16="http://schemas.microsoft.com/office/drawing/2014/main" id="{7AFDB671-2D25-4C6E-954F-6F39DD8EF970}"/>
            </a:ext>
          </a:extLst>
        </xdr:cNvPr>
        <xdr:cNvSpPr/>
      </xdr:nvSpPr>
      <xdr:spPr>
        <a:xfrm>
          <a:off x="522287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7" name="テキスト ボックス 56">
          <a:extLst>
            <a:ext uri="{FF2B5EF4-FFF2-40B4-BE49-F238E27FC236}">
              <a16:creationId xmlns:a16="http://schemas.microsoft.com/office/drawing/2014/main" id="{3BBE45B1-3D37-4B50-ADE1-E36E8B20DBEC}"/>
            </a:ext>
          </a:extLst>
        </xdr:cNvPr>
        <xdr:cNvSpPr txBox="1"/>
      </xdr:nvSpPr>
      <xdr:spPr>
        <a:xfrm>
          <a:off x="52800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老朽化の進む施設の更新が順次行われており、令和４年度から学校体育館棟建築、令和５年度から母島保育施設の建築が始まっている。建設に伴う旧施設の解体などもあり数値の変動要素が大きいと考えられる。</a:t>
          </a:r>
        </a:p>
      </xdr:txBody>
    </xdr:sp>
    <xdr:clientData/>
  </xdr:twoCellAnchor>
  <xdr:oneCellAnchor>
    <xdr:from>
      <xdr:col>4</xdr:col>
      <xdr:colOff>174625</xdr:colOff>
      <xdr:row>23</xdr:row>
      <xdr:rowOff>47625</xdr:rowOff>
    </xdr:from>
    <xdr:ext cx="349839" cy="225703"/>
    <xdr:sp macro="" textlink="">
      <xdr:nvSpPr>
        <xdr:cNvPr id="58" name="テキスト ボックス 57">
          <a:extLst>
            <a:ext uri="{FF2B5EF4-FFF2-40B4-BE49-F238E27FC236}">
              <a16:creationId xmlns:a16="http://schemas.microsoft.com/office/drawing/2014/main" id="{4B6CEFE5-09F9-48D5-A814-A535946E8956}"/>
            </a:ext>
          </a:extLst>
        </xdr:cNvPr>
        <xdr:cNvSpPr txBox="1"/>
      </xdr:nvSpPr>
      <xdr:spPr>
        <a:xfrm>
          <a:off x="11271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9" name="直線コネクタ 58">
          <a:extLst>
            <a:ext uri="{FF2B5EF4-FFF2-40B4-BE49-F238E27FC236}">
              <a16:creationId xmlns:a16="http://schemas.microsoft.com/office/drawing/2014/main" id="{7B529475-369A-4A3A-B468-36AD259ACBD3}"/>
            </a:ext>
          </a:extLst>
        </xdr:cNvPr>
        <xdr:cNvCxnSpPr/>
      </xdr:nvCxnSpPr>
      <xdr:spPr>
        <a:xfrm>
          <a:off x="1152525" y="68992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0" name="テキスト ボックス 59">
          <a:extLst>
            <a:ext uri="{FF2B5EF4-FFF2-40B4-BE49-F238E27FC236}">
              <a16:creationId xmlns:a16="http://schemas.microsoft.com/office/drawing/2014/main" id="{3A55F298-2A95-455A-8F51-E6F7FE63BE78}"/>
            </a:ext>
          </a:extLst>
        </xdr:cNvPr>
        <xdr:cNvSpPr txBox="1"/>
      </xdr:nvSpPr>
      <xdr:spPr>
        <a:xfrm>
          <a:off x="735486" y="681182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1" name="直線コネクタ 60">
          <a:extLst>
            <a:ext uri="{FF2B5EF4-FFF2-40B4-BE49-F238E27FC236}">
              <a16:creationId xmlns:a16="http://schemas.microsoft.com/office/drawing/2014/main" id="{2C1CFF80-19EE-4749-984E-95DEB31638F6}"/>
            </a:ext>
          </a:extLst>
        </xdr:cNvPr>
        <xdr:cNvCxnSpPr/>
      </xdr:nvCxnSpPr>
      <xdr:spPr>
        <a:xfrm>
          <a:off x="1152525" y="6603547"/>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2" name="テキスト ボックス 61">
          <a:extLst>
            <a:ext uri="{FF2B5EF4-FFF2-40B4-BE49-F238E27FC236}">
              <a16:creationId xmlns:a16="http://schemas.microsoft.com/office/drawing/2014/main" id="{63042FAF-FA66-4505-B9B0-23D1B417F1B6}"/>
            </a:ext>
          </a:extLst>
        </xdr:cNvPr>
        <xdr:cNvSpPr txBox="1"/>
      </xdr:nvSpPr>
      <xdr:spPr>
        <a:xfrm>
          <a:off x="786781" y="651609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3" name="直線コネクタ 62">
          <a:extLst>
            <a:ext uri="{FF2B5EF4-FFF2-40B4-BE49-F238E27FC236}">
              <a16:creationId xmlns:a16="http://schemas.microsoft.com/office/drawing/2014/main" id="{46BE223D-3864-48EE-A820-8DBEE15BB959}"/>
            </a:ext>
          </a:extLst>
        </xdr:cNvPr>
        <xdr:cNvCxnSpPr/>
      </xdr:nvCxnSpPr>
      <xdr:spPr>
        <a:xfrm>
          <a:off x="1152525" y="630781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4" name="テキスト ボックス 63">
          <a:extLst>
            <a:ext uri="{FF2B5EF4-FFF2-40B4-BE49-F238E27FC236}">
              <a16:creationId xmlns:a16="http://schemas.microsoft.com/office/drawing/2014/main" id="{8B72832A-822D-4169-A0A8-708B6CD472D5}"/>
            </a:ext>
          </a:extLst>
        </xdr:cNvPr>
        <xdr:cNvSpPr txBox="1"/>
      </xdr:nvSpPr>
      <xdr:spPr>
        <a:xfrm>
          <a:off x="786781" y="622036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5" name="直線コネクタ 64">
          <a:extLst>
            <a:ext uri="{FF2B5EF4-FFF2-40B4-BE49-F238E27FC236}">
              <a16:creationId xmlns:a16="http://schemas.microsoft.com/office/drawing/2014/main" id="{74B0D320-F5A0-4A28-B560-7FE58A22D1FD}"/>
            </a:ext>
          </a:extLst>
        </xdr:cNvPr>
        <xdr:cNvCxnSpPr/>
      </xdr:nvCxnSpPr>
      <xdr:spPr>
        <a:xfrm>
          <a:off x="1152525" y="6012089"/>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6" name="テキスト ボックス 65">
          <a:extLst>
            <a:ext uri="{FF2B5EF4-FFF2-40B4-BE49-F238E27FC236}">
              <a16:creationId xmlns:a16="http://schemas.microsoft.com/office/drawing/2014/main" id="{8C47624F-5562-4489-AC50-4795BAC95C90}"/>
            </a:ext>
          </a:extLst>
        </xdr:cNvPr>
        <xdr:cNvSpPr txBox="1"/>
      </xdr:nvSpPr>
      <xdr:spPr>
        <a:xfrm>
          <a:off x="786781" y="591828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7" name="直線コネクタ 66">
          <a:extLst>
            <a:ext uri="{FF2B5EF4-FFF2-40B4-BE49-F238E27FC236}">
              <a16:creationId xmlns:a16="http://schemas.microsoft.com/office/drawing/2014/main" id="{EC35D897-676D-4785-8571-E8B511F7744B}"/>
            </a:ext>
          </a:extLst>
        </xdr:cNvPr>
        <xdr:cNvCxnSpPr/>
      </xdr:nvCxnSpPr>
      <xdr:spPr>
        <a:xfrm>
          <a:off x="1152525" y="5716361"/>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8" name="テキスト ボックス 67">
          <a:extLst>
            <a:ext uri="{FF2B5EF4-FFF2-40B4-BE49-F238E27FC236}">
              <a16:creationId xmlns:a16="http://schemas.microsoft.com/office/drawing/2014/main" id="{7130B6B0-EC66-44C8-B1DC-4EEBBD8751DF}"/>
            </a:ext>
          </a:extLst>
        </xdr:cNvPr>
        <xdr:cNvSpPr txBox="1"/>
      </xdr:nvSpPr>
      <xdr:spPr>
        <a:xfrm>
          <a:off x="786781" y="562256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9" name="直線コネクタ 68">
          <a:extLst>
            <a:ext uri="{FF2B5EF4-FFF2-40B4-BE49-F238E27FC236}">
              <a16:creationId xmlns:a16="http://schemas.microsoft.com/office/drawing/2014/main" id="{3D6595B4-03DA-4EE3-8738-FC74967A1B10}"/>
            </a:ext>
          </a:extLst>
        </xdr:cNvPr>
        <xdr:cNvCxnSpPr/>
      </xdr:nvCxnSpPr>
      <xdr:spPr>
        <a:xfrm>
          <a:off x="1152525" y="541428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0" name="テキスト ボックス 69">
          <a:extLst>
            <a:ext uri="{FF2B5EF4-FFF2-40B4-BE49-F238E27FC236}">
              <a16:creationId xmlns:a16="http://schemas.microsoft.com/office/drawing/2014/main" id="{6EB12F93-43E0-4BE8-955B-6858EC68E876}"/>
            </a:ext>
          </a:extLst>
        </xdr:cNvPr>
        <xdr:cNvSpPr txBox="1"/>
      </xdr:nvSpPr>
      <xdr:spPr>
        <a:xfrm>
          <a:off x="786781" y="532683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1" name="直線コネクタ 70">
          <a:extLst>
            <a:ext uri="{FF2B5EF4-FFF2-40B4-BE49-F238E27FC236}">
              <a16:creationId xmlns:a16="http://schemas.microsoft.com/office/drawing/2014/main" id="{719E6446-935F-4E07-B072-95D794CA71DF}"/>
            </a:ext>
          </a:extLst>
        </xdr:cNvPr>
        <xdr:cNvCxnSpPr/>
      </xdr:nvCxnSpPr>
      <xdr:spPr>
        <a:xfrm>
          <a:off x="1152525" y="5118553"/>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2" name="テキスト ボックス 71">
          <a:extLst>
            <a:ext uri="{FF2B5EF4-FFF2-40B4-BE49-F238E27FC236}">
              <a16:creationId xmlns:a16="http://schemas.microsoft.com/office/drawing/2014/main" id="{3F3210BB-3DAC-45D5-A3A5-51E9DD9996C9}"/>
            </a:ext>
          </a:extLst>
        </xdr:cNvPr>
        <xdr:cNvSpPr txBox="1"/>
      </xdr:nvSpPr>
      <xdr:spPr>
        <a:xfrm>
          <a:off x="786781" y="503110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3" name="直線コネクタ 72">
          <a:extLst>
            <a:ext uri="{FF2B5EF4-FFF2-40B4-BE49-F238E27FC236}">
              <a16:creationId xmlns:a16="http://schemas.microsoft.com/office/drawing/2014/main" id="{A5AB51D9-1FE6-4D70-9F1D-8025208D8780}"/>
            </a:ext>
          </a:extLst>
        </xdr:cNvPr>
        <xdr:cNvCxnSpPr/>
      </xdr:nvCxnSpPr>
      <xdr:spPr>
        <a:xfrm>
          <a:off x="1152525" y="48228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4" name="テキスト ボックス 73">
          <a:extLst>
            <a:ext uri="{FF2B5EF4-FFF2-40B4-BE49-F238E27FC236}">
              <a16:creationId xmlns:a16="http://schemas.microsoft.com/office/drawing/2014/main" id="{750F2E97-0709-4AED-88C3-A8FC35CC45A6}"/>
            </a:ext>
          </a:extLst>
        </xdr:cNvPr>
        <xdr:cNvSpPr txBox="1"/>
      </xdr:nvSpPr>
      <xdr:spPr>
        <a:xfrm>
          <a:off x="786781" y="47353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5" name="有形固定資産減価償却率グラフ枠">
          <a:extLst>
            <a:ext uri="{FF2B5EF4-FFF2-40B4-BE49-F238E27FC236}">
              <a16:creationId xmlns:a16="http://schemas.microsoft.com/office/drawing/2014/main" id="{251C1510-355D-4465-88F7-2552F985FF1C}"/>
            </a:ext>
          </a:extLst>
        </xdr:cNvPr>
        <xdr:cNvSpPr/>
      </xdr:nvSpPr>
      <xdr:spPr>
        <a:xfrm>
          <a:off x="1152525" y="4822825"/>
          <a:ext cx="382270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35288</xdr:rowOff>
    </xdr:from>
    <xdr:to>
      <xdr:col>23</xdr:col>
      <xdr:colOff>85090</xdr:colOff>
      <xdr:row>34</xdr:row>
      <xdr:rowOff>119471</xdr:rowOff>
    </xdr:to>
    <xdr:cxnSp macro="">
      <xdr:nvCxnSpPr>
        <xdr:cNvPr id="76" name="直線コネクタ 75">
          <a:extLst>
            <a:ext uri="{FF2B5EF4-FFF2-40B4-BE49-F238E27FC236}">
              <a16:creationId xmlns:a16="http://schemas.microsoft.com/office/drawing/2014/main" id="{E26D0C43-C713-4232-972D-2D01723440EF}"/>
            </a:ext>
          </a:extLst>
        </xdr:cNvPr>
        <xdr:cNvCxnSpPr/>
      </xdr:nvCxnSpPr>
      <xdr:spPr>
        <a:xfrm flipV="1">
          <a:off x="4300220" y="5121638"/>
          <a:ext cx="1270" cy="14049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123298</xdr:rowOff>
    </xdr:from>
    <xdr:ext cx="405111" cy="259045"/>
    <xdr:sp macro="" textlink="">
      <xdr:nvSpPr>
        <xdr:cNvPr id="77" name="有形固定資産減価償却率最小値テキスト">
          <a:extLst>
            <a:ext uri="{FF2B5EF4-FFF2-40B4-BE49-F238E27FC236}">
              <a16:creationId xmlns:a16="http://schemas.microsoft.com/office/drawing/2014/main" id="{E4AAF28B-347A-49EC-99C1-DA8AED2E6C14}"/>
            </a:ext>
          </a:extLst>
        </xdr:cNvPr>
        <xdr:cNvSpPr txBox="1"/>
      </xdr:nvSpPr>
      <xdr:spPr>
        <a:xfrm>
          <a:off x="4352925" y="65304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119471</xdr:rowOff>
    </xdr:from>
    <xdr:to>
      <xdr:col>23</xdr:col>
      <xdr:colOff>174625</xdr:colOff>
      <xdr:row>34</xdr:row>
      <xdr:rowOff>119471</xdr:rowOff>
    </xdr:to>
    <xdr:cxnSp macro="">
      <xdr:nvCxnSpPr>
        <xdr:cNvPr id="78" name="直線コネクタ 77">
          <a:extLst>
            <a:ext uri="{FF2B5EF4-FFF2-40B4-BE49-F238E27FC236}">
              <a16:creationId xmlns:a16="http://schemas.microsoft.com/office/drawing/2014/main" id="{E853BDAB-D6A9-4C4F-A966-8D42B84DDA8E}"/>
            </a:ext>
          </a:extLst>
        </xdr:cNvPr>
        <xdr:cNvCxnSpPr/>
      </xdr:nvCxnSpPr>
      <xdr:spPr>
        <a:xfrm>
          <a:off x="4213225" y="6526621"/>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153415</xdr:rowOff>
    </xdr:from>
    <xdr:ext cx="405111" cy="259045"/>
    <xdr:sp macro="" textlink="">
      <xdr:nvSpPr>
        <xdr:cNvPr id="79" name="有形固定資産減価償却率最大値テキスト">
          <a:extLst>
            <a:ext uri="{FF2B5EF4-FFF2-40B4-BE49-F238E27FC236}">
              <a16:creationId xmlns:a16="http://schemas.microsoft.com/office/drawing/2014/main" id="{02DE8815-1D3A-445B-B320-ACCF3B43A4A0}"/>
            </a:ext>
          </a:extLst>
        </xdr:cNvPr>
        <xdr:cNvSpPr txBox="1"/>
      </xdr:nvSpPr>
      <xdr:spPr>
        <a:xfrm>
          <a:off x="4352925" y="4909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35288</xdr:rowOff>
    </xdr:from>
    <xdr:to>
      <xdr:col>23</xdr:col>
      <xdr:colOff>174625</xdr:colOff>
      <xdr:row>26</xdr:row>
      <xdr:rowOff>35288</xdr:rowOff>
    </xdr:to>
    <xdr:cxnSp macro="">
      <xdr:nvCxnSpPr>
        <xdr:cNvPr id="80" name="直線コネクタ 79">
          <a:extLst>
            <a:ext uri="{FF2B5EF4-FFF2-40B4-BE49-F238E27FC236}">
              <a16:creationId xmlns:a16="http://schemas.microsoft.com/office/drawing/2014/main" id="{68750DE9-DFC0-4604-A9E3-FA36ACA43291}"/>
            </a:ext>
          </a:extLst>
        </xdr:cNvPr>
        <xdr:cNvCxnSpPr/>
      </xdr:nvCxnSpPr>
      <xdr:spPr>
        <a:xfrm>
          <a:off x="4213225" y="5121638"/>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139445</xdr:rowOff>
    </xdr:from>
    <xdr:ext cx="405111" cy="259045"/>
    <xdr:sp macro="" textlink="">
      <xdr:nvSpPr>
        <xdr:cNvPr id="81" name="有形固定資産減価償却率平均値テキスト">
          <a:extLst>
            <a:ext uri="{FF2B5EF4-FFF2-40B4-BE49-F238E27FC236}">
              <a16:creationId xmlns:a16="http://schemas.microsoft.com/office/drawing/2014/main" id="{000DF120-7A1F-4BD2-8896-3472495F8A32}"/>
            </a:ext>
          </a:extLst>
        </xdr:cNvPr>
        <xdr:cNvSpPr txBox="1"/>
      </xdr:nvSpPr>
      <xdr:spPr>
        <a:xfrm>
          <a:off x="4352925" y="572109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161018</xdr:rowOff>
    </xdr:from>
    <xdr:to>
      <xdr:col>23</xdr:col>
      <xdr:colOff>136525</xdr:colOff>
      <xdr:row>30</xdr:row>
      <xdr:rowOff>91168</xdr:rowOff>
    </xdr:to>
    <xdr:sp macro="" textlink="">
      <xdr:nvSpPr>
        <xdr:cNvPr id="82" name="フローチャート: 判断 81">
          <a:extLst>
            <a:ext uri="{FF2B5EF4-FFF2-40B4-BE49-F238E27FC236}">
              <a16:creationId xmlns:a16="http://schemas.microsoft.com/office/drawing/2014/main" id="{CC2E2193-A0BF-42D2-B413-0C6B59AF31A0}"/>
            </a:ext>
          </a:extLst>
        </xdr:cNvPr>
        <xdr:cNvSpPr/>
      </xdr:nvSpPr>
      <xdr:spPr>
        <a:xfrm>
          <a:off x="4251325" y="574266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151765</xdr:rowOff>
    </xdr:from>
    <xdr:to>
      <xdr:col>19</xdr:col>
      <xdr:colOff>187325</xdr:colOff>
      <xdr:row>30</xdr:row>
      <xdr:rowOff>81915</xdr:rowOff>
    </xdr:to>
    <xdr:sp macro="" textlink="">
      <xdr:nvSpPr>
        <xdr:cNvPr id="83" name="フローチャート: 判断 82">
          <a:extLst>
            <a:ext uri="{FF2B5EF4-FFF2-40B4-BE49-F238E27FC236}">
              <a16:creationId xmlns:a16="http://schemas.microsoft.com/office/drawing/2014/main" id="{4A196D07-DBE2-4B6E-8F48-187C99B03D15}"/>
            </a:ext>
          </a:extLst>
        </xdr:cNvPr>
        <xdr:cNvSpPr/>
      </xdr:nvSpPr>
      <xdr:spPr>
        <a:xfrm>
          <a:off x="3616325" y="573341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108585</xdr:rowOff>
    </xdr:from>
    <xdr:to>
      <xdr:col>15</xdr:col>
      <xdr:colOff>187325</xdr:colOff>
      <xdr:row>30</xdr:row>
      <xdr:rowOff>38735</xdr:rowOff>
    </xdr:to>
    <xdr:sp macro="" textlink="">
      <xdr:nvSpPr>
        <xdr:cNvPr id="84" name="フローチャート: 判断 83">
          <a:extLst>
            <a:ext uri="{FF2B5EF4-FFF2-40B4-BE49-F238E27FC236}">
              <a16:creationId xmlns:a16="http://schemas.microsoft.com/office/drawing/2014/main" id="{698D1A0A-8E21-498D-A4E5-123EF2338AA8}"/>
            </a:ext>
          </a:extLst>
        </xdr:cNvPr>
        <xdr:cNvSpPr/>
      </xdr:nvSpPr>
      <xdr:spPr>
        <a:xfrm>
          <a:off x="2930525" y="569023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130175</xdr:rowOff>
    </xdr:from>
    <xdr:to>
      <xdr:col>11</xdr:col>
      <xdr:colOff>187325</xdr:colOff>
      <xdr:row>30</xdr:row>
      <xdr:rowOff>60325</xdr:rowOff>
    </xdr:to>
    <xdr:sp macro="" textlink="">
      <xdr:nvSpPr>
        <xdr:cNvPr id="85" name="フローチャート: 判断 84">
          <a:extLst>
            <a:ext uri="{FF2B5EF4-FFF2-40B4-BE49-F238E27FC236}">
              <a16:creationId xmlns:a16="http://schemas.microsoft.com/office/drawing/2014/main" id="{3CAD1811-8C66-4614-987C-F7719A099003}"/>
            </a:ext>
          </a:extLst>
        </xdr:cNvPr>
        <xdr:cNvSpPr/>
      </xdr:nvSpPr>
      <xdr:spPr>
        <a:xfrm>
          <a:off x="2244725" y="571182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96248</xdr:rowOff>
    </xdr:from>
    <xdr:to>
      <xdr:col>7</xdr:col>
      <xdr:colOff>187325</xdr:colOff>
      <xdr:row>30</xdr:row>
      <xdr:rowOff>26398</xdr:rowOff>
    </xdr:to>
    <xdr:sp macro="" textlink="">
      <xdr:nvSpPr>
        <xdr:cNvPr id="86" name="フローチャート: 判断 85">
          <a:extLst>
            <a:ext uri="{FF2B5EF4-FFF2-40B4-BE49-F238E27FC236}">
              <a16:creationId xmlns:a16="http://schemas.microsoft.com/office/drawing/2014/main" id="{E740DDE6-ED24-4B7D-9A9B-6F67BD6B5665}"/>
            </a:ext>
          </a:extLst>
        </xdr:cNvPr>
        <xdr:cNvSpPr/>
      </xdr:nvSpPr>
      <xdr:spPr>
        <a:xfrm>
          <a:off x="1558925" y="567789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73AC80F0-2062-4698-9956-5460BF77C981}"/>
            </a:ext>
          </a:extLst>
        </xdr:cNvPr>
        <xdr:cNvSpPr txBox="1"/>
      </xdr:nvSpPr>
      <xdr:spPr>
        <a:xfrm>
          <a:off x="4143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43AB689F-9FB6-4CA2-838E-24F7316AD3AA}"/>
            </a:ext>
          </a:extLst>
        </xdr:cNvPr>
        <xdr:cNvSpPr txBox="1"/>
      </xdr:nvSpPr>
      <xdr:spPr>
        <a:xfrm>
          <a:off x="3508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3295D377-5444-4086-9365-965364B9B107}"/>
            </a:ext>
          </a:extLst>
        </xdr:cNvPr>
        <xdr:cNvSpPr txBox="1"/>
      </xdr:nvSpPr>
      <xdr:spPr>
        <a:xfrm>
          <a:off x="28225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E775DE5A-7502-4610-B8C7-3D779819153B}"/>
            </a:ext>
          </a:extLst>
        </xdr:cNvPr>
        <xdr:cNvSpPr txBox="1"/>
      </xdr:nvSpPr>
      <xdr:spPr>
        <a:xfrm>
          <a:off x="21367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1" name="テキスト ボックス 90">
          <a:extLst>
            <a:ext uri="{FF2B5EF4-FFF2-40B4-BE49-F238E27FC236}">
              <a16:creationId xmlns:a16="http://schemas.microsoft.com/office/drawing/2014/main" id="{601F6A30-F8A4-42F1-A95E-4DAAA286B6F0}"/>
            </a:ext>
          </a:extLst>
        </xdr:cNvPr>
        <xdr:cNvSpPr txBox="1"/>
      </xdr:nvSpPr>
      <xdr:spPr>
        <a:xfrm>
          <a:off x="14509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139428</xdr:rowOff>
    </xdr:from>
    <xdr:to>
      <xdr:col>23</xdr:col>
      <xdr:colOff>136525</xdr:colOff>
      <xdr:row>30</xdr:row>
      <xdr:rowOff>69578</xdr:rowOff>
    </xdr:to>
    <xdr:sp macro="" textlink="">
      <xdr:nvSpPr>
        <xdr:cNvPr id="92" name="楕円 91">
          <a:extLst>
            <a:ext uri="{FF2B5EF4-FFF2-40B4-BE49-F238E27FC236}">
              <a16:creationId xmlns:a16="http://schemas.microsoft.com/office/drawing/2014/main" id="{46FACD5B-EFD7-482D-9872-070CDD8F4FF6}"/>
            </a:ext>
          </a:extLst>
        </xdr:cNvPr>
        <xdr:cNvSpPr/>
      </xdr:nvSpPr>
      <xdr:spPr>
        <a:xfrm>
          <a:off x="4251325" y="572107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162305</xdr:rowOff>
    </xdr:from>
    <xdr:ext cx="405111" cy="259045"/>
    <xdr:sp macro="" textlink="">
      <xdr:nvSpPr>
        <xdr:cNvPr id="93" name="有形固定資産減価償却率該当値テキスト">
          <a:extLst>
            <a:ext uri="{FF2B5EF4-FFF2-40B4-BE49-F238E27FC236}">
              <a16:creationId xmlns:a16="http://schemas.microsoft.com/office/drawing/2014/main" id="{2BAC02B6-83C4-4E40-A6FD-91EA2B6BD045}"/>
            </a:ext>
          </a:extLst>
        </xdr:cNvPr>
        <xdr:cNvSpPr txBox="1"/>
      </xdr:nvSpPr>
      <xdr:spPr>
        <a:xfrm>
          <a:off x="4352925" y="5578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27</xdr:row>
      <xdr:rowOff>127635</xdr:rowOff>
    </xdr:from>
    <xdr:to>
      <xdr:col>19</xdr:col>
      <xdr:colOff>187325</xdr:colOff>
      <xdr:row>28</xdr:row>
      <xdr:rowOff>57785</xdr:rowOff>
    </xdr:to>
    <xdr:sp macro="" textlink="">
      <xdr:nvSpPr>
        <xdr:cNvPr id="94" name="楕円 93">
          <a:extLst>
            <a:ext uri="{FF2B5EF4-FFF2-40B4-BE49-F238E27FC236}">
              <a16:creationId xmlns:a16="http://schemas.microsoft.com/office/drawing/2014/main" id="{8FFCB244-4D5C-43F0-9BDD-6003F1E31A0E}"/>
            </a:ext>
          </a:extLst>
        </xdr:cNvPr>
        <xdr:cNvSpPr/>
      </xdr:nvSpPr>
      <xdr:spPr>
        <a:xfrm>
          <a:off x="3616325" y="537908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6985</xdr:rowOff>
    </xdr:from>
    <xdr:to>
      <xdr:col>23</xdr:col>
      <xdr:colOff>85725</xdr:colOff>
      <xdr:row>30</xdr:row>
      <xdr:rowOff>18778</xdr:rowOff>
    </xdr:to>
    <xdr:cxnSp macro="">
      <xdr:nvCxnSpPr>
        <xdr:cNvPr id="95" name="直線コネクタ 94">
          <a:extLst>
            <a:ext uri="{FF2B5EF4-FFF2-40B4-BE49-F238E27FC236}">
              <a16:creationId xmlns:a16="http://schemas.microsoft.com/office/drawing/2014/main" id="{0B8F6697-FF4E-4754-A56E-368330D3D667}"/>
            </a:ext>
          </a:extLst>
        </xdr:cNvPr>
        <xdr:cNvCxnSpPr/>
      </xdr:nvCxnSpPr>
      <xdr:spPr>
        <a:xfrm>
          <a:off x="3667125" y="5423535"/>
          <a:ext cx="635000" cy="341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97518</xdr:rowOff>
    </xdr:from>
    <xdr:to>
      <xdr:col>15</xdr:col>
      <xdr:colOff>187325</xdr:colOff>
      <xdr:row>31</xdr:row>
      <xdr:rowOff>27668</xdr:rowOff>
    </xdr:to>
    <xdr:sp macro="" textlink="">
      <xdr:nvSpPr>
        <xdr:cNvPr id="96" name="楕円 95">
          <a:extLst>
            <a:ext uri="{FF2B5EF4-FFF2-40B4-BE49-F238E27FC236}">
              <a16:creationId xmlns:a16="http://schemas.microsoft.com/office/drawing/2014/main" id="{FF6CBF3F-7484-4048-858D-01397D1F86B2}"/>
            </a:ext>
          </a:extLst>
        </xdr:cNvPr>
        <xdr:cNvSpPr/>
      </xdr:nvSpPr>
      <xdr:spPr>
        <a:xfrm>
          <a:off x="2930525" y="584426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28</xdr:row>
      <xdr:rowOff>6985</xdr:rowOff>
    </xdr:from>
    <xdr:to>
      <xdr:col>19</xdr:col>
      <xdr:colOff>136525</xdr:colOff>
      <xdr:row>30</xdr:row>
      <xdr:rowOff>148318</xdr:rowOff>
    </xdr:to>
    <xdr:cxnSp macro="">
      <xdr:nvCxnSpPr>
        <xdr:cNvPr id="97" name="直線コネクタ 96">
          <a:extLst>
            <a:ext uri="{FF2B5EF4-FFF2-40B4-BE49-F238E27FC236}">
              <a16:creationId xmlns:a16="http://schemas.microsoft.com/office/drawing/2014/main" id="{E7D23C14-3AFE-4B9E-902B-4694B26F6367}"/>
            </a:ext>
          </a:extLst>
        </xdr:cNvPr>
        <xdr:cNvCxnSpPr/>
      </xdr:nvCxnSpPr>
      <xdr:spPr>
        <a:xfrm flipV="1">
          <a:off x="2981325" y="5423535"/>
          <a:ext cx="685800" cy="471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131989</xdr:rowOff>
    </xdr:from>
    <xdr:to>
      <xdr:col>11</xdr:col>
      <xdr:colOff>187325</xdr:colOff>
      <xdr:row>29</xdr:row>
      <xdr:rowOff>62139</xdr:rowOff>
    </xdr:to>
    <xdr:sp macro="" textlink="">
      <xdr:nvSpPr>
        <xdr:cNvPr id="98" name="楕円 97">
          <a:extLst>
            <a:ext uri="{FF2B5EF4-FFF2-40B4-BE49-F238E27FC236}">
              <a16:creationId xmlns:a16="http://schemas.microsoft.com/office/drawing/2014/main" id="{A1BF3C55-1D81-4824-AFB3-32CAFD89F096}"/>
            </a:ext>
          </a:extLst>
        </xdr:cNvPr>
        <xdr:cNvSpPr/>
      </xdr:nvSpPr>
      <xdr:spPr>
        <a:xfrm>
          <a:off x="2244725" y="554853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11339</xdr:rowOff>
    </xdr:from>
    <xdr:to>
      <xdr:col>15</xdr:col>
      <xdr:colOff>136525</xdr:colOff>
      <xdr:row>30</xdr:row>
      <xdr:rowOff>148318</xdr:rowOff>
    </xdr:to>
    <xdr:cxnSp macro="">
      <xdr:nvCxnSpPr>
        <xdr:cNvPr id="99" name="直線コネクタ 98">
          <a:extLst>
            <a:ext uri="{FF2B5EF4-FFF2-40B4-BE49-F238E27FC236}">
              <a16:creationId xmlns:a16="http://schemas.microsoft.com/office/drawing/2014/main" id="{3FC253C6-4938-4137-AA37-1DF12A959C9D}"/>
            </a:ext>
          </a:extLst>
        </xdr:cNvPr>
        <xdr:cNvCxnSpPr/>
      </xdr:nvCxnSpPr>
      <xdr:spPr>
        <a:xfrm>
          <a:off x="2295525" y="5592989"/>
          <a:ext cx="685800" cy="302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73042</xdr:rowOff>
    </xdr:from>
    <xdr:ext cx="405111" cy="259045"/>
    <xdr:sp macro="" textlink="">
      <xdr:nvSpPr>
        <xdr:cNvPr id="100" name="n_1aveValue有形固定資産減価償却率">
          <a:extLst>
            <a:ext uri="{FF2B5EF4-FFF2-40B4-BE49-F238E27FC236}">
              <a16:creationId xmlns:a16="http://schemas.microsoft.com/office/drawing/2014/main" id="{60102C45-D5E8-438C-860C-202BE5EC5A35}"/>
            </a:ext>
          </a:extLst>
        </xdr:cNvPr>
        <xdr:cNvSpPr txBox="1"/>
      </xdr:nvSpPr>
      <xdr:spPr>
        <a:xfrm>
          <a:off x="3470919" y="5819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55262</xdr:rowOff>
    </xdr:from>
    <xdr:ext cx="405111" cy="259045"/>
    <xdr:sp macro="" textlink="">
      <xdr:nvSpPr>
        <xdr:cNvPr id="101" name="n_2aveValue有形固定資産減価償却率">
          <a:extLst>
            <a:ext uri="{FF2B5EF4-FFF2-40B4-BE49-F238E27FC236}">
              <a16:creationId xmlns:a16="http://schemas.microsoft.com/office/drawing/2014/main" id="{3425D66C-583C-43F8-9EF2-1A1A2EBC8423}"/>
            </a:ext>
          </a:extLst>
        </xdr:cNvPr>
        <xdr:cNvSpPr txBox="1"/>
      </xdr:nvSpPr>
      <xdr:spPr>
        <a:xfrm>
          <a:off x="2797819" y="5471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51452</xdr:rowOff>
    </xdr:from>
    <xdr:ext cx="405111" cy="259045"/>
    <xdr:sp macro="" textlink="">
      <xdr:nvSpPr>
        <xdr:cNvPr id="102" name="n_3aveValue有形固定資産減価償却率">
          <a:extLst>
            <a:ext uri="{FF2B5EF4-FFF2-40B4-BE49-F238E27FC236}">
              <a16:creationId xmlns:a16="http://schemas.microsoft.com/office/drawing/2014/main" id="{8A1A7EC4-D496-4A50-BAE3-B893AEBA9DA0}"/>
            </a:ext>
          </a:extLst>
        </xdr:cNvPr>
        <xdr:cNvSpPr txBox="1"/>
      </xdr:nvSpPr>
      <xdr:spPr>
        <a:xfrm>
          <a:off x="2112019" y="5798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42925</xdr:rowOff>
    </xdr:from>
    <xdr:ext cx="405111" cy="259045"/>
    <xdr:sp macro="" textlink="">
      <xdr:nvSpPr>
        <xdr:cNvPr id="103" name="n_4aveValue有形固定資産減価償却率">
          <a:extLst>
            <a:ext uri="{FF2B5EF4-FFF2-40B4-BE49-F238E27FC236}">
              <a16:creationId xmlns:a16="http://schemas.microsoft.com/office/drawing/2014/main" id="{4A22E317-6798-41C4-B7A5-BBB34B173918}"/>
            </a:ext>
          </a:extLst>
        </xdr:cNvPr>
        <xdr:cNvSpPr txBox="1"/>
      </xdr:nvSpPr>
      <xdr:spPr>
        <a:xfrm>
          <a:off x="1426219" y="54594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26</xdr:row>
      <xdr:rowOff>74312</xdr:rowOff>
    </xdr:from>
    <xdr:ext cx="405111" cy="259045"/>
    <xdr:sp macro="" textlink="">
      <xdr:nvSpPr>
        <xdr:cNvPr id="104" name="n_1mainValue有形固定資産減価償却率">
          <a:extLst>
            <a:ext uri="{FF2B5EF4-FFF2-40B4-BE49-F238E27FC236}">
              <a16:creationId xmlns:a16="http://schemas.microsoft.com/office/drawing/2014/main" id="{7F68F3FD-8A46-458F-B683-04B183FB30AC}"/>
            </a:ext>
          </a:extLst>
        </xdr:cNvPr>
        <xdr:cNvSpPr txBox="1"/>
      </xdr:nvSpPr>
      <xdr:spPr>
        <a:xfrm>
          <a:off x="3470919" y="5160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18795</xdr:rowOff>
    </xdr:from>
    <xdr:ext cx="405111" cy="259045"/>
    <xdr:sp macro="" textlink="">
      <xdr:nvSpPr>
        <xdr:cNvPr id="105" name="n_2mainValue有形固定資産減価償却率">
          <a:extLst>
            <a:ext uri="{FF2B5EF4-FFF2-40B4-BE49-F238E27FC236}">
              <a16:creationId xmlns:a16="http://schemas.microsoft.com/office/drawing/2014/main" id="{9CFD75DC-222D-481F-977A-B75C378D6A53}"/>
            </a:ext>
          </a:extLst>
        </xdr:cNvPr>
        <xdr:cNvSpPr txBox="1"/>
      </xdr:nvSpPr>
      <xdr:spPr>
        <a:xfrm>
          <a:off x="2797819" y="59306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78666</xdr:rowOff>
    </xdr:from>
    <xdr:ext cx="405111" cy="259045"/>
    <xdr:sp macro="" textlink="">
      <xdr:nvSpPr>
        <xdr:cNvPr id="106" name="n_3mainValue有形固定資産減価償却率">
          <a:extLst>
            <a:ext uri="{FF2B5EF4-FFF2-40B4-BE49-F238E27FC236}">
              <a16:creationId xmlns:a16="http://schemas.microsoft.com/office/drawing/2014/main" id="{CF054BDC-8782-4A24-BC44-3119D0FE4656}"/>
            </a:ext>
          </a:extLst>
        </xdr:cNvPr>
        <xdr:cNvSpPr txBox="1"/>
      </xdr:nvSpPr>
      <xdr:spPr>
        <a:xfrm>
          <a:off x="2112019" y="5330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7" name="正方形/長方形 106">
          <a:extLst>
            <a:ext uri="{FF2B5EF4-FFF2-40B4-BE49-F238E27FC236}">
              <a16:creationId xmlns:a16="http://schemas.microsoft.com/office/drawing/2014/main" id="{B1A892C1-5E14-40A0-8DCC-7F644ADD0DC0}"/>
            </a:ext>
          </a:extLst>
        </xdr:cNvPr>
        <xdr:cNvSpPr/>
      </xdr:nvSpPr>
      <xdr:spPr>
        <a:xfrm>
          <a:off x="10194925" y="4143375"/>
          <a:ext cx="38036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8" name="正方形/長方形 107">
          <a:extLst>
            <a:ext uri="{FF2B5EF4-FFF2-40B4-BE49-F238E27FC236}">
              <a16:creationId xmlns:a16="http://schemas.microsoft.com/office/drawing/2014/main" id="{5E51630F-1714-4F95-A081-3C14B2176CFD}"/>
            </a:ext>
          </a:extLst>
        </xdr:cNvPr>
        <xdr:cNvSpPr/>
      </xdr:nvSpPr>
      <xdr:spPr>
        <a:xfrm>
          <a:off x="11150868" y="4507167"/>
          <a:ext cx="939264"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09" name="正方形/長方形 108">
          <a:extLst>
            <a:ext uri="{FF2B5EF4-FFF2-40B4-BE49-F238E27FC236}">
              <a16:creationId xmlns:a16="http://schemas.microsoft.com/office/drawing/2014/main" id="{6C0EBCC0-5CD9-49F2-BC19-62DFE851F928}"/>
            </a:ext>
          </a:extLst>
        </xdr:cNvPr>
        <xdr:cNvSpPr/>
      </xdr:nvSpPr>
      <xdr:spPr>
        <a:xfrm>
          <a:off x="12569041" y="4490496"/>
          <a:ext cx="611168"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0" name="正方形/長方形 109">
          <a:extLst>
            <a:ext uri="{FF2B5EF4-FFF2-40B4-BE49-F238E27FC236}">
              <a16:creationId xmlns:a16="http://schemas.microsoft.com/office/drawing/2014/main" id="{4FEF8B7D-DC80-48E8-96A5-92D451609422}"/>
            </a:ext>
          </a:extLst>
        </xdr:cNvPr>
        <xdr:cNvSpPr/>
      </xdr:nvSpPr>
      <xdr:spPr>
        <a:xfrm>
          <a:off x="139668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1" name="正方形/長方形 110">
          <a:extLst>
            <a:ext uri="{FF2B5EF4-FFF2-40B4-BE49-F238E27FC236}">
              <a16:creationId xmlns:a16="http://schemas.microsoft.com/office/drawing/2014/main" id="{0B598728-985C-4C9A-B638-3CF75C7756FE}"/>
            </a:ext>
          </a:extLst>
        </xdr:cNvPr>
        <xdr:cNvSpPr/>
      </xdr:nvSpPr>
      <xdr:spPr>
        <a:xfrm>
          <a:off x="139668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2" name="正方形/長方形 111">
          <a:extLst>
            <a:ext uri="{FF2B5EF4-FFF2-40B4-BE49-F238E27FC236}">
              <a16:creationId xmlns:a16="http://schemas.microsoft.com/office/drawing/2014/main" id="{482FAC2E-AFB4-48EE-96A6-5D033D772E5A}"/>
            </a:ext>
          </a:extLst>
        </xdr:cNvPr>
        <xdr:cNvSpPr/>
      </xdr:nvSpPr>
      <xdr:spPr>
        <a:xfrm>
          <a:off x="15338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3" name="正方形/長方形 112">
          <a:extLst>
            <a:ext uri="{FF2B5EF4-FFF2-40B4-BE49-F238E27FC236}">
              <a16:creationId xmlns:a16="http://schemas.microsoft.com/office/drawing/2014/main" id="{1CCA9203-EC7F-467E-8964-A24E799982BA}"/>
            </a:ext>
          </a:extLst>
        </xdr:cNvPr>
        <xdr:cNvSpPr/>
      </xdr:nvSpPr>
      <xdr:spPr>
        <a:xfrm>
          <a:off x="15338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4" name="正方形/長方形 113">
          <a:extLst>
            <a:ext uri="{FF2B5EF4-FFF2-40B4-BE49-F238E27FC236}">
              <a16:creationId xmlns:a16="http://schemas.microsoft.com/office/drawing/2014/main" id="{3EDB6771-F337-4BC0-AB3A-AC3EFCADCEEC}"/>
            </a:ext>
          </a:extLst>
        </xdr:cNvPr>
        <xdr:cNvSpPr/>
      </xdr:nvSpPr>
      <xdr:spPr>
        <a:xfrm>
          <a:off x="1681797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5" name="正方形/長方形 114">
          <a:extLst>
            <a:ext uri="{FF2B5EF4-FFF2-40B4-BE49-F238E27FC236}">
              <a16:creationId xmlns:a16="http://schemas.microsoft.com/office/drawing/2014/main" id="{28F9A39A-B864-45C8-A9AF-B766904CE90F}"/>
            </a:ext>
          </a:extLst>
        </xdr:cNvPr>
        <xdr:cNvSpPr/>
      </xdr:nvSpPr>
      <xdr:spPr>
        <a:xfrm>
          <a:off x="1681797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正方形/長方形 115">
          <a:extLst>
            <a:ext uri="{FF2B5EF4-FFF2-40B4-BE49-F238E27FC236}">
              <a16:creationId xmlns:a16="http://schemas.microsoft.com/office/drawing/2014/main" id="{58A15E19-0FEC-4236-BA58-21D2D8CC830F}"/>
            </a:ext>
          </a:extLst>
        </xdr:cNvPr>
        <xdr:cNvSpPr/>
      </xdr:nvSpPr>
      <xdr:spPr>
        <a:xfrm>
          <a:off x="10194925" y="4822825"/>
          <a:ext cx="380365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7" name="正方形/長方形 116">
          <a:extLst>
            <a:ext uri="{FF2B5EF4-FFF2-40B4-BE49-F238E27FC236}">
              <a16:creationId xmlns:a16="http://schemas.microsoft.com/office/drawing/2014/main" id="{A3E87837-7E53-4813-B83A-B04F731C5198}"/>
            </a:ext>
          </a:extLst>
        </xdr:cNvPr>
        <xdr:cNvSpPr/>
      </xdr:nvSpPr>
      <xdr:spPr>
        <a:xfrm>
          <a:off x="1424622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8" name="正方形/長方形 117">
          <a:extLst>
            <a:ext uri="{FF2B5EF4-FFF2-40B4-BE49-F238E27FC236}">
              <a16:creationId xmlns:a16="http://schemas.microsoft.com/office/drawing/2014/main" id="{4B1756F2-C7B2-4C22-B35A-1B38639E650E}"/>
            </a:ext>
          </a:extLst>
        </xdr:cNvPr>
        <xdr:cNvSpPr/>
      </xdr:nvSpPr>
      <xdr:spPr>
        <a:xfrm>
          <a:off x="1424622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9" name="テキスト ボックス 118">
          <a:extLst>
            <a:ext uri="{FF2B5EF4-FFF2-40B4-BE49-F238E27FC236}">
              <a16:creationId xmlns:a16="http://schemas.microsoft.com/office/drawing/2014/main" id="{39BA9768-6D30-4F5F-9890-03A025E5F7F4}"/>
            </a:ext>
          </a:extLst>
        </xdr:cNvPr>
        <xdr:cNvSpPr txBox="1"/>
      </xdr:nvSpPr>
      <xdr:spPr>
        <a:xfrm>
          <a:off x="143224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令和</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年度に続き令和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年度にも実施した地方債の繰上償還により将来負担額が軽減されている。今後も公債費の抑制を図っていく。</a:t>
          </a:r>
        </a:p>
      </xdr:txBody>
    </xdr:sp>
    <xdr:clientData/>
  </xdr:twoCellAnchor>
  <xdr:oneCellAnchor>
    <xdr:from>
      <xdr:col>57</xdr:col>
      <xdr:colOff>111125</xdr:colOff>
      <xdr:row>23</xdr:row>
      <xdr:rowOff>47625</xdr:rowOff>
    </xdr:from>
    <xdr:ext cx="349839" cy="225703"/>
    <xdr:sp macro="" textlink="">
      <xdr:nvSpPr>
        <xdr:cNvPr id="120" name="テキスト ボックス 119">
          <a:extLst>
            <a:ext uri="{FF2B5EF4-FFF2-40B4-BE49-F238E27FC236}">
              <a16:creationId xmlns:a16="http://schemas.microsoft.com/office/drawing/2014/main" id="{4376C7A2-4140-4436-8197-B44D6C3DB961}"/>
            </a:ext>
          </a:extLst>
        </xdr:cNvPr>
        <xdr:cNvSpPr txBox="1"/>
      </xdr:nvSpPr>
      <xdr:spPr>
        <a:xfrm>
          <a:off x="101568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1" name="直線コネクタ 120">
          <a:extLst>
            <a:ext uri="{FF2B5EF4-FFF2-40B4-BE49-F238E27FC236}">
              <a16:creationId xmlns:a16="http://schemas.microsoft.com/office/drawing/2014/main" id="{EDD5B53C-CD12-4A03-ADD1-FB021BAB8E3A}"/>
            </a:ext>
          </a:extLst>
        </xdr:cNvPr>
        <xdr:cNvCxnSpPr/>
      </xdr:nvCxnSpPr>
      <xdr:spPr>
        <a:xfrm>
          <a:off x="10194925" y="68992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2" name="テキスト ボックス 121">
          <a:extLst>
            <a:ext uri="{FF2B5EF4-FFF2-40B4-BE49-F238E27FC236}">
              <a16:creationId xmlns:a16="http://schemas.microsoft.com/office/drawing/2014/main" id="{8FEB97F3-3280-4A6D-A40F-00A7C455237B}"/>
            </a:ext>
          </a:extLst>
        </xdr:cNvPr>
        <xdr:cNvSpPr txBox="1"/>
      </xdr:nvSpPr>
      <xdr:spPr>
        <a:xfrm>
          <a:off x="9705751" y="681182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3" name="直線コネクタ 122">
          <a:extLst>
            <a:ext uri="{FF2B5EF4-FFF2-40B4-BE49-F238E27FC236}">
              <a16:creationId xmlns:a16="http://schemas.microsoft.com/office/drawing/2014/main" id="{380EDB7E-A2C1-44D6-8C86-625C651082B9}"/>
            </a:ext>
          </a:extLst>
        </xdr:cNvPr>
        <xdr:cNvCxnSpPr/>
      </xdr:nvCxnSpPr>
      <xdr:spPr>
        <a:xfrm>
          <a:off x="10194925" y="65584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4" name="テキスト ボックス 123">
          <a:extLst>
            <a:ext uri="{FF2B5EF4-FFF2-40B4-BE49-F238E27FC236}">
              <a16:creationId xmlns:a16="http://schemas.microsoft.com/office/drawing/2014/main" id="{6496D695-3329-4BB3-8547-A463BCE16304}"/>
            </a:ext>
          </a:extLst>
        </xdr:cNvPr>
        <xdr:cNvSpPr txBox="1"/>
      </xdr:nvSpPr>
      <xdr:spPr>
        <a:xfrm>
          <a:off x="9705751" y="646469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5" name="直線コネクタ 124">
          <a:extLst>
            <a:ext uri="{FF2B5EF4-FFF2-40B4-BE49-F238E27FC236}">
              <a16:creationId xmlns:a16="http://schemas.microsoft.com/office/drawing/2014/main" id="{EB7747C8-A2BD-44BD-AE6C-2412043F8B6C}"/>
            </a:ext>
          </a:extLst>
        </xdr:cNvPr>
        <xdr:cNvCxnSpPr/>
      </xdr:nvCxnSpPr>
      <xdr:spPr>
        <a:xfrm>
          <a:off x="10194925" y="62113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6" name="テキスト ボックス 125">
          <a:extLst>
            <a:ext uri="{FF2B5EF4-FFF2-40B4-BE49-F238E27FC236}">
              <a16:creationId xmlns:a16="http://schemas.microsoft.com/office/drawing/2014/main" id="{B5586CE1-25DE-4C9B-9572-B083AB34E3B7}"/>
            </a:ext>
          </a:extLst>
        </xdr:cNvPr>
        <xdr:cNvSpPr txBox="1"/>
      </xdr:nvSpPr>
      <xdr:spPr>
        <a:xfrm>
          <a:off x="9758836" y="611755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7" name="直線コネクタ 126">
          <a:extLst>
            <a:ext uri="{FF2B5EF4-FFF2-40B4-BE49-F238E27FC236}">
              <a16:creationId xmlns:a16="http://schemas.microsoft.com/office/drawing/2014/main" id="{216E0435-8F5C-4CA2-8B4D-CC31BB434CED}"/>
            </a:ext>
          </a:extLst>
        </xdr:cNvPr>
        <xdr:cNvCxnSpPr/>
      </xdr:nvCxnSpPr>
      <xdr:spPr>
        <a:xfrm>
          <a:off x="10194925" y="58642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8" name="テキスト ボックス 127">
          <a:extLst>
            <a:ext uri="{FF2B5EF4-FFF2-40B4-BE49-F238E27FC236}">
              <a16:creationId xmlns:a16="http://schemas.microsoft.com/office/drawing/2014/main" id="{E11E0ED0-9F35-4D75-BA9D-2142C0395ADC}"/>
            </a:ext>
          </a:extLst>
        </xdr:cNvPr>
        <xdr:cNvSpPr txBox="1"/>
      </xdr:nvSpPr>
      <xdr:spPr>
        <a:xfrm>
          <a:off x="9758836" y="577042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9" name="直線コネクタ 128">
          <a:extLst>
            <a:ext uri="{FF2B5EF4-FFF2-40B4-BE49-F238E27FC236}">
              <a16:creationId xmlns:a16="http://schemas.microsoft.com/office/drawing/2014/main" id="{B07578C4-768F-4E76-90B3-0CDAA146FAE2}"/>
            </a:ext>
          </a:extLst>
        </xdr:cNvPr>
        <xdr:cNvCxnSpPr/>
      </xdr:nvCxnSpPr>
      <xdr:spPr>
        <a:xfrm>
          <a:off x="10194925" y="55170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0" name="テキスト ボックス 129">
          <a:extLst>
            <a:ext uri="{FF2B5EF4-FFF2-40B4-BE49-F238E27FC236}">
              <a16:creationId xmlns:a16="http://schemas.microsoft.com/office/drawing/2014/main" id="{FE382A5E-D4CC-47B8-AA4E-F9B4011B099C}"/>
            </a:ext>
          </a:extLst>
        </xdr:cNvPr>
        <xdr:cNvSpPr txBox="1"/>
      </xdr:nvSpPr>
      <xdr:spPr>
        <a:xfrm>
          <a:off x="9758836" y="542329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1" name="直線コネクタ 130">
          <a:extLst>
            <a:ext uri="{FF2B5EF4-FFF2-40B4-BE49-F238E27FC236}">
              <a16:creationId xmlns:a16="http://schemas.microsoft.com/office/drawing/2014/main" id="{00883F94-A00E-4B45-8544-A37EE08E0272}"/>
            </a:ext>
          </a:extLst>
        </xdr:cNvPr>
        <xdr:cNvCxnSpPr/>
      </xdr:nvCxnSpPr>
      <xdr:spPr>
        <a:xfrm>
          <a:off x="10194925" y="51699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2" name="テキスト ボックス 131">
          <a:extLst>
            <a:ext uri="{FF2B5EF4-FFF2-40B4-BE49-F238E27FC236}">
              <a16:creationId xmlns:a16="http://schemas.microsoft.com/office/drawing/2014/main" id="{49F93AC0-9710-4756-BBBE-BD42572E74D8}"/>
            </a:ext>
          </a:extLst>
        </xdr:cNvPr>
        <xdr:cNvSpPr txBox="1"/>
      </xdr:nvSpPr>
      <xdr:spPr>
        <a:xfrm>
          <a:off x="9861428" y="508250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3" name="直線コネクタ 132">
          <a:extLst>
            <a:ext uri="{FF2B5EF4-FFF2-40B4-BE49-F238E27FC236}">
              <a16:creationId xmlns:a16="http://schemas.microsoft.com/office/drawing/2014/main" id="{3C5B7EAB-64A9-454D-97FD-3CF48B764AAF}"/>
            </a:ext>
          </a:extLst>
        </xdr:cNvPr>
        <xdr:cNvCxnSpPr/>
      </xdr:nvCxnSpPr>
      <xdr:spPr>
        <a:xfrm>
          <a:off x="10194925" y="48228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4" name="債務償還比率グラフ枠">
          <a:extLst>
            <a:ext uri="{FF2B5EF4-FFF2-40B4-BE49-F238E27FC236}">
              <a16:creationId xmlns:a16="http://schemas.microsoft.com/office/drawing/2014/main" id="{117AD754-9C35-4290-8B4C-8B23C91D1BB9}"/>
            </a:ext>
          </a:extLst>
        </xdr:cNvPr>
        <xdr:cNvSpPr/>
      </xdr:nvSpPr>
      <xdr:spPr>
        <a:xfrm>
          <a:off x="10194925" y="4822825"/>
          <a:ext cx="380365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8727</xdr:rowOff>
    </xdr:to>
    <xdr:cxnSp macro="">
      <xdr:nvCxnSpPr>
        <xdr:cNvPr id="135" name="直線コネクタ 134">
          <a:extLst>
            <a:ext uri="{FF2B5EF4-FFF2-40B4-BE49-F238E27FC236}">
              <a16:creationId xmlns:a16="http://schemas.microsoft.com/office/drawing/2014/main" id="{89C8A858-E513-452F-AAB6-51A079033E40}"/>
            </a:ext>
          </a:extLst>
        </xdr:cNvPr>
        <xdr:cNvCxnSpPr/>
      </xdr:nvCxnSpPr>
      <xdr:spPr>
        <a:xfrm flipV="1">
          <a:off x="13323570" y="5169958"/>
          <a:ext cx="1269" cy="12459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12554</xdr:rowOff>
    </xdr:from>
    <xdr:ext cx="560923" cy="259045"/>
    <xdr:sp macro="" textlink="">
      <xdr:nvSpPr>
        <xdr:cNvPr id="136" name="債務償還比率最小値テキスト">
          <a:extLst>
            <a:ext uri="{FF2B5EF4-FFF2-40B4-BE49-F238E27FC236}">
              <a16:creationId xmlns:a16="http://schemas.microsoft.com/office/drawing/2014/main" id="{82C71751-0A6A-4F94-AF1C-2E1EFE4DA969}"/>
            </a:ext>
          </a:extLst>
        </xdr:cNvPr>
        <xdr:cNvSpPr txBox="1"/>
      </xdr:nvSpPr>
      <xdr:spPr>
        <a:xfrm>
          <a:off x="13376275" y="641970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8727</xdr:rowOff>
    </xdr:from>
    <xdr:to>
      <xdr:col>76</xdr:col>
      <xdr:colOff>111125</xdr:colOff>
      <xdr:row>34</xdr:row>
      <xdr:rowOff>8727</xdr:rowOff>
    </xdr:to>
    <xdr:cxnSp macro="">
      <xdr:nvCxnSpPr>
        <xdr:cNvPr id="137" name="直線コネクタ 136">
          <a:extLst>
            <a:ext uri="{FF2B5EF4-FFF2-40B4-BE49-F238E27FC236}">
              <a16:creationId xmlns:a16="http://schemas.microsoft.com/office/drawing/2014/main" id="{88E28EF6-3E52-4091-AD9E-61FB257DB910}"/>
            </a:ext>
          </a:extLst>
        </xdr:cNvPr>
        <xdr:cNvCxnSpPr/>
      </xdr:nvCxnSpPr>
      <xdr:spPr>
        <a:xfrm>
          <a:off x="13255625" y="641587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8" name="債務償還比率最大値テキスト">
          <a:extLst>
            <a:ext uri="{FF2B5EF4-FFF2-40B4-BE49-F238E27FC236}">
              <a16:creationId xmlns:a16="http://schemas.microsoft.com/office/drawing/2014/main" id="{984EC045-D2E0-4200-99B9-DA34CCE8478A}"/>
            </a:ext>
          </a:extLst>
        </xdr:cNvPr>
        <xdr:cNvSpPr txBox="1"/>
      </xdr:nvSpPr>
      <xdr:spPr>
        <a:xfrm>
          <a:off x="13376275" y="49515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9" name="直線コネクタ 138">
          <a:extLst>
            <a:ext uri="{FF2B5EF4-FFF2-40B4-BE49-F238E27FC236}">
              <a16:creationId xmlns:a16="http://schemas.microsoft.com/office/drawing/2014/main" id="{F46BB9B7-9F2A-4A53-A363-F97B71E9932B}"/>
            </a:ext>
          </a:extLst>
        </xdr:cNvPr>
        <xdr:cNvCxnSpPr/>
      </xdr:nvCxnSpPr>
      <xdr:spPr>
        <a:xfrm>
          <a:off x="13255625" y="516995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127892</xdr:rowOff>
    </xdr:from>
    <xdr:ext cx="469744" cy="259045"/>
    <xdr:sp macro="" textlink="">
      <xdr:nvSpPr>
        <xdr:cNvPr id="140" name="債務償還比率平均値テキスト">
          <a:extLst>
            <a:ext uri="{FF2B5EF4-FFF2-40B4-BE49-F238E27FC236}">
              <a16:creationId xmlns:a16="http://schemas.microsoft.com/office/drawing/2014/main" id="{744E3FA0-EFE4-43D0-B56C-446B63012FD2}"/>
            </a:ext>
          </a:extLst>
        </xdr:cNvPr>
        <xdr:cNvSpPr txBox="1"/>
      </xdr:nvSpPr>
      <xdr:spPr>
        <a:xfrm>
          <a:off x="13376275" y="53793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149465</xdr:rowOff>
    </xdr:from>
    <xdr:to>
      <xdr:col>76</xdr:col>
      <xdr:colOff>73025</xdr:colOff>
      <xdr:row>28</xdr:row>
      <xdr:rowOff>79615</xdr:rowOff>
    </xdr:to>
    <xdr:sp macro="" textlink="">
      <xdr:nvSpPr>
        <xdr:cNvPr id="141" name="フローチャート: 判断 140">
          <a:extLst>
            <a:ext uri="{FF2B5EF4-FFF2-40B4-BE49-F238E27FC236}">
              <a16:creationId xmlns:a16="http://schemas.microsoft.com/office/drawing/2014/main" id="{D6857381-C93E-450C-A5DF-C41475BD1960}"/>
            </a:ext>
          </a:extLst>
        </xdr:cNvPr>
        <xdr:cNvSpPr/>
      </xdr:nvSpPr>
      <xdr:spPr>
        <a:xfrm>
          <a:off x="13293725" y="540091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27</xdr:row>
      <xdr:rowOff>76779</xdr:rowOff>
    </xdr:from>
    <xdr:to>
      <xdr:col>72</xdr:col>
      <xdr:colOff>123825</xdr:colOff>
      <xdr:row>28</xdr:row>
      <xdr:rowOff>6929</xdr:rowOff>
    </xdr:to>
    <xdr:sp macro="" textlink="">
      <xdr:nvSpPr>
        <xdr:cNvPr id="142" name="フローチャート: 判断 141">
          <a:extLst>
            <a:ext uri="{FF2B5EF4-FFF2-40B4-BE49-F238E27FC236}">
              <a16:creationId xmlns:a16="http://schemas.microsoft.com/office/drawing/2014/main" id="{AE5E9956-7363-49CF-AA6A-732E1932BDA9}"/>
            </a:ext>
          </a:extLst>
        </xdr:cNvPr>
        <xdr:cNvSpPr/>
      </xdr:nvSpPr>
      <xdr:spPr>
        <a:xfrm>
          <a:off x="12639675" y="532822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27</xdr:row>
      <xdr:rowOff>27001</xdr:rowOff>
    </xdr:from>
    <xdr:to>
      <xdr:col>68</xdr:col>
      <xdr:colOff>123825</xdr:colOff>
      <xdr:row>27</xdr:row>
      <xdr:rowOff>128601</xdr:rowOff>
    </xdr:to>
    <xdr:sp macro="" textlink="">
      <xdr:nvSpPr>
        <xdr:cNvPr id="143" name="フローチャート: 判断 142">
          <a:extLst>
            <a:ext uri="{FF2B5EF4-FFF2-40B4-BE49-F238E27FC236}">
              <a16:creationId xmlns:a16="http://schemas.microsoft.com/office/drawing/2014/main" id="{1E8E97EB-A980-4E8C-B946-C6BA8F255DC7}"/>
            </a:ext>
          </a:extLst>
        </xdr:cNvPr>
        <xdr:cNvSpPr/>
      </xdr:nvSpPr>
      <xdr:spPr>
        <a:xfrm>
          <a:off x="11953875" y="527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28</xdr:row>
      <xdr:rowOff>124707</xdr:rowOff>
    </xdr:from>
    <xdr:to>
      <xdr:col>64</xdr:col>
      <xdr:colOff>123825</xdr:colOff>
      <xdr:row>29</xdr:row>
      <xdr:rowOff>54857</xdr:rowOff>
    </xdr:to>
    <xdr:sp macro="" textlink="">
      <xdr:nvSpPr>
        <xdr:cNvPr id="144" name="フローチャート: 判断 143">
          <a:extLst>
            <a:ext uri="{FF2B5EF4-FFF2-40B4-BE49-F238E27FC236}">
              <a16:creationId xmlns:a16="http://schemas.microsoft.com/office/drawing/2014/main" id="{9027C8AA-70F2-4AE9-AFCD-3B530BA64C5B}"/>
            </a:ext>
          </a:extLst>
        </xdr:cNvPr>
        <xdr:cNvSpPr/>
      </xdr:nvSpPr>
      <xdr:spPr>
        <a:xfrm>
          <a:off x="11268075" y="554125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128665</xdr:rowOff>
    </xdr:from>
    <xdr:to>
      <xdr:col>60</xdr:col>
      <xdr:colOff>123825</xdr:colOff>
      <xdr:row>29</xdr:row>
      <xdr:rowOff>58815</xdr:rowOff>
    </xdr:to>
    <xdr:sp macro="" textlink="">
      <xdr:nvSpPr>
        <xdr:cNvPr id="145" name="フローチャート: 判断 144">
          <a:extLst>
            <a:ext uri="{FF2B5EF4-FFF2-40B4-BE49-F238E27FC236}">
              <a16:creationId xmlns:a16="http://schemas.microsoft.com/office/drawing/2014/main" id="{A761DBD6-785E-428C-944B-E814E1C9F633}"/>
            </a:ext>
          </a:extLst>
        </xdr:cNvPr>
        <xdr:cNvSpPr/>
      </xdr:nvSpPr>
      <xdr:spPr>
        <a:xfrm>
          <a:off x="10582275" y="55452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F3B766FE-D54A-4877-8F06-269EF8C6C173}"/>
            </a:ext>
          </a:extLst>
        </xdr:cNvPr>
        <xdr:cNvSpPr txBox="1"/>
      </xdr:nvSpPr>
      <xdr:spPr>
        <a:xfrm>
          <a:off x="13166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6C639EAC-5A19-4462-A729-C29DAA5A9BEE}"/>
            </a:ext>
          </a:extLst>
        </xdr:cNvPr>
        <xdr:cNvSpPr txBox="1"/>
      </xdr:nvSpPr>
      <xdr:spPr>
        <a:xfrm>
          <a:off x="12531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C9BFC2B3-90AD-4270-BC2A-BC3E56D400B9}"/>
            </a:ext>
          </a:extLst>
        </xdr:cNvPr>
        <xdr:cNvSpPr txBox="1"/>
      </xdr:nvSpPr>
      <xdr:spPr>
        <a:xfrm>
          <a:off x="118459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3D2CB3C5-114C-4D60-9679-E8F7E006B8A9}"/>
            </a:ext>
          </a:extLst>
        </xdr:cNvPr>
        <xdr:cNvSpPr txBox="1"/>
      </xdr:nvSpPr>
      <xdr:spPr>
        <a:xfrm>
          <a:off x="111601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18C751AF-2E1E-4956-8B5D-852C71CCE730}"/>
            </a:ext>
          </a:extLst>
        </xdr:cNvPr>
        <xdr:cNvSpPr txBox="1"/>
      </xdr:nvSpPr>
      <xdr:spPr>
        <a:xfrm>
          <a:off x="104743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26</xdr:row>
      <xdr:rowOff>54518</xdr:rowOff>
    </xdr:from>
    <xdr:to>
      <xdr:col>72</xdr:col>
      <xdr:colOff>123825</xdr:colOff>
      <xdr:row>26</xdr:row>
      <xdr:rowOff>156118</xdr:rowOff>
    </xdr:to>
    <xdr:sp macro="" textlink="">
      <xdr:nvSpPr>
        <xdr:cNvPr id="151" name="楕円 150">
          <a:extLst>
            <a:ext uri="{FF2B5EF4-FFF2-40B4-BE49-F238E27FC236}">
              <a16:creationId xmlns:a16="http://schemas.microsoft.com/office/drawing/2014/main" id="{78AAA57F-0EFD-4EDB-AAF9-DD240FA11DA0}"/>
            </a:ext>
          </a:extLst>
        </xdr:cNvPr>
        <xdr:cNvSpPr/>
      </xdr:nvSpPr>
      <xdr:spPr>
        <a:xfrm>
          <a:off x="12639675" y="5140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89302</xdr:rowOff>
    </xdr:from>
    <xdr:to>
      <xdr:col>68</xdr:col>
      <xdr:colOff>123825</xdr:colOff>
      <xdr:row>27</xdr:row>
      <xdr:rowOff>19452</xdr:rowOff>
    </xdr:to>
    <xdr:sp macro="" textlink="">
      <xdr:nvSpPr>
        <xdr:cNvPr id="152" name="楕円 151">
          <a:extLst>
            <a:ext uri="{FF2B5EF4-FFF2-40B4-BE49-F238E27FC236}">
              <a16:creationId xmlns:a16="http://schemas.microsoft.com/office/drawing/2014/main" id="{06E86031-C83A-43EE-BFFC-94C5F78AAD5C}"/>
            </a:ext>
          </a:extLst>
        </xdr:cNvPr>
        <xdr:cNvSpPr/>
      </xdr:nvSpPr>
      <xdr:spPr>
        <a:xfrm>
          <a:off x="11953875" y="517565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26</xdr:row>
      <xdr:rowOff>105318</xdr:rowOff>
    </xdr:from>
    <xdr:to>
      <xdr:col>72</xdr:col>
      <xdr:colOff>73025</xdr:colOff>
      <xdr:row>26</xdr:row>
      <xdr:rowOff>140102</xdr:rowOff>
    </xdr:to>
    <xdr:cxnSp macro="">
      <xdr:nvCxnSpPr>
        <xdr:cNvPr id="153" name="直線コネクタ 152">
          <a:extLst>
            <a:ext uri="{FF2B5EF4-FFF2-40B4-BE49-F238E27FC236}">
              <a16:creationId xmlns:a16="http://schemas.microsoft.com/office/drawing/2014/main" id="{2640783D-2F16-451B-A1CA-640B92BF2D13}"/>
            </a:ext>
          </a:extLst>
        </xdr:cNvPr>
        <xdr:cNvCxnSpPr/>
      </xdr:nvCxnSpPr>
      <xdr:spPr>
        <a:xfrm flipV="1">
          <a:off x="12004675" y="5191668"/>
          <a:ext cx="685800" cy="34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26</xdr:row>
      <xdr:rowOff>159950</xdr:rowOff>
    </xdr:from>
    <xdr:to>
      <xdr:col>64</xdr:col>
      <xdr:colOff>123825</xdr:colOff>
      <xdr:row>27</xdr:row>
      <xdr:rowOff>90100</xdr:rowOff>
    </xdr:to>
    <xdr:sp macro="" textlink="">
      <xdr:nvSpPr>
        <xdr:cNvPr id="154" name="楕円 153">
          <a:extLst>
            <a:ext uri="{FF2B5EF4-FFF2-40B4-BE49-F238E27FC236}">
              <a16:creationId xmlns:a16="http://schemas.microsoft.com/office/drawing/2014/main" id="{4DCA8BC1-E0FB-47E4-8662-B590A67AC158}"/>
            </a:ext>
          </a:extLst>
        </xdr:cNvPr>
        <xdr:cNvSpPr/>
      </xdr:nvSpPr>
      <xdr:spPr>
        <a:xfrm>
          <a:off x="11268075" y="52463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26</xdr:row>
      <xdr:rowOff>140102</xdr:rowOff>
    </xdr:from>
    <xdr:to>
      <xdr:col>68</xdr:col>
      <xdr:colOff>73025</xdr:colOff>
      <xdr:row>27</xdr:row>
      <xdr:rowOff>39300</xdr:rowOff>
    </xdr:to>
    <xdr:cxnSp macro="">
      <xdr:nvCxnSpPr>
        <xdr:cNvPr id="155" name="直線コネクタ 154">
          <a:extLst>
            <a:ext uri="{FF2B5EF4-FFF2-40B4-BE49-F238E27FC236}">
              <a16:creationId xmlns:a16="http://schemas.microsoft.com/office/drawing/2014/main" id="{73C1115A-DC87-41A5-9D72-D263F205112C}"/>
            </a:ext>
          </a:extLst>
        </xdr:cNvPr>
        <xdr:cNvCxnSpPr/>
      </xdr:nvCxnSpPr>
      <xdr:spPr>
        <a:xfrm flipV="1">
          <a:off x="11318875" y="5226452"/>
          <a:ext cx="685800" cy="64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27</xdr:row>
      <xdr:rowOff>1933</xdr:rowOff>
    </xdr:from>
    <xdr:to>
      <xdr:col>60</xdr:col>
      <xdr:colOff>123825</xdr:colOff>
      <xdr:row>27</xdr:row>
      <xdr:rowOff>103533</xdr:rowOff>
    </xdr:to>
    <xdr:sp macro="" textlink="">
      <xdr:nvSpPr>
        <xdr:cNvPr id="156" name="楕円 155">
          <a:extLst>
            <a:ext uri="{FF2B5EF4-FFF2-40B4-BE49-F238E27FC236}">
              <a16:creationId xmlns:a16="http://schemas.microsoft.com/office/drawing/2014/main" id="{9B2AED55-D8E2-45D5-B400-931B4FA215B0}"/>
            </a:ext>
          </a:extLst>
        </xdr:cNvPr>
        <xdr:cNvSpPr/>
      </xdr:nvSpPr>
      <xdr:spPr>
        <a:xfrm>
          <a:off x="10582275" y="5253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27</xdr:row>
      <xdr:rowOff>39300</xdr:rowOff>
    </xdr:from>
    <xdr:to>
      <xdr:col>64</xdr:col>
      <xdr:colOff>73025</xdr:colOff>
      <xdr:row>27</xdr:row>
      <xdr:rowOff>52733</xdr:rowOff>
    </xdr:to>
    <xdr:cxnSp macro="">
      <xdr:nvCxnSpPr>
        <xdr:cNvPr id="157" name="直線コネクタ 156">
          <a:extLst>
            <a:ext uri="{FF2B5EF4-FFF2-40B4-BE49-F238E27FC236}">
              <a16:creationId xmlns:a16="http://schemas.microsoft.com/office/drawing/2014/main" id="{C4F87F0B-E0B8-41D4-ACBB-24107E695579}"/>
            </a:ext>
          </a:extLst>
        </xdr:cNvPr>
        <xdr:cNvCxnSpPr/>
      </xdr:nvCxnSpPr>
      <xdr:spPr>
        <a:xfrm flipV="1">
          <a:off x="10633075" y="5290750"/>
          <a:ext cx="685800" cy="13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169506</xdr:rowOff>
    </xdr:from>
    <xdr:ext cx="469744" cy="259045"/>
    <xdr:sp macro="" textlink="">
      <xdr:nvSpPr>
        <xdr:cNvPr id="158" name="n_1aveValue債務償還比率">
          <a:extLst>
            <a:ext uri="{FF2B5EF4-FFF2-40B4-BE49-F238E27FC236}">
              <a16:creationId xmlns:a16="http://schemas.microsoft.com/office/drawing/2014/main" id="{5D1E5FB5-5396-43CB-A1C7-5E8B39DF369F}"/>
            </a:ext>
          </a:extLst>
        </xdr:cNvPr>
        <xdr:cNvSpPr txBox="1"/>
      </xdr:nvSpPr>
      <xdr:spPr>
        <a:xfrm>
          <a:off x="12461952" y="5414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119728</xdr:rowOff>
    </xdr:from>
    <xdr:ext cx="469744" cy="259045"/>
    <xdr:sp macro="" textlink="">
      <xdr:nvSpPr>
        <xdr:cNvPr id="159" name="n_2aveValue債務償還比率">
          <a:extLst>
            <a:ext uri="{FF2B5EF4-FFF2-40B4-BE49-F238E27FC236}">
              <a16:creationId xmlns:a16="http://schemas.microsoft.com/office/drawing/2014/main" id="{9F0962A5-F038-4CD8-8FAD-49B3CD5D5485}"/>
            </a:ext>
          </a:extLst>
        </xdr:cNvPr>
        <xdr:cNvSpPr txBox="1"/>
      </xdr:nvSpPr>
      <xdr:spPr>
        <a:xfrm>
          <a:off x="11788852" y="5371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45984</xdr:rowOff>
    </xdr:from>
    <xdr:ext cx="469744" cy="259045"/>
    <xdr:sp macro="" textlink="">
      <xdr:nvSpPr>
        <xdr:cNvPr id="160" name="n_3aveValue債務償還比率">
          <a:extLst>
            <a:ext uri="{FF2B5EF4-FFF2-40B4-BE49-F238E27FC236}">
              <a16:creationId xmlns:a16="http://schemas.microsoft.com/office/drawing/2014/main" id="{B3336254-528D-430D-856A-A38756633B60}"/>
            </a:ext>
          </a:extLst>
        </xdr:cNvPr>
        <xdr:cNvSpPr txBox="1"/>
      </xdr:nvSpPr>
      <xdr:spPr>
        <a:xfrm>
          <a:off x="11103052" y="5627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49942</xdr:rowOff>
    </xdr:from>
    <xdr:ext cx="469744" cy="259045"/>
    <xdr:sp macro="" textlink="">
      <xdr:nvSpPr>
        <xdr:cNvPr id="161" name="n_4aveValue債務償還比率">
          <a:extLst>
            <a:ext uri="{FF2B5EF4-FFF2-40B4-BE49-F238E27FC236}">
              <a16:creationId xmlns:a16="http://schemas.microsoft.com/office/drawing/2014/main" id="{49AFBF53-C752-46DB-A34F-D9AFC2F7252C}"/>
            </a:ext>
          </a:extLst>
        </xdr:cNvPr>
        <xdr:cNvSpPr txBox="1"/>
      </xdr:nvSpPr>
      <xdr:spPr>
        <a:xfrm>
          <a:off x="10417252" y="5631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48269</xdr:colOff>
      <xdr:row>25</xdr:row>
      <xdr:rowOff>1195</xdr:rowOff>
    </xdr:from>
    <xdr:ext cx="405111" cy="259045"/>
    <xdr:sp macro="" textlink="">
      <xdr:nvSpPr>
        <xdr:cNvPr id="162" name="n_1mainValue債務償還比率">
          <a:extLst>
            <a:ext uri="{FF2B5EF4-FFF2-40B4-BE49-F238E27FC236}">
              <a16:creationId xmlns:a16="http://schemas.microsoft.com/office/drawing/2014/main" id="{0961CF41-2388-477D-B4CE-DED99DD92436}"/>
            </a:ext>
          </a:extLst>
        </xdr:cNvPr>
        <xdr:cNvSpPr txBox="1"/>
      </xdr:nvSpPr>
      <xdr:spPr>
        <a:xfrm>
          <a:off x="12494269" y="4922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60969</xdr:colOff>
      <xdr:row>25</xdr:row>
      <xdr:rowOff>35979</xdr:rowOff>
    </xdr:from>
    <xdr:ext cx="405111" cy="259045"/>
    <xdr:sp macro="" textlink="">
      <xdr:nvSpPr>
        <xdr:cNvPr id="163" name="n_2mainValue債務償還比率">
          <a:extLst>
            <a:ext uri="{FF2B5EF4-FFF2-40B4-BE49-F238E27FC236}">
              <a16:creationId xmlns:a16="http://schemas.microsoft.com/office/drawing/2014/main" id="{AE1392FF-5A46-4D37-89BC-1A61EDD1069E}"/>
            </a:ext>
          </a:extLst>
        </xdr:cNvPr>
        <xdr:cNvSpPr txBox="1"/>
      </xdr:nvSpPr>
      <xdr:spPr>
        <a:xfrm>
          <a:off x="11821169" y="4957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25</xdr:row>
      <xdr:rowOff>106627</xdr:rowOff>
    </xdr:from>
    <xdr:ext cx="469744" cy="259045"/>
    <xdr:sp macro="" textlink="">
      <xdr:nvSpPr>
        <xdr:cNvPr id="164" name="n_3mainValue債務償還比率">
          <a:extLst>
            <a:ext uri="{FF2B5EF4-FFF2-40B4-BE49-F238E27FC236}">
              <a16:creationId xmlns:a16="http://schemas.microsoft.com/office/drawing/2014/main" id="{19B94E49-87C1-48BA-865E-8AF8BDB9A0AB}"/>
            </a:ext>
          </a:extLst>
        </xdr:cNvPr>
        <xdr:cNvSpPr txBox="1"/>
      </xdr:nvSpPr>
      <xdr:spPr>
        <a:xfrm>
          <a:off x="11103052" y="5027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25</xdr:row>
      <xdr:rowOff>120060</xdr:rowOff>
    </xdr:from>
    <xdr:ext cx="469744" cy="259045"/>
    <xdr:sp macro="" textlink="">
      <xdr:nvSpPr>
        <xdr:cNvPr id="165" name="n_4mainValue債務償還比率">
          <a:extLst>
            <a:ext uri="{FF2B5EF4-FFF2-40B4-BE49-F238E27FC236}">
              <a16:creationId xmlns:a16="http://schemas.microsoft.com/office/drawing/2014/main" id="{517DFAB9-23B6-4E20-BA48-D48DB069C64F}"/>
            </a:ext>
          </a:extLst>
        </xdr:cNvPr>
        <xdr:cNvSpPr txBox="1"/>
      </xdr:nvSpPr>
      <xdr:spPr>
        <a:xfrm>
          <a:off x="10417252" y="5041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6" name="正方形/長方形 165">
          <a:extLst>
            <a:ext uri="{FF2B5EF4-FFF2-40B4-BE49-F238E27FC236}">
              <a16:creationId xmlns:a16="http://schemas.microsoft.com/office/drawing/2014/main" id="{3C3B367B-0B46-4B39-902A-37F8499229AA}"/>
            </a:ext>
          </a:extLst>
        </xdr:cNvPr>
        <xdr:cNvSpPr/>
      </xdr:nvSpPr>
      <xdr:spPr>
        <a:xfrm>
          <a:off x="1152525" y="7759700"/>
          <a:ext cx="5314950" cy="336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7" name="正方形/長方形 166">
          <a:extLst>
            <a:ext uri="{FF2B5EF4-FFF2-40B4-BE49-F238E27FC236}">
              <a16:creationId xmlns:a16="http://schemas.microsoft.com/office/drawing/2014/main" id="{A4C8B37B-6F09-4B0A-9A90-4FB1E5A2DD5C}"/>
            </a:ext>
          </a:extLst>
        </xdr:cNvPr>
        <xdr:cNvSpPr/>
      </xdr:nvSpPr>
      <xdr:spPr>
        <a:xfrm>
          <a:off x="1152525" y="11439525"/>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8" name="テキスト ボックス 167">
          <a:extLst>
            <a:ext uri="{FF2B5EF4-FFF2-40B4-BE49-F238E27FC236}">
              <a16:creationId xmlns:a16="http://schemas.microsoft.com/office/drawing/2014/main" id="{DD354BCC-654F-49DA-BEF8-57E656A6D243}"/>
            </a:ext>
          </a:extLst>
        </xdr:cNvPr>
        <xdr:cNvSpPr txBox="1"/>
      </xdr:nvSpPr>
      <xdr:spPr>
        <a:xfrm>
          <a:off x="835025" y="80073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9" name="テキスト ボックス 168">
          <a:extLst>
            <a:ext uri="{FF2B5EF4-FFF2-40B4-BE49-F238E27FC236}">
              <a16:creationId xmlns:a16="http://schemas.microsoft.com/office/drawing/2014/main" id="{01A2ED6B-BA21-420F-B38F-34125E842C36}"/>
            </a:ext>
          </a:extLst>
        </xdr:cNvPr>
        <xdr:cNvSpPr txBox="1"/>
      </xdr:nvSpPr>
      <xdr:spPr>
        <a:xfrm>
          <a:off x="6296025" y="105854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0" name="テキスト ボックス 169">
          <a:extLst>
            <a:ext uri="{FF2B5EF4-FFF2-40B4-BE49-F238E27FC236}">
              <a16:creationId xmlns:a16="http://schemas.microsoft.com/office/drawing/2014/main" id="{D0E49A0F-0C56-43BA-8CDE-BCA9F8D26E5D}"/>
            </a:ext>
          </a:extLst>
        </xdr:cNvPr>
        <xdr:cNvSpPr txBox="1"/>
      </xdr:nvSpPr>
      <xdr:spPr>
        <a:xfrm>
          <a:off x="835025" y="116554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1" name="テキスト ボックス 170">
          <a:extLst>
            <a:ext uri="{FF2B5EF4-FFF2-40B4-BE49-F238E27FC236}">
              <a16:creationId xmlns:a16="http://schemas.microsoft.com/office/drawing/2014/main" id="{04683EB5-0DF9-4CDD-9902-FC968981A1B9}"/>
            </a:ext>
          </a:extLst>
        </xdr:cNvPr>
        <xdr:cNvSpPr txBox="1"/>
      </xdr:nvSpPr>
      <xdr:spPr>
        <a:xfrm>
          <a:off x="6296025" y="14309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FCBF640B-1CA0-498A-89E3-C2DB98D8095F}"/>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8D893467-F268-4B2D-AD81-0451E34C0296}"/>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FBDD6964-24F3-4A8B-A2F8-F5CE576E4AB2}"/>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5E073C2F-2F61-48B7-B162-75B14BD77D1C}"/>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東京都小笠原村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38AC4A0A-70E7-4ACA-A970-97BA96D70825}"/>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47F953FB-0D39-4594-8F07-FDEDB8A57778}"/>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2231364C-CE1F-4C40-A6D8-A7425820A71C}"/>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6826A9C6-6D2F-427C-94A9-8D2B72A510FB}"/>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FBBE03F3-9D0A-4716-8208-1D8E82D51833}"/>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6CB91B8D-BB78-4069-A3F7-AAB7F79D4490}"/>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2,600
2,568
113.04
6,089,989
5,739,118
286,777
2,211,004
2,413,026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69F80A0C-DD7E-4193-8DE8-78801EAAB4C1}"/>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C8215A2-207E-427E-A8DB-BE00993DFD40}"/>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E1303427-C66A-4670-A1D3-83F49FB911B5}"/>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AB76F23F-F4E3-4061-BBB0-2C7E121F81CE}"/>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EA9F1534-1F15-42FC-B27B-6FB6C729B679}"/>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A8F75095-3333-424B-B213-D2B81BBA1913}"/>
            </a:ext>
          </a:extLst>
        </xdr:cNvPr>
        <xdr:cNvSpPr/>
      </xdr:nvSpPr>
      <xdr:spPr>
        <a:xfrm>
          <a:off x="6470650" y="1657350"/>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494D7D56-1366-4635-B1EB-D0A915F69035}"/>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A4A982F9-FAF1-4670-9F6D-6B314EDFDD72}"/>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21A98D53-151B-47A8-98ED-5B37C41F3997}"/>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12AD11CB-5188-4049-97FD-2E7EAE9898D1}"/>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837074C5-63CE-40B7-A57C-BF8F246EA2FE}"/>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FF143E07-3CCB-41F2-9FD8-5DE82D68C140}"/>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C0D54AC6-958A-4F31-9D18-F40976CEE1B5}"/>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E6DE8F4B-4BCA-4AE0-ACF3-C6C5C7C48EE1}"/>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A94AB53A-BA0B-49DC-9412-1A22C07D899E}"/>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A3FD7DD4-6B7F-4DA8-9EE1-A8B14163EC4B}"/>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A62B3C0B-8582-41B6-9A9E-74A758D8EA5C}"/>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EF6E9A1-0D20-456A-BB8C-2AE5EF1EBA74}"/>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91BDD6F1-9DB9-48EF-9CC9-FC9D80DABF8D}"/>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F1B8F01-AF91-4AC3-B210-AFEC81073F0C}"/>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6DBF75E0-206D-46DA-B438-5226E2FB29C3}"/>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F7A0780A-2FA0-4913-B81F-D8ECCBABD320}"/>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AB53EE47-9EE8-48F2-934A-CF43B3BC4FA7}"/>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574A996B-83C2-4BFD-8C97-5DCA6B628214}"/>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558E7486-F17E-4BCF-BBDA-9CC122788A38}"/>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39B0AAE3-9F68-4EDF-BC42-9E92A19C1186}"/>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28187BF9-F1BA-4E01-A704-78D98571ED00}"/>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D0583060-F813-478D-B49C-38F9CD552A8C}"/>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90D5689F-A327-45F6-B367-24D341F30607}"/>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2876EC54-358E-470D-B1A7-805C94760B9E}"/>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789A41A2-3889-47D6-94A3-EE6394585B1F}"/>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9196F0B-28F9-4B80-AC47-4333CEEC63A1}"/>
            </a:ext>
          </a:extLst>
        </xdr:cNvPr>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ECB6B6CF-345A-4A2D-ABF5-1DBDF79BF53F}"/>
            </a:ext>
          </a:extLst>
        </xdr:cNvPr>
        <xdr:cNvCxnSpPr/>
      </xdr:nvCxnSpPr>
      <xdr:spPr>
        <a:xfrm>
          <a:off x="6858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8B3B791C-FB5A-4271-8628-8ACF50FB6A5C}"/>
            </a:ext>
          </a:extLst>
        </xdr:cNvPr>
        <xdr:cNvSpPr txBox="1"/>
      </xdr:nvSpPr>
      <xdr:spPr>
        <a:xfrm>
          <a:off x="27577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E129715F-B86A-4FAE-9EE2-5C28371C06E0}"/>
            </a:ext>
          </a:extLst>
        </xdr:cNvPr>
        <xdr:cNvCxnSpPr/>
      </xdr:nvCxnSpPr>
      <xdr:spPr>
        <a:xfrm>
          <a:off x="6858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6A2BD702-3060-4663-8FCC-3F3E237D4309}"/>
            </a:ext>
          </a:extLst>
        </xdr:cNvPr>
        <xdr:cNvSpPr txBox="1"/>
      </xdr:nvSpPr>
      <xdr:spPr>
        <a:xfrm>
          <a:off x="3398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7ECBF2E2-A7E6-42B2-95C9-D835275468ED}"/>
            </a:ext>
          </a:extLst>
        </xdr:cNvPr>
        <xdr:cNvCxnSpPr/>
      </xdr:nvCxnSpPr>
      <xdr:spPr>
        <a:xfrm>
          <a:off x="6858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874A6CCF-B5DA-43D3-B495-ECFFDE657602}"/>
            </a:ext>
          </a:extLst>
        </xdr:cNvPr>
        <xdr:cNvSpPr txBox="1"/>
      </xdr:nvSpPr>
      <xdr:spPr>
        <a:xfrm>
          <a:off x="3398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14000942-B77C-4285-9327-54FA381E38A0}"/>
            </a:ext>
          </a:extLst>
        </xdr:cNvPr>
        <xdr:cNvCxnSpPr/>
      </xdr:nvCxnSpPr>
      <xdr:spPr>
        <a:xfrm>
          <a:off x="6858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3C844133-1607-4779-B792-62772B9E5F5B}"/>
            </a:ext>
          </a:extLst>
        </xdr:cNvPr>
        <xdr:cNvSpPr txBox="1"/>
      </xdr:nvSpPr>
      <xdr:spPr>
        <a:xfrm>
          <a:off x="3398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92AEC51F-D5D9-4874-B6E9-1BDE9B61486F}"/>
            </a:ext>
          </a:extLst>
        </xdr:cNvPr>
        <xdr:cNvCxnSpPr/>
      </xdr:nvCxnSpPr>
      <xdr:spPr>
        <a:xfrm>
          <a:off x="6858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BAC6AFBD-9C4E-463B-99E3-1E5B511F36A2}"/>
            </a:ext>
          </a:extLst>
        </xdr:cNvPr>
        <xdr:cNvSpPr txBox="1"/>
      </xdr:nvSpPr>
      <xdr:spPr>
        <a:xfrm>
          <a:off x="3398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FC0D95FD-F60E-460F-A939-2DB7D5C6A812}"/>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4B7B0DEB-0DA2-41CA-B629-37A514F184B5}"/>
            </a:ext>
          </a:extLst>
        </xdr:cNvPr>
        <xdr:cNvSpPr txBox="1"/>
      </xdr:nvSpPr>
      <xdr:spPr>
        <a:xfrm>
          <a:off x="38496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07A2A70D-112E-4486-98D7-FA74164F2F19}"/>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7620</xdr:rowOff>
    </xdr:from>
    <xdr:to>
      <xdr:col>24</xdr:col>
      <xdr:colOff>62865</xdr:colOff>
      <xdr:row>42</xdr:row>
      <xdr:rowOff>9525</xdr:rowOff>
    </xdr:to>
    <xdr:cxnSp macro="">
      <xdr:nvCxnSpPr>
        <xdr:cNvPr id="57" name="直線コネクタ 56">
          <a:extLst>
            <a:ext uri="{FF2B5EF4-FFF2-40B4-BE49-F238E27FC236}">
              <a16:creationId xmlns:a16="http://schemas.microsoft.com/office/drawing/2014/main" id="{AFCB9F43-E0BF-4AED-9CBE-3022139D6768}"/>
            </a:ext>
          </a:extLst>
        </xdr:cNvPr>
        <xdr:cNvCxnSpPr/>
      </xdr:nvCxnSpPr>
      <xdr:spPr>
        <a:xfrm flipV="1">
          <a:off x="4177665" y="5462270"/>
          <a:ext cx="0" cy="1487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13352</xdr:rowOff>
    </xdr:from>
    <xdr:ext cx="405111" cy="259045"/>
    <xdr:sp macro="" textlink="">
      <xdr:nvSpPr>
        <xdr:cNvPr id="58" name="【道路】&#10;有形固定資産減価償却率最小値テキスト">
          <a:extLst>
            <a:ext uri="{FF2B5EF4-FFF2-40B4-BE49-F238E27FC236}">
              <a16:creationId xmlns:a16="http://schemas.microsoft.com/office/drawing/2014/main" id="{F2E1FB45-68F7-4B44-BBD2-6D9E37979B24}"/>
            </a:ext>
          </a:extLst>
        </xdr:cNvPr>
        <xdr:cNvSpPr txBox="1"/>
      </xdr:nvSpPr>
      <xdr:spPr>
        <a:xfrm>
          <a:off x="4216400" y="6953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9525</xdr:rowOff>
    </xdr:from>
    <xdr:to>
      <xdr:col>24</xdr:col>
      <xdr:colOff>152400</xdr:colOff>
      <xdr:row>42</xdr:row>
      <xdr:rowOff>9525</xdr:rowOff>
    </xdr:to>
    <xdr:cxnSp macro="">
      <xdr:nvCxnSpPr>
        <xdr:cNvPr id="59" name="直線コネクタ 58">
          <a:extLst>
            <a:ext uri="{FF2B5EF4-FFF2-40B4-BE49-F238E27FC236}">
              <a16:creationId xmlns:a16="http://schemas.microsoft.com/office/drawing/2014/main" id="{D5E368D1-566A-49F8-9F20-E141CB14ECD5}"/>
            </a:ext>
          </a:extLst>
        </xdr:cNvPr>
        <xdr:cNvCxnSpPr/>
      </xdr:nvCxnSpPr>
      <xdr:spPr>
        <a:xfrm>
          <a:off x="4108450" y="695007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125747</xdr:rowOff>
    </xdr:from>
    <xdr:ext cx="405111" cy="259045"/>
    <xdr:sp macro="" textlink="">
      <xdr:nvSpPr>
        <xdr:cNvPr id="60" name="【道路】&#10;有形固定資産減価償却率最大値テキスト">
          <a:extLst>
            <a:ext uri="{FF2B5EF4-FFF2-40B4-BE49-F238E27FC236}">
              <a16:creationId xmlns:a16="http://schemas.microsoft.com/office/drawing/2014/main" id="{B69E223D-7772-45B2-80A6-46BAD318040D}"/>
            </a:ext>
          </a:extLst>
        </xdr:cNvPr>
        <xdr:cNvSpPr txBox="1"/>
      </xdr:nvSpPr>
      <xdr:spPr>
        <a:xfrm>
          <a:off x="4216400" y="5250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7620</xdr:rowOff>
    </xdr:from>
    <xdr:to>
      <xdr:col>24</xdr:col>
      <xdr:colOff>152400</xdr:colOff>
      <xdr:row>33</xdr:row>
      <xdr:rowOff>7620</xdr:rowOff>
    </xdr:to>
    <xdr:cxnSp macro="">
      <xdr:nvCxnSpPr>
        <xdr:cNvPr id="61" name="直線コネクタ 60">
          <a:extLst>
            <a:ext uri="{FF2B5EF4-FFF2-40B4-BE49-F238E27FC236}">
              <a16:creationId xmlns:a16="http://schemas.microsoft.com/office/drawing/2014/main" id="{22422338-F246-43B5-A44C-D5345662440A}"/>
            </a:ext>
          </a:extLst>
        </xdr:cNvPr>
        <xdr:cNvCxnSpPr/>
      </xdr:nvCxnSpPr>
      <xdr:spPr>
        <a:xfrm>
          <a:off x="4108450" y="54622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63517</xdr:rowOff>
    </xdr:from>
    <xdr:ext cx="405111" cy="259045"/>
    <xdr:sp macro="" textlink="">
      <xdr:nvSpPr>
        <xdr:cNvPr id="62" name="【道路】&#10;有形固定資産減価償却率平均値テキスト">
          <a:extLst>
            <a:ext uri="{FF2B5EF4-FFF2-40B4-BE49-F238E27FC236}">
              <a16:creationId xmlns:a16="http://schemas.microsoft.com/office/drawing/2014/main" id="{38EE6A85-A869-434F-84DA-3C9A1522CC37}"/>
            </a:ext>
          </a:extLst>
        </xdr:cNvPr>
        <xdr:cNvSpPr txBox="1"/>
      </xdr:nvSpPr>
      <xdr:spPr>
        <a:xfrm>
          <a:off x="4216400" y="61785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40640</xdr:rowOff>
    </xdr:from>
    <xdr:to>
      <xdr:col>24</xdr:col>
      <xdr:colOff>114300</xdr:colOff>
      <xdr:row>38</xdr:row>
      <xdr:rowOff>142240</xdr:rowOff>
    </xdr:to>
    <xdr:sp macro="" textlink="">
      <xdr:nvSpPr>
        <xdr:cNvPr id="63" name="フローチャート: 判断 62">
          <a:extLst>
            <a:ext uri="{FF2B5EF4-FFF2-40B4-BE49-F238E27FC236}">
              <a16:creationId xmlns:a16="http://schemas.microsoft.com/office/drawing/2014/main" id="{5DCF04AA-1A8B-4147-A2FE-AD4EC357324A}"/>
            </a:ext>
          </a:extLst>
        </xdr:cNvPr>
        <xdr:cNvSpPr/>
      </xdr:nvSpPr>
      <xdr:spPr>
        <a:xfrm>
          <a:off x="4127500" y="6320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36830</xdr:rowOff>
    </xdr:from>
    <xdr:to>
      <xdr:col>20</xdr:col>
      <xdr:colOff>38100</xdr:colOff>
      <xdr:row>38</xdr:row>
      <xdr:rowOff>138430</xdr:rowOff>
    </xdr:to>
    <xdr:sp macro="" textlink="">
      <xdr:nvSpPr>
        <xdr:cNvPr id="64" name="フローチャート: 判断 63">
          <a:extLst>
            <a:ext uri="{FF2B5EF4-FFF2-40B4-BE49-F238E27FC236}">
              <a16:creationId xmlns:a16="http://schemas.microsoft.com/office/drawing/2014/main" id="{A608069A-9DDA-49A6-B5E0-914F7579A3FD}"/>
            </a:ext>
          </a:extLst>
        </xdr:cNvPr>
        <xdr:cNvSpPr/>
      </xdr:nvSpPr>
      <xdr:spPr>
        <a:xfrm>
          <a:off x="3384550" y="63169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13970</xdr:rowOff>
    </xdr:from>
    <xdr:to>
      <xdr:col>15</xdr:col>
      <xdr:colOff>101600</xdr:colOff>
      <xdr:row>38</xdr:row>
      <xdr:rowOff>115570</xdr:rowOff>
    </xdr:to>
    <xdr:sp macro="" textlink="">
      <xdr:nvSpPr>
        <xdr:cNvPr id="65" name="フローチャート: 判断 64">
          <a:extLst>
            <a:ext uri="{FF2B5EF4-FFF2-40B4-BE49-F238E27FC236}">
              <a16:creationId xmlns:a16="http://schemas.microsoft.com/office/drawing/2014/main" id="{13E5EEDF-49C3-454D-A0ED-E21F7BD71E29}"/>
            </a:ext>
          </a:extLst>
        </xdr:cNvPr>
        <xdr:cNvSpPr/>
      </xdr:nvSpPr>
      <xdr:spPr>
        <a:xfrm>
          <a:off x="257175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27305</xdr:rowOff>
    </xdr:from>
    <xdr:to>
      <xdr:col>10</xdr:col>
      <xdr:colOff>165100</xdr:colOff>
      <xdr:row>38</xdr:row>
      <xdr:rowOff>128905</xdr:rowOff>
    </xdr:to>
    <xdr:sp macro="" textlink="">
      <xdr:nvSpPr>
        <xdr:cNvPr id="66" name="フローチャート: 判断 65">
          <a:extLst>
            <a:ext uri="{FF2B5EF4-FFF2-40B4-BE49-F238E27FC236}">
              <a16:creationId xmlns:a16="http://schemas.microsoft.com/office/drawing/2014/main" id="{A2249201-DC79-40BA-9EA1-72FC8DE5B652}"/>
            </a:ext>
          </a:extLst>
        </xdr:cNvPr>
        <xdr:cNvSpPr/>
      </xdr:nvSpPr>
      <xdr:spPr>
        <a:xfrm>
          <a:off x="1778000" y="6307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133985</xdr:rowOff>
    </xdr:from>
    <xdr:to>
      <xdr:col>6</xdr:col>
      <xdr:colOff>38100</xdr:colOff>
      <xdr:row>38</xdr:row>
      <xdr:rowOff>64135</xdr:rowOff>
    </xdr:to>
    <xdr:sp macro="" textlink="">
      <xdr:nvSpPr>
        <xdr:cNvPr id="67" name="フローチャート: 判断 66">
          <a:extLst>
            <a:ext uri="{FF2B5EF4-FFF2-40B4-BE49-F238E27FC236}">
              <a16:creationId xmlns:a16="http://schemas.microsoft.com/office/drawing/2014/main" id="{36671D4E-3202-4E07-BC8C-FD848D88A29A}"/>
            </a:ext>
          </a:extLst>
        </xdr:cNvPr>
        <xdr:cNvSpPr/>
      </xdr:nvSpPr>
      <xdr:spPr>
        <a:xfrm>
          <a:off x="984250" y="624903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740C78B8-15FA-4802-AA04-C568EE17E46F}"/>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45F3C5A6-7AB3-49FE-9E3D-337944008076}"/>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94797BA1-EAAE-4ACB-A300-C7CBC3638970}"/>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B92B3055-E6E2-4CE9-AA43-23EEFF9A4D16}"/>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DFBAC808-22AD-4B4F-9C39-4D70F7A2620F}"/>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109220</xdr:rowOff>
    </xdr:from>
    <xdr:to>
      <xdr:col>24</xdr:col>
      <xdr:colOff>114300</xdr:colOff>
      <xdr:row>41</xdr:row>
      <xdr:rowOff>39370</xdr:rowOff>
    </xdr:to>
    <xdr:sp macro="" textlink="">
      <xdr:nvSpPr>
        <xdr:cNvPr id="73" name="楕円 72">
          <a:extLst>
            <a:ext uri="{FF2B5EF4-FFF2-40B4-BE49-F238E27FC236}">
              <a16:creationId xmlns:a16="http://schemas.microsoft.com/office/drawing/2014/main" id="{BAA0B101-930C-4DFC-B4A7-CEE9778C7584}"/>
            </a:ext>
          </a:extLst>
        </xdr:cNvPr>
        <xdr:cNvSpPr/>
      </xdr:nvSpPr>
      <xdr:spPr>
        <a:xfrm>
          <a:off x="4127500" y="67195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87647</xdr:rowOff>
    </xdr:from>
    <xdr:ext cx="405111" cy="259045"/>
    <xdr:sp macro="" textlink="">
      <xdr:nvSpPr>
        <xdr:cNvPr id="74" name="【道路】&#10;有形固定資産減価償却率該当値テキスト">
          <a:extLst>
            <a:ext uri="{FF2B5EF4-FFF2-40B4-BE49-F238E27FC236}">
              <a16:creationId xmlns:a16="http://schemas.microsoft.com/office/drawing/2014/main" id="{8E77D44A-0E97-4CE8-AB9A-D8DB641C2FA3}"/>
            </a:ext>
          </a:extLst>
        </xdr:cNvPr>
        <xdr:cNvSpPr txBox="1"/>
      </xdr:nvSpPr>
      <xdr:spPr>
        <a:xfrm>
          <a:off x="4216400" y="6697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111125</xdr:rowOff>
    </xdr:from>
    <xdr:to>
      <xdr:col>20</xdr:col>
      <xdr:colOff>38100</xdr:colOff>
      <xdr:row>41</xdr:row>
      <xdr:rowOff>41275</xdr:rowOff>
    </xdr:to>
    <xdr:sp macro="" textlink="">
      <xdr:nvSpPr>
        <xdr:cNvPr id="75" name="楕円 74">
          <a:extLst>
            <a:ext uri="{FF2B5EF4-FFF2-40B4-BE49-F238E27FC236}">
              <a16:creationId xmlns:a16="http://schemas.microsoft.com/office/drawing/2014/main" id="{C6C5DD2C-9553-4003-8345-913585A6645B}"/>
            </a:ext>
          </a:extLst>
        </xdr:cNvPr>
        <xdr:cNvSpPr/>
      </xdr:nvSpPr>
      <xdr:spPr>
        <a:xfrm>
          <a:off x="3384550" y="672147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160020</xdr:rowOff>
    </xdr:from>
    <xdr:to>
      <xdr:col>24</xdr:col>
      <xdr:colOff>63500</xdr:colOff>
      <xdr:row>40</xdr:row>
      <xdr:rowOff>161925</xdr:rowOff>
    </xdr:to>
    <xdr:cxnSp macro="">
      <xdr:nvCxnSpPr>
        <xdr:cNvPr id="76" name="直線コネクタ 75">
          <a:extLst>
            <a:ext uri="{FF2B5EF4-FFF2-40B4-BE49-F238E27FC236}">
              <a16:creationId xmlns:a16="http://schemas.microsoft.com/office/drawing/2014/main" id="{04E7DF80-6FE6-4474-A7E2-F372AA214574}"/>
            </a:ext>
          </a:extLst>
        </xdr:cNvPr>
        <xdr:cNvCxnSpPr/>
      </xdr:nvCxnSpPr>
      <xdr:spPr>
        <a:xfrm flipV="1">
          <a:off x="3429000" y="6770370"/>
          <a:ext cx="7493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126365</xdr:rowOff>
    </xdr:from>
    <xdr:to>
      <xdr:col>15</xdr:col>
      <xdr:colOff>101600</xdr:colOff>
      <xdr:row>41</xdr:row>
      <xdr:rowOff>56515</xdr:rowOff>
    </xdr:to>
    <xdr:sp macro="" textlink="">
      <xdr:nvSpPr>
        <xdr:cNvPr id="77" name="楕円 76">
          <a:extLst>
            <a:ext uri="{FF2B5EF4-FFF2-40B4-BE49-F238E27FC236}">
              <a16:creationId xmlns:a16="http://schemas.microsoft.com/office/drawing/2014/main" id="{0F48974F-2FC0-411F-BC9B-0158AC1A744E}"/>
            </a:ext>
          </a:extLst>
        </xdr:cNvPr>
        <xdr:cNvSpPr/>
      </xdr:nvSpPr>
      <xdr:spPr>
        <a:xfrm>
          <a:off x="2571750" y="673671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161925</xdr:rowOff>
    </xdr:from>
    <xdr:to>
      <xdr:col>19</xdr:col>
      <xdr:colOff>177800</xdr:colOff>
      <xdr:row>41</xdr:row>
      <xdr:rowOff>5715</xdr:rowOff>
    </xdr:to>
    <xdr:cxnSp macro="">
      <xdr:nvCxnSpPr>
        <xdr:cNvPr id="78" name="直線コネクタ 77">
          <a:extLst>
            <a:ext uri="{FF2B5EF4-FFF2-40B4-BE49-F238E27FC236}">
              <a16:creationId xmlns:a16="http://schemas.microsoft.com/office/drawing/2014/main" id="{74152725-148F-4654-BB39-7C2CBD1259F5}"/>
            </a:ext>
          </a:extLst>
        </xdr:cNvPr>
        <xdr:cNvCxnSpPr/>
      </xdr:nvCxnSpPr>
      <xdr:spPr>
        <a:xfrm flipV="1">
          <a:off x="2622550" y="6772275"/>
          <a:ext cx="806450" cy="8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135890</xdr:rowOff>
    </xdr:from>
    <xdr:to>
      <xdr:col>10</xdr:col>
      <xdr:colOff>165100</xdr:colOff>
      <xdr:row>41</xdr:row>
      <xdr:rowOff>66040</xdr:rowOff>
    </xdr:to>
    <xdr:sp macro="" textlink="">
      <xdr:nvSpPr>
        <xdr:cNvPr id="79" name="楕円 78">
          <a:extLst>
            <a:ext uri="{FF2B5EF4-FFF2-40B4-BE49-F238E27FC236}">
              <a16:creationId xmlns:a16="http://schemas.microsoft.com/office/drawing/2014/main" id="{E98A62FA-498D-40F9-BE11-5A2972220CEE}"/>
            </a:ext>
          </a:extLst>
        </xdr:cNvPr>
        <xdr:cNvSpPr/>
      </xdr:nvSpPr>
      <xdr:spPr>
        <a:xfrm>
          <a:off x="1778000" y="674624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41</xdr:row>
      <xdr:rowOff>5715</xdr:rowOff>
    </xdr:from>
    <xdr:to>
      <xdr:col>15</xdr:col>
      <xdr:colOff>50800</xdr:colOff>
      <xdr:row>41</xdr:row>
      <xdr:rowOff>15240</xdr:rowOff>
    </xdr:to>
    <xdr:cxnSp macro="">
      <xdr:nvCxnSpPr>
        <xdr:cNvPr id="80" name="直線コネクタ 79">
          <a:extLst>
            <a:ext uri="{FF2B5EF4-FFF2-40B4-BE49-F238E27FC236}">
              <a16:creationId xmlns:a16="http://schemas.microsoft.com/office/drawing/2014/main" id="{64FFBA76-97A9-4722-B6EF-85DAADE33CFF}"/>
            </a:ext>
          </a:extLst>
        </xdr:cNvPr>
        <xdr:cNvCxnSpPr/>
      </xdr:nvCxnSpPr>
      <xdr:spPr>
        <a:xfrm flipV="1">
          <a:off x="1828800" y="6781165"/>
          <a:ext cx="79375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154957</xdr:rowOff>
    </xdr:from>
    <xdr:ext cx="405111" cy="259045"/>
    <xdr:sp macro="" textlink="">
      <xdr:nvSpPr>
        <xdr:cNvPr id="81" name="n_1aveValue【道路】&#10;有形固定資産減価償却率">
          <a:extLst>
            <a:ext uri="{FF2B5EF4-FFF2-40B4-BE49-F238E27FC236}">
              <a16:creationId xmlns:a16="http://schemas.microsoft.com/office/drawing/2014/main" id="{E2BF02E9-675A-4D0D-8671-29565C11B2CD}"/>
            </a:ext>
          </a:extLst>
        </xdr:cNvPr>
        <xdr:cNvSpPr txBox="1"/>
      </xdr:nvSpPr>
      <xdr:spPr>
        <a:xfrm>
          <a:off x="3239144" y="6104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132097</xdr:rowOff>
    </xdr:from>
    <xdr:ext cx="405111" cy="259045"/>
    <xdr:sp macro="" textlink="">
      <xdr:nvSpPr>
        <xdr:cNvPr id="82" name="n_2aveValue【道路】&#10;有形固定資産減価償却率">
          <a:extLst>
            <a:ext uri="{FF2B5EF4-FFF2-40B4-BE49-F238E27FC236}">
              <a16:creationId xmlns:a16="http://schemas.microsoft.com/office/drawing/2014/main" id="{4887B582-044E-4ECE-B52B-1D5DF8A93E6A}"/>
            </a:ext>
          </a:extLst>
        </xdr:cNvPr>
        <xdr:cNvSpPr txBox="1"/>
      </xdr:nvSpPr>
      <xdr:spPr>
        <a:xfrm>
          <a:off x="2439044" y="6082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145432</xdr:rowOff>
    </xdr:from>
    <xdr:ext cx="405111" cy="259045"/>
    <xdr:sp macro="" textlink="">
      <xdr:nvSpPr>
        <xdr:cNvPr id="83" name="n_3aveValue【道路】&#10;有形固定資産減価償却率">
          <a:extLst>
            <a:ext uri="{FF2B5EF4-FFF2-40B4-BE49-F238E27FC236}">
              <a16:creationId xmlns:a16="http://schemas.microsoft.com/office/drawing/2014/main" id="{8AF9D8B3-0BDD-449A-8918-1532B439324E}"/>
            </a:ext>
          </a:extLst>
        </xdr:cNvPr>
        <xdr:cNvSpPr txBox="1"/>
      </xdr:nvSpPr>
      <xdr:spPr>
        <a:xfrm>
          <a:off x="1645294" y="6095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80662</xdr:rowOff>
    </xdr:from>
    <xdr:ext cx="405111" cy="259045"/>
    <xdr:sp macro="" textlink="">
      <xdr:nvSpPr>
        <xdr:cNvPr id="84" name="n_4aveValue【道路】&#10;有形固定資産減価償却率">
          <a:extLst>
            <a:ext uri="{FF2B5EF4-FFF2-40B4-BE49-F238E27FC236}">
              <a16:creationId xmlns:a16="http://schemas.microsoft.com/office/drawing/2014/main" id="{E690E142-7DFC-4BB0-89E0-89EC1C2E0B7F}"/>
            </a:ext>
          </a:extLst>
        </xdr:cNvPr>
        <xdr:cNvSpPr txBox="1"/>
      </xdr:nvSpPr>
      <xdr:spPr>
        <a:xfrm>
          <a:off x="851544" y="6030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32402</xdr:rowOff>
    </xdr:from>
    <xdr:ext cx="405111" cy="259045"/>
    <xdr:sp macro="" textlink="">
      <xdr:nvSpPr>
        <xdr:cNvPr id="85" name="n_1mainValue【道路】&#10;有形固定資産減価償却率">
          <a:extLst>
            <a:ext uri="{FF2B5EF4-FFF2-40B4-BE49-F238E27FC236}">
              <a16:creationId xmlns:a16="http://schemas.microsoft.com/office/drawing/2014/main" id="{1313AFB7-3C61-4F7B-9CCD-6569F142C387}"/>
            </a:ext>
          </a:extLst>
        </xdr:cNvPr>
        <xdr:cNvSpPr txBox="1"/>
      </xdr:nvSpPr>
      <xdr:spPr>
        <a:xfrm>
          <a:off x="3239144" y="6807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47642</xdr:rowOff>
    </xdr:from>
    <xdr:ext cx="405111" cy="259045"/>
    <xdr:sp macro="" textlink="">
      <xdr:nvSpPr>
        <xdr:cNvPr id="86" name="n_2mainValue【道路】&#10;有形固定資産減価償却率">
          <a:extLst>
            <a:ext uri="{FF2B5EF4-FFF2-40B4-BE49-F238E27FC236}">
              <a16:creationId xmlns:a16="http://schemas.microsoft.com/office/drawing/2014/main" id="{07D71A5B-2253-416E-AE56-684F633948A5}"/>
            </a:ext>
          </a:extLst>
        </xdr:cNvPr>
        <xdr:cNvSpPr txBox="1"/>
      </xdr:nvSpPr>
      <xdr:spPr>
        <a:xfrm>
          <a:off x="2439044" y="6823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57167</xdr:rowOff>
    </xdr:from>
    <xdr:ext cx="405111" cy="259045"/>
    <xdr:sp macro="" textlink="">
      <xdr:nvSpPr>
        <xdr:cNvPr id="87" name="n_3mainValue【道路】&#10;有形固定資産減価償却率">
          <a:extLst>
            <a:ext uri="{FF2B5EF4-FFF2-40B4-BE49-F238E27FC236}">
              <a16:creationId xmlns:a16="http://schemas.microsoft.com/office/drawing/2014/main" id="{6FDDEB5A-0513-4821-AB22-28DD3AF54807}"/>
            </a:ext>
          </a:extLst>
        </xdr:cNvPr>
        <xdr:cNvSpPr txBox="1"/>
      </xdr:nvSpPr>
      <xdr:spPr>
        <a:xfrm>
          <a:off x="1645294" y="6832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8" name="正方形/長方形 87">
          <a:extLst>
            <a:ext uri="{FF2B5EF4-FFF2-40B4-BE49-F238E27FC236}">
              <a16:creationId xmlns:a16="http://schemas.microsoft.com/office/drawing/2014/main" id="{1E8A9CDE-F0EE-44EC-94C7-683BE45DEC10}"/>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9" name="正方形/長方形 88">
          <a:extLst>
            <a:ext uri="{FF2B5EF4-FFF2-40B4-BE49-F238E27FC236}">
              <a16:creationId xmlns:a16="http://schemas.microsoft.com/office/drawing/2014/main" id="{242538D0-9260-414E-90FC-4B5FA644C037}"/>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0" name="正方形/長方形 89">
          <a:extLst>
            <a:ext uri="{FF2B5EF4-FFF2-40B4-BE49-F238E27FC236}">
              <a16:creationId xmlns:a16="http://schemas.microsoft.com/office/drawing/2014/main" id="{A8BC770D-8B73-4BEA-86AF-5A9A9B55080C}"/>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1" name="正方形/長方形 90">
          <a:extLst>
            <a:ext uri="{FF2B5EF4-FFF2-40B4-BE49-F238E27FC236}">
              <a16:creationId xmlns:a16="http://schemas.microsoft.com/office/drawing/2014/main" id="{80551A52-87FB-4FC6-996A-8194E38C04C3}"/>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2" name="正方形/長方形 91">
          <a:extLst>
            <a:ext uri="{FF2B5EF4-FFF2-40B4-BE49-F238E27FC236}">
              <a16:creationId xmlns:a16="http://schemas.microsoft.com/office/drawing/2014/main" id="{57BF0D57-FCF1-45DC-A557-4B71B8BD70B2}"/>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3" name="正方形/長方形 92">
          <a:extLst>
            <a:ext uri="{FF2B5EF4-FFF2-40B4-BE49-F238E27FC236}">
              <a16:creationId xmlns:a16="http://schemas.microsoft.com/office/drawing/2014/main" id="{DEFCF91E-705E-49B4-AE8A-F2EEF4852CAA}"/>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4" name="正方形/長方形 93">
          <a:extLst>
            <a:ext uri="{FF2B5EF4-FFF2-40B4-BE49-F238E27FC236}">
              <a16:creationId xmlns:a16="http://schemas.microsoft.com/office/drawing/2014/main" id="{59DC6485-7F83-4E43-A7AB-E8E058D874BF}"/>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5" name="正方形/長方形 94">
          <a:extLst>
            <a:ext uri="{FF2B5EF4-FFF2-40B4-BE49-F238E27FC236}">
              <a16:creationId xmlns:a16="http://schemas.microsoft.com/office/drawing/2014/main" id="{A2AD3620-7167-44BD-93F2-D60EF976EE9F}"/>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6" name="テキスト ボックス 95">
          <a:extLst>
            <a:ext uri="{FF2B5EF4-FFF2-40B4-BE49-F238E27FC236}">
              <a16:creationId xmlns:a16="http://schemas.microsoft.com/office/drawing/2014/main" id="{456848A8-134C-4C11-864A-D64266F3475B}"/>
            </a:ext>
          </a:extLst>
        </xdr:cNvPr>
        <xdr:cNvSpPr txBox="1"/>
      </xdr:nvSpPr>
      <xdr:spPr>
        <a:xfrm>
          <a:off x="5918200" y="495935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7" name="直線コネクタ 96">
          <a:extLst>
            <a:ext uri="{FF2B5EF4-FFF2-40B4-BE49-F238E27FC236}">
              <a16:creationId xmlns:a16="http://schemas.microsoft.com/office/drawing/2014/main" id="{FB3004E1-1A05-4C5C-9525-A8C20B92372E}"/>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8" name="直線コネクタ 97">
          <a:extLst>
            <a:ext uri="{FF2B5EF4-FFF2-40B4-BE49-F238E27FC236}">
              <a16:creationId xmlns:a16="http://schemas.microsoft.com/office/drawing/2014/main" id="{FEBAA0DC-FAB5-4918-9BE7-9922746FCBB4}"/>
            </a:ext>
          </a:extLst>
        </xdr:cNvPr>
        <xdr:cNvCxnSpPr/>
      </xdr:nvCxnSpPr>
      <xdr:spPr>
        <a:xfrm>
          <a:off x="5956300" y="6908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99" name="テキスト ボックス 98">
          <a:extLst>
            <a:ext uri="{FF2B5EF4-FFF2-40B4-BE49-F238E27FC236}">
              <a16:creationId xmlns:a16="http://schemas.microsoft.com/office/drawing/2014/main" id="{24246029-7AEC-4F0C-A902-9B7CB0A43652}"/>
            </a:ext>
          </a:extLst>
        </xdr:cNvPr>
        <xdr:cNvSpPr txBox="1"/>
      </xdr:nvSpPr>
      <xdr:spPr>
        <a:xfrm>
          <a:off x="552722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0" name="直線コネクタ 99">
          <a:extLst>
            <a:ext uri="{FF2B5EF4-FFF2-40B4-BE49-F238E27FC236}">
              <a16:creationId xmlns:a16="http://schemas.microsoft.com/office/drawing/2014/main" id="{7ABAEE56-9011-482E-9F9B-3AAE4BDA1CB9}"/>
            </a:ext>
          </a:extLst>
        </xdr:cNvPr>
        <xdr:cNvCxnSpPr/>
      </xdr:nvCxnSpPr>
      <xdr:spPr>
        <a:xfrm>
          <a:off x="5956300" y="6464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101" name="テキスト ボックス 100">
          <a:extLst>
            <a:ext uri="{FF2B5EF4-FFF2-40B4-BE49-F238E27FC236}">
              <a16:creationId xmlns:a16="http://schemas.microsoft.com/office/drawing/2014/main" id="{55C13DCF-359E-421F-920B-90078CD7B2CA}"/>
            </a:ext>
          </a:extLst>
        </xdr:cNvPr>
        <xdr:cNvSpPr txBox="1"/>
      </xdr:nvSpPr>
      <xdr:spPr>
        <a:xfrm>
          <a:off x="5418031" y="63284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2" name="直線コネクタ 101">
          <a:extLst>
            <a:ext uri="{FF2B5EF4-FFF2-40B4-BE49-F238E27FC236}">
              <a16:creationId xmlns:a16="http://schemas.microsoft.com/office/drawing/2014/main" id="{52C72E58-9B24-459C-9970-BF1B8F7A263E}"/>
            </a:ext>
          </a:extLst>
        </xdr:cNvPr>
        <xdr:cNvCxnSpPr/>
      </xdr:nvCxnSpPr>
      <xdr:spPr>
        <a:xfrm>
          <a:off x="5956300" y="6026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3" name="テキスト ボックス 102">
          <a:extLst>
            <a:ext uri="{FF2B5EF4-FFF2-40B4-BE49-F238E27FC236}">
              <a16:creationId xmlns:a16="http://schemas.microsoft.com/office/drawing/2014/main" id="{7A40BEA7-412A-485A-80AF-DEE9FD015B8A}"/>
            </a:ext>
          </a:extLst>
        </xdr:cNvPr>
        <xdr:cNvSpPr txBox="1"/>
      </xdr:nvSpPr>
      <xdr:spPr>
        <a:xfrm>
          <a:off x="5418031" y="5890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4" name="直線コネクタ 103">
          <a:extLst>
            <a:ext uri="{FF2B5EF4-FFF2-40B4-BE49-F238E27FC236}">
              <a16:creationId xmlns:a16="http://schemas.microsoft.com/office/drawing/2014/main" id="{AEA0CC56-D1A5-418B-B235-3E2CEFC7213F}"/>
            </a:ext>
          </a:extLst>
        </xdr:cNvPr>
        <xdr:cNvCxnSpPr/>
      </xdr:nvCxnSpPr>
      <xdr:spPr>
        <a:xfrm>
          <a:off x="5956300" y="558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5" name="テキスト ボックス 104">
          <a:extLst>
            <a:ext uri="{FF2B5EF4-FFF2-40B4-BE49-F238E27FC236}">
              <a16:creationId xmlns:a16="http://schemas.microsoft.com/office/drawing/2014/main" id="{E06E497C-7A76-4B04-BCE8-ACAD1BBC7257}"/>
            </a:ext>
          </a:extLst>
        </xdr:cNvPr>
        <xdr:cNvSpPr txBox="1"/>
      </xdr:nvSpPr>
      <xdr:spPr>
        <a:xfrm>
          <a:off x="5418031" y="54521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a:extLst>
            <a:ext uri="{FF2B5EF4-FFF2-40B4-BE49-F238E27FC236}">
              <a16:creationId xmlns:a16="http://schemas.microsoft.com/office/drawing/2014/main" id="{47D0106E-176E-4075-A3EB-596341322A8A}"/>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7" name="テキスト ボックス 106">
          <a:extLst>
            <a:ext uri="{FF2B5EF4-FFF2-40B4-BE49-F238E27FC236}">
              <a16:creationId xmlns:a16="http://schemas.microsoft.com/office/drawing/2014/main" id="{B1BD2D17-034C-4357-95C6-105027ACAE49}"/>
            </a:ext>
          </a:extLst>
        </xdr:cNvPr>
        <xdr:cNvSpPr txBox="1"/>
      </xdr:nvSpPr>
      <xdr:spPr>
        <a:xfrm>
          <a:off x="5418031" y="5007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道路】&#10;一人当たり延長グラフ枠">
          <a:extLst>
            <a:ext uri="{FF2B5EF4-FFF2-40B4-BE49-F238E27FC236}">
              <a16:creationId xmlns:a16="http://schemas.microsoft.com/office/drawing/2014/main" id="{08790E67-0F8B-4F5F-99A9-627C84873A7D}"/>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166086</xdr:rowOff>
    </xdr:from>
    <xdr:to>
      <xdr:col>54</xdr:col>
      <xdr:colOff>189865</xdr:colOff>
      <xdr:row>41</xdr:row>
      <xdr:rowOff>131556</xdr:rowOff>
    </xdr:to>
    <xdr:cxnSp macro="">
      <xdr:nvCxnSpPr>
        <xdr:cNvPr id="109" name="直線コネクタ 108">
          <a:extLst>
            <a:ext uri="{FF2B5EF4-FFF2-40B4-BE49-F238E27FC236}">
              <a16:creationId xmlns:a16="http://schemas.microsoft.com/office/drawing/2014/main" id="{C9C8C12A-3AA7-42E4-BC62-999878F7CB8B}"/>
            </a:ext>
          </a:extLst>
        </xdr:cNvPr>
        <xdr:cNvCxnSpPr/>
      </xdr:nvCxnSpPr>
      <xdr:spPr>
        <a:xfrm flipV="1">
          <a:off x="9429115" y="5620736"/>
          <a:ext cx="0" cy="1286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135383</xdr:rowOff>
    </xdr:from>
    <xdr:ext cx="469744" cy="259045"/>
    <xdr:sp macro="" textlink="">
      <xdr:nvSpPr>
        <xdr:cNvPr id="110" name="【道路】&#10;一人当たり延長最小値テキスト">
          <a:extLst>
            <a:ext uri="{FF2B5EF4-FFF2-40B4-BE49-F238E27FC236}">
              <a16:creationId xmlns:a16="http://schemas.microsoft.com/office/drawing/2014/main" id="{1D3C0BE7-36D7-4EEE-83C6-39297A5413AF}"/>
            </a:ext>
          </a:extLst>
        </xdr:cNvPr>
        <xdr:cNvSpPr txBox="1"/>
      </xdr:nvSpPr>
      <xdr:spPr>
        <a:xfrm>
          <a:off x="9467850" y="6910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131556</xdr:rowOff>
    </xdr:from>
    <xdr:to>
      <xdr:col>55</xdr:col>
      <xdr:colOff>88900</xdr:colOff>
      <xdr:row>41</xdr:row>
      <xdr:rowOff>131556</xdr:rowOff>
    </xdr:to>
    <xdr:cxnSp macro="">
      <xdr:nvCxnSpPr>
        <xdr:cNvPr id="111" name="直線コネクタ 110">
          <a:extLst>
            <a:ext uri="{FF2B5EF4-FFF2-40B4-BE49-F238E27FC236}">
              <a16:creationId xmlns:a16="http://schemas.microsoft.com/office/drawing/2014/main" id="{5F483D8B-F8DC-4D86-B36A-7C29E4AF1684}"/>
            </a:ext>
          </a:extLst>
        </xdr:cNvPr>
        <xdr:cNvCxnSpPr/>
      </xdr:nvCxnSpPr>
      <xdr:spPr>
        <a:xfrm>
          <a:off x="9359900" y="690700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112763</xdr:rowOff>
    </xdr:from>
    <xdr:ext cx="599010" cy="259045"/>
    <xdr:sp macro="" textlink="">
      <xdr:nvSpPr>
        <xdr:cNvPr id="112" name="【道路】&#10;一人当たり延長最大値テキスト">
          <a:extLst>
            <a:ext uri="{FF2B5EF4-FFF2-40B4-BE49-F238E27FC236}">
              <a16:creationId xmlns:a16="http://schemas.microsoft.com/office/drawing/2014/main" id="{86659BE4-FAD6-4CE6-8103-06722FFE22F2}"/>
            </a:ext>
          </a:extLst>
        </xdr:cNvPr>
        <xdr:cNvSpPr txBox="1"/>
      </xdr:nvSpPr>
      <xdr:spPr>
        <a:xfrm>
          <a:off x="9467850" y="5402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585.680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166086</xdr:rowOff>
    </xdr:from>
    <xdr:to>
      <xdr:col>55</xdr:col>
      <xdr:colOff>88900</xdr:colOff>
      <xdr:row>33</xdr:row>
      <xdr:rowOff>166086</xdr:rowOff>
    </xdr:to>
    <xdr:cxnSp macro="">
      <xdr:nvCxnSpPr>
        <xdr:cNvPr id="113" name="直線コネクタ 112">
          <a:extLst>
            <a:ext uri="{FF2B5EF4-FFF2-40B4-BE49-F238E27FC236}">
              <a16:creationId xmlns:a16="http://schemas.microsoft.com/office/drawing/2014/main" id="{CB79B2DC-2520-46FA-8A35-A5D4AB634C81}"/>
            </a:ext>
          </a:extLst>
        </xdr:cNvPr>
        <xdr:cNvCxnSpPr/>
      </xdr:nvCxnSpPr>
      <xdr:spPr>
        <a:xfrm>
          <a:off x="9359900" y="562073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118298</xdr:rowOff>
    </xdr:from>
    <xdr:ext cx="534377" cy="259045"/>
    <xdr:sp macro="" textlink="">
      <xdr:nvSpPr>
        <xdr:cNvPr id="114" name="【道路】&#10;一人当たり延長平均値テキスト">
          <a:extLst>
            <a:ext uri="{FF2B5EF4-FFF2-40B4-BE49-F238E27FC236}">
              <a16:creationId xmlns:a16="http://schemas.microsoft.com/office/drawing/2014/main" id="{76B5A156-9CB9-4089-9BEE-FEC93760D233}"/>
            </a:ext>
          </a:extLst>
        </xdr:cNvPr>
        <xdr:cNvSpPr txBox="1"/>
      </xdr:nvSpPr>
      <xdr:spPr>
        <a:xfrm>
          <a:off x="9467850" y="65635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95421</xdr:rowOff>
    </xdr:from>
    <xdr:to>
      <xdr:col>55</xdr:col>
      <xdr:colOff>50800</xdr:colOff>
      <xdr:row>41</xdr:row>
      <xdr:rowOff>25571</xdr:rowOff>
    </xdr:to>
    <xdr:sp macro="" textlink="">
      <xdr:nvSpPr>
        <xdr:cNvPr id="115" name="フローチャート: 判断 114">
          <a:extLst>
            <a:ext uri="{FF2B5EF4-FFF2-40B4-BE49-F238E27FC236}">
              <a16:creationId xmlns:a16="http://schemas.microsoft.com/office/drawing/2014/main" id="{8B53219C-014D-471A-B4FC-39F234435BC8}"/>
            </a:ext>
          </a:extLst>
        </xdr:cNvPr>
        <xdr:cNvSpPr/>
      </xdr:nvSpPr>
      <xdr:spPr>
        <a:xfrm>
          <a:off x="9398000" y="670577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108476</xdr:rowOff>
    </xdr:from>
    <xdr:to>
      <xdr:col>50</xdr:col>
      <xdr:colOff>165100</xdr:colOff>
      <xdr:row>41</xdr:row>
      <xdr:rowOff>38626</xdr:rowOff>
    </xdr:to>
    <xdr:sp macro="" textlink="">
      <xdr:nvSpPr>
        <xdr:cNvPr id="116" name="フローチャート: 判断 115">
          <a:extLst>
            <a:ext uri="{FF2B5EF4-FFF2-40B4-BE49-F238E27FC236}">
              <a16:creationId xmlns:a16="http://schemas.microsoft.com/office/drawing/2014/main" id="{603DD381-4ABF-4315-AE7D-44379AA12063}"/>
            </a:ext>
          </a:extLst>
        </xdr:cNvPr>
        <xdr:cNvSpPr/>
      </xdr:nvSpPr>
      <xdr:spPr>
        <a:xfrm>
          <a:off x="8636000" y="671882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113825</xdr:rowOff>
    </xdr:from>
    <xdr:to>
      <xdr:col>46</xdr:col>
      <xdr:colOff>38100</xdr:colOff>
      <xdr:row>41</xdr:row>
      <xdr:rowOff>43975</xdr:rowOff>
    </xdr:to>
    <xdr:sp macro="" textlink="">
      <xdr:nvSpPr>
        <xdr:cNvPr id="117" name="フローチャート: 判断 116">
          <a:extLst>
            <a:ext uri="{FF2B5EF4-FFF2-40B4-BE49-F238E27FC236}">
              <a16:creationId xmlns:a16="http://schemas.microsoft.com/office/drawing/2014/main" id="{3FA1D0BD-9588-4501-9BBE-2785BF91B4E5}"/>
            </a:ext>
          </a:extLst>
        </xdr:cNvPr>
        <xdr:cNvSpPr/>
      </xdr:nvSpPr>
      <xdr:spPr>
        <a:xfrm>
          <a:off x="7842250" y="672417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136767</xdr:rowOff>
    </xdr:from>
    <xdr:to>
      <xdr:col>41</xdr:col>
      <xdr:colOff>101600</xdr:colOff>
      <xdr:row>41</xdr:row>
      <xdr:rowOff>66917</xdr:rowOff>
    </xdr:to>
    <xdr:sp macro="" textlink="">
      <xdr:nvSpPr>
        <xdr:cNvPr id="118" name="フローチャート: 判断 117">
          <a:extLst>
            <a:ext uri="{FF2B5EF4-FFF2-40B4-BE49-F238E27FC236}">
              <a16:creationId xmlns:a16="http://schemas.microsoft.com/office/drawing/2014/main" id="{2B737224-A3A9-461D-882A-8A074868E5E2}"/>
            </a:ext>
          </a:extLst>
        </xdr:cNvPr>
        <xdr:cNvSpPr/>
      </xdr:nvSpPr>
      <xdr:spPr>
        <a:xfrm>
          <a:off x="7029450" y="674711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126238</xdr:rowOff>
    </xdr:from>
    <xdr:to>
      <xdr:col>36</xdr:col>
      <xdr:colOff>165100</xdr:colOff>
      <xdr:row>41</xdr:row>
      <xdr:rowOff>56388</xdr:rowOff>
    </xdr:to>
    <xdr:sp macro="" textlink="">
      <xdr:nvSpPr>
        <xdr:cNvPr id="119" name="フローチャート: 判断 118">
          <a:extLst>
            <a:ext uri="{FF2B5EF4-FFF2-40B4-BE49-F238E27FC236}">
              <a16:creationId xmlns:a16="http://schemas.microsoft.com/office/drawing/2014/main" id="{39604FDE-C20B-4BA6-A3C0-F5C11415468A}"/>
            </a:ext>
          </a:extLst>
        </xdr:cNvPr>
        <xdr:cNvSpPr/>
      </xdr:nvSpPr>
      <xdr:spPr>
        <a:xfrm>
          <a:off x="6235700" y="673658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1FF945A3-26DA-462D-924B-419E83AF2CF1}"/>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1C9DF368-F5D0-4641-9FF6-B731F3B938D4}"/>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229E19BB-5927-49A0-A9A2-CF6032939B2E}"/>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A4F33A0A-9BD0-4F0C-8543-C51F420F5A5A}"/>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F7AAD679-511D-42B2-B9A2-53BDFB413C96}"/>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69488</xdr:rowOff>
    </xdr:from>
    <xdr:to>
      <xdr:col>55</xdr:col>
      <xdr:colOff>50800</xdr:colOff>
      <xdr:row>41</xdr:row>
      <xdr:rowOff>171088</xdr:rowOff>
    </xdr:to>
    <xdr:sp macro="" textlink="">
      <xdr:nvSpPr>
        <xdr:cNvPr id="125" name="楕円 124">
          <a:extLst>
            <a:ext uri="{FF2B5EF4-FFF2-40B4-BE49-F238E27FC236}">
              <a16:creationId xmlns:a16="http://schemas.microsoft.com/office/drawing/2014/main" id="{0CF1E916-83BA-40C4-820C-258EA471DD71}"/>
            </a:ext>
          </a:extLst>
        </xdr:cNvPr>
        <xdr:cNvSpPr/>
      </xdr:nvSpPr>
      <xdr:spPr>
        <a:xfrm>
          <a:off x="9398000" y="684493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155865</xdr:rowOff>
    </xdr:from>
    <xdr:ext cx="469744" cy="259045"/>
    <xdr:sp macro="" textlink="">
      <xdr:nvSpPr>
        <xdr:cNvPr id="126" name="【道路】&#10;一人当たり延長該当値テキスト">
          <a:extLst>
            <a:ext uri="{FF2B5EF4-FFF2-40B4-BE49-F238E27FC236}">
              <a16:creationId xmlns:a16="http://schemas.microsoft.com/office/drawing/2014/main" id="{8F3A001B-892D-4054-A0CB-A1B914EA9243}"/>
            </a:ext>
          </a:extLst>
        </xdr:cNvPr>
        <xdr:cNvSpPr txBox="1"/>
      </xdr:nvSpPr>
      <xdr:spPr>
        <a:xfrm>
          <a:off x="9467850" y="6766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69330</xdr:rowOff>
    </xdr:from>
    <xdr:to>
      <xdr:col>50</xdr:col>
      <xdr:colOff>165100</xdr:colOff>
      <xdr:row>41</xdr:row>
      <xdr:rowOff>170930</xdr:rowOff>
    </xdr:to>
    <xdr:sp macro="" textlink="">
      <xdr:nvSpPr>
        <xdr:cNvPr id="127" name="楕円 126">
          <a:extLst>
            <a:ext uri="{FF2B5EF4-FFF2-40B4-BE49-F238E27FC236}">
              <a16:creationId xmlns:a16="http://schemas.microsoft.com/office/drawing/2014/main" id="{27F6723C-2E91-4052-8DD0-679DBEEA4E28}"/>
            </a:ext>
          </a:extLst>
        </xdr:cNvPr>
        <xdr:cNvSpPr/>
      </xdr:nvSpPr>
      <xdr:spPr>
        <a:xfrm>
          <a:off x="8636000" y="68447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120130</xdr:rowOff>
    </xdr:from>
    <xdr:to>
      <xdr:col>55</xdr:col>
      <xdr:colOff>0</xdr:colOff>
      <xdr:row>41</xdr:row>
      <xdr:rowOff>120288</xdr:rowOff>
    </xdr:to>
    <xdr:cxnSp macro="">
      <xdr:nvCxnSpPr>
        <xdr:cNvPr id="128" name="直線コネクタ 127">
          <a:extLst>
            <a:ext uri="{FF2B5EF4-FFF2-40B4-BE49-F238E27FC236}">
              <a16:creationId xmlns:a16="http://schemas.microsoft.com/office/drawing/2014/main" id="{6F28DD24-436C-4224-BD59-6AC671D2EB0F}"/>
            </a:ext>
          </a:extLst>
        </xdr:cNvPr>
        <xdr:cNvCxnSpPr/>
      </xdr:nvCxnSpPr>
      <xdr:spPr>
        <a:xfrm>
          <a:off x="8686800" y="6895580"/>
          <a:ext cx="742950" cy="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69428</xdr:rowOff>
    </xdr:from>
    <xdr:to>
      <xdr:col>46</xdr:col>
      <xdr:colOff>38100</xdr:colOff>
      <xdr:row>41</xdr:row>
      <xdr:rowOff>171028</xdr:rowOff>
    </xdr:to>
    <xdr:sp macro="" textlink="">
      <xdr:nvSpPr>
        <xdr:cNvPr id="129" name="楕円 128">
          <a:extLst>
            <a:ext uri="{FF2B5EF4-FFF2-40B4-BE49-F238E27FC236}">
              <a16:creationId xmlns:a16="http://schemas.microsoft.com/office/drawing/2014/main" id="{5CC18897-2673-4065-89FD-6B5617151E32}"/>
            </a:ext>
          </a:extLst>
        </xdr:cNvPr>
        <xdr:cNvSpPr/>
      </xdr:nvSpPr>
      <xdr:spPr>
        <a:xfrm>
          <a:off x="7842250" y="684487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120130</xdr:rowOff>
    </xdr:from>
    <xdr:to>
      <xdr:col>50</xdr:col>
      <xdr:colOff>114300</xdr:colOff>
      <xdr:row>41</xdr:row>
      <xdr:rowOff>120228</xdr:rowOff>
    </xdr:to>
    <xdr:cxnSp macro="">
      <xdr:nvCxnSpPr>
        <xdr:cNvPr id="130" name="直線コネクタ 129">
          <a:extLst>
            <a:ext uri="{FF2B5EF4-FFF2-40B4-BE49-F238E27FC236}">
              <a16:creationId xmlns:a16="http://schemas.microsoft.com/office/drawing/2014/main" id="{F0528425-3B48-4C9B-869E-3E801AD11B23}"/>
            </a:ext>
          </a:extLst>
        </xdr:cNvPr>
        <xdr:cNvCxnSpPr/>
      </xdr:nvCxnSpPr>
      <xdr:spPr>
        <a:xfrm flipV="1">
          <a:off x="7886700" y="6895580"/>
          <a:ext cx="800100" cy="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69584</xdr:rowOff>
    </xdr:from>
    <xdr:to>
      <xdr:col>41</xdr:col>
      <xdr:colOff>101600</xdr:colOff>
      <xdr:row>41</xdr:row>
      <xdr:rowOff>171184</xdr:rowOff>
    </xdr:to>
    <xdr:sp macro="" textlink="">
      <xdr:nvSpPr>
        <xdr:cNvPr id="131" name="楕円 130">
          <a:extLst>
            <a:ext uri="{FF2B5EF4-FFF2-40B4-BE49-F238E27FC236}">
              <a16:creationId xmlns:a16="http://schemas.microsoft.com/office/drawing/2014/main" id="{D3003AE6-8E42-4D05-B9EF-522237E9AA53}"/>
            </a:ext>
          </a:extLst>
        </xdr:cNvPr>
        <xdr:cNvSpPr/>
      </xdr:nvSpPr>
      <xdr:spPr>
        <a:xfrm>
          <a:off x="7029450" y="684503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120228</xdr:rowOff>
    </xdr:from>
    <xdr:to>
      <xdr:col>45</xdr:col>
      <xdr:colOff>177800</xdr:colOff>
      <xdr:row>41</xdr:row>
      <xdr:rowOff>120384</xdr:rowOff>
    </xdr:to>
    <xdr:cxnSp macro="">
      <xdr:nvCxnSpPr>
        <xdr:cNvPr id="132" name="直線コネクタ 131">
          <a:extLst>
            <a:ext uri="{FF2B5EF4-FFF2-40B4-BE49-F238E27FC236}">
              <a16:creationId xmlns:a16="http://schemas.microsoft.com/office/drawing/2014/main" id="{3A6D3E7E-2D02-492B-BB0B-4E5BF5F00282}"/>
            </a:ext>
          </a:extLst>
        </xdr:cNvPr>
        <xdr:cNvCxnSpPr/>
      </xdr:nvCxnSpPr>
      <xdr:spPr>
        <a:xfrm flipV="1">
          <a:off x="7080250" y="6895678"/>
          <a:ext cx="806450" cy="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55153</xdr:rowOff>
    </xdr:from>
    <xdr:ext cx="534377" cy="259045"/>
    <xdr:sp macro="" textlink="">
      <xdr:nvSpPr>
        <xdr:cNvPr id="133" name="n_1aveValue【道路】&#10;一人当たり延長">
          <a:extLst>
            <a:ext uri="{FF2B5EF4-FFF2-40B4-BE49-F238E27FC236}">
              <a16:creationId xmlns:a16="http://schemas.microsoft.com/office/drawing/2014/main" id="{BFDB0236-CDCF-4512-8AB3-2F383F50A834}"/>
            </a:ext>
          </a:extLst>
        </xdr:cNvPr>
        <xdr:cNvSpPr txBox="1"/>
      </xdr:nvSpPr>
      <xdr:spPr>
        <a:xfrm>
          <a:off x="8425961" y="6500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60502</xdr:rowOff>
    </xdr:from>
    <xdr:ext cx="534377" cy="259045"/>
    <xdr:sp macro="" textlink="">
      <xdr:nvSpPr>
        <xdr:cNvPr id="134" name="n_2aveValue【道路】&#10;一人当たり延長">
          <a:extLst>
            <a:ext uri="{FF2B5EF4-FFF2-40B4-BE49-F238E27FC236}">
              <a16:creationId xmlns:a16="http://schemas.microsoft.com/office/drawing/2014/main" id="{637A1FD7-140D-4D82-90BA-2954750BDF39}"/>
            </a:ext>
          </a:extLst>
        </xdr:cNvPr>
        <xdr:cNvSpPr txBox="1"/>
      </xdr:nvSpPr>
      <xdr:spPr>
        <a:xfrm>
          <a:off x="7644911" y="6505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83444</xdr:rowOff>
    </xdr:from>
    <xdr:ext cx="534377" cy="259045"/>
    <xdr:sp macro="" textlink="">
      <xdr:nvSpPr>
        <xdr:cNvPr id="135" name="n_3aveValue【道路】&#10;一人当たり延長">
          <a:extLst>
            <a:ext uri="{FF2B5EF4-FFF2-40B4-BE49-F238E27FC236}">
              <a16:creationId xmlns:a16="http://schemas.microsoft.com/office/drawing/2014/main" id="{9681C2FA-8F68-48CB-90FD-A7413A669771}"/>
            </a:ext>
          </a:extLst>
        </xdr:cNvPr>
        <xdr:cNvSpPr txBox="1"/>
      </xdr:nvSpPr>
      <xdr:spPr>
        <a:xfrm>
          <a:off x="6851161" y="6528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72915</xdr:rowOff>
    </xdr:from>
    <xdr:ext cx="534377" cy="259045"/>
    <xdr:sp macro="" textlink="">
      <xdr:nvSpPr>
        <xdr:cNvPr id="136" name="n_4aveValue【道路】&#10;一人当たり延長">
          <a:extLst>
            <a:ext uri="{FF2B5EF4-FFF2-40B4-BE49-F238E27FC236}">
              <a16:creationId xmlns:a16="http://schemas.microsoft.com/office/drawing/2014/main" id="{39BA24EF-8D89-4457-9AAD-88806A15C753}"/>
            </a:ext>
          </a:extLst>
        </xdr:cNvPr>
        <xdr:cNvSpPr txBox="1"/>
      </xdr:nvSpPr>
      <xdr:spPr>
        <a:xfrm>
          <a:off x="6038361" y="6518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162057</xdr:rowOff>
    </xdr:from>
    <xdr:ext cx="469744" cy="259045"/>
    <xdr:sp macro="" textlink="">
      <xdr:nvSpPr>
        <xdr:cNvPr id="137" name="n_1mainValue【道路】&#10;一人当たり延長">
          <a:extLst>
            <a:ext uri="{FF2B5EF4-FFF2-40B4-BE49-F238E27FC236}">
              <a16:creationId xmlns:a16="http://schemas.microsoft.com/office/drawing/2014/main" id="{D6FA1BBC-9F6C-4D52-A95A-3E5A3CA2A63E}"/>
            </a:ext>
          </a:extLst>
        </xdr:cNvPr>
        <xdr:cNvSpPr txBox="1"/>
      </xdr:nvSpPr>
      <xdr:spPr>
        <a:xfrm>
          <a:off x="8458277" y="693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162155</xdr:rowOff>
    </xdr:from>
    <xdr:ext cx="469744" cy="259045"/>
    <xdr:sp macro="" textlink="">
      <xdr:nvSpPr>
        <xdr:cNvPr id="138" name="n_2mainValue【道路】&#10;一人当たり延長">
          <a:extLst>
            <a:ext uri="{FF2B5EF4-FFF2-40B4-BE49-F238E27FC236}">
              <a16:creationId xmlns:a16="http://schemas.microsoft.com/office/drawing/2014/main" id="{C1D56CC4-D5AD-4126-8767-E6A8BA28DFBE}"/>
            </a:ext>
          </a:extLst>
        </xdr:cNvPr>
        <xdr:cNvSpPr txBox="1"/>
      </xdr:nvSpPr>
      <xdr:spPr>
        <a:xfrm>
          <a:off x="7677227" y="6937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162311</xdr:rowOff>
    </xdr:from>
    <xdr:ext cx="469744" cy="259045"/>
    <xdr:sp macro="" textlink="">
      <xdr:nvSpPr>
        <xdr:cNvPr id="139" name="n_3mainValue【道路】&#10;一人当たり延長">
          <a:extLst>
            <a:ext uri="{FF2B5EF4-FFF2-40B4-BE49-F238E27FC236}">
              <a16:creationId xmlns:a16="http://schemas.microsoft.com/office/drawing/2014/main" id="{5BE8FCC8-C789-44C2-A711-99CBC78EB3D1}"/>
            </a:ext>
          </a:extLst>
        </xdr:cNvPr>
        <xdr:cNvSpPr txBox="1"/>
      </xdr:nvSpPr>
      <xdr:spPr>
        <a:xfrm>
          <a:off x="6864427" y="6937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0" name="正方形/長方形 139">
          <a:extLst>
            <a:ext uri="{FF2B5EF4-FFF2-40B4-BE49-F238E27FC236}">
              <a16:creationId xmlns:a16="http://schemas.microsoft.com/office/drawing/2014/main" id="{7A50647B-2536-4D90-B4A8-18602F5B30C0}"/>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1" name="正方形/長方形 140">
          <a:extLst>
            <a:ext uri="{FF2B5EF4-FFF2-40B4-BE49-F238E27FC236}">
              <a16:creationId xmlns:a16="http://schemas.microsoft.com/office/drawing/2014/main" id="{DCD2FF32-5D17-44D8-A9A1-EB6B759B9870}"/>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2" name="正方形/長方形 141">
          <a:extLst>
            <a:ext uri="{FF2B5EF4-FFF2-40B4-BE49-F238E27FC236}">
              <a16:creationId xmlns:a16="http://schemas.microsoft.com/office/drawing/2014/main" id="{47E9546B-A014-4880-9265-2DE340030DAD}"/>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3" name="正方形/長方形 142">
          <a:extLst>
            <a:ext uri="{FF2B5EF4-FFF2-40B4-BE49-F238E27FC236}">
              <a16:creationId xmlns:a16="http://schemas.microsoft.com/office/drawing/2014/main" id="{6B4DA3E8-253C-4B9D-9D7D-6455DA15FD9C}"/>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4" name="正方形/長方形 143">
          <a:extLst>
            <a:ext uri="{FF2B5EF4-FFF2-40B4-BE49-F238E27FC236}">
              <a16:creationId xmlns:a16="http://schemas.microsoft.com/office/drawing/2014/main" id="{D90566C6-C2CA-4E10-BBA2-2630BF6AAA3A}"/>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5" name="正方形/長方形 144">
          <a:extLst>
            <a:ext uri="{FF2B5EF4-FFF2-40B4-BE49-F238E27FC236}">
              <a16:creationId xmlns:a16="http://schemas.microsoft.com/office/drawing/2014/main" id="{EA2A9305-C209-4722-8ED1-BAD23F07620D}"/>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6" name="正方形/長方形 145">
          <a:extLst>
            <a:ext uri="{FF2B5EF4-FFF2-40B4-BE49-F238E27FC236}">
              <a16:creationId xmlns:a16="http://schemas.microsoft.com/office/drawing/2014/main" id="{DF3CD7E6-AAA9-41F1-83C2-EB96488A6C8D}"/>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7" name="正方形/長方形 146">
          <a:extLst>
            <a:ext uri="{FF2B5EF4-FFF2-40B4-BE49-F238E27FC236}">
              <a16:creationId xmlns:a16="http://schemas.microsoft.com/office/drawing/2014/main" id="{9EA7D65A-8B9A-4D8C-9158-7A2678BB1AD8}"/>
            </a:ext>
          </a:extLst>
        </xdr:cNvPr>
        <xdr:cNvSpPr/>
      </xdr:nvSpPr>
      <xdr:spPr>
        <a:xfrm>
          <a:off x="685800" y="881380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148" name="正方形/長方形 147">
          <a:extLst>
            <a:ext uri="{FF2B5EF4-FFF2-40B4-BE49-F238E27FC236}">
              <a16:creationId xmlns:a16="http://schemas.microsoft.com/office/drawing/2014/main" id="{AA00FEEE-5D3E-4ACE-AC67-6AEBD473EC5E}"/>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49" name="正方形/長方形 148">
          <a:extLst>
            <a:ext uri="{FF2B5EF4-FFF2-40B4-BE49-F238E27FC236}">
              <a16:creationId xmlns:a16="http://schemas.microsoft.com/office/drawing/2014/main" id="{0BD67213-695D-410C-89E6-5002409D74D7}"/>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0" name="正方形/長方形 149">
          <a:extLst>
            <a:ext uri="{FF2B5EF4-FFF2-40B4-BE49-F238E27FC236}">
              <a16:creationId xmlns:a16="http://schemas.microsoft.com/office/drawing/2014/main" id="{746989FA-2D54-405E-8733-37CF5E84EE8B}"/>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51" name="正方形/長方形 150">
          <a:extLst>
            <a:ext uri="{FF2B5EF4-FFF2-40B4-BE49-F238E27FC236}">
              <a16:creationId xmlns:a16="http://schemas.microsoft.com/office/drawing/2014/main" id="{3F2ABA2F-067B-41CB-AF83-4267F65E15BB}"/>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52" name="正方形/長方形 151">
          <a:extLst>
            <a:ext uri="{FF2B5EF4-FFF2-40B4-BE49-F238E27FC236}">
              <a16:creationId xmlns:a16="http://schemas.microsoft.com/office/drawing/2014/main" id="{DD2BE54B-29AE-4821-9CEA-B67D986D3501}"/>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53" name="正方形/長方形 152">
          <a:extLst>
            <a:ext uri="{FF2B5EF4-FFF2-40B4-BE49-F238E27FC236}">
              <a16:creationId xmlns:a16="http://schemas.microsoft.com/office/drawing/2014/main" id="{65E49056-A8D9-4860-9259-E0FA91C085C9}"/>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54" name="正方形/長方形 153">
          <a:extLst>
            <a:ext uri="{FF2B5EF4-FFF2-40B4-BE49-F238E27FC236}">
              <a16:creationId xmlns:a16="http://schemas.microsoft.com/office/drawing/2014/main" id="{4EEBE2BD-4E26-4695-90AF-F1C728D075AF}"/>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55" name="正方形/長方形 154">
          <a:extLst>
            <a:ext uri="{FF2B5EF4-FFF2-40B4-BE49-F238E27FC236}">
              <a16:creationId xmlns:a16="http://schemas.microsoft.com/office/drawing/2014/main" id="{409DB878-760C-4252-851F-2A787B955F36}"/>
            </a:ext>
          </a:extLst>
        </xdr:cNvPr>
        <xdr:cNvSpPr/>
      </xdr:nvSpPr>
      <xdr:spPr>
        <a:xfrm>
          <a:off x="5956300" y="881380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156" name="正方形/長方形 155">
          <a:extLst>
            <a:ext uri="{FF2B5EF4-FFF2-40B4-BE49-F238E27FC236}">
              <a16:creationId xmlns:a16="http://schemas.microsoft.com/office/drawing/2014/main" id="{D8895109-08D7-4441-A487-D101781D8FE3}"/>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57" name="正方形/長方形 156">
          <a:extLst>
            <a:ext uri="{FF2B5EF4-FFF2-40B4-BE49-F238E27FC236}">
              <a16:creationId xmlns:a16="http://schemas.microsoft.com/office/drawing/2014/main" id="{CAAB77E0-43E8-44F0-86EC-DD81B5F96151}"/>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58" name="正方形/長方形 157">
          <a:extLst>
            <a:ext uri="{FF2B5EF4-FFF2-40B4-BE49-F238E27FC236}">
              <a16:creationId xmlns:a16="http://schemas.microsoft.com/office/drawing/2014/main" id="{C96396B5-EDD2-4C7D-94CC-E6B72C79247C}"/>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59" name="正方形/長方形 158">
          <a:extLst>
            <a:ext uri="{FF2B5EF4-FFF2-40B4-BE49-F238E27FC236}">
              <a16:creationId xmlns:a16="http://schemas.microsoft.com/office/drawing/2014/main" id="{78CA159F-880D-453E-B75C-265937BB250F}"/>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0" name="正方形/長方形 159">
          <a:extLst>
            <a:ext uri="{FF2B5EF4-FFF2-40B4-BE49-F238E27FC236}">
              <a16:creationId xmlns:a16="http://schemas.microsoft.com/office/drawing/2014/main" id="{097BEC0F-FBC6-4399-8E78-48674728A871}"/>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1" name="正方形/長方形 160">
          <a:extLst>
            <a:ext uri="{FF2B5EF4-FFF2-40B4-BE49-F238E27FC236}">
              <a16:creationId xmlns:a16="http://schemas.microsoft.com/office/drawing/2014/main" id="{2B65F897-BA60-4667-BA5F-24A2FFA5DB30}"/>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62" name="正方形/長方形 161">
          <a:extLst>
            <a:ext uri="{FF2B5EF4-FFF2-40B4-BE49-F238E27FC236}">
              <a16:creationId xmlns:a16="http://schemas.microsoft.com/office/drawing/2014/main" id="{BF159420-5B33-4232-9D40-1E21D9A1AE24}"/>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63" name="正方形/長方形 162">
          <a:extLst>
            <a:ext uri="{FF2B5EF4-FFF2-40B4-BE49-F238E27FC236}">
              <a16:creationId xmlns:a16="http://schemas.microsoft.com/office/drawing/2014/main" id="{976AC0C8-0B1B-4C83-A0B9-0097E2A0B37D}"/>
            </a:ext>
          </a:extLst>
        </xdr:cNvPr>
        <xdr:cNvSpPr/>
      </xdr:nvSpPr>
      <xdr:spPr>
        <a:xfrm>
          <a:off x="685800" y="1248410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164" name="正方形/長方形 163">
          <a:extLst>
            <a:ext uri="{FF2B5EF4-FFF2-40B4-BE49-F238E27FC236}">
              <a16:creationId xmlns:a16="http://schemas.microsoft.com/office/drawing/2014/main" id="{731C4A6E-2C68-4675-B90F-B369316F47FC}"/>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165" name="正方形/長方形 164">
          <a:extLst>
            <a:ext uri="{FF2B5EF4-FFF2-40B4-BE49-F238E27FC236}">
              <a16:creationId xmlns:a16="http://schemas.microsoft.com/office/drawing/2014/main" id="{72DD7F2B-E0C2-4055-A781-918B2BD0A074}"/>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166" name="正方形/長方形 165">
          <a:extLst>
            <a:ext uri="{FF2B5EF4-FFF2-40B4-BE49-F238E27FC236}">
              <a16:creationId xmlns:a16="http://schemas.microsoft.com/office/drawing/2014/main" id="{C843A8EB-BC7B-405B-AEB7-AE9423F9430D}"/>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167" name="正方形/長方形 166">
          <a:extLst>
            <a:ext uri="{FF2B5EF4-FFF2-40B4-BE49-F238E27FC236}">
              <a16:creationId xmlns:a16="http://schemas.microsoft.com/office/drawing/2014/main" id="{CA037F64-4528-4DF1-B33F-0EB869712235}"/>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168" name="正方形/長方形 167">
          <a:extLst>
            <a:ext uri="{FF2B5EF4-FFF2-40B4-BE49-F238E27FC236}">
              <a16:creationId xmlns:a16="http://schemas.microsoft.com/office/drawing/2014/main" id="{3A598F18-50FB-4CFE-AD89-0806FFB25A84}"/>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169" name="正方形/長方形 168">
          <a:extLst>
            <a:ext uri="{FF2B5EF4-FFF2-40B4-BE49-F238E27FC236}">
              <a16:creationId xmlns:a16="http://schemas.microsoft.com/office/drawing/2014/main" id="{BCEF01A4-7B01-4002-913C-37F84C143651}"/>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170" name="正方形/長方形 169">
          <a:extLst>
            <a:ext uri="{FF2B5EF4-FFF2-40B4-BE49-F238E27FC236}">
              <a16:creationId xmlns:a16="http://schemas.microsoft.com/office/drawing/2014/main" id="{A43CAB0F-93F0-4CBF-B878-6072D536D0D2}"/>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171" name="正方形/長方形 170">
          <a:extLst>
            <a:ext uri="{FF2B5EF4-FFF2-40B4-BE49-F238E27FC236}">
              <a16:creationId xmlns:a16="http://schemas.microsoft.com/office/drawing/2014/main" id="{4D17775E-E93F-420D-953B-0547915A528B}"/>
            </a:ext>
          </a:extLst>
        </xdr:cNvPr>
        <xdr:cNvSpPr/>
      </xdr:nvSpPr>
      <xdr:spPr>
        <a:xfrm>
          <a:off x="5956300" y="1248410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172" name="正方形/長方形 171">
          <a:extLst>
            <a:ext uri="{FF2B5EF4-FFF2-40B4-BE49-F238E27FC236}">
              <a16:creationId xmlns:a16="http://schemas.microsoft.com/office/drawing/2014/main" id="{3FB2B038-63B9-4992-A315-0319EEC1ED5F}"/>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173" name="正方形/長方形 172">
          <a:extLst>
            <a:ext uri="{FF2B5EF4-FFF2-40B4-BE49-F238E27FC236}">
              <a16:creationId xmlns:a16="http://schemas.microsoft.com/office/drawing/2014/main" id="{C92DF9AF-FBAB-48F1-BC35-9C1A188CFF17}"/>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174" name="正方形/長方形 173">
          <a:extLst>
            <a:ext uri="{FF2B5EF4-FFF2-40B4-BE49-F238E27FC236}">
              <a16:creationId xmlns:a16="http://schemas.microsoft.com/office/drawing/2014/main" id="{44B1B6D7-7338-4410-BB9B-C9287F35EE04}"/>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175" name="正方形/長方形 174">
          <a:extLst>
            <a:ext uri="{FF2B5EF4-FFF2-40B4-BE49-F238E27FC236}">
              <a16:creationId xmlns:a16="http://schemas.microsoft.com/office/drawing/2014/main" id="{09DCB78A-80DF-469F-B606-6C469078FF6D}"/>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176" name="正方形/長方形 175">
          <a:extLst>
            <a:ext uri="{FF2B5EF4-FFF2-40B4-BE49-F238E27FC236}">
              <a16:creationId xmlns:a16="http://schemas.microsoft.com/office/drawing/2014/main" id="{682B2613-72B4-4261-8D05-921E7586FCBE}"/>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177" name="正方形/長方形 176">
          <a:extLst>
            <a:ext uri="{FF2B5EF4-FFF2-40B4-BE49-F238E27FC236}">
              <a16:creationId xmlns:a16="http://schemas.microsoft.com/office/drawing/2014/main" id="{A86B01AD-68A9-449C-9A9A-68C5924D988B}"/>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178" name="正方形/長方形 177">
          <a:extLst>
            <a:ext uri="{FF2B5EF4-FFF2-40B4-BE49-F238E27FC236}">
              <a16:creationId xmlns:a16="http://schemas.microsoft.com/office/drawing/2014/main" id="{84FEA47D-3442-4F4F-ACE7-FF7B399F7756}"/>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179" name="正方形/長方形 178">
          <a:extLst>
            <a:ext uri="{FF2B5EF4-FFF2-40B4-BE49-F238E27FC236}">
              <a16:creationId xmlns:a16="http://schemas.microsoft.com/office/drawing/2014/main" id="{77CFFC99-D12E-4FE9-A2B9-6AC46C8490FB}"/>
            </a:ext>
          </a:extLst>
        </xdr:cNvPr>
        <xdr:cNvSpPr/>
      </xdr:nvSpPr>
      <xdr:spPr>
        <a:xfrm>
          <a:off x="6858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180" name="正方形/長方形 179">
          <a:extLst>
            <a:ext uri="{FF2B5EF4-FFF2-40B4-BE49-F238E27FC236}">
              <a16:creationId xmlns:a16="http://schemas.microsoft.com/office/drawing/2014/main" id="{F8D4D52E-4B2E-4642-A8FB-BE881D063A39}"/>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181" name="正方形/長方形 180">
          <a:extLst>
            <a:ext uri="{FF2B5EF4-FFF2-40B4-BE49-F238E27FC236}">
              <a16:creationId xmlns:a16="http://schemas.microsoft.com/office/drawing/2014/main" id="{8317C17B-960F-42E9-B352-7440D8E79BDE}"/>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182" name="正方形/長方形 181">
          <a:extLst>
            <a:ext uri="{FF2B5EF4-FFF2-40B4-BE49-F238E27FC236}">
              <a16:creationId xmlns:a16="http://schemas.microsoft.com/office/drawing/2014/main" id="{D7E6A382-E4AC-48F4-8880-D6C6184804FA}"/>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183" name="正方形/長方形 182">
          <a:extLst>
            <a:ext uri="{FF2B5EF4-FFF2-40B4-BE49-F238E27FC236}">
              <a16:creationId xmlns:a16="http://schemas.microsoft.com/office/drawing/2014/main" id="{5350F0C6-167A-43E4-B602-A4C1E0ECBC34}"/>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184" name="正方形/長方形 183">
          <a:extLst>
            <a:ext uri="{FF2B5EF4-FFF2-40B4-BE49-F238E27FC236}">
              <a16:creationId xmlns:a16="http://schemas.microsoft.com/office/drawing/2014/main" id="{2485B4F6-6B13-4B7A-956C-B140EA0469E1}"/>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185" name="正方形/長方形 184">
          <a:extLst>
            <a:ext uri="{FF2B5EF4-FFF2-40B4-BE49-F238E27FC236}">
              <a16:creationId xmlns:a16="http://schemas.microsoft.com/office/drawing/2014/main" id="{D2565CF9-F200-443C-830E-B1362EC94C7B}"/>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186" name="正方形/長方形 185">
          <a:extLst>
            <a:ext uri="{FF2B5EF4-FFF2-40B4-BE49-F238E27FC236}">
              <a16:creationId xmlns:a16="http://schemas.microsoft.com/office/drawing/2014/main" id="{B4BDF9A0-C0A6-4EDA-83C2-74784A0705AB}"/>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187" name="正方形/長方形 186">
          <a:extLst>
            <a:ext uri="{FF2B5EF4-FFF2-40B4-BE49-F238E27FC236}">
              <a16:creationId xmlns:a16="http://schemas.microsoft.com/office/drawing/2014/main" id="{DF1F955A-1CC7-4CE3-A571-38159B11F342}"/>
            </a:ext>
          </a:extLst>
        </xdr:cNvPr>
        <xdr:cNvSpPr/>
      </xdr:nvSpPr>
      <xdr:spPr>
        <a:xfrm>
          <a:off x="595630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188" name="正方形/長方形 187">
          <a:extLst>
            <a:ext uri="{FF2B5EF4-FFF2-40B4-BE49-F238E27FC236}">
              <a16:creationId xmlns:a16="http://schemas.microsoft.com/office/drawing/2014/main" id="{EFF7928F-87DF-486C-BA29-FE1D8F229110}"/>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189" name="正方形/長方形 188">
          <a:extLst>
            <a:ext uri="{FF2B5EF4-FFF2-40B4-BE49-F238E27FC236}">
              <a16:creationId xmlns:a16="http://schemas.microsoft.com/office/drawing/2014/main" id="{46F7DF91-FFB7-4438-8474-3C6C11818D6C}"/>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190" name="正方形/長方形 189">
          <a:extLst>
            <a:ext uri="{FF2B5EF4-FFF2-40B4-BE49-F238E27FC236}">
              <a16:creationId xmlns:a16="http://schemas.microsoft.com/office/drawing/2014/main" id="{92C70B4A-A121-4112-A8A2-D937CAEEEA60}"/>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191" name="正方形/長方形 190">
          <a:extLst>
            <a:ext uri="{FF2B5EF4-FFF2-40B4-BE49-F238E27FC236}">
              <a16:creationId xmlns:a16="http://schemas.microsoft.com/office/drawing/2014/main" id="{4EF3B01B-BC0E-4A25-81CD-38F813FAE197}"/>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192" name="正方形/長方形 191">
          <a:extLst>
            <a:ext uri="{FF2B5EF4-FFF2-40B4-BE49-F238E27FC236}">
              <a16:creationId xmlns:a16="http://schemas.microsoft.com/office/drawing/2014/main" id="{AB4A40A4-3AC5-40C0-9242-995FBC1B70A3}"/>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193" name="正方形/長方形 192">
          <a:extLst>
            <a:ext uri="{FF2B5EF4-FFF2-40B4-BE49-F238E27FC236}">
              <a16:creationId xmlns:a16="http://schemas.microsoft.com/office/drawing/2014/main" id="{7AC1980D-FEBA-4B15-A846-CF8E85DBC089}"/>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194" name="正方形/長方形 193">
          <a:extLst>
            <a:ext uri="{FF2B5EF4-FFF2-40B4-BE49-F238E27FC236}">
              <a16:creationId xmlns:a16="http://schemas.microsoft.com/office/drawing/2014/main" id="{FC942BEC-1AB9-4E2D-A680-2BFC8BBC7049}"/>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195" name="正方形/長方形 194">
          <a:extLst>
            <a:ext uri="{FF2B5EF4-FFF2-40B4-BE49-F238E27FC236}">
              <a16:creationId xmlns:a16="http://schemas.microsoft.com/office/drawing/2014/main" id="{3863CA16-3C57-4A7E-9BF0-4979E6A19535}"/>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196" name="テキスト ボックス 195">
          <a:extLst>
            <a:ext uri="{FF2B5EF4-FFF2-40B4-BE49-F238E27FC236}">
              <a16:creationId xmlns:a16="http://schemas.microsoft.com/office/drawing/2014/main" id="{ABB4F102-AFE7-4608-AD78-52BAC418B2DC}"/>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197" name="直線コネクタ 196">
          <a:extLst>
            <a:ext uri="{FF2B5EF4-FFF2-40B4-BE49-F238E27FC236}">
              <a16:creationId xmlns:a16="http://schemas.microsoft.com/office/drawing/2014/main" id="{E4E2ED7C-AD3E-42AB-B5DD-7F9BE08CD163}"/>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198" name="テキスト ボックス 197">
          <a:extLst>
            <a:ext uri="{FF2B5EF4-FFF2-40B4-BE49-F238E27FC236}">
              <a16:creationId xmlns:a16="http://schemas.microsoft.com/office/drawing/2014/main" id="{4AC9C7C7-83FD-4C9E-B81A-282BB4D3035D}"/>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199" name="直線コネクタ 198">
          <a:extLst>
            <a:ext uri="{FF2B5EF4-FFF2-40B4-BE49-F238E27FC236}">
              <a16:creationId xmlns:a16="http://schemas.microsoft.com/office/drawing/2014/main" id="{22CFCD32-4788-49AF-AB26-7A9C4D8F4E38}"/>
            </a:ext>
          </a:extLst>
        </xdr:cNvPr>
        <xdr:cNvCxnSpPr/>
      </xdr:nvCxnSpPr>
      <xdr:spPr>
        <a:xfrm>
          <a:off x="11207750" y="6978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200" name="テキスト ボックス 199">
          <a:extLst>
            <a:ext uri="{FF2B5EF4-FFF2-40B4-BE49-F238E27FC236}">
              <a16:creationId xmlns:a16="http://schemas.microsoft.com/office/drawing/2014/main" id="{903EC494-8071-4046-B90E-34FF0700513A}"/>
            </a:ext>
          </a:extLst>
        </xdr:cNvPr>
        <xdr:cNvSpPr txBox="1"/>
      </xdr:nvSpPr>
      <xdr:spPr>
        <a:xfrm>
          <a:off x="107977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201" name="直線コネクタ 200">
          <a:extLst>
            <a:ext uri="{FF2B5EF4-FFF2-40B4-BE49-F238E27FC236}">
              <a16:creationId xmlns:a16="http://schemas.microsoft.com/office/drawing/2014/main" id="{61C60185-E09E-4997-862F-95A94EDFADD7}"/>
            </a:ext>
          </a:extLst>
        </xdr:cNvPr>
        <xdr:cNvCxnSpPr/>
      </xdr:nvCxnSpPr>
      <xdr:spPr>
        <a:xfrm>
          <a:off x="11207750" y="6610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202" name="テキスト ボックス 201">
          <a:extLst>
            <a:ext uri="{FF2B5EF4-FFF2-40B4-BE49-F238E27FC236}">
              <a16:creationId xmlns:a16="http://schemas.microsoft.com/office/drawing/2014/main" id="{32C3691E-7265-4B5C-A68D-6CAA96CBBFF4}"/>
            </a:ext>
          </a:extLst>
        </xdr:cNvPr>
        <xdr:cNvSpPr txBox="1"/>
      </xdr:nvSpPr>
      <xdr:spPr>
        <a:xfrm>
          <a:off x="108427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203" name="直線コネクタ 202">
          <a:extLst>
            <a:ext uri="{FF2B5EF4-FFF2-40B4-BE49-F238E27FC236}">
              <a16:creationId xmlns:a16="http://schemas.microsoft.com/office/drawing/2014/main" id="{162801FA-C801-43A4-885D-CF893EB22D24}"/>
            </a:ext>
          </a:extLst>
        </xdr:cNvPr>
        <xdr:cNvCxnSpPr/>
      </xdr:nvCxnSpPr>
      <xdr:spPr>
        <a:xfrm>
          <a:off x="11207750" y="6248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204" name="テキスト ボックス 203">
          <a:extLst>
            <a:ext uri="{FF2B5EF4-FFF2-40B4-BE49-F238E27FC236}">
              <a16:creationId xmlns:a16="http://schemas.microsoft.com/office/drawing/2014/main" id="{14D3F9E3-6874-4696-9DA5-435D2C760C20}"/>
            </a:ext>
          </a:extLst>
        </xdr:cNvPr>
        <xdr:cNvSpPr txBox="1"/>
      </xdr:nvSpPr>
      <xdr:spPr>
        <a:xfrm>
          <a:off x="108427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205" name="直線コネクタ 204">
          <a:extLst>
            <a:ext uri="{FF2B5EF4-FFF2-40B4-BE49-F238E27FC236}">
              <a16:creationId xmlns:a16="http://schemas.microsoft.com/office/drawing/2014/main" id="{70804F0D-546A-4D92-BC7A-981A4FFC9967}"/>
            </a:ext>
          </a:extLst>
        </xdr:cNvPr>
        <xdr:cNvCxnSpPr/>
      </xdr:nvCxnSpPr>
      <xdr:spPr>
        <a:xfrm>
          <a:off x="11207750" y="5880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206" name="テキスト ボックス 205">
          <a:extLst>
            <a:ext uri="{FF2B5EF4-FFF2-40B4-BE49-F238E27FC236}">
              <a16:creationId xmlns:a16="http://schemas.microsoft.com/office/drawing/2014/main" id="{BBBF2896-93E0-4D96-BB8F-38062289DE28}"/>
            </a:ext>
          </a:extLst>
        </xdr:cNvPr>
        <xdr:cNvSpPr txBox="1"/>
      </xdr:nvSpPr>
      <xdr:spPr>
        <a:xfrm>
          <a:off x="108427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207" name="直線コネクタ 206">
          <a:extLst>
            <a:ext uri="{FF2B5EF4-FFF2-40B4-BE49-F238E27FC236}">
              <a16:creationId xmlns:a16="http://schemas.microsoft.com/office/drawing/2014/main" id="{6F58A82C-9F3F-4597-9809-693DF42EA749}"/>
            </a:ext>
          </a:extLst>
        </xdr:cNvPr>
        <xdr:cNvCxnSpPr/>
      </xdr:nvCxnSpPr>
      <xdr:spPr>
        <a:xfrm>
          <a:off x="11207750" y="5511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86377</xdr:rowOff>
    </xdr:from>
    <xdr:ext cx="338939" cy="259045"/>
    <xdr:sp macro="" textlink="">
      <xdr:nvSpPr>
        <xdr:cNvPr id="208" name="テキスト ボックス 207">
          <a:extLst>
            <a:ext uri="{FF2B5EF4-FFF2-40B4-BE49-F238E27FC236}">
              <a16:creationId xmlns:a16="http://schemas.microsoft.com/office/drawing/2014/main" id="{210BE240-71AF-449C-A5A7-215D74FC7CAB}"/>
            </a:ext>
          </a:extLst>
        </xdr:cNvPr>
        <xdr:cNvSpPr txBox="1"/>
      </xdr:nvSpPr>
      <xdr:spPr>
        <a:xfrm>
          <a:off x="10906911" y="5375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209" name="直線コネクタ 208">
          <a:extLst>
            <a:ext uri="{FF2B5EF4-FFF2-40B4-BE49-F238E27FC236}">
              <a16:creationId xmlns:a16="http://schemas.microsoft.com/office/drawing/2014/main" id="{77952E02-7B35-4B9C-A634-CF179FD60CEF}"/>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210" name="【認定こども園・幼稚園・保育所】&#10;有形固定資産減価償却率グラフ枠">
          <a:extLst>
            <a:ext uri="{FF2B5EF4-FFF2-40B4-BE49-F238E27FC236}">
              <a16:creationId xmlns:a16="http://schemas.microsoft.com/office/drawing/2014/main" id="{F6287A3C-CA61-402B-B27D-A1520A4B5ECA}"/>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40</xdr:row>
      <xdr:rowOff>127000</xdr:rowOff>
    </xdr:to>
    <xdr:cxnSp macro="">
      <xdr:nvCxnSpPr>
        <xdr:cNvPr id="211" name="直線コネクタ 210">
          <a:extLst>
            <a:ext uri="{FF2B5EF4-FFF2-40B4-BE49-F238E27FC236}">
              <a16:creationId xmlns:a16="http://schemas.microsoft.com/office/drawing/2014/main" id="{AC6D040A-D4E1-49C8-B0CE-6D27323C2620}"/>
            </a:ext>
          </a:extLst>
        </xdr:cNvPr>
        <xdr:cNvCxnSpPr/>
      </xdr:nvCxnSpPr>
      <xdr:spPr>
        <a:xfrm flipV="1">
          <a:off x="14699614" y="5511800"/>
          <a:ext cx="0" cy="1225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130827</xdr:rowOff>
    </xdr:from>
    <xdr:ext cx="469744" cy="259045"/>
    <xdr:sp macro="" textlink="">
      <xdr:nvSpPr>
        <xdr:cNvPr id="212" name="【認定こども園・幼稚園・保育所】&#10;有形固定資産減価償却率最小値テキスト">
          <a:extLst>
            <a:ext uri="{FF2B5EF4-FFF2-40B4-BE49-F238E27FC236}">
              <a16:creationId xmlns:a16="http://schemas.microsoft.com/office/drawing/2014/main" id="{069993C2-EAF5-42CE-8527-887A5A882DA8}"/>
            </a:ext>
          </a:extLst>
        </xdr:cNvPr>
        <xdr:cNvSpPr txBox="1"/>
      </xdr:nvSpPr>
      <xdr:spPr>
        <a:xfrm>
          <a:off x="14738350" y="6741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127000</xdr:rowOff>
    </xdr:from>
    <xdr:to>
      <xdr:col>86</xdr:col>
      <xdr:colOff>25400</xdr:colOff>
      <xdr:row>40</xdr:row>
      <xdr:rowOff>127000</xdr:rowOff>
    </xdr:to>
    <xdr:cxnSp macro="">
      <xdr:nvCxnSpPr>
        <xdr:cNvPr id="213" name="直線コネクタ 212">
          <a:extLst>
            <a:ext uri="{FF2B5EF4-FFF2-40B4-BE49-F238E27FC236}">
              <a16:creationId xmlns:a16="http://schemas.microsoft.com/office/drawing/2014/main" id="{08A8173C-38F8-41D0-B814-6702E06372D6}"/>
            </a:ext>
          </a:extLst>
        </xdr:cNvPr>
        <xdr:cNvCxnSpPr/>
      </xdr:nvCxnSpPr>
      <xdr:spPr>
        <a:xfrm>
          <a:off x="14611350" y="67373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340478" cy="259045"/>
    <xdr:sp macro="" textlink="">
      <xdr:nvSpPr>
        <xdr:cNvPr id="214" name="【認定こども園・幼稚園・保育所】&#10;有形固定資産減価償却率最大値テキスト">
          <a:extLst>
            <a:ext uri="{FF2B5EF4-FFF2-40B4-BE49-F238E27FC236}">
              <a16:creationId xmlns:a16="http://schemas.microsoft.com/office/drawing/2014/main" id="{9DF847F6-05DC-4995-9A73-2DD3E436A08E}"/>
            </a:ext>
          </a:extLst>
        </xdr:cNvPr>
        <xdr:cNvSpPr txBox="1"/>
      </xdr:nvSpPr>
      <xdr:spPr>
        <a:xfrm>
          <a:off x="14738350" y="52933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215" name="直線コネクタ 214">
          <a:extLst>
            <a:ext uri="{FF2B5EF4-FFF2-40B4-BE49-F238E27FC236}">
              <a16:creationId xmlns:a16="http://schemas.microsoft.com/office/drawing/2014/main" id="{84906FC8-E720-4605-A89B-A66AE91C5C97}"/>
            </a:ext>
          </a:extLst>
        </xdr:cNvPr>
        <xdr:cNvCxnSpPr/>
      </xdr:nvCxnSpPr>
      <xdr:spPr>
        <a:xfrm>
          <a:off x="14611350" y="55118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85107</xdr:rowOff>
    </xdr:from>
    <xdr:ext cx="405111" cy="259045"/>
    <xdr:sp macro="" textlink="">
      <xdr:nvSpPr>
        <xdr:cNvPr id="216" name="【認定こども園・幼稚園・保育所】&#10;有形固定資産減価償却率平均値テキスト">
          <a:extLst>
            <a:ext uri="{FF2B5EF4-FFF2-40B4-BE49-F238E27FC236}">
              <a16:creationId xmlns:a16="http://schemas.microsoft.com/office/drawing/2014/main" id="{CA114049-A4A0-4926-B477-D8E481AE7851}"/>
            </a:ext>
          </a:extLst>
        </xdr:cNvPr>
        <xdr:cNvSpPr txBox="1"/>
      </xdr:nvSpPr>
      <xdr:spPr>
        <a:xfrm>
          <a:off x="14738350" y="60350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106680</xdr:rowOff>
    </xdr:from>
    <xdr:to>
      <xdr:col>85</xdr:col>
      <xdr:colOff>177800</xdr:colOff>
      <xdr:row>37</xdr:row>
      <xdr:rowOff>36830</xdr:rowOff>
    </xdr:to>
    <xdr:sp macro="" textlink="">
      <xdr:nvSpPr>
        <xdr:cNvPr id="217" name="フローチャート: 判断 216">
          <a:extLst>
            <a:ext uri="{FF2B5EF4-FFF2-40B4-BE49-F238E27FC236}">
              <a16:creationId xmlns:a16="http://schemas.microsoft.com/office/drawing/2014/main" id="{33389A98-4381-4E48-800F-F0302FF0A770}"/>
            </a:ext>
          </a:extLst>
        </xdr:cNvPr>
        <xdr:cNvSpPr/>
      </xdr:nvSpPr>
      <xdr:spPr>
        <a:xfrm>
          <a:off x="14649450" y="605663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96520</xdr:rowOff>
    </xdr:from>
    <xdr:to>
      <xdr:col>81</xdr:col>
      <xdr:colOff>101600</xdr:colOff>
      <xdr:row>37</xdr:row>
      <xdr:rowOff>26670</xdr:rowOff>
    </xdr:to>
    <xdr:sp macro="" textlink="">
      <xdr:nvSpPr>
        <xdr:cNvPr id="218" name="フローチャート: 判断 217">
          <a:extLst>
            <a:ext uri="{FF2B5EF4-FFF2-40B4-BE49-F238E27FC236}">
              <a16:creationId xmlns:a16="http://schemas.microsoft.com/office/drawing/2014/main" id="{3474CD3E-DA8E-4165-BE25-1399635227DA}"/>
            </a:ext>
          </a:extLst>
        </xdr:cNvPr>
        <xdr:cNvSpPr/>
      </xdr:nvSpPr>
      <xdr:spPr>
        <a:xfrm>
          <a:off x="13887450" y="60464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91440</xdr:rowOff>
    </xdr:from>
    <xdr:to>
      <xdr:col>76</xdr:col>
      <xdr:colOff>165100</xdr:colOff>
      <xdr:row>37</xdr:row>
      <xdr:rowOff>21590</xdr:rowOff>
    </xdr:to>
    <xdr:sp macro="" textlink="">
      <xdr:nvSpPr>
        <xdr:cNvPr id="219" name="フローチャート: 判断 218">
          <a:extLst>
            <a:ext uri="{FF2B5EF4-FFF2-40B4-BE49-F238E27FC236}">
              <a16:creationId xmlns:a16="http://schemas.microsoft.com/office/drawing/2014/main" id="{49182B0D-F0F5-419C-B6B8-FBFA6FBDA194}"/>
            </a:ext>
          </a:extLst>
        </xdr:cNvPr>
        <xdr:cNvSpPr/>
      </xdr:nvSpPr>
      <xdr:spPr>
        <a:xfrm>
          <a:off x="13093700" y="60413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88900</xdr:rowOff>
    </xdr:from>
    <xdr:to>
      <xdr:col>72</xdr:col>
      <xdr:colOff>38100</xdr:colOff>
      <xdr:row>37</xdr:row>
      <xdr:rowOff>19050</xdr:rowOff>
    </xdr:to>
    <xdr:sp macro="" textlink="">
      <xdr:nvSpPr>
        <xdr:cNvPr id="220" name="フローチャート: 判断 219">
          <a:extLst>
            <a:ext uri="{FF2B5EF4-FFF2-40B4-BE49-F238E27FC236}">
              <a16:creationId xmlns:a16="http://schemas.microsoft.com/office/drawing/2014/main" id="{BB2D02A8-4250-4D03-BA46-46C04BA8F8F5}"/>
            </a:ext>
          </a:extLst>
        </xdr:cNvPr>
        <xdr:cNvSpPr/>
      </xdr:nvSpPr>
      <xdr:spPr>
        <a:xfrm>
          <a:off x="12299950" y="60388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25400</xdr:rowOff>
    </xdr:from>
    <xdr:to>
      <xdr:col>67</xdr:col>
      <xdr:colOff>101600</xdr:colOff>
      <xdr:row>36</xdr:row>
      <xdr:rowOff>127000</xdr:rowOff>
    </xdr:to>
    <xdr:sp macro="" textlink="">
      <xdr:nvSpPr>
        <xdr:cNvPr id="221" name="フローチャート: 判断 220">
          <a:extLst>
            <a:ext uri="{FF2B5EF4-FFF2-40B4-BE49-F238E27FC236}">
              <a16:creationId xmlns:a16="http://schemas.microsoft.com/office/drawing/2014/main" id="{6CE77278-F5FC-43A9-8A9D-A94FD59A8EBE}"/>
            </a:ext>
          </a:extLst>
        </xdr:cNvPr>
        <xdr:cNvSpPr/>
      </xdr:nvSpPr>
      <xdr:spPr>
        <a:xfrm>
          <a:off x="11487150" y="5975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222" name="テキスト ボックス 221">
          <a:extLst>
            <a:ext uri="{FF2B5EF4-FFF2-40B4-BE49-F238E27FC236}">
              <a16:creationId xmlns:a16="http://schemas.microsoft.com/office/drawing/2014/main" id="{16CE385E-0F0F-4F45-B152-5265D251EF95}"/>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223" name="テキスト ボックス 222">
          <a:extLst>
            <a:ext uri="{FF2B5EF4-FFF2-40B4-BE49-F238E27FC236}">
              <a16:creationId xmlns:a16="http://schemas.microsoft.com/office/drawing/2014/main" id="{AA828BE5-1424-4F2C-965A-6361FD240B5E}"/>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224" name="テキスト ボックス 223">
          <a:extLst>
            <a:ext uri="{FF2B5EF4-FFF2-40B4-BE49-F238E27FC236}">
              <a16:creationId xmlns:a16="http://schemas.microsoft.com/office/drawing/2014/main" id="{C9DDD792-7ED0-4ACA-9011-6489D87961CC}"/>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225" name="テキスト ボックス 224">
          <a:extLst>
            <a:ext uri="{FF2B5EF4-FFF2-40B4-BE49-F238E27FC236}">
              <a16:creationId xmlns:a16="http://schemas.microsoft.com/office/drawing/2014/main" id="{3F46CBF7-81B8-4CF8-923F-2DCB3BD8DF94}"/>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226" name="テキスト ボックス 225">
          <a:extLst>
            <a:ext uri="{FF2B5EF4-FFF2-40B4-BE49-F238E27FC236}">
              <a16:creationId xmlns:a16="http://schemas.microsoft.com/office/drawing/2014/main" id="{9EB5907D-938E-43DB-97B5-C8D90F9F85F9}"/>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48260</xdr:rowOff>
    </xdr:from>
    <xdr:to>
      <xdr:col>85</xdr:col>
      <xdr:colOff>177800</xdr:colOff>
      <xdr:row>36</xdr:row>
      <xdr:rowOff>149860</xdr:rowOff>
    </xdr:to>
    <xdr:sp macro="" textlink="">
      <xdr:nvSpPr>
        <xdr:cNvPr id="227" name="楕円 226">
          <a:extLst>
            <a:ext uri="{FF2B5EF4-FFF2-40B4-BE49-F238E27FC236}">
              <a16:creationId xmlns:a16="http://schemas.microsoft.com/office/drawing/2014/main" id="{17DB712C-25E8-45BB-8F66-AA5ABC233E5E}"/>
            </a:ext>
          </a:extLst>
        </xdr:cNvPr>
        <xdr:cNvSpPr/>
      </xdr:nvSpPr>
      <xdr:spPr>
        <a:xfrm>
          <a:off x="14649450" y="599821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71137</xdr:rowOff>
    </xdr:from>
    <xdr:ext cx="405111" cy="259045"/>
    <xdr:sp macro="" textlink="">
      <xdr:nvSpPr>
        <xdr:cNvPr id="228" name="【認定こども園・幼稚園・保育所】&#10;有形固定資産減価償却率該当値テキスト">
          <a:extLst>
            <a:ext uri="{FF2B5EF4-FFF2-40B4-BE49-F238E27FC236}">
              <a16:creationId xmlns:a16="http://schemas.microsoft.com/office/drawing/2014/main" id="{F2CF75AD-D662-45A5-9D22-733B9651DAC1}"/>
            </a:ext>
          </a:extLst>
        </xdr:cNvPr>
        <xdr:cNvSpPr txBox="1"/>
      </xdr:nvSpPr>
      <xdr:spPr>
        <a:xfrm>
          <a:off x="14738350" y="5855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1270</xdr:rowOff>
    </xdr:from>
    <xdr:to>
      <xdr:col>81</xdr:col>
      <xdr:colOff>101600</xdr:colOff>
      <xdr:row>36</xdr:row>
      <xdr:rowOff>102870</xdr:rowOff>
    </xdr:to>
    <xdr:sp macro="" textlink="">
      <xdr:nvSpPr>
        <xdr:cNvPr id="229" name="楕円 228">
          <a:extLst>
            <a:ext uri="{FF2B5EF4-FFF2-40B4-BE49-F238E27FC236}">
              <a16:creationId xmlns:a16="http://schemas.microsoft.com/office/drawing/2014/main" id="{5B66F156-469C-4395-A6F6-8A78FC6EB1FC}"/>
            </a:ext>
          </a:extLst>
        </xdr:cNvPr>
        <xdr:cNvSpPr/>
      </xdr:nvSpPr>
      <xdr:spPr>
        <a:xfrm>
          <a:off x="13887450" y="595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52070</xdr:rowOff>
    </xdr:from>
    <xdr:to>
      <xdr:col>85</xdr:col>
      <xdr:colOff>127000</xdr:colOff>
      <xdr:row>36</xdr:row>
      <xdr:rowOff>99060</xdr:rowOff>
    </xdr:to>
    <xdr:cxnSp macro="">
      <xdr:nvCxnSpPr>
        <xdr:cNvPr id="230" name="直線コネクタ 229">
          <a:extLst>
            <a:ext uri="{FF2B5EF4-FFF2-40B4-BE49-F238E27FC236}">
              <a16:creationId xmlns:a16="http://schemas.microsoft.com/office/drawing/2014/main" id="{9909BE48-61F1-45D0-B266-944614348176}"/>
            </a:ext>
          </a:extLst>
        </xdr:cNvPr>
        <xdr:cNvCxnSpPr/>
      </xdr:nvCxnSpPr>
      <xdr:spPr>
        <a:xfrm>
          <a:off x="13938250" y="6002020"/>
          <a:ext cx="762000" cy="46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77470</xdr:rowOff>
    </xdr:from>
    <xdr:to>
      <xdr:col>76</xdr:col>
      <xdr:colOff>165100</xdr:colOff>
      <xdr:row>36</xdr:row>
      <xdr:rowOff>7620</xdr:rowOff>
    </xdr:to>
    <xdr:sp macro="" textlink="">
      <xdr:nvSpPr>
        <xdr:cNvPr id="231" name="楕円 230">
          <a:extLst>
            <a:ext uri="{FF2B5EF4-FFF2-40B4-BE49-F238E27FC236}">
              <a16:creationId xmlns:a16="http://schemas.microsoft.com/office/drawing/2014/main" id="{8CCE8230-8825-4CB3-95F1-C4060745631B}"/>
            </a:ext>
          </a:extLst>
        </xdr:cNvPr>
        <xdr:cNvSpPr/>
      </xdr:nvSpPr>
      <xdr:spPr>
        <a:xfrm>
          <a:off x="13093700" y="58623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128270</xdr:rowOff>
    </xdr:from>
    <xdr:to>
      <xdr:col>81</xdr:col>
      <xdr:colOff>50800</xdr:colOff>
      <xdr:row>36</xdr:row>
      <xdr:rowOff>52070</xdr:rowOff>
    </xdr:to>
    <xdr:cxnSp macro="">
      <xdr:nvCxnSpPr>
        <xdr:cNvPr id="232" name="直線コネクタ 231">
          <a:extLst>
            <a:ext uri="{FF2B5EF4-FFF2-40B4-BE49-F238E27FC236}">
              <a16:creationId xmlns:a16="http://schemas.microsoft.com/office/drawing/2014/main" id="{363D4213-1B0F-4CD8-8F24-5E290E4411AA}"/>
            </a:ext>
          </a:extLst>
        </xdr:cNvPr>
        <xdr:cNvCxnSpPr/>
      </xdr:nvCxnSpPr>
      <xdr:spPr>
        <a:xfrm>
          <a:off x="13144500" y="5913120"/>
          <a:ext cx="79375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147320</xdr:rowOff>
    </xdr:from>
    <xdr:to>
      <xdr:col>72</xdr:col>
      <xdr:colOff>38100</xdr:colOff>
      <xdr:row>40</xdr:row>
      <xdr:rowOff>77470</xdr:rowOff>
    </xdr:to>
    <xdr:sp macro="" textlink="">
      <xdr:nvSpPr>
        <xdr:cNvPr id="233" name="楕円 232">
          <a:extLst>
            <a:ext uri="{FF2B5EF4-FFF2-40B4-BE49-F238E27FC236}">
              <a16:creationId xmlns:a16="http://schemas.microsoft.com/office/drawing/2014/main" id="{F6D87C65-4E82-47B7-A647-F25421CA4FE5}"/>
            </a:ext>
          </a:extLst>
        </xdr:cNvPr>
        <xdr:cNvSpPr/>
      </xdr:nvSpPr>
      <xdr:spPr>
        <a:xfrm>
          <a:off x="12299950" y="659257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128270</xdr:rowOff>
    </xdr:from>
    <xdr:to>
      <xdr:col>76</xdr:col>
      <xdr:colOff>114300</xdr:colOff>
      <xdr:row>40</xdr:row>
      <xdr:rowOff>26670</xdr:rowOff>
    </xdr:to>
    <xdr:cxnSp macro="">
      <xdr:nvCxnSpPr>
        <xdr:cNvPr id="234" name="直線コネクタ 233">
          <a:extLst>
            <a:ext uri="{FF2B5EF4-FFF2-40B4-BE49-F238E27FC236}">
              <a16:creationId xmlns:a16="http://schemas.microsoft.com/office/drawing/2014/main" id="{B2B5A672-C2DE-422B-AF99-5FF7B5DC55B7}"/>
            </a:ext>
          </a:extLst>
        </xdr:cNvPr>
        <xdr:cNvCxnSpPr/>
      </xdr:nvCxnSpPr>
      <xdr:spPr>
        <a:xfrm flipV="1">
          <a:off x="12344400" y="5913120"/>
          <a:ext cx="800100" cy="723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17797</xdr:rowOff>
    </xdr:from>
    <xdr:ext cx="405111" cy="259045"/>
    <xdr:sp macro="" textlink="">
      <xdr:nvSpPr>
        <xdr:cNvPr id="235" name="n_1aveValue【認定こども園・幼稚園・保育所】&#10;有形固定資産減価償却率">
          <a:extLst>
            <a:ext uri="{FF2B5EF4-FFF2-40B4-BE49-F238E27FC236}">
              <a16:creationId xmlns:a16="http://schemas.microsoft.com/office/drawing/2014/main" id="{C054CBA1-41E0-4188-A7CA-915703BFD8FF}"/>
            </a:ext>
          </a:extLst>
        </xdr:cNvPr>
        <xdr:cNvSpPr txBox="1"/>
      </xdr:nvSpPr>
      <xdr:spPr>
        <a:xfrm>
          <a:off x="13742044" y="613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12717</xdr:rowOff>
    </xdr:from>
    <xdr:ext cx="405111" cy="259045"/>
    <xdr:sp macro="" textlink="">
      <xdr:nvSpPr>
        <xdr:cNvPr id="236" name="n_2aveValue【認定こども園・幼稚園・保育所】&#10;有形固定資産減価償却率">
          <a:extLst>
            <a:ext uri="{FF2B5EF4-FFF2-40B4-BE49-F238E27FC236}">
              <a16:creationId xmlns:a16="http://schemas.microsoft.com/office/drawing/2014/main" id="{81F0571F-EC27-4593-B05C-D01377621C60}"/>
            </a:ext>
          </a:extLst>
        </xdr:cNvPr>
        <xdr:cNvSpPr txBox="1"/>
      </xdr:nvSpPr>
      <xdr:spPr>
        <a:xfrm>
          <a:off x="12960994" y="6127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35577</xdr:rowOff>
    </xdr:from>
    <xdr:ext cx="405111" cy="259045"/>
    <xdr:sp macro="" textlink="">
      <xdr:nvSpPr>
        <xdr:cNvPr id="237" name="n_3aveValue【認定こども園・幼稚園・保育所】&#10;有形固定資産減価償却率">
          <a:extLst>
            <a:ext uri="{FF2B5EF4-FFF2-40B4-BE49-F238E27FC236}">
              <a16:creationId xmlns:a16="http://schemas.microsoft.com/office/drawing/2014/main" id="{1D7426E4-F331-4480-BD04-CC92326E3049}"/>
            </a:ext>
          </a:extLst>
        </xdr:cNvPr>
        <xdr:cNvSpPr txBox="1"/>
      </xdr:nvSpPr>
      <xdr:spPr>
        <a:xfrm>
          <a:off x="12167244" y="582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143527</xdr:rowOff>
    </xdr:from>
    <xdr:ext cx="405111" cy="259045"/>
    <xdr:sp macro="" textlink="">
      <xdr:nvSpPr>
        <xdr:cNvPr id="238" name="n_4aveValue【認定こども園・幼稚園・保育所】&#10;有形固定資産減価償却率">
          <a:extLst>
            <a:ext uri="{FF2B5EF4-FFF2-40B4-BE49-F238E27FC236}">
              <a16:creationId xmlns:a16="http://schemas.microsoft.com/office/drawing/2014/main" id="{845E5803-C1E8-4306-A0FE-D8A272ABF00A}"/>
            </a:ext>
          </a:extLst>
        </xdr:cNvPr>
        <xdr:cNvSpPr txBox="1"/>
      </xdr:nvSpPr>
      <xdr:spPr>
        <a:xfrm>
          <a:off x="11354444" y="5763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119397</xdr:rowOff>
    </xdr:from>
    <xdr:ext cx="405111" cy="259045"/>
    <xdr:sp macro="" textlink="">
      <xdr:nvSpPr>
        <xdr:cNvPr id="239" name="n_1mainValue【認定こども園・幼稚園・保育所】&#10;有形固定資産減価償却率">
          <a:extLst>
            <a:ext uri="{FF2B5EF4-FFF2-40B4-BE49-F238E27FC236}">
              <a16:creationId xmlns:a16="http://schemas.microsoft.com/office/drawing/2014/main" id="{7D4F46DB-72A2-4FB2-8686-4C84F649EF65}"/>
            </a:ext>
          </a:extLst>
        </xdr:cNvPr>
        <xdr:cNvSpPr txBox="1"/>
      </xdr:nvSpPr>
      <xdr:spPr>
        <a:xfrm>
          <a:off x="13742044" y="5739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24147</xdr:rowOff>
    </xdr:from>
    <xdr:ext cx="405111" cy="259045"/>
    <xdr:sp macro="" textlink="">
      <xdr:nvSpPr>
        <xdr:cNvPr id="240" name="n_2mainValue【認定こども園・幼稚園・保育所】&#10;有形固定資産減価償却率">
          <a:extLst>
            <a:ext uri="{FF2B5EF4-FFF2-40B4-BE49-F238E27FC236}">
              <a16:creationId xmlns:a16="http://schemas.microsoft.com/office/drawing/2014/main" id="{2873C77B-DC6B-4368-A693-34AC768DB56A}"/>
            </a:ext>
          </a:extLst>
        </xdr:cNvPr>
        <xdr:cNvSpPr txBox="1"/>
      </xdr:nvSpPr>
      <xdr:spPr>
        <a:xfrm>
          <a:off x="12960994" y="5643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68597</xdr:rowOff>
    </xdr:from>
    <xdr:ext cx="405111" cy="259045"/>
    <xdr:sp macro="" textlink="">
      <xdr:nvSpPr>
        <xdr:cNvPr id="241" name="n_3mainValue【認定こども園・幼稚園・保育所】&#10;有形固定資産減価償却率">
          <a:extLst>
            <a:ext uri="{FF2B5EF4-FFF2-40B4-BE49-F238E27FC236}">
              <a16:creationId xmlns:a16="http://schemas.microsoft.com/office/drawing/2014/main" id="{3B237740-460E-493E-B815-ECB77863A4F4}"/>
            </a:ext>
          </a:extLst>
        </xdr:cNvPr>
        <xdr:cNvSpPr txBox="1"/>
      </xdr:nvSpPr>
      <xdr:spPr>
        <a:xfrm>
          <a:off x="12167244" y="667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242" name="正方形/長方形 241">
          <a:extLst>
            <a:ext uri="{FF2B5EF4-FFF2-40B4-BE49-F238E27FC236}">
              <a16:creationId xmlns:a16="http://schemas.microsoft.com/office/drawing/2014/main" id="{717B3ACD-0EF7-4954-A74D-7A8A3D0F755F}"/>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243" name="正方形/長方形 242">
          <a:extLst>
            <a:ext uri="{FF2B5EF4-FFF2-40B4-BE49-F238E27FC236}">
              <a16:creationId xmlns:a16="http://schemas.microsoft.com/office/drawing/2014/main" id="{4A79C603-588F-4E58-8E24-20C6501A3550}"/>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244" name="正方形/長方形 243">
          <a:extLst>
            <a:ext uri="{FF2B5EF4-FFF2-40B4-BE49-F238E27FC236}">
              <a16:creationId xmlns:a16="http://schemas.microsoft.com/office/drawing/2014/main" id="{EDBDC475-02C7-41A7-A4AE-C91DAECDFC09}"/>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245" name="正方形/長方形 244">
          <a:extLst>
            <a:ext uri="{FF2B5EF4-FFF2-40B4-BE49-F238E27FC236}">
              <a16:creationId xmlns:a16="http://schemas.microsoft.com/office/drawing/2014/main" id="{7D37743D-FE92-4768-B976-59F7390567D7}"/>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246" name="正方形/長方形 245">
          <a:extLst>
            <a:ext uri="{FF2B5EF4-FFF2-40B4-BE49-F238E27FC236}">
              <a16:creationId xmlns:a16="http://schemas.microsoft.com/office/drawing/2014/main" id="{BF15319B-1E71-4E07-9AB8-026FD04BF223}"/>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247" name="正方形/長方形 246">
          <a:extLst>
            <a:ext uri="{FF2B5EF4-FFF2-40B4-BE49-F238E27FC236}">
              <a16:creationId xmlns:a16="http://schemas.microsoft.com/office/drawing/2014/main" id="{38C35E83-99A3-47B2-A6C0-0AADFB56F2C7}"/>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248" name="正方形/長方形 247">
          <a:extLst>
            <a:ext uri="{FF2B5EF4-FFF2-40B4-BE49-F238E27FC236}">
              <a16:creationId xmlns:a16="http://schemas.microsoft.com/office/drawing/2014/main" id="{90670691-1094-45C4-A6B8-9E8DD2A16F13}"/>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249" name="正方形/長方形 248">
          <a:extLst>
            <a:ext uri="{FF2B5EF4-FFF2-40B4-BE49-F238E27FC236}">
              <a16:creationId xmlns:a16="http://schemas.microsoft.com/office/drawing/2014/main" id="{28A30FFF-931B-4E41-B66D-2037FDFA364E}"/>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250" name="テキスト ボックス 249">
          <a:extLst>
            <a:ext uri="{FF2B5EF4-FFF2-40B4-BE49-F238E27FC236}">
              <a16:creationId xmlns:a16="http://schemas.microsoft.com/office/drawing/2014/main" id="{351DB662-0B47-44C3-8C03-71FEC01531B9}"/>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251" name="直線コネクタ 250">
          <a:extLst>
            <a:ext uri="{FF2B5EF4-FFF2-40B4-BE49-F238E27FC236}">
              <a16:creationId xmlns:a16="http://schemas.microsoft.com/office/drawing/2014/main" id="{3C101630-D101-4759-A64F-EFA2FB6753B9}"/>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252" name="直線コネクタ 251">
          <a:extLst>
            <a:ext uri="{FF2B5EF4-FFF2-40B4-BE49-F238E27FC236}">
              <a16:creationId xmlns:a16="http://schemas.microsoft.com/office/drawing/2014/main" id="{1F12CD05-3A54-4E7D-86EB-F881F77BFCB5}"/>
            </a:ext>
          </a:extLst>
        </xdr:cNvPr>
        <xdr:cNvCxnSpPr/>
      </xdr:nvCxnSpPr>
      <xdr:spPr>
        <a:xfrm>
          <a:off x="164592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253" name="テキスト ボックス 252">
          <a:extLst>
            <a:ext uri="{FF2B5EF4-FFF2-40B4-BE49-F238E27FC236}">
              <a16:creationId xmlns:a16="http://schemas.microsoft.com/office/drawing/2014/main" id="{6912BC5D-32B4-4243-BE4F-EFC3FAA7DBCB}"/>
            </a:ext>
          </a:extLst>
        </xdr:cNvPr>
        <xdr:cNvSpPr txBox="1"/>
      </xdr:nvSpPr>
      <xdr:spPr>
        <a:xfrm>
          <a:off x="1604917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254" name="直線コネクタ 253">
          <a:extLst>
            <a:ext uri="{FF2B5EF4-FFF2-40B4-BE49-F238E27FC236}">
              <a16:creationId xmlns:a16="http://schemas.microsoft.com/office/drawing/2014/main" id="{3A461411-2BB6-4557-97FC-B5EF1CDD2490}"/>
            </a:ext>
          </a:extLst>
        </xdr:cNvPr>
        <xdr:cNvCxnSpPr/>
      </xdr:nvCxnSpPr>
      <xdr:spPr>
        <a:xfrm>
          <a:off x="164592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255" name="テキスト ボックス 254">
          <a:extLst>
            <a:ext uri="{FF2B5EF4-FFF2-40B4-BE49-F238E27FC236}">
              <a16:creationId xmlns:a16="http://schemas.microsoft.com/office/drawing/2014/main" id="{C8DA98EC-D0C7-4538-8288-DC89607A1A89}"/>
            </a:ext>
          </a:extLst>
        </xdr:cNvPr>
        <xdr:cNvSpPr txBox="1"/>
      </xdr:nvSpPr>
      <xdr:spPr>
        <a:xfrm>
          <a:off x="16049171" y="6474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256" name="直線コネクタ 255">
          <a:extLst>
            <a:ext uri="{FF2B5EF4-FFF2-40B4-BE49-F238E27FC236}">
              <a16:creationId xmlns:a16="http://schemas.microsoft.com/office/drawing/2014/main" id="{CEDE1E19-21E7-4FD2-8EB6-BF4BF687740D}"/>
            </a:ext>
          </a:extLst>
        </xdr:cNvPr>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257" name="テキスト ボックス 256">
          <a:extLst>
            <a:ext uri="{FF2B5EF4-FFF2-40B4-BE49-F238E27FC236}">
              <a16:creationId xmlns:a16="http://schemas.microsoft.com/office/drawing/2014/main" id="{AEC1EF9F-BA18-41E0-8117-29BD43A1A78D}"/>
            </a:ext>
          </a:extLst>
        </xdr:cNvPr>
        <xdr:cNvSpPr txBox="1"/>
      </xdr:nvSpPr>
      <xdr:spPr>
        <a:xfrm>
          <a:off x="1604917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258" name="直線コネクタ 257">
          <a:extLst>
            <a:ext uri="{FF2B5EF4-FFF2-40B4-BE49-F238E27FC236}">
              <a16:creationId xmlns:a16="http://schemas.microsoft.com/office/drawing/2014/main" id="{7D57C242-727D-46B4-9F8A-075B5B9C2E0D}"/>
            </a:ext>
          </a:extLst>
        </xdr:cNvPr>
        <xdr:cNvCxnSpPr/>
      </xdr:nvCxnSpPr>
      <xdr:spPr>
        <a:xfrm>
          <a:off x="164592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259" name="テキスト ボックス 258">
          <a:extLst>
            <a:ext uri="{FF2B5EF4-FFF2-40B4-BE49-F238E27FC236}">
              <a16:creationId xmlns:a16="http://schemas.microsoft.com/office/drawing/2014/main" id="{11D98306-E3A0-43DC-95ED-C687C702D553}"/>
            </a:ext>
          </a:extLst>
        </xdr:cNvPr>
        <xdr:cNvSpPr txBox="1"/>
      </xdr:nvSpPr>
      <xdr:spPr>
        <a:xfrm>
          <a:off x="16049171" y="5744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260" name="直線コネクタ 259">
          <a:extLst>
            <a:ext uri="{FF2B5EF4-FFF2-40B4-BE49-F238E27FC236}">
              <a16:creationId xmlns:a16="http://schemas.microsoft.com/office/drawing/2014/main" id="{9A3642CA-F87D-4F85-9402-7BA908C4364A}"/>
            </a:ext>
          </a:extLst>
        </xdr:cNvPr>
        <xdr:cNvCxnSpPr/>
      </xdr:nvCxnSpPr>
      <xdr:spPr>
        <a:xfrm>
          <a:off x="164592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261" name="テキスト ボックス 260">
          <a:extLst>
            <a:ext uri="{FF2B5EF4-FFF2-40B4-BE49-F238E27FC236}">
              <a16:creationId xmlns:a16="http://schemas.microsoft.com/office/drawing/2014/main" id="{4DF15334-378E-4A30-B273-132441A13A0E}"/>
            </a:ext>
          </a:extLst>
        </xdr:cNvPr>
        <xdr:cNvSpPr txBox="1"/>
      </xdr:nvSpPr>
      <xdr:spPr>
        <a:xfrm>
          <a:off x="16049171" y="537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262" name="直線コネクタ 261">
          <a:extLst>
            <a:ext uri="{FF2B5EF4-FFF2-40B4-BE49-F238E27FC236}">
              <a16:creationId xmlns:a16="http://schemas.microsoft.com/office/drawing/2014/main" id="{62A9EA24-E920-45EF-A5A2-77F5C617C86D}"/>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263" name="テキスト ボックス 262">
          <a:extLst>
            <a:ext uri="{FF2B5EF4-FFF2-40B4-BE49-F238E27FC236}">
              <a16:creationId xmlns:a16="http://schemas.microsoft.com/office/drawing/2014/main" id="{11774BEE-CD39-4E79-9D7E-73AD29F286F0}"/>
            </a:ext>
          </a:extLst>
        </xdr:cNvPr>
        <xdr:cNvSpPr txBox="1"/>
      </xdr:nvSpPr>
      <xdr:spPr>
        <a:xfrm>
          <a:off x="1604917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264" name="【認定こども園・幼稚園・保育所】&#10;一人当たり面積グラフ枠">
          <a:extLst>
            <a:ext uri="{FF2B5EF4-FFF2-40B4-BE49-F238E27FC236}">
              <a16:creationId xmlns:a16="http://schemas.microsoft.com/office/drawing/2014/main" id="{BE6DA87F-6847-44D1-9495-CFCB392A446C}"/>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144018</xdr:rowOff>
    </xdr:from>
    <xdr:to>
      <xdr:col>116</xdr:col>
      <xdr:colOff>62864</xdr:colOff>
      <xdr:row>41</xdr:row>
      <xdr:rowOff>166116</xdr:rowOff>
    </xdr:to>
    <xdr:cxnSp macro="">
      <xdr:nvCxnSpPr>
        <xdr:cNvPr id="265" name="直線コネクタ 264">
          <a:extLst>
            <a:ext uri="{FF2B5EF4-FFF2-40B4-BE49-F238E27FC236}">
              <a16:creationId xmlns:a16="http://schemas.microsoft.com/office/drawing/2014/main" id="{7AD0C6EE-09B8-41F2-99CC-0FF891751882}"/>
            </a:ext>
          </a:extLst>
        </xdr:cNvPr>
        <xdr:cNvCxnSpPr/>
      </xdr:nvCxnSpPr>
      <xdr:spPr>
        <a:xfrm flipV="1">
          <a:off x="19951064" y="5763768"/>
          <a:ext cx="0" cy="1177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169943</xdr:rowOff>
    </xdr:from>
    <xdr:ext cx="469744" cy="259045"/>
    <xdr:sp macro="" textlink="">
      <xdr:nvSpPr>
        <xdr:cNvPr id="266" name="【認定こども園・幼稚園・保育所】&#10;一人当たり面積最小値テキスト">
          <a:extLst>
            <a:ext uri="{FF2B5EF4-FFF2-40B4-BE49-F238E27FC236}">
              <a16:creationId xmlns:a16="http://schemas.microsoft.com/office/drawing/2014/main" id="{46428E93-29C2-4B9C-B4F4-E73790AA27A8}"/>
            </a:ext>
          </a:extLst>
        </xdr:cNvPr>
        <xdr:cNvSpPr txBox="1"/>
      </xdr:nvSpPr>
      <xdr:spPr>
        <a:xfrm>
          <a:off x="19989800" y="6939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166116</xdr:rowOff>
    </xdr:from>
    <xdr:to>
      <xdr:col>116</xdr:col>
      <xdr:colOff>152400</xdr:colOff>
      <xdr:row>41</xdr:row>
      <xdr:rowOff>166116</xdr:rowOff>
    </xdr:to>
    <xdr:cxnSp macro="">
      <xdr:nvCxnSpPr>
        <xdr:cNvPr id="267" name="直線コネクタ 266">
          <a:extLst>
            <a:ext uri="{FF2B5EF4-FFF2-40B4-BE49-F238E27FC236}">
              <a16:creationId xmlns:a16="http://schemas.microsoft.com/office/drawing/2014/main" id="{609B908E-72C0-4921-8DB1-5EF6A09ED22B}"/>
            </a:ext>
          </a:extLst>
        </xdr:cNvPr>
        <xdr:cNvCxnSpPr/>
      </xdr:nvCxnSpPr>
      <xdr:spPr>
        <a:xfrm>
          <a:off x="19881850" y="694156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90695</xdr:rowOff>
    </xdr:from>
    <xdr:ext cx="469744" cy="259045"/>
    <xdr:sp macro="" textlink="">
      <xdr:nvSpPr>
        <xdr:cNvPr id="268" name="【認定こども園・幼稚園・保育所】&#10;一人当たり面積最大値テキスト">
          <a:extLst>
            <a:ext uri="{FF2B5EF4-FFF2-40B4-BE49-F238E27FC236}">
              <a16:creationId xmlns:a16="http://schemas.microsoft.com/office/drawing/2014/main" id="{B5C8263F-5241-4838-A4C6-ACA1C12C0538}"/>
            </a:ext>
          </a:extLst>
        </xdr:cNvPr>
        <xdr:cNvSpPr txBox="1"/>
      </xdr:nvSpPr>
      <xdr:spPr>
        <a:xfrm>
          <a:off x="19989800" y="5545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144018</xdr:rowOff>
    </xdr:from>
    <xdr:to>
      <xdr:col>116</xdr:col>
      <xdr:colOff>152400</xdr:colOff>
      <xdr:row>34</xdr:row>
      <xdr:rowOff>144018</xdr:rowOff>
    </xdr:to>
    <xdr:cxnSp macro="">
      <xdr:nvCxnSpPr>
        <xdr:cNvPr id="269" name="直線コネクタ 268">
          <a:extLst>
            <a:ext uri="{FF2B5EF4-FFF2-40B4-BE49-F238E27FC236}">
              <a16:creationId xmlns:a16="http://schemas.microsoft.com/office/drawing/2014/main" id="{0414EBAA-A53E-40A7-B2E8-DA9F038651C3}"/>
            </a:ext>
          </a:extLst>
        </xdr:cNvPr>
        <xdr:cNvCxnSpPr/>
      </xdr:nvCxnSpPr>
      <xdr:spPr>
        <a:xfrm>
          <a:off x="19881850" y="576376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1033</xdr:rowOff>
    </xdr:from>
    <xdr:ext cx="469744" cy="259045"/>
    <xdr:sp macro="" textlink="">
      <xdr:nvSpPr>
        <xdr:cNvPr id="270" name="【認定こども園・幼稚園・保育所】&#10;一人当たり面積平均値テキスト">
          <a:extLst>
            <a:ext uri="{FF2B5EF4-FFF2-40B4-BE49-F238E27FC236}">
              <a16:creationId xmlns:a16="http://schemas.microsoft.com/office/drawing/2014/main" id="{3A230B47-8145-4AC8-A3EA-93F7B05A8B17}"/>
            </a:ext>
          </a:extLst>
        </xdr:cNvPr>
        <xdr:cNvSpPr txBox="1"/>
      </xdr:nvSpPr>
      <xdr:spPr>
        <a:xfrm>
          <a:off x="19989800" y="64462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149606</xdr:rowOff>
    </xdr:from>
    <xdr:to>
      <xdr:col>116</xdr:col>
      <xdr:colOff>114300</xdr:colOff>
      <xdr:row>40</xdr:row>
      <xdr:rowOff>79756</xdr:rowOff>
    </xdr:to>
    <xdr:sp macro="" textlink="">
      <xdr:nvSpPr>
        <xdr:cNvPr id="271" name="フローチャート: 判断 270">
          <a:extLst>
            <a:ext uri="{FF2B5EF4-FFF2-40B4-BE49-F238E27FC236}">
              <a16:creationId xmlns:a16="http://schemas.microsoft.com/office/drawing/2014/main" id="{690F2CCE-7F02-4120-80D2-321D0ECB4DDB}"/>
            </a:ext>
          </a:extLst>
        </xdr:cNvPr>
        <xdr:cNvSpPr/>
      </xdr:nvSpPr>
      <xdr:spPr>
        <a:xfrm>
          <a:off x="19900900" y="659485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254</xdr:rowOff>
    </xdr:from>
    <xdr:to>
      <xdr:col>112</xdr:col>
      <xdr:colOff>38100</xdr:colOff>
      <xdr:row>40</xdr:row>
      <xdr:rowOff>101854</xdr:rowOff>
    </xdr:to>
    <xdr:sp macro="" textlink="">
      <xdr:nvSpPr>
        <xdr:cNvPr id="272" name="フローチャート: 判断 271">
          <a:extLst>
            <a:ext uri="{FF2B5EF4-FFF2-40B4-BE49-F238E27FC236}">
              <a16:creationId xmlns:a16="http://schemas.microsoft.com/office/drawing/2014/main" id="{CA58EBB2-483B-4D55-AD6F-752C4888830B}"/>
            </a:ext>
          </a:extLst>
        </xdr:cNvPr>
        <xdr:cNvSpPr/>
      </xdr:nvSpPr>
      <xdr:spPr>
        <a:xfrm>
          <a:off x="19157950" y="661060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1016</xdr:rowOff>
    </xdr:from>
    <xdr:to>
      <xdr:col>107</xdr:col>
      <xdr:colOff>101600</xdr:colOff>
      <xdr:row>40</xdr:row>
      <xdr:rowOff>102616</xdr:rowOff>
    </xdr:to>
    <xdr:sp macro="" textlink="">
      <xdr:nvSpPr>
        <xdr:cNvPr id="273" name="フローチャート: 判断 272">
          <a:extLst>
            <a:ext uri="{FF2B5EF4-FFF2-40B4-BE49-F238E27FC236}">
              <a16:creationId xmlns:a16="http://schemas.microsoft.com/office/drawing/2014/main" id="{FA54D75E-C0F5-45A6-BF11-353FD25E370F}"/>
            </a:ext>
          </a:extLst>
        </xdr:cNvPr>
        <xdr:cNvSpPr/>
      </xdr:nvSpPr>
      <xdr:spPr>
        <a:xfrm>
          <a:off x="18345150" y="6611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26162</xdr:rowOff>
    </xdr:from>
    <xdr:to>
      <xdr:col>102</xdr:col>
      <xdr:colOff>165100</xdr:colOff>
      <xdr:row>40</xdr:row>
      <xdr:rowOff>127762</xdr:rowOff>
    </xdr:to>
    <xdr:sp macro="" textlink="">
      <xdr:nvSpPr>
        <xdr:cNvPr id="274" name="フローチャート: 判断 273">
          <a:extLst>
            <a:ext uri="{FF2B5EF4-FFF2-40B4-BE49-F238E27FC236}">
              <a16:creationId xmlns:a16="http://schemas.microsoft.com/office/drawing/2014/main" id="{18650B11-A76F-4AF8-B172-91D29B924564}"/>
            </a:ext>
          </a:extLst>
        </xdr:cNvPr>
        <xdr:cNvSpPr/>
      </xdr:nvSpPr>
      <xdr:spPr>
        <a:xfrm>
          <a:off x="17551400" y="6636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169418</xdr:rowOff>
    </xdr:from>
    <xdr:to>
      <xdr:col>98</xdr:col>
      <xdr:colOff>38100</xdr:colOff>
      <xdr:row>40</xdr:row>
      <xdr:rowOff>99568</xdr:rowOff>
    </xdr:to>
    <xdr:sp macro="" textlink="">
      <xdr:nvSpPr>
        <xdr:cNvPr id="275" name="フローチャート: 判断 274">
          <a:extLst>
            <a:ext uri="{FF2B5EF4-FFF2-40B4-BE49-F238E27FC236}">
              <a16:creationId xmlns:a16="http://schemas.microsoft.com/office/drawing/2014/main" id="{D3DB2D8F-3788-4223-9A34-131766558379}"/>
            </a:ext>
          </a:extLst>
        </xdr:cNvPr>
        <xdr:cNvSpPr/>
      </xdr:nvSpPr>
      <xdr:spPr>
        <a:xfrm>
          <a:off x="16757650" y="660831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276" name="テキスト ボックス 275">
          <a:extLst>
            <a:ext uri="{FF2B5EF4-FFF2-40B4-BE49-F238E27FC236}">
              <a16:creationId xmlns:a16="http://schemas.microsoft.com/office/drawing/2014/main" id="{5B8439A0-5103-4DC5-9EBD-00FB6DEF3B7B}"/>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277" name="テキスト ボックス 276">
          <a:extLst>
            <a:ext uri="{FF2B5EF4-FFF2-40B4-BE49-F238E27FC236}">
              <a16:creationId xmlns:a16="http://schemas.microsoft.com/office/drawing/2014/main" id="{3FE39546-DB89-47EE-B9DB-835B51A09CE4}"/>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278" name="テキスト ボックス 277">
          <a:extLst>
            <a:ext uri="{FF2B5EF4-FFF2-40B4-BE49-F238E27FC236}">
              <a16:creationId xmlns:a16="http://schemas.microsoft.com/office/drawing/2014/main" id="{596EA08E-8F71-43A1-B130-EA9E3CFBA8AA}"/>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279" name="テキスト ボックス 278">
          <a:extLst>
            <a:ext uri="{FF2B5EF4-FFF2-40B4-BE49-F238E27FC236}">
              <a16:creationId xmlns:a16="http://schemas.microsoft.com/office/drawing/2014/main" id="{9D25E383-00B1-4511-8C46-2F162BD94B6F}"/>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280" name="テキスト ボックス 279">
          <a:extLst>
            <a:ext uri="{FF2B5EF4-FFF2-40B4-BE49-F238E27FC236}">
              <a16:creationId xmlns:a16="http://schemas.microsoft.com/office/drawing/2014/main" id="{A2B91DCA-EFBE-4FFC-807A-93A60EB3E484}"/>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17780</xdr:rowOff>
    </xdr:from>
    <xdr:to>
      <xdr:col>116</xdr:col>
      <xdr:colOff>114300</xdr:colOff>
      <xdr:row>41</xdr:row>
      <xdr:rowOff>119380</xdr:rowOff>
    </xdr:to>
    <xdr:sp macro="" textlink="">
      <xdr:nvSpPr>
        <xdr:cNvPr id="281" name="楕円 280">
          <a:extLst>
            <a:ext uri="{FF2B5EF4-FFF2-40B4-BE49-F238E27FC236}">
              <a16:creationId xmlns:a16="http://schemas.microsoft.com/office/drawing/2014/main" id="{381B2339-E4BD-4C33-9220-DD9138B5AEA4}"/>
            </a:ext>
          </a:extLst>
        </xdr:cNvPr>
        <xdr:cNvSpPr/>
      </xdr:nvSpPr>
      <xdr:spPr>
        <a:xfrm>
          <a:off x="19900900" y="6793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104157</xdr:rowOff>
    </xdr:from>
    <xdr:ext cx="469744" cy="259045"/>
    <xdr:sp macro="" textlink="">
      <xdr:nvSpPr>
        <xdr:cNvPr id="282" name="【認定こども園・幼稚園・保育所】&#10;一人当たり面積該当値テキスト">
          <a:extLst>
            <a:ext uri="{FF2B5EF4-FFF2-40B4-BE49-F238E27FC236}">
              <a16:creationId xmlns:a16="http://schemas.microsoft.com/office/drawing/2014/main" id="{3523A285-AB0F-4791-A0EC-7517F84565F5}"/>
            </a:ext>
          </a:extLst>
        </xdr:cNvPr>
        <xdr:cNvSpPr txBox="1"/>
      </xdr:nvSpPr>
      <xdr:spPr>
        <a:xfrm>
          <a:off x="19989800" y="6714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36830</xdr:rowOff>
    </xdr:from>
    <xdr:to>
      <xdr:col>112</xdr:col>
      <xdr:colOff>38100</xdr:colOff>
      <xdr:row>41</xdr:row>
      <xdr:rowOff>138430</xdr:rowOff>
    </xdr:to>
    <xdr:sp macro="" textlink="">
      <xdr:nvSpPr>
        <xdr:cNvPr id="283" name="楕円 282">
          <a:extLst>
            <a:ext uri="{FF2B5EF4-FFF2-40B4-BE49-F238E27FC236}">
              <a16:creationId xmlns:a16="http://schemas.microsoft.com/office/drawing/2014/main" id="{2F87AD9D-0171-4EB9-B2E3-B6FC1EAE9F28}"/>
            </a:ext>
          </a:extLst>
        </xdr:cNvPr>
        <xdr:cNvSpPr/>
      </xdr:nvSpPr>
      <xdr:spPr>
        <a:xfrm>
          <a:off x="19157950" y="68122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68580</xdr:rowOff>
    </xdr:from>
    <xdr:to>
      <xdr:col>116</xdr:col>
      <xdr:colOff>63500</xdr:colOff>
      <xdr:row>41</xdr:row>
      <xdr:rowOff>87630</xdr:rowOff>
    </xdr:to>
    <xdr:cxnSp macro="">
      <xdr:nvCxnSpPr>
        <xdr:cNvPr id="284" name="直線コネクタ 283">
          <a:extLst>
            <a:ext uri="{FF2B5EF4-FFF2-40B4-BE49-F238E27FC236}">
              <a16:creationId xmlns:a16="http://schemas.microsoft.com/office/drawing/2014/main" id="{DAC0AB9D-4C1C-4CC1-9B12-D366D844D91D}"/>
            </a:ext>
          </a:extLst>
        </xdr:cNvPr>
        <xdr:cNvCxnSpPr/>
      </xdr:nvCxnSpPr>
      <xdr:spPr>
        <a:xfrm flipV="1">
          <a:off x="19202400" y="6844030"/>
          <a:ext cx="7493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36830</xdr:rowOff>
    </xdr:from>
    <xdr:to>
      <xdr:col>107</xdr:col>
      <xdr:colOff>101600</xdr:colOff>
      <xdr:row>41</xdr:row>
      <xdr:rowOff>138430</xdr:rowOff>
    </xdr:to>
    <xdr:sp macro="" textlink="">
      <xdr:nvSpPr>
        <xdr:cNvPr id="285" name="楕円 284">
          <a:extLst>
            <a:ext uri="{FF2B5EF4-FFF2-40B4-BE49-F238E27FC236}">
              <a16:creationId xmlns:a16="http://schemas.microsoft.com/office/drawing/2014/main" id="{AF2E399B-F97B-4E90-8E1E-E384ECD74608}"/>
            </a:ext>
          </a:extLst>
        </xdr:cNvPr>
        <xdr:cNvSpPr/>
      </xdr:nvSpPr>
      <xdr:spPr>
        <a:xfrm>
          <a:off x="18345150" y="681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87630</xdr:rowOff>
    </xdr:from>
    <xdr:to>
      <xdr:col>111</xdr:col>
      <xdr:colOff>177800</xdr:colOff>
      <xdr:row>41</xdr:row>
      <xdr:rowOff>87630</xdr:rowOff>
    </xdr:to>
    <xdr:cxnSp macro="">
      <xdr:nvCxnSpPr>
        <xdr:cNvPr id="286" name="直線コネクタ 285">
          <a:extLst>
            <a:ext uri="{FF2B5EF4-FFF2-40B4-BE49-F238E27FC236}">
              <a16:creationId xmlns:a16="http://schemas.microsoft.com/office/drawing/2014/main" id="{635A6074-C0A4-4319-90F1-3351BA64A49C}"/>
            </a:ext>
          </a:extLst>
        </xdr:cNvPr>
        <xdr:cNvCxnSpPr/>
      </xdr:nvCxnSpPr>
      <xdr:spPr>
        <a:xfrm>
          <a:off x="18395950" y="686308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38354</xdr:rowOff>
    </xdr:from>
    <xdr:to>
      <xdr:col>102</xdr:col>
      <xdr:colOff>165100</xdr:colOff>
      <xdr:row>41</xdr:row>
      <xdr:rowOff>139954</xdr:rowOff>
    </xdr:to>
    <xdr:sp macro="" textlink="">
      <xdr:nvSpPr>
        <xdr:cNvPr id="287" name="楕円 286">
          <a:extLst>
            <a:ext uri="{FF2B5EF4-FFF2-40B4-BE49-F238E27FC236}">
              <a16:creationId xmlns:a16="http://schemas.microsoft.com/office/drawing/2014/main" id="{F949E007-60E5-45DC-8A9B-161657FC7498}"/>
            </a:ext>
          </a:extLst>
        </xdr:cNvPr>
        <xdr:cNvSpPr/>
      </xdr:nvSpPr>
      <xdr:spPr>
        <a:xfrm>
          <a:off x="17551400" y="6813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87630</xdr:rowOff>
    </xdr:from>
    <xdr:to>
      <xdr:col>107</xdr:col>
      <xdr:colOff>50800</xdr:colOff>
      <xdr:row>41</xdr:row>
      <xdr:rowOff>89154</xdr:rowOff>
    </xdr:to>
    <xdr:cxnSp macro="">
      <xdr:nvCxnSpPr>
        <xdr:cNvPr id="288" name="直線コネクタ 287">
          <a:extLst>
            <a:ext uri="{FF2B5EF4-FFF2-40B4-BE49-F238E27FC236}">
              <a16:creationId xmlns:a16="http://schemas.microsoft.com/office/drawing/2014/main" id="{AC8F99EC-6C5D-45DF-8414-99822C3F94E8}"/>
            </a:ext>
          </a:extLst>
        </xdr:cNvPr>
        <xdr:cNvCxnSpPr/>
      </xdr:nvCxnSpPr>
      <xdr:spPr>
        <a:xfrm flipV="1">
          <a:off x="17602200" y="6863080"/>
          <a:ext cx="79375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118381</xdr:rowOff>
    </xdr:from>
    <xdr:ext cx="469744" cy="259045"/>
    <xdr:sp macro="" textlink="">
      <xdr:nvSpPr>
        <xdr:cNvPr id="289" name="n_1aveValue【認定こども園・幼稚園・保育所】&#10;一人当たり面積">
          <a:extLst>
            <a:ext uri="{FF2B5EF4-FFF2-40B4-BE49-F238E27FC236}">
              <a16:creationId xmlns:a16="http://schemas.microsoft.com/office/drawing/2014/main" id="{340CA295-0CA0-4601-AC25-C97E23314CDA}"/>
            </a:ext>
          </a:extLst>
        </xdr:cNvPr>
        <xdr:cNvSpPr txBox="1"/>
      </xdr:nvSpPr>
      <xdr:spPr>
        <a:xfrm>
          <a:off x="18980227" y="6398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119143</xdr:rowOff>
    </xdr:from>
    <xdr:ext cx="469744" cy="259045"/>
    <xdr:sp macro="" textlink="">
      <xdr:nvSpPr>
        <xdr:cNvPr id="290" name="n_2aveValue【認定こども園・幼稚園・保育所】&#10;一人当たり面積">
          <a:extLst>
            <a:ext uri="{FF2B5EF4-FFF2-40B4-BE49-F238E27FC236}">
              <a16:creationId xmlns:a16="http://schemas.microsoft.com/office/drawing/2014/main" id="{90A287B0-C001-4432-B4AE-A545909DC789}"/>
            </a:ext>
          </a:extLst>
        </xdr:cNvPr>
        <xdr:cNvSpPr txBox="1"/>
      </xdr:nvSpPr>
      <xdr:spPr>
        <a:xfrm>
          <a:off x="18180127" y="6399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144289</xdr:rowOff>
    </xdr:from>
    <xdr:ext cx="469744" cy="259045"/>
    <xdr:sp macro="" textlink="">
      <xdr:nvSpPr>
        <xdr:cNvPr id="291" name="n_3aveValue【認定こども園・幼稚園・保育所】&#10;一人当たり面積">
          <a:extLst>
            <a:ext uri="{FF2B5EF4-FFF2-40B4-BE49-F238E27FC236}">
              <a16:creationId xmlns:a16="http://schemas.microsoft.com/office/drawing/2014/main" id="{2F05DC6B-4CC2-4BD4-A216-EAC4A5A76536}"/>
            </a:ext>
          </a:extLst>
        </xdr:cNvPr>
        <xdr:cNvSpPr txBox="1"/>
      </xdr:nvSpPr>
      <xdr:spPr>
        <a:xfrm>
          <a:off x="17386377" y="6424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116095</xdr:rowOff>
    </xdr:from>
    <xdr:ext cx="469744" cy="259045"/>
    <xdr:sp macro="" textlink="">
      <xdr:nvSpPr>
        <xdr:cNvPr id="292" name="n_4aveValue【認定こども園・幼稚園・保育所】&#10;一人当たり面積">
          <a:extLst>
            <a:ext uri="{FF2B5EF4-FFF2-40B4-BE49-F238E27FC236}">
              <a16:creationId xmlns:a16="http://schemas.microsoft.com/office/drawing/2014/main" id="{F8B79CF3-A00F-4553-9B71-898A7AEFCA3D}"/>
            </a:ext>
          </a:extLst>
        </xdr:cNvPr>
        <xdr:cNvSpPr txBox="1"/>
      </xdr:nvSpPr>
      <xdr:spPr>
        <a:xfrm>
          <a:off x="16592627" y="6396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129557</xdr:rowOff>
    </xdr:from>
    <xdr:ext cx="469744" cy="259045"/>
    <xdr:sp macro="" textlink="">
      <xdr:nvSpPr>
        <xdr:cNvPr id="293" name="n_1mainValue【認定こども園・幼稚園・保育所】&#10;一人当たり面積">
          <a:extLst>
            <a:ext uri="{FF2B5EF4-FFF2-40B4-BE49-F238E27FC236}">
              <a16:creationId xmlns:a16="http://schemas.microsoft.com/office/drawing/2014/main" id="{5167A195-FDC0-49FF-8DB8-2F5114E636AB}"/>
            </a:ext>
          </a:extLst>
        </xdr:cNvPr>
        <xdr:cNvSpPr txBox="1"/>
      </xdr:nvSpPr>
      <xdr:spPr>
        <a:xfrm>
          <a:off x="18980227" y="6905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129557</xdr:rowOff>
    </xdr:from>
    <xdr:ext cx="469744" cy="259045"/>
    <xdr:sp macro="" textlink="">
      <xdr:nvSpPr>
        <xdr:cNvPr id="294" name="n_2mainValue【認定こども園・幼稚園・保育所】&#10;一人当たり面積">
          <a:extLst>
            <a:ext uri="{FF2B5EF4-FFF2-40B4-BE49-F238E27FC236}">
              <a16:creationId xmlns:a16="http://schemas.microsoft.com/office/drawing/2014/main" id="{57A464D5-5187-4473-89D5-F5AB95D2BA63}"/>
            </a:ext>
          </a:extLst>
        </xdr:cNvPr>
        <xdr:cNvSpPr txBox="1"/>
      </xdr:nvSpPr>
      <xdr:spPr>
        <a:xfrm>
          <a:off x="18180127" y="6905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131081</xdr:rowOff>
    </xdr:from>
    <xdr:ext cx="469744" cy="259045"/>
    <xdr:sp macro="" textlink="">
      <xdr:nvSpPr>
        <xdr:cNvPr id="295" name="n_3mainValue【認定こども園・幼稚園・保育所】&#10;一人当たり面積">
          <a:extLst>
            <a:ext uri="{FF2B5EF4-FFF2-40B4-BE49-F238E27FC236}">
              <a16:creationId xmlns:a16="http://schemas.microsoft.com/office/drawing/2014/main" id="{F503E195-E56D-41DB-8265-AA084223BA80}"/>
            </a:ext>
          </a:extLst>
        </xdr:cNvPr>
        <xdr:cNvSpPr txBox="1"/>
      </xdr:nvSpPr>
      <xdr:spPr>
        <a:xfrm>
          <a:off x="17386377" y="6906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296" name="正方形/長方形 295">
          <a:extLst>
            <a:ext uri="{FF2B5EF4-FFF2-40B4-BE49-F238E27FC236}">
              <a16:creationId xmlns:a16="http://schemas.microsoft.com/office/drawing/2014/main" id="{1F83848C-444A-48A7-B595-DFF3EDBB5463}"/>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297" name="正方形/長方形 296">
          <a:extLst>
            <a:ext uri="{FF2B5EF4-FFF2-40B4-BE49-F238E27FC236}">
              <a16:creationId xmlns:a16="http://schemas.microsoft.com/office/drawing/2014/main" id="{864089DD-F931-4642-B9A4-5B23C364338A}"/>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298" name="正方形/長方形 297">
          <a:extLst>
            <a:ext uri="{FF2B5EF4-FFF2-40B4-BE49-F238E27FC236}">
              <a16:creationId xmlns:a16="http://schemas.microsoft.com/office/drawing/2014/main" id="{B1FDEBD6-AD41-445A-B64F-A97F04F55684}"/>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299" name="正方形/長方形 298">
          <a:extLst>
            <a:ext uri="{FF2B5EF4-FFF2-40B4-BE49-F238E27FC236}">
              <a16:creationId xmlns:a16="http://schemas.microsoft.com/office/drawing/2014/main" id="{267BDBB6-5484-444B-A0EB-0977D0EE8F56}"/>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00" name="正方形/長方形 299">
          <a:extLst>
            <a:ext uri="{FF2B5EF4-FFF2-40B4-BE49-F238E27FC236}">
              <a16:creationId xmlns:a16="http://schemas.microsoft.com/office/drawing/2014/main" id="{0AA8D52F-8E6D-48EC-B59B-C172361198E3}"/>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01" name="正方形/長方形 300">
          <a:extLst>
            <a:ext uri="{FF2B5EF4-FFF2-40B4-BE49-F238E27FC236}">
              <a16:creationId xmlns:a16="http://schemas.microsoft.com/office/drawing/2014/main" id="{2E9378BC-296F-4E60-B09E-5D1114E67B86}"/>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02" name="正方形/長方形 301">
          <a:extLst>
            <a:ext uri="{FF2B5EF4-FFF2-40B4-BE49-F238E27FC236}">
              <a16:creationId xmlns:a16="http://schemas.microsoft.com/office/drawing/2014/main" id="{DA03E250-DB12-4F66-B2DD-6A685659E286}"/>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03" name="正方形/長方形 302">
          <a:extLst>
            <a:ext uri="{FF2B5EF4-FFF2-40B4-BE49-F238E27FC236}">
              <a16:creationId xmlns:a16="http://schemas.microsoft.com/office/drawing/2014/main" id="{648E5E68-8D06-44A9-A66E-427E678839C2}"/>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304" name="テキスト ボックス 303">
          <a:extLst>
            <a:ext uri="{FF2B5EF4-FFF2-40B4-BE49-F238E27FC236}">
              <a16:creationId xmlns:a16="http://schemas.microsoft.com/office/drawing/2014/main" id="{1C34FCC3-8C63-4B16-99C2-B7570E5DD8A5}"/>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305" name="直線コネクタ 304">
          <a:extLst>
            <a:ext uri="{FF2B5EF4-FFF2-40B4-BE49-F238E27FC236}">
              <a16:creationId xmlns:a16="http://schemas.microsoft.com/office/drawing/2014/main" id="{432DC3E7-F12D-4378-A782-25DF795C6915}"/>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306" name="テキスト ボックス 305">
          <a:extLst>
            <a:ext uri="{FF2B5EF4-FFF2-40B4-BE49-F238E27FC236}">
              <a16:creationId xmlns:a16="http://schemas.microsoft.com/office/drawing/2014/main" id="{EC25989B-4B6D-4DBC-B060-4B38CC22A322}"/>
            </a:ext>
          </a:extLst>
        </xdr:cNvPr>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307" name="直線コネクタ 306">
          <a:extLst>
            <a:ext uri="{FF2B5EF4-FFF2-40B4-BE49-F238E27FC236}">
              <a16:creationId xmlns:a16="http://schemas.microsoft.com/office/drawing/2014/main" id="{143F3D30-07FA-4968-A49E-940FB8F564F1}"/>
            </a:ext>
          </a:extLst>
        </xdr:cNvPr>
        <xdr:cNvCxnSpPr/>
      </xdr:nvCxnSpPr>
      <xdr:spPr>
        <a:xfrm>
          <a:off x="11207750" y="1070337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308" name="テキスト ボックス 307">
          <a:extLst>
            <a:ext uri="{FF2B5EF4-FFF2-40B4-BE49-F238E27FC236}">
              <a16:creationId xmlns:a16="http://schemas.microsoft.com/office/drawing/2014/main" id="{E0353F2F-5819-4829-AFAA-6538925040E6}"/>
            </a:ext>
          </a:extLst>
        </xdr:cNvPr>
        <xdr:cNvSpPr txBox="1"/>
      </xdr:nvSpPr>
      <xdr:spPr>
        <a:xfrm>
          <a:off x="1079772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309" name="直線コネクタ 308">
          <a:extLst>
            <a:ext uri="{FF2B5EF4-FFF2-40B4-BE49-F238E27FC236}">
              <a16:creationId xmlns:a16="http://schemas.microsoft.com/office/drawing/2014/main" id="{2F42EFDA-7906-45FF-83E7-793A88011901}"/>
            </a:ext>
          </a:extLst>
        </xdr:cNvPr>
        <xdr:cNvCxnSpPr/>
      </xdr:nvCxnSpPr>
      <xdr:spPr>
        <a:xfrm>
          <a:off x="11207750" y="103895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310" name="テキスト ボックス 309">
          <a:extLst>
            <a:ext uri="{FF2B5EF4-FFF2-40B4-BE49-F238E27FC236}">
              <a16:creationId xmlns:a16="http://schemas.microsoft.com/office/drawing/2014/main" id="{739CFCD4-6857-479E-99C3-85D7670DDE94}"/>
            </a:ext>
          </a:extLst>
        </xdr:cNvPr>
        <xdr:cNvSpPr txBox="1"/>
      </xdr:nvSpPr>
      <xdr:spPr>
        <a:xfrm>
          <a:off x="108427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311" name="直線コネクタ 310">
          <a:extLst>
            <a:ext uri="{FF2B5EF4-FFF2-40B4-BE49-F238E27FC236}">
              <a16:creationId xmlns:a16="http://schemas.microsoft.com/office/drawing/2014/main" id="{4C8DC37F-BC7D-46EC-A6B6-EFDBD76EDFF0}"/>
            </a:ext>
          </a:extLst>
        </xdr:cNvPr>
        <xdr:cNvCxnSpPr/>
      </xdr:nvCxnSpPr>
      <xdr:spPr>
        <a:xfrm>
          <a:off x="11207750" y="1007563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312" name="テキスト ボックス 311">
          <a:extLst>
            <a:ext uri="{FF2B5EF4-FFF2-40B4-BE49-F238E27FC236}">
              <a16:creationId xmlns:a16="http://schemas.microsoft.com/office/drawing/2014/main" id="{20BAE738-5684-42CD-B305-0D53EF78C6A3}"/>
            </a:ext>
          </a:extLst>
        </xdr:cNvPr>
        <xdr:cNvSpPr txBox="1"/>
      </xdr:nvSpPr>
      <xdr:spPr>
        <a:xfrm>
          <a:off x="108427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313" name="直線コネクタ 312">
          <a:extLst>
            <a:ext uri="{FF2B5EF4-FFF2-40B4-BE49-F238E27FC236}">
              <a16:creationId xmlns:a16="http://schemas.microsoft.com/office/drawing/2014/main" id="{48DA9F4C-3311-4453-B335-794BE7FBA344}"/>
            </a:ext>
          </a:extLst>
        </xdr:cNvPr>
        <xdr:cNvCxnSpPr/>
      </xdr:nvCxnSpPr>
      <xdr:spPr>
        <a:xfrm>
          <a:off x="11207750" y="975541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314" name="テキスト ボックス 313">
          <a:extLst>
            <a:ext uri="{FF2B5EF4-FFF2-40B4-BE49-F238E27FC236}">
              <a16:creationId xmlns:a16="http://schemas.microsoft.com/office/drawing/2014/main" id="{27EE6F1A-9F38-40D5-9A74-3134FE220D01}"/>
            </a:ext>
          </a:extLst>
        </xdr:cNvPr>
        <xdr:cNvSpPr txBox="1"/>
      </xdr:nvSpPr>
      <xdr:spPr>
        <a:xfrm>
          <a:off x="108427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315" name="直線コネクタ 314">
          <a:extLst>
            <a:ext uri="{FF2B5EF4-FFF2-40B4-BE49-F238E27FC236}">
              <a16:creationId xmlns:a16="http://schemas.microsoft.com/office/drawing/2014/main" id="{1E0E3C04-B345-4867-81EF-2ABCC3B5FB63}"/>
            </a:ext>
          </a:extLst>
        </xdr:cNvPr>
        <xdr:cNvCxnSpPr/>
      </xdr:nvCxnSpPr>
      <xdr:spPr>
        <a:xfrm>
          <a:off x="11207750" y="94415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316" name="テキスト ボックス 315">
          <a:extLst>
            <a:ext uri="{FF2B5EF4-FFF2-40B4-BE49-F238E27FC236}">
              <a16:creationId xmlns:a16="http://schemas.microsoft.com/office/drawing/2014/main" id="{01B9FF67-1B52-4897-80A4-ADC8FA431F01}"/>
            </a:ext>
          </a:extLst>
        </xdr:cNvPr>
        <xdr:cNvSpPr txBox="1"/>
      </xdr:nvSpPr>
      <xdr:spPr>
        <a:xfrm>
          <a:off x="108427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317" name="直線コネクタ 316">
          <a:extLst>
            <a:ext uri="{FF2B5EF4-FFF2-40B4-BE49-F238E27FC236}">
              <a16:creationId xmlns:a16="http://schemas.microsoft.com/office/drawing/2014/main" id="{8009C69A-13FC-4DAA-8698-0D421B327524}"/>
            </a:ext>
          </a:extLst>
        </xdr:cNvPr>
        <xdr:cNvCxnSpPr/>
      </xdr:nvCxnSpPr>
      <xdr:spPr>
        <a:xfrm>
          <a:off x="11207750" y="912767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318" name="テキスト ボックス 317">
          <a:extLst>
            <a:ext uri="{FF2B5EF4-FFF2-40B4-BE49-F238E27FC236}">
              <a16:creationId xmlns:a16="http://schemas.microsoft.com/office/drawing/2014/main" id="{4C006A7B-F128-4F4B-9075-1B505BA723F4}"/>
            </a:ext>
          </a:extLst>
        </xdr:cNvPr>
        <xdr:cNvSpPr txBox="1"/>
      </xdr:nvSpPr>
      <xdr:spPr>
        <a:xfrm>
          <a:off x="10906911" y="89917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319" name="直線コネクタ 318">
          <a:extLst>
            <a:ext uri="{FF2B5EF4-FFF2-40B4-BE49-F238E27FC236}">
              <a16:creationId xmlns:a16="http://schemas.microsoft.com/office/drawing/2014/main" id="{F00F4458-AFAC-4DAD-A8FC-AFE76C9CC28E}"/>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320" name="【学校施設】&#10;有形固定資産減価償却率グラフ枠">
          <a:extLst>
            <a:ext uri="{FF2B5EF4-FFF2-40B4-BE49-F238E27FC236}">
              <a16:creationId xmlns:a16="http://schemas.microsoft.com/office/drawing/2014/main" id="{1F36DC13-9D65-4C69-8FA1-1319BE0458DD}"/>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27759</xdr:rowOff>
    </xdr:from>
    <xdr:to>
      <xdr:col>85</xdr:col>
      <xdr:colOff>126364</xdr:colOff>
      <xdr:row>64</xdr:row>
      <xdr:rowOff>130628</xdr:rowOff>
    </xdr:to>
    <xdr:cxnSp macro="">
      <xdr:nvCxnSpPr>
        <xdr:cNvPr id="321" name="直線コネクタ 320">
          <a:extLst>
            <a:ext uri="{FF2B5EF4-FFF2-40B4-BE49-F238E27FC236}">
              <a16:creationId xmlns:a16="http://schemas.microsoft.com/office/drawing/2014/main" id="{84FB85BB-028C-4DA9-88D7-540910765B6B}"/>
            </a:ext>
          </a:extLst>
        </xdr:cNvPr>
        <xdr:cNvCxnSpPr/>
      </xdr:nvCxnSpPr>
      <xdr:spPr>
        <a:xfrm flipV="1">
          <a:off x="14699614" y="9279709"/>
          <a:ext cx="0" cy="1423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322" name="【学校施設】&#10;有形固定資産減価償却率最小値テキスト">
          <a:extLst>
            <a:ext uri="{FF2B5EF4-FFF2-40B4-BE49-F238E27FC236}">
              <a16:creationId xmlns:a16="http://schemas.microsoft.com/office/drawing/2014/main" id="{32972ED4-2078-40FF-9557-B4923EA0DF4F}"/>
            </a:ext>
          </a:extLst>
        </xdr:cNvPr>
        <xdr:cNvSpPr txBox="1"/>
      </xdr:nvSpPr>
      <xdr:spPr>
        <a:xfrm>
          <a:off x="14738350" y="10707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323" name="直線コネクタ 322">
          <a:extLst>
            <a:ext uri="{FF2B5EF4-FFF2-40B4-BE49-F238E27FC236}">
              <a16:creationId xmlns:a16="http://schemas.microsoft.com/office/drawing/2014/main" id="{9A5A9C6B-67F8-4236-B51C-D6D6073DBA5E}"/>
            </a:ext>
          </a:extLst>
        </xdr:cNvPr>
        <xdr:cNvCxnSpPr/>
      </xdr:nvCxnSpPr>
      <xdr:spPr>
        <a:xfrm>
          <a:off x="14611350" y="107033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145886</xdr:rowOff>
    </xdr:from>
    <xdr:ext cx="340478" cy="259045"/>
    <xdr:sp macro="" textlink="">
      <xdr:nvSpPr>
        <xdr:cNvPr id="324" name="【学校施設】&#10;有形固定資産減価償却率最大値テキスト">
          <a:extLst>
            <a:ext uri="{FF2B5EF4-FFF2-40B4-BE49-F238E27FC236}">
              <a16:creationId xmlns:a16="http://schemas.microsoft.com/office/drawing/2014/main" id="{ECC20D50-C5DB-497B-AD41-4BC766E9D369}"/>
            </a:ext>
          </a:extLst>
        </xdr:cNvPr>
        <xdr:cNvSpPr txBox="1"/>
      </xdr:nvSpPr>
      <xdr:spPr>
        <a:xfrm>
          <a:off x="14738350" y="906763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27759</xdr:rowOff>
    </xdr:from>
    <xdr:to>
      <xdr:col>86</xdr:col>
      <xdr:colOff>25400</xdr:colOff>
      <xdr:row>56</xdr:row>
      <xdr:rowOff>27759</xdr:rowOff>
    </xdr:to>
    <xdr:cxnSp macro="">
      <xdr:nvCxnSpPr>
        <xdr:cNvPr id="325" name="直線コネクタ 324">
          <a:extLst>
            <a:ext uri="{FF2B5EF4-FFF2-40B4-BE49-F238E27FC236}">
              <a16:creationId xmlns:a16="http://schemas.microsoft.com/office/drawing/2014/main" id="{B4D9128A-4D12-4A40-BB2F-ED8EDBA349D6}"/>
            </a:ext>
          </a:extLst>
        </xdr:cNvPr>
        <xdr:cNvCxnSpPr/>
      </xdr:nvCxnSpPr>
      <xdr:spPr>
        <a:xfrm>
          <a:off x="14611350" y="927970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12899</xdr:rowOff>
    </xdr:from>
    <xdr:ext cx="405111" cy="259045"/>
    <xdr:sp macro="" textlink="">
      <xdr:nvSpPr>
        <xdr:cNvPr id="326" name="【学校施設】&#10;有形固定資産減価償却率平均値テキスト">
          <a:extLst>
            <a:ext uri="{FF2B5EF4-FFF2-40B4-BE49-F238E27FC236}">
              <a16:creationId xmlns:a16="http://schemas.microsoft.com/office/drawing/2014/main" id="{E2C1E07C-BC0B-4013-A8B2-F8BC51610046}"/>
            </a:ext>
          </a:extLst>
        </xdr:cNvPr>
        <xdr:cNvSpPr txBox="1"/>
      </xdr:nvSpPr>
      <xdr:spPr>
        <a:xfrm>
          <a:off x="14738350" y="99252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161472</xdr:rowOff>
    </xdr:from>
    <xdr:to>
      <xdr:col>85</xdr:col>
      <xdr:colOff>177800</xdr:colOff>
      <xdr:row>61</xdr:row>
      <xdr:rowOff>91622</xdr:rowOff>
    </xdr:to>
    <xdr:sp macro="" textlink="">
      <xdr:nvSpPr>
        <xdr:cNvPr id="327" name="フローチャート: 判断 326">
          <a:extLst>
            <a:ext uri="{FF2B5EF4-FFF2-40B4-BE49-F238E27FC236}">
              <a16:creationId xmlns:a16="http://schemas.microsoft.com/office/drawing/2014/main" id="{23CC220C-5BD3-43A6-AFEE-0D9C3C9D404B}"/>
            </a:ext>
          </a:extLst>
        </xdr:cNvPr>
        <xdr:cNvSpPr/>
      </xdr:nvSpPr>
      <xdr:spPr>
        <a:xfrm>
          <a:off x="14649450" y="10073822"/>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166370</xdr:rowOff>
    </xdr:from>
    <xdr:to>
      <xdr:col>81</xdr:col>
      <xdr:colOff>101600</xdr:colOff>
      <xdr:row>61</xdr:row>
      <xdr:rowOff>96520</xdr:rowOff>
    </xdr:to>
    <xdr:sp macro="" textlink="">
      <xdr:nvSpPr>
        <xdr:cNvPr id="328" name="フローチャート: 判断 327">
          <a:extLst>
            <a:ext uri="{FF2B5EF4-FFF2-40B4-BE49-F238E27FC236}">
              <a16:creationId xmlns:a16="http://schemas.microsoft.com/office/drawing/2014/main" id="{EC278212-15F0-41B7-8B82-5776FCE4D990}"/>
            </a:ext>
          </a:extLst>
        </xdr:cNvPr>
        <xdr:cNvSpPr/>
      </xdr:nvSpPr>
      <xdr:spPr>
        <a:xfrm>
          <a:off x="13887450" y="100787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127181</xdr:rowOff>
    </xdr:from>
    <xdr:to>
      <xdr:col>76</xdr:col>
      <xdr:colOff>165100</xdr:colOff>
      <xdr:row>61</xdr:row>
      <xdr:rowOff>57331</xdr:rowOff>
    </xdr:to>
    <xdr:sp macro="" textlink="">
      <xdr:nvSpPr>
        <xdr:cNvPr id="329" name="フローチャート: 判断 328">
          <a:extLst>
            <a:ext uri="{FF2B5EF4-FFF2-40B4-BE49-F238E27FC236}">
              <a16:creationId xmlns:a16="http://schemas.microsoft.com/office/drawing/2014/main" id="{720DB437-5BFC-4E69-B2ED-E92AB1EEB6AE}"/>
            </a:ext>
          </a:extLst>
        </xdr:cNvPr>
        <xdr:cNvSpPr/>
      </xdr:nvSpPr>
      <xdr:spPr>
        <a:xfrm>
          <a:off x="13093700" y="1003953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107587</xdr:rowOff>
    </xdr:from>
    <xdr:to>
      <xdr:col>72</xdr:col>
      <xdr:colOff>38100</xdr:colOff>
      <xdr:row>61</xdr:row>
      <xdr:rowOff>37737</xdr:rowOff>
    </xdr:to>
    <xdr:sp macro="" textlink="">
      <xdr:nvSpPr>
        <xdr:cNvPr id="330" name="フローチャート: 判断 329">
          <a:extLst>
            <a:ext uri="{FF2B5EF4-FFF2-40B4-BE49-F238E27FC236}">
              <a16:creationId xmlns:a16="http://schemas.microsoft.com/office/drawing/2014/main" id="{074EBC9C-019F-43B0-97B9-F468CF5B58D2}"/>
            </a:ext>
          </a:extLst>
        </xdr:cNvPr>
        <xdr:cNvSpPr/>
      </xdr:nvSpPr>
      <xdr:spPr>
        <a:xfrm>
          <a:off x="12299950" y="1001993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130447</xdr:rowOff>
    </xdr:from>
    <xdr:to>
      <xdr:col>67</xdr:col>
      <xdr:colOff>101600</xdr:colOff>
      <xdr:row>61</xdr:row>
      <xdr:rowOff>60597</xdr:rowOff>
    </xdr:to>
    <xdr:sp macro="" textlink="">
      <xdr:nvSpPr>
        <xdr:cNvPr id="331" name="フローチャート: 判断 330">
          <a:extLst>
            <a:ext uri="{FF2B5EF4-FFF2-40B4-BE49-F238E27FC236}">
              <a16:creationId xmlns:a16="http://schemas.microsoft.com/office/drawing/2014/main" id="{5013D7CD-49FB-4C46-B7C1-EC70B93E1ED1}"/>
            </a:ext>
          </a:extLst>
        </xdr:cNvPr>
        <xdr:cNvSpPr/>
      </xdr:nvSpPr>
      <xdr:spPr>
        <a:xfrm>
          <a:off x="11487150" y="1004279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332" name="テキスト ボックス 331">
          <a:extLst>
            <a:ext uri="{FF2B5EF4-FFF2-40B4-BE49-F238E27FC236}">
              <a16:creationId xmlns:a16="http://schemas.microsoft.com/office/drawing/2014/main" id="{EC61DE33-1507-4485-9658-22F1EFA4F9D2}"/>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333" name="テキスト ボックス 332">
          <a:extLst>
            <a:ext uri="{FF2B5EF4-FFF2-40B4-BE49-F238E27FC236}">
              <a16:creationId xmlns:a16="http://schemas.microsoft.com/office/drawing/2014/main" id="{5F7B3F50-9814-428B-B95F-672E577F288D}"/>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334" name="テキスト ボックス 333">
          <a:extLst>
            <a:ext uri="{FF2B5EF4-FFF2-40B4-BE49-F238E27FC236}">
              <a16:creationId xmlns:a16="http://schemas.microsoft.com/office/drawing/2014/main" id="{F61FD2E1-E2E8-4B56-82E5-CB5C28B166C5}"/>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335" name="テキスト ボックス 334">
          <a:extLst>
            <a:ext uri="{FF2B5EF4-FFF2-40B4-BE49-F238E27FC236}">
              <a16:creationId xmlns:a16="http://schemas.microsoft.com/office/drawing/2014/main" id="{99EF19FB-D729-4848-9150-E7DB475EAECC}"/>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336" name="テキスト ボックス 335">
          <a:extLst>
            <a:ext uri="{FF2B5EF4-FFF2-40B4-BE49-F238E27FC236}">
              <a16:creationId xmlns:a16="http://schemas.microsoft.com/office/drawing/2014/main" id="{05822D9F-096C-4CCB-B51A-13A123236B5F}"/>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27577</xdr:rowOff>
    </xdr:from>
    <xdr:to>
      <xdr:col>85</xdr:col>
      <xdr:colOff>177800</xdr:colOff>
      <xdr:row>61</xdr:row>
      <xdr:rowOff>129177</xdr:rowOff>
    </xdr:to>
    <xdr:sp macro="" textlink="">
      <xdr:nvSpPr>
        <xdr:cNvPr id="337" name="楕円 336">
          <a:extLst>
            <a:ext uri="{FF2B5EF4-FFF2-40B4-BE49-F238E27FC236}">
              <a16:creationId xmlns:a16="http://schemas.microsoft.com/office/drawing/2014/main" id="{BBDBDF74-3B15-439F-8596-2F19F9DEACFC}"/>
            </a:ext>
          </a:extLst>
        </xdr:cNvPr>
        <xdr:cNvSpPr/>
      </xdr:nvSpPr>
      <xdr:spPr>
        <a:xfrm>
          <a:off x="14649450" y="10105027"/>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6004</xdr:rowOff>
    </xdr:from>
    <xdr:ext cx="405111" cy="259045"/>
    <xdr:sp macro="" textlink="">
      <xdr:nvSpPr>
        <xdr:cNvPr id="338" name="【学校施設】&#10;有形固定資産減価償却率該当値テキスト">
          <a:extLst>
            <a:ext uri="{FF2B5EF4-FFF2-40B4-BE49-F238E27FC236}">
              <a16:creationId xmlns:a16="http://schemas.microsoft.com/office/drawing/2014/main" id="{D3A29FA9-257A-4004-95F7-E30266120A90}"/>
            </a:ext>
          </a:extLst>
        </xdr:cNvPr>
        <xdr:cNvSpPr txBox="1"/>
      </xdr:nvSpPr>
      <xdr:spPr>
        <a:xfrm>
          <a:off x="14738350" y="10083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7983</xdr:rowOff>
    </xdr:from>
    <xdr:to>
      <xdr:col>81</xdr:col>
      <xdr:colOff>101600</xdr:colOff>
      <xdr:row>61</xdr:row>
      <xdr:rowOff>109583</xdr:rowOff>
    </xdr:to>
    <xdr:sp macro="" textlink="">
      <xdr:nvSpPr>
        <xdr:cNvPr id="339" name="楕円 338">
          <a:extLst>
            <a:ext uri="{FF2B5EF4-FFF2-40B4-BE49-F238E27FC236}">
              <a16:creationId xmlns:a16="http://schemas.microsoft.com/office/drawing/2014/main" id="{C3721E56-3653-43E9-B2E1-41971216BAB1}"/>
            </a:ext>
          </a:extLst>
        </xdr:cNvPr>
        <xdr:cNvSpPr/>
      </xdr:nvSpPr>
      <xdr:spPr>
        <a:xfrm>
          <a:off x="13887450" y="10085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58783</xdr:rowOff>
    </xdr:from>
    <xdr:to>
      <xdr:col>85</xdr:col>
      <xdr:colOff>127000</xdr:colOff>
      <xdr:row>61</xdr:row>
      <xdr:rowOff>78377</xdr:rowOff>
    </xdr:to>
    <xdr:cxnSp macro="">
      <xdr:nvCxnSpPr>
        <xdr:cNvPr id="340" name="直線コネクタ 339">
          <a:extLst>
            <a:ext uri="{FF2B5EF4-FFF2-40B4-BE49-F238E27FC236}">
              <a16:creationId xmlns:a16="http://schemas.microsoft.com/office/drawing/2014/main" id="{82BD48A0-B06D-434E-B7CA-96D9E1663AD7}"/>
            </a:ext>
          </a:extLst>
        </xdr:cNvPr>
        <xdr:cNvCxnSpPr/>
      </xdr:nvCxnSpPr>
      <xdr:spPr>
        <a:xfrm>
          <a:off x="13938250" y="10136233"/>
          <a:ext cx="762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154940</xdr:rowOff>
    </xdr:from>
    <xdr:to>
      <xdr:col>76</xdr:col>
      <xdr:colOff>165100</xdr:colOff>
      <xdr:row>61</xdr:row>
      <xdr:rowOff>85090</xdr:rowOff>
    </xdr:to>
    <xdr:sp macro="" textlink="">
      <xdr:nvSpPr>
        <xdr:cNvPr id="341" name="楕円 340">
          <a:extLst>
            <a:ext uri="{FF2B5EF4-FFF2-40B4-BE49-F238E27FC236}">
              <a16:creationId xmlns:a16="http://schemas.microsoft.com/office/drawing/2014/main" id="{52BE6878-87D5-4102-AA55-3787D913BCF6}"/>
            </a:ext>
          </a:extLst>
        </xdr:cNvPr>
        <xdr:cNvSpPr/>
      </xdr:nvSpPr>
      <xdr:spPr>
        <a:xfrm>
          <a:off x="13093700" y="1006729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34290</xdr:rowOff>
    </xdr:from>
    <xdr:to>
      <xdr:col>81</xdr:col>
      <xdr:colOff>50800</xdr:colOff>
      <xdr:row>61</xdr:row>
      <xdr:rowOff>58783</xdr:rowOff>
    </xdr:to>
    <xdr:cxnSp macro="">
      <xdr:nvCxnSpPr>
        <xdr:cNvPr id="342" name="直線コネクタ 341">
          <a:extLst>
            <a:ext uri="{FF2B5EF4-FFF2-40B4-BE49-F238E27FC236}">
              <a16:creationId xmlns:a16="http://schemas.microsoft.com/office/drawing/2014/main" id="{C50F709F-A2C8-47CB-8196-5FE06C7EEAA4}"/>
            </a:ext>
          </a:extLst>
        </xdr:cNvPr>
        <xdr:cNvCxnSpPr/>
      </xdr:nvCxnSpPr>
      <xdr:spPr>
        <a:xfrm>
          <a:off x="13144500" y="10111740"/>
          <a:ext cx="79375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143510</xdr:rowOff>
    </xdr:from>
    <xdr:to>
      <xdr:col>72</xdr:col>
      <xdr:colOff>38100</xdr:colOff>
      <xdr:row>62</xdr:row>
      <xdr:rowOff>73660</xdr:rowOff>
    </xdr:to>
    <xdr:sp macro="" textlink="">
      <xdr:nvSpPr>
        <xdr:cNvPr id="343" name="楕円 342">
          <a:extLst>
            <a:ext uri="{FF2B5EF4-FFF2-40B4-BE49-F238E27FC236}">
              <a16:creationId xmlns:a16="http://schemas.microsoft.com/office/drawing/2014/main" id="{AA9EB646-D4EB-49AE-A5D6-9B1A75227FFC}"/>
            </a:ext>
          </a:extLst>
        </xdr:cNvPr>
        <xdr:cNvSpPr/>
      </xdr:nvSpPr>
      <xdr:spPr>
        <a:xfrm>
          <a:off x="12299950" y="1022096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34290</xdr:rowOff>
    </xdr:from>
    <xdr:to>
      <xdr:col>76</xdr:col>
      <xdr:colOff>114300</xdr:colOff>
      <xdr:row>62</xdr:row>
      <xdr:rowOff>22860</xdr:rowOff>
    </xdr:to>
    <xdr:cxnSp macro="">
      <xdr:nvCxnSpPr>
        <xdr:cNvPr id="344" name="直線コネクタ 343">
          <a:extLst>
            <a:ext uri="{FF2B5EF4-FFF2-40B4-BE49-F238E27FC236}">
              <a16:creationId xmlns:a16="http://schemas.microsoft.com/office/drawing/2014/main" id="{434F4F25-492A-48C8-9592-83B46D5AC844}"/>
            </a:ext>
          </a:extLst>
        </xdr:cNvPr>
        <xdr:cNvCxnSpPr/>
      </xdr:nvCxnSpPr>
      <xdr:spPr>
        <a:xfrm flipV="1">
          <a:off x="12344400" y="10111740"/>
          <a:ext cx="800100" cy="153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113047</xdr:rowOff>
    </xdr:from>
    <xdr:ext cx="405111" cy="259045"/>
    <xdr:sp macro="" textlink="">
      <xdr:nvSpPr>
        <xdr:cNvPr id="345" name="n_1aveValue【学校施設】&#10;有形固定資産減価償却率">
          <a:extLst>
            <a:ext uri="{FF2B5EF4-FFF2-40B4-BE49-F238E27FC236}">
              <a16:creationId xmlns:a16="http://schemas.microsoft.com/office/drawing/2014/main" id="{BDD93431-A44D-4BB0-9891-AD4AD69BE6BB}"/>
            </a:ext>
          </a:extLst>
        </xdr:cNvPr>
        <xdr:cNvSpPr txBox="1"/>
      </xdr:nvSpPr>
      <xdr:spPr>
        <a:xfrm>
          <a:off x="13742044" y="9860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73858</xdr:rowOff>
    </xdr:from>
    <xdr:ext cx="405111" cy="259045"/>
    <xdr:sp macro="" textlink="">
      <xdr:nvSpPr>
        <xdr:cNvPr id="346" name="n_2aveValue【学校施設】&#10;有形固定資産減価償却率">
          <a:extLst>
            <a:ext uri="{FF2B5EF4-FFF2-40B4-BE49-F238E27FC236}">
              <a16:creationId xmlns:a16="http://schemas.microsoft.com/office/drawing/2014/main" id="{74AAFD5E-FE60-496D-BE0A-9A523EA2AE58}"/>
            </a:ext>
          </a:extLst>
        </xdr:cNvPr>
        <xdr:cNvSpPr txBox="1"/>
      </xdr:nvSpPr>
      <xdr:spPr>
        <a:xfrm>
          <a:off x="12960994" y="9821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54264</xdr:rowOff>
    </xdr:from>
    <xdr:ext cx="405111" cy="259045"/>
    <xdr:sp macro="" textlink="">
      <xdr:nvSpPr>
        <xdr:cNvPr id="347" name="n_3aveValue【学校施設】&#10;有形固定資産減価償却率">
          <a:extLst>
            <a:ext uri="{FF2B5EF4-FFF2-40B4-BE49-F238E27FC236}">
              <a16:creationId xmlns:a16="http://schemas.microsoft.com/office/drawing/2014/main" id="{CE0D7315-CBF6-4EDF-A064-4B493B850B66}"/>
            </a:ext>
          </a:extLst>
        </xdr:cNvPr>
        <xdr:cNvSpPr txBox="1"/>
      </xdr:nvSpPr>
      <xdr:spPr>
        <a:xfrm>
          <a:off x="12167244" y="9801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77124</xdr:rowOff>
    </xdr:from>
    <xdr:ext cx="405111" cy="259045"/>
    <xdr:sp macro="" textlink="">
      <xdr:nvSpPr>
        <xdr:cNvPr id="348" name="n_4aveValue【学校施設】&#10;有形固定資産減価償却率">
          <a:extLst>
            <a:ext uri="{FF2B5EF4-FFF2-40B4-BE49-F238E27FC236}">
              <a16:creationId xmlns:a16="http://schemas.microsoft.com/office/drawing/2014/main" id="{7F5CE35E-D80E-41D5-B9ED-125EC2673127}"/>
            </a:ext>
          </a:extLst>
        </xdr:cNvPr>
        <xdr:cNvSpPr txBox="1"/>
      </xdr:nvSpPr>
      <xdr:spPr>
        <a:xfrm>
          <a:off x="11354444" y="98243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100710</xdr:rowOff>
    </xdr:from>
    <xdr:ext cx="405111" cy="259045"/>
    <xdr:sp macro="" textlink="">
      <xdr:nvSpPr>
        <xdr:cNvPr id="349" name="n_1mainValue【学校施設】&#10;有形固定資産減価償却率">
          <a:extLst>
            <a:ext uri="{FF2B5EF4-FFF2-40B4-BE49-F238E27FC236}">
              <a16:creationId xmlns:a16="http://schemas.microsoft.com/office/drawing/2014/main" id="{4208B313-2ECD-4451-A149-5C5B8494AE8D}"/>
            </a:ext>
          </a:extLst>
        </xdr:cNvPr>
        <xdr:cNvSpPr txBox="1"/>
      </xdr:nvSpPr>
      <xdr:spPr>
        <a:xfrm>
          <a:off x="13742044" y="101781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76217</xdr:rowOff>
    </xdr:from>
    <xdr:ext cx="405111" cy="259045"/>
    <xdr:sp macro="" textlink="">
      <xdr:nvSpPr>
        <xdr:cNvPr id="350" name="n_2mainValue【学校施設】&#10;有形固定資産減価償却率">
          <a:extLst>
            <a:ext uri="{FF2B5EF4-FFF2-40B4-BE49-F238E27FC236}">
              <a16:creationId xmlns:a16="http://schemas.microsoft.com/office/drawing/2014/main" id="{B0C0A835-39C2-4CDD-A134-6DCE141FA053}"/>
            </a:ext>
          </a:extLst>
        </xdr:cNvPr>
        <xdr:cNvSpPr txBox="1"/>
      </xdr:nvSpPr>
      <xdr:spPr>
        <a:xfrm>
          <a:off x="12960994" y="10153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64787</xdr:rowOff>
    </xdr:from>
    <xdr:ext cx="405111" cy="259045"/>
    <xdr:sp macro="" textlink="">
      <xdr:nvSpPr>
        <xdr:cNvPr id="351" name="n_3mainValue【学校施設】&#10;有形固定資産減価償却率">
          <a:extLst>
            <a:ext uri="{FF2B5EF4-FFF2-40B4-BE49-F238E27FC236}">
              <a16:creationId xmlns:a16="http://schemas.microsoft.com/office/drawing/2014/main" id="{515B74B2-6725-4ED1-AA83-DE5FB9463F8D}"/>
            </a:ext>
          </a:extLst>
        </xdr:cNvPr>
        <xdr:cNvSpPr txBox="1"/>
      </xdr:nvSpPr>
      <xdr:spPr>
        <a:xfrm>
          <a:off x="12167244" y="10307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352" name="正方形/長方形 351">
          <a:extLst>
            <a:ext uri="{FF2B5EF4-FFF2-40B4-BE49-F238E27FC236}">
              <a16:creationId xmlns:a16="http://schemas.microsoft.com/office/drawing/2014/main" id="{9C0709FC-0450-48B3-A5B5-E9E0987B3CED}"/>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53" name="正方形/長方形 352">
          <a:extLst>
            <a:ext uri="{FF2B5EF4-FFF2-40B4-BE49-F238E27FC236}">
              <a16:creationId xmlns:a16="http://schemas.microsoft.com/office/drawing/2014/main" id="{8737059B-AF5E-41F3-951A-7747F33EDC19}"/>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54" name="正方形/長方形 353">
          <a:extLst>
            <a:ext uri="{FF2B5EF4-FFF2-40B4-BE49-F238E27FC236}">
              <a16:creationId xmlns:a16="http://schemas.microsoft.com/office/drawing/2014/main" id="{B21D477F-B27B-448D-B3E5-8515F7C80D6E}"/>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55" name="正方形/長方形 354">
          <a:extLst>
            <a:ext uri="{FF2B5EF4-FFF2-40B4-BE49-F238E27FC236}">
              <a16:creationId xmlns:a16="http://schemas.microsoft.com/office/drawing/2014/main" id="{CF4B31E6-6A78-4670-8E2F-4FF22B536F78}"/>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56" name="正方形/長方形 355">
          <a:extLst>
            <a:ext uri="{FF2B5EF4-FFF2-40B4-BE49-F238E27FC236}">
              <a16:creationId xmlns:a16="http://schemas.microsoft.com/office/drawing/2014/main" id="{EAB0F603-DBF5-47B5-9344-C4696483EB23}"/>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57" name="正方形/長方形 356">
          <a:extLst>
            <a:ext uri="{FF2B5EF4-FFF2-40B4-BE49-F238E27FC236}">
              <a16:creationId xmlns:a16="http://schemas.microsoft.com/office/drawing/2014/main" id="{C4429316-3639-49C7-AABC-34B414C9DA58}"/>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58" name="正方形/長方形 357">
          <a:extLst>
            <a:ext uri="{FF2B5EF4-FFF2-40B4-BE49-F238E27FC236}">
              <a16:creationId xmlns:a16="http://schemas.microsoft.com/office/drawing/2014/main" id="{D84416EB-ED9E-4779-A260-C56BF228CD69}"/>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359" name="正方形/長方形 358">
          <a:extLst>
            <a:ext uri="{FF2B5EF4-FFF2-40B4-BE49-F238E27FC236}">
              <a16:creationId xmlns:a16="http://schemas.microsoft.com/office/drawing/2014/main" id="{7F44A47E-31FA-41F6-916D-7BEE27D650C3}"/>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360" name="テキスト ボックス 359">
          <a:extLst>
            <a:ext uri="{FF2B5EF4-FFF2-40B4-BE49-F238E27FC236}">
              <a16:creationId xmlns:a16="http://schemas.microsoft.com/office/drawing/2014/main" id="{1017E720-B925-4CD8-AE26-DBF56974B2E1}"/>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361" name="直線コネクタ 360">
          <a:extLst>
            <a:ext uri="{FF2B5EF4-FFF2-40B4-BE49-F238E27FC236}">
              <a16:creationId xmlns:a16="http://schemas.microsoft.com/office/drawing/2014/main" id="{E4A9A0F5-5DDC-4295-A5E7-8404EBA0D2FA}"/>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362" name="直線コネクタ 361">
          <a:extLst>
            <a:ext uri="{FF2B5EF4-FFF2-40B4-BE49-F238E27FC236}">
              <a16:creationId xmlns:a16="http://schemas.microsoft.com/office/drawing/2014/main" id="{CC3EF523-1536-4151-A0B6-EA3DD2562266}"/>
            </a:ext>
          </a:extLst>
        </xdr:cNvPr>
        <xdr:cNvCxnSpPr/>
      </xdr:nvCxnSpPr>
      <xdr:spPr>
        <a:xfrm>
          <a:off x="164592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363" name="テキスト ボックス 362">
          <a:extLst>
            <a:ext uri="{FF2B5EF4-FFF2-40B4-BE49-F238E27FC236}">
              <a16:creationId xmlns:a16="http://schemas.microsoft.com/office/drawing/2014/main" id="{D7527BD6-CF1C-4420-822B-2A0238A8F97D}"/>
            </a:ext>
          </a:extLst>
        </xdr:cNvPr>
        <xdr:cNvSpPr txBox="1"/>
      </xdr:nvSpPr>
      <xdr:spPr>
        <a:xfrm>
          <a:off x="160491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364" name="直線コネクタ 363">
          <a:extLst>
            <a:ext uri="{FF2B5EF4-FFF2-40B4-BE49-F238E27FC236}">
              <a16:creationId xmlns:a16="http://schemas.microsoft.com/office/drawing/2014/main" id="{6FDBD9F5-6DA7-4370-9589-C27738821FC6}"/>
            </a:ext>
          </a:extLst>
        </xdr:cNvPr>
        <xdr:cNvCxnSpPr/>
      </xdr:nvCxnSpPr>
      <xdr:spPr>
        <a:xfrm>
          <a:off x="164592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365" name="テキスト ボックス 364">
          <a:extLst>
            <a:ext uri="{FF2B5EF4-FFF2-40B4-BE49-F238E27FC236}">
              <a16:creationId xmlns:a16="http://schemas.microsoft.com/office/drawing/2014/main" id="{9432E6F1-7707-4586-B73E-9A1525178AAD}"/>
            </a:ext>
          </a:extLst>
        </xdr:cNvPr>
        <xdr:cNvSpPr txBox="1"/>
      </xdr:nvSpPr>
      <xdr:spPr>
        <a:xfrm>
          <a:off x="1604917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366" name="直線コネクタ 365">
          <a:extLst>
            <a:ext uri="{FF2B5EF4-FFF2-40B4-BE49-F238E27FC236}">
              <a16:creationId xmlns:a16="http://schemas.microsoft.com/office/drawing/2014/main" id="{624A14B1-0FD6-4F11-8920-FD17F7DCBA15}"/>
            </a:ext>
          </a:extLst>
        </xdr:cNvPr>
        <xdr:cNvCxnSpPr/>
      </xdr:nvCxnSpPr>
      <xdr:spPr>
        <a:xfrm>
          <a:off x="164592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367" name="テキスト ボックス 366">
          <a:extLst>
            <a:ext uri="{FF2B5EF4-FFF2-40B4-BE49-F238E27FC236}">
              <a16:creationId xmlns:a16="http://schemas.microsoft.com/office/drawing/2014/main" id="{D01DB61B-1309-4DD8-81E8-57D76D8D78A7}"/>
            </a:ext>
          </a:extLst>
        </xdr:cNvPr>
        <xdr:cNvSpPr txBox="1"/>
      </xdr:nvSpPr>
      <xdr:spPr>
        <a:xfrm>
          <a:off x="15985051" y="9776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368" name="直線コネクタ 367">
          <a:extLst>
            <a:ext uri="{FF2B5EF4-FFF2-40B4-BE49-F238E27FC236}">
              <a16:creationId xmlns:a16="http://schemas.microsoft.com/office/drawing/2014/main" id="{D3E4C78E-4975-4CFA-AAE3-4519A7676596}"/>
            </a:ext>
          </a:extLst>
        </xdr:cNvPr>
        <xdr:cNvCxnSpPr/>
      </xdr:nvCxnSpPr>
      <xdr:spPr>
        <a:xfrm>
          <a:off x="164592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369" name="テキスト ボックス 368">
          <a:extLst>
            <a:ext uri="{FF2B5EF4-FFF2-40B4-BE49-F238E27FC236}">
              <a16:creationId xmlns:a16="http://schemas.microsoft.com/office/drawing/2014/main" id="{69C5E5D0-943B-4BE8-B961-502430D2B5A7}"/>
            </a:ext>
          </a:extLst>
        </xdr:cNvPr>
        <xdr:cNvSpPr txBox="1"/>
      </xdr:nvSpPr>
      <xdr:spPr>
        <a:xfrm>
          <a:off x="15985051" y="9414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370" name="直線コネクタ 369">
          <a:extLst>
            <a:ext uri="{FF2B5EF4-FFF2-40B4-BE49-F238E27FC236}">
              <a16:creationId xmlns:a16="http://schemas.microsoft.com/office/drawing/2014/main" id="{86184370-3EFA-4E4B-AA0E-6F0B86EDA67C}"/>
            </a:ext>
          </a:extLst>
        </xdr:cNvPr>
        <xdr:cNvCxnSpPr/>
      </xdr:nvCxnSpPr>
      <xdr:spPr>
        <a:xfrm>
          <a:off x="164592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371" name="テキスト ボックス 370">
          <a:extLst>
            <a:ext uri="{FF2B5EF4-FFF2-40B4-BE49-F238E27FC236}">
              <a16:creationId xmlns:a16="http://schemas.microsoft.com/office/drawing/2014/main" id="{3323C609-B711-4175-B330-DB25C9AA2770}"/>
            </a:ext>
          </a:extLst>
        </xdr:cNvPr>
        <xdr:cNvSpPr txBox="1"/>
      </xdr:nvSpPr>
      <xdr:spPr>
        <a:xfrm>
          <a:off x="15985051" y="9046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372" name="直線コネクタ 371">
          <a:extLst>
            <a:ext uri="{FF2B5EF4-FFF2-40B4-BE49-F238E27FC236}">
              <a16:creationId xmlns:a16="http://schemas.microsoft.com/office/drawing/2014/main" id="{548523C2-3279-434B-8004-F7030C4A392D}"/>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373" name="テキスト ボックス 372">
          <a:extLst>
            <a:ext uri="{FF2B5EF4-FFF2-40B4-BE49-F238E27FC236}">
              <a16:creationId xmlns:a16="http://schemas.microsoft.com/office/drawing/2014/main" id="{53871229-DF4D-43E1-8DD8-31B884CC43AF}"/>
            </a:ext>
          </a:extLst>
        </xdr:cNvPr>
        <xdr:cNvSpPr txBox="1"/>
      </xdr:nvSpPr>
      <xdr:spPr>
        <a:xfrm>
          <a:off x="15985051" y="86779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374" name="【学校施設】&#10;一人当たり面積グラフ枠">
          <a:extLst>
            <a:ext uri="{FF2B5EF4-FFF2-40B4-BE49-F238E27FC236}">
              <a16:creationId xmlns:a16="http://schemas.microsoft.com/office/drawing/2014/main" id="{8CAD8FA2-C548-465E-80FD-2272B54082EA}"/>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2515</xdr:rowOff>
    </xdr:from>
    <xdr:to>
      <xdr:col>116</xdr:col>
      <xdr:colOff>62864</xdr:colOff>
      <xdr:row>63</xdr:row>
      <xdr:rowOff>145085</xdr:rowOff>
    </xdr:to>
    <xdr:cxnSp macro="">
      <xdr:nvCxnSpPr>
        <xdr:cNvPr id="375" name="直線コネクタ 374">
          <a:extLst>
            <a:ext uri="{FF2B5EF4-FFF2-40B4-BE49-F238E27FC236}">
              <a16:creationId xmlns:a16="http://schemas.microsoft.com/office/drawing/2014/main" id="{EFE63B5C-95E8-4B10-96B4-A73BAF14FF7B}"/>
            </a:ext>
          </a:extLst>
        </xdr:cNvPr>
        <xdr:cNvCxnSpPr/>
      </xdr:nvCxnSpPr>
      <xdr:spPr>
        <a:xfrm flipV="1">
          <a:off x="19951064" y="9089365"/>
          <a:ext cx="0" cy="1463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148912</xdr:rowOff>
    </xdr:from>
    <xdr:ext cx="469744" cy="259045"/>
    <xdr:sp macro="" textlink="">
      <xdr:nvSpPr>
        <xdr:cNvPr id="376" name="【学校施設】&#10;一人当たり面積最小値テキスト">
          <a:extLst>
            <a:ext uri="{FF2B5EF4-FFF2-40B4-BE49-F238E27FC236}">
              <a16:creationId xmlns:a16="http://schemas.microsoft.com/office/drawing/2014/main" id="{44125FD4-6AF7-4AB8-B880-4D1D87AEDAF0}"/>
            </a:ext>
          </a:extLst>
        </xdr:cNvPr>
        <xdr:cNvSpPr txBox="1"/>
      </xdr:nvSpPr>
      <xdr:spPr>
        <a:xfrm>
          <a:off x="19989800" y="10556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145085</xdr:rowOff>
    </xdr:from>
    <xdr:to>
      <xdr:col>116</xdr:col>
      <xdr:colOff>152400</xdr:colOff>
      <xdr:row>63</xdr:row>
      <xdr:rowOff>145085</xdr:rowOff>
    </xdr:to>
    <xdr:cxnSp macro="">
      <xdr:nvCxnSpPr>
        <xdr:cNvPr id="377" name="直線コネクタ 376">
          <a:extLst>
            <a:ext uri="{FF2B5EF4-FFF2-40B4-BE49-F238E27FC236}">
              <a16:creationId xmlns:a16="http://schemas.microsoft.com/office/drawing/2014/main" id="{968EAC31-4F6F-4343-B60D-5A09FC8CE416}"/>
            </a:ext>
          </a:extLst>
        </xdr:cNvPr>
        <xdr:cNvCxnSpPr/>
      </xdr:nvCxnSpPr>
      <xdr:spPr>
        <a:xfrm>
          <a:off x="19881850" y="1055273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120642</xdr:rowOff>
    </xdr:from>
    <xdr:ext cx="534377" cy="259045"/>
    <xdr:sp macro="" textlink="">
      <xdr:nvSpPr>
        <xdr:cNvPr id="378" name="【学校施設】&#10;一人当たり面積最大値テキスト">
          <a:extLst>
            <a:ext uri="{FF2B5EF4-FFF2-40B4-BE49-F238E27FC236}">
              <a16:creationId xmlns:a16="http://schemas.microsoft.com/office/drawing/2014/main" id="{5829623E-5442-4A3A-A411-CAD558AEF721}"/>
            </a:ext>
          </a:extLst>
        </xdr:cNvPr>
        <xdr:cNvSpPr txBox="1"/>
      </xdr:nvSpPr>
      <xdr:spPr>
        <a:xfrm>
          <a:off x="19989800" y="8877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2515</xdr:rowOff>
    </xdr:from>
    <xdr:to>
      <xdr:col>116</xdr:col>
      <xdr:colOff>152400</xdr:colOff>
      <xdr:row>55</xdr:row>
      <xdr:rowOff>2515</xdr:rowOff>
    </xdr:to>
    <xdr:cxnSp macro="">
      <xdr:nvCxnSpPr>
        <xdr:cNvPr id="379" name="直線コネクタ 378">
          <a:extLst>
            <a:ext uri="{FF2B5EF4-FFF2-40B4-BE49-F238E27FC236}">
              <a16:creationId xmlns:a16="http://schemas.microsoft.com/office/drawing/2014/main" id="{DA49BE38-1217-457F-8268-3183B7C0C939}"/>
            </a:ext>
          </a:extLst>
        </xdr:cNvPr>
        <xdr:cNvCxnSpPr/>
      </xdr:nvCxnSpPr>
      <xdr:spPr>
        <a:xfrm>
          <a:off x="19881850" y="908936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54830</xdr:rowOff>
    </xdr:from>
    <xdr:ext cx="469744" cy="259045"/>
    <xdr:sp macro="" textlink="">
      <xdr:nvSpPr>
        <xdr:cNvPr id="380" name="【学校施設】&#10;一人当たり面積平均値テキスト">
          <a:extLst>
            <a:ext uri="{FF2B5EF4-FFF2-40B4-BE49-F238E27FC236}">
              <a16:creationId xmlns:a16="http://schemas.microsoft.com/office/drawing/2014/main" id="{22B00CC2-3A70-4E16-90AD-B0FFD86BA67E}"/>
            </a:ext>
          </a:extLst>
        </xdr:cNvPr>
        <xdr:cNvSpPr txBox="1"/>
      </xdr:nvSpPr>
      <xdr:spPr>
        <a:xfrm>
          <a:off x="19989800" y="101322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31953</xdr:rowOff>
    </xdr:from>
    <xdr:to>
      <xdr:col>116</xdr:col>
      <xdr:colOff>114300</xdr:colOff>
      <xdr:row>62</xdr:row>
      <xdr:rowOff>133553</xdr:rowOff>
    </xdr:to>
    <xdr:sp macro="" textlink="">
      <xdr:nvSpPr>
        <xdr:cNvPr id="381" name="フローチャート: 判断 380">
          <a:extLst>
            <a:ext uri="{FF2B5EF4-FFF2-40B4-BE49-F238E27FC236}">
              <a16:creationId xmlns:a16="http://schemas.microsoft.com/office/drawing/2014/main" id="{CAC95A0F-4443-45EF-8996-24B2AAAB3803}"/>
            </a:ext>
          </a:extLst>
        </xdr:cNvPr>
        <xdr:cNvSpPr/>
      </xdr:nvSpPr>
      <xdr:spPr>
        <a:xfrm>
          <a:off x="19900900" y="10274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55652</xdr:rowOff>
    </xdr:from>
    <xdr:to>
      <xdr:col>112</xdr:col>
      <xdr:colOff>38100</xdr:colOff>
      <xdr:row>62</xdr:row>
      <xdr:rowOff>157252</xdr:rowOff>
    </xdr:to>
    <xdr:sp macro="" textlink="">
      <xdr:nvSpPr>
        <xdr:cNvPr id="382" name="フローチャート: 判断 381">
          <a:extLst>
            <a:ext uri="{FF2B5EF4-FFF2-40B4-BE49-F238E27FC236}">
              <a16:creationId xmlns:a16="http://schemas.microsoft.com/office/drawing/2014/main" id="{C9E3E46E-E070-4EC4-9591-C1CE5D41B386}"/>
            </a:ext>
          </a:extLst>
        </xdr:cNvPr>
        <xdr:cNvSpPr/>
      </xdr:nvSpPr>
      <xdr:spPr>
        <a:xfrm>
          <a:off x="19157950" y="1029820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66015</xdr:rowOff>
    </xdr:from>
    <xdr:to>
      <xdr:col>107</xdr:col>
      <xdr:colOff>101600</xdr:colOff>
      <xdr:row>62</xdr:row>
      <xdr:rowOff>167615</xdr:rowOff>
    </xdr:to>
    <xdr:sp macro="" textlink="">
      <xdr:nvSpPr>
        <xdr:cNvPr id="383" name="フローチャート: 判断 382">
          <a:extLst>
            <a:ext uri="{FF2B5EF4-FFF2-40B4-BE49-F238E27FC236}">
              <a16:creationId xmlns:a16="http://schemas.microsoft.com/office/drawing/2014/main" id="{28135F08-FE69-4F25-8F08-4FD5D11AE124}"/>
            </a:ext>
          </a:extLst>
        </xdr:cNvPr>
        <xdr:cNvSpPr/>
      </xdr:nvSpPr>
      <xdr:spPr>
        <a:xfrm>
          <a:off x="18345150" y="10308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74092</xdr:rowOff>
    </xdr:from>
    <xdr:to>
      <xdr:col>102</xdr:col>
      <xdr:colOff>165100</xdr:colOff>
      <xdr:row>63</xdr:row>
      <xdr:rowOff>4242</xdr:rowOff>
    </xdr:to>
    <xdr:sp macro="" textlink="">
      <xdr:nvSpPr>
        <xdr:cNvPr id="384" name="フローチャート: 判断 383">
          <a:extLst>
            <a:ext uri="{FF2B5EF4-FFF2-40B4-BE49-F238E27FC236}">
              <a16:creationId xmlns:a16="http://schemas.microsoft.com/office/drawing/2014/main" id="{471E96F4-ECD0-4857-B990-045B066D626F}"/>
            </a:ext>
          </a:extLst>
        </xdr:cNvPr>
        <xdr:cNvSpPr/>
      </xdr:nvSpPr>
      <xdr:spPr>
        <a:xfrm>
          <a:off x="17551400" y="1031664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65177</xdr:rowOff>
    </xdr:from>
    <xdr:to>
      <xdr:col>98</xdr:col>
      <xdr:colOff>38100</xdr:colOff>
      <xdr:row>62</xdr:row>
      <xdr:rowOff>166777</xdr:rowOff>
    </xdr:to>
    <xdr:sp macro="" textlink="">
      <xdr:nvSpPr>
        <xdr:cNvPr id="385" name="フローチャート: 判断 384">
          <a:extLst>
            <a:ext uri="{FF2B5EF4-FFF2-40B4-BE49-F238E27FC236}">
              <a16:creationId xmlns:a16="http://schemas.microsoft.com/office/drawing/2014/main" id="{D26F5E8E-2AC2-44B1-8FA2-B37756C7B045}"/>
            </a:ext>
          </a:extLst>
        </xdr:cNvPr>
        <xdr:cNvSpPr/>
      </xdr:nvSpPr>
      <xdr:spPr>
        <a:xfrm>
          <a:off x="16757650" y="1030772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386" name="テキスト ボックス 385">
          <a:extLst>
            <a:ext uri="{FF2B5EF4-FFF2-40B4-BE49-F238E27FC236}">
              <a16:creationId xmlns:a16="http://schemas.microsoft.com/office/drawing/2014/main" id="{1AB346A7-BE58-40BF-92C3-5BE72412CC25}"/>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387" name="テキスト ボックス 386">
          <a:extLst>
            <a:ext uri="{FF2B5EF4-FFF2-40B4-BE49-F238E27FC236}">
              <a16:creationId xmlns:a16="http://schemas.microsoft.com/office/drawing/2014/main" id="{0B631B0B-70A3-43EE-AD0A-97AE151EBC37}"/>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388" name="テキスト ボックス 387">
          <a:extLst>
            <a:ext uri="{FF2B5EF4-FFF2-40B4-BE49-F238E27FC236}">
              <a16:creationId xmlns:a16="http://schemas.microsoft.com/office/drawing/2014/main" id="{98F6B6E5-2DB0-49BE-AC09-15D0543A1311}"/>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389" name="テキスト ボックス 388">
          <a:extLst>
            <a:ext uri="{FF2B5EF4-FFF2-40B4-BE49-F238E27FC236}">
              <a16:creationId xmlns:a16="http://schemas.microsoft.com/office/drawing/2014/main" id="{791A2D52-E593-46F8-8785-C8FC7EBCE291}"/>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390" name="テキスト ボックス 389">
          <a:extLst>
            <a:ext uri="{FF2B5EF4-FFF2-40B4-BE49-F238E27FC236}">
              <a16:creationId xmlns:a16="http://schemas.microsoft.com/office/drawing/2014/main" id="{6CD56CF2-9A52-4746-9ED3-BEA4718C7F4D}"/>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159131</xdr:rowOff>
    </xdr:from>
    <xdr:to>
      <xdr:col>116</xdr:col>
      <xdr:colOff>114300</xdr:colOff>
      <xdr:row>63</xdr:row>
      <xdr:rowOff>89281</xdr:rowOff>
    </xdr:to>
    <xdr:sp macro="" textlink="">
      <xdr:nvSpPr>
        <xdr:cNvPr id="391" name="楕円 390">
          <a:extLst>
            <a:ext uri="{FF2B5EF4-FFF2-40B4-BE49-F238E27FC236}">
              <a16:creationId xmlns:a16="http://schemas.microsoft.com/office/drawing/2014/main" id="{DF2DB602-932F-4273-B30A-57C1EFAA5903}"/>
            </a:ext>
          </a:extLst>
        </xdr:cNvPr>
        <xdr:cNvSpPr/>
      </xdr:nvSpPr>
      <xdr:spPr>
        <a:xfrm>
          <a:off x="19900900" y="1040168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74058</xdr:rowOff>
    </xdr:from>
    <xdr:ext cx="469744" cy="259045"/>
    <xdr:sp macro="" textlink="">
      <xdr:nvSpPr>
        <xdr:cNvPr id="392" name="【学校施設】&#10;一人当たり面積該当値テキスト">
          <a:extLst>
            <a:ext uri="{FF2B5EF4-FFF2-40B4-BE49-F238E27FC236}">
              <a16:creationId xmlns:a16="http://schemas.microsoft.com/office/drawing/2014/main" id="{F86CC860-EA99-4D57-9C9F-F164E8D952E7}"/>
            </a:ext>
          </a:extLst>
        </xdr:cNvPr>
        <xdr:cNvSpPr txBox="1"/>
      </xdr:nvSpPr>
      <xdr:spPr>
        <a:xfrm>
          <a:off x="19989800" y="10316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157531</xdr:rowOff>
    </xdr:from>
    <xdr:to>
      <xdr:col>112</xdr:col>
      <xdr:colOff>38100</xdr:colOff>
      <xdr:row>63</xdr:row>
      <xdr:rowOff>87681</xdr:rowOff>
    </xdr:to>
    <xdr:sp macro="" textlink="">
      <xdr:nvSpPr>
        <xdr:cNvPr id="393" name="楕円 392">
          <a:extLst>
            <a:ext uri="{FF2B5EF4-FFF2-40B4-BE49-F238E27FC236}">
              <a16:creationId xmlns:a16="http://schemas.microsoft.com/office/drawing/2014/main" id="{8FFD9CAF-824D-4BAB-B9E7-54166E9D721B}"/>
            </a:ext>
          </a:extLst>
        </xdr:cNvPr>
        <xdr:cNvSpPr/>
      </xdr:nvSpPr>
      <xdr:spPr>
        <a:xfrm>
          <a:off x="19157950" y="1040008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36881</xdr:rowOff>
    </xdr:from>
    <xdr:to>
      <xdr:col>116</xdr:col>
      <xdr:colOff>63500</xdr:colOff>
      <xdr:row>63</xdr:row>
      <xdr:rowOff>38481</xdr:rowOff>
    </xdr:to>
    <xdr:cxnSp macro="">
      <xdr:nvCxnSpPr>
        <xdr:cNvPr id="394" name="直線コネクタ 393">
          <a:extLst>
            <a:ext uri="{FF2B5EF4-FFF2-40B4-BE49-F238E27FC236}">
              <a16:creationId xmlns:a16="http://schemas.microsoft.com/office/drawing/2014/main" id="{E2C447B4-18C6-4304-959E-0675996E0DD4}"/>
            </a:ext>
          </a:extLst>
        </xdr:cNvPr>
        <xdr:cNvCxnSpPr/>
      </xdr:nvCxnSpPr>
      <xdr:spPr>
        <a:xfrm>
          <a:off x="19202400" y="10444531"/>
          <a:ext cx="7493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142748</xdr:rowOff>
    </xdr:from>
    <xdr:to>
      <xdr:col>107</xdr:col>
      <xdr:colOff>101600</xdr:colOff>
      <xdr:row>63</xdr:row>
      <xdr:rowOff>72898</xdr:rowOff>
    </xdr:to>
    <xdr:sp macro="" textlink="">
      <xdr:nvSpPr>
        <xdr:cNvPr id="395" name="楕円 394">
          <a:extLst>
            <a:ext uri="{FF2B5EF4-FFF2-40B4-BE49-F238E27FC236}">
              <a16:creationId xmlns:a16="http://schemas.microsoft.com/office/drawing/2014/main" id="{197ADAF1-C0B7-4ABC-A7EA-C40CE0F361D9}"/>
            </a:ext>
          </a:extLst>
        </xdr:cNvPr>
        <xdr:cNvSpPr/>
      </xdr:nvSpPr>
      <xdr:spPr>
        <a:xfrm>
          <a:off x="18345150" y="1038529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22098</xdr:rowOff>
    </xdr:from>
    <xdr:to>
      <xdr:col>111</xdr:col>
      <xdr:colOff>177800</xdr:colOff>
      <xdr:row>63</xdr:row>
      <xdr:rowOff>36881</xdr:rowOff>
    </xdr:to>
    <xdr:cxnSp macro="">
      <xdr:nvCxnSpPr>
        <xdr:cNvPr id="396" name="直線コネクタ 395">
          <a:extLst>
            <a:ext uri="{FF2B5EF4-FFF2-40B4-BE49-F238E27FC236}">
              <a16:creationId xmlns:a16="http://schemas.microsoft.com/office/drawing/2014/main" id="{99402ECF-54EA-4487-B0E8-EE771C711F29}"/>
            </a:ext>
          </a:extLst>
        </xdr:cNvPr>
        <xdr:cNvCxnSpPr/>
      </xdr:nvCxnSpPr>
      <xdr:spPr>
        <a:xfrm>
          <a:off x="18395950" y="10429748"/>
          <a:ext cx="806450" cy="14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145415</xdr:rowOff>
    </xdr:from>
    <xdr:to>
      <xdr:col>102</xdr:col>
      <xdr:colOff>165100</xdr:colOff>
      <xdr:row>63</xdr:row>
      <xdr:rowOff>75565</xdr:rowOff>
    </xdr:to>
    <xdr:sp macro="" textlink="">
      <xdr:nvSpPr>
        <xdr:cNvPr id="397" name="楕円 396">
          <a:extLst>
            <a:ext uri="{FF2B5EF4-FFF2-40B4-BE49-F238E27FC236}">
              <a16:creationId xmlns:a16="http://schemas.microsoft.com/office/drawing/2014/main" id="{2B15590B-C881-4858-A88A-ADC0297BC2F2}"/>
            </a:ext>
          </a:extLst>
        </xdr:cNvPr>
        <xdr:cNvSpPr/>
      </xdr:nvSpPr>
      <xdr:spPr>
        <a:xfrm>
          <a:off x="17551400" y="1038796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22098</xdr:rowOff>
    </xdr:from>
    <xdr:to>
      <xdr:col>107</xdr:col>
      <xdr:colOff>50800</xdr:colOff>
      <xdr:row>63</xdr:row>
      <xdr:rowOff>24765</xdr:rowOff>
    </xdr:to>
    <xdr:cxnSp macro="">
      <xdr:nvCxnSpPr>
        <xdr:cNvPr id="398" name="直線コネクタ 397">
          <a:extLst>
            <a:ext uri="{FF2B5EF4-FFF2-40B4-BE49-F238E27FC236}">
              <a16:creationId xmlns:a16="http://schemas.microsoft.com/office/drawing/2014/main" id="{58A5F886-D08E-4FE0-900C-357F1E94F8F6}"/>
            </a:ext>
          </a:extLst>
        </xdr:cNvPr>
        <xdr:cNvCxnSpPr/>
      </xdr:nvCxnSpPr>
      <xdr:spPr>
        <a:xfrm flipV="1">
          <a:off x="17602200" y="10429748"/>
          <a:ext cx="79375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2329</xdr:rowOff>
    </xdr:from>
    <xdr:ext cx="469744" cy="259045"/>
    <xdr:sp macro="" textlink="">
      <xdr:nvSpPr>
        <xdr:cNvPr id="399" name="n_1aveValue【学校施設】&#10;一人当たり面積">
          <a:extLst>
            <a:ext uri="{FF2B5EF4-FFF2-40B4-BE49-F238E27FC236}">
              <a16:creationId xmlns:a16="http://schemas.microsoft.com/office/drawing/2014/main" id="{480CC894-6C64-48A9-82FF-CD23ECAB50B1}"/>
            </a:ext>
          </a:extLst>
        </xdr:cNvPr>
        <xdr:cNvSpPr txBox="1"/>
      </xdr:nvSpPr>
      <xdr:spPr>
        <a:xfrm>
          <a:off x="18980227" y="10079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12692</xdr:rowOff>
    </xdr:from>
    <xdr:ext cx="469744" cy="259045"/>
    <xdr:sp macro="" textlink="">
      <xdr:nvSpPr>
        <xdr:cNvPr id="400" name="n_2aveValue【学校施設】&#10;一人当たり面積">
          <a:extLst>
            <a:ext uri="{FF2B5EF4-FFF2-40B4-BE49-F238E27FC236}">
              <a16:creationId xmlns:a16="http://schemas.microsoft.com/office/drawing/2014/main" id="{C1BB5E86-D639-4FF1-B0B2-863441706E61}"/>
            </a:ext>
          </a:extLst>
        </xdr:cNvPr>
        <xdr:cNvSpPr txBox="1"/>
      </xdr:nvSpPr>
      <xdr:spPr>
        <a:xfrm>
          <a:off x="18180127" y="10090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20769</xdr:rowOff>
    </xdr:from>
    <xdr:ext cx="469744" cy="259045"/>
    <xdr:sp macro="" textlink="">
      <xdr:nvSpPr>
        <xdr:cNvPr id="401" name="n_3aveValue【学校施設】&#10;一人当たり面積">
          <a:extLst>
            <a:ext uri="{FF2B5EF4-FFF2-40B4-BE49-F238E27FC236}">
              <a16:creationId xmlns:a16="http://schemas.microsoft.com/office/drawing/2014/main" id="{A38D164D-4B4B-4BF1-9D7E-8E1EDDAAD68B}"/>
            </a:ext>
          </a:extLst>
        </xdr:cNvPr>
        <xdr:cNvSpPr txBox="1"/>
      </xdr:nvSpPr>
      <xdr:spPr>
        <a:xfrm>
          <a:off x="17386377" y="10098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11854</xdr:rowOff>
    </xdr:from>
    <xdr:ext cx="469744" cy="259045"/>
    <xdr:sp macro="" textlink="">
      <xdr:nvSpPr>
        <xdr:cNvPr id="402" name="n_4aveValue【学校施設】&#10;一人当たり面積">
          <a:extLst>
            <a:ext uri="{FF2B5EF4-FFF2-40B4-BE49-F238E27FC236}">
              <a16:creationId xmlns:a16="http://schemas.microsoft.com/office/drawing/2014/main" id="{33EEADC4-E61A-490D-A353-ACF1DBF05025}"/>
            </a:ext>
          </a:extLst>
        </xdr:cNvPr>
        <xdr:cNvSpPr txBox="1"/>
      </xdr:nvSpPr>
      <xdr:spPr>
        <a:xfrm>
          <a:off x="16592627" y="10089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78808</xdr:rowOff>
    </xdr:from>
    <xdr:ext cx="469744" cy="259045"/>
    <xdr:sp macro="" textlink="">
      <xdr:nvSpPr>
        <xdr:cNvPr id="403" name="n_1mainValue【学校施設】&#10;一人当たり面積">
          <a:extLst>
            <a:ext uri="{FF2B5EF4-FFF2-40B4-BE49-F238E27FC236}">
              <a16:creationId xmlns:a16="http://schemas.microsoft.com/office/drawing/2014/main" id="{1AC19067-ADAC-4CFB-8F57-DB3CD619F5FC}"/>
            </a:ext>
          </a:extLst>
        </xdr:cNvPr>
        <xdr:cNvSpPr txBox="1"/>
      </xdr:nvSpPr>
      <xdr:spPr>
        <a:xfrm>
          <a:off x="18980227" y="10486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64025</xdr:rowOff>
    </xdr:from>
    <xdr:ext cx="469744" cy="259045"/>
    <xdr:sp macro="" textlink="">
      <xdr:nvSpPr>
        <xdr:cNvPr id="404" name="n_2mainValue【学校施設】&#10;一人当たり面積">
          <a:extLst>
            <a:ext uri="{FF2B5EF4-FFF2-40B4-BE49-F238E27FC236}">
              <a16:creationId xmlns:a16="http://schemas.microsoft.com/office/drawing/2014/main" id="{FD8CF3C7-FF61-4A3C-AA03-9AE55539E895}"/>
            </a:ext>
          </a:extLst>
        </xdr:cNvPr>
        <xdr:cNvSpPr txBox="1"/>
      </xdr:nvSpPr>
      <xdr:spPr>
        <a:xfrm>
          <a:off x="18180127" y="10471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66692</xdr:rowOff>
    </xdr:from>
    <xdr:ext cx="469744" cy="259045"/>
    <xdr:sp macro="" textlink="">
      <xdr:nvSpPr>
        <xdr:cNvPr id="405" name="n_3mainValue【学校施設】&#10;一人当たり面積">
          <a:extLst>
            <a:ext uri="{FF2B5EF4-FFF2-40B4-BE49-F238E27FC236}">
              <a16:creationId xmlns:a16="http://schemas.microsoft.com/office/drawing/2014/main" id="{2DD6B558-FBD2-408A-9F2B-4572228003B4}"/>
            </a:ext>
          </a:extLst>
        </xdr:cNvPr>
        <xdr:cNvSpPr txBox="1"/>
      </xdr:nvSpPr>
      <xdr:spPr>
        <a:xfrm>
          <a:off x="17386377" y="10474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06" name="正方形/長方形 405">
          <a:extLst>
            <a:ext uri="{FF2B5EF4-FFF2-40B4-BE49-F238E27FC236}">
              <a16:creationId xmlns:a16="http://schemas.microsoft.com/office/drawing/2014/main" id="{9DDE3733-691E-46AD-A9F7-CFC478397820}"/>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07" name="正方形/長方形 406">
          <a:extLst>
            <a:ext uri="{FF2B5EF4-FFF2-40B4-BE49-F238E27FC236}">
              <a16:creationId xmlns:a16="http://schemas.microsoft.com/office/drawing/2014/main" id="{49A35024-FD73-40BF-8759-3F7E71325770}"/>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08" name="正方形/長方形 407">
          <a:extLst>
            <a:ext uri="{FF2B5EF4-FFF2-40B4-BE49-F238E27FC236}">
              <a16:creationId xmlns:a16="http://schemas.microsoft.com/office/drawing/2014/main" id="{F74C82B3-1351-4AC6-B8F0-FB9E475BB081}"/>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09" name="正方形/長方形 408">
          <a:extLst>
            <a:ext uri="{FF2B5EF4-FFF2-40B4-BE49-F238E27FC236}">
              <a16:creationId xmlns:a16="http://schemas.microsoft.com/office/drawing/2014/main" id="{8DED4B41-3007-427F-86CA-813DD08E6496}"/>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10" name="正方形/長方形 409">
          <a:extLst>
            <a:ext uri="{FF2B5EF4-FFF2-40B4-BE49-F238E27FC236}">
              <a16:creationId xmlns:a16="http://schemas.microsoft.com/office/drawing/2014/main" id="{BD48E5AF-5654-4E9D-A39B-95A8421222F4}"/>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11" name="正方形/長方形 410">
          <a:extLst>
            <a:ext uri="{FF2B5EF4-FFF2-40B4-BE49-F238E27FC236}">
              <a16:creationId xmlns:a16="http://schemas.microsoft.com/office/drawing/2014/main" id="{EACDF18E-B022-448D-A14A-1E27CEE34736}"/>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12" name="正方形/長方形 411">
          <a:extLst>
            <a:ext uri="{FF2B5EF4-FFF2-40B4-BE49-F238E27FC236}">
              <a16:creationId xmlns:a16="http://schemas.microsoft.com/office/drawing/2014/main" id="{3B72167B-881F-4D00-BCE7-D66D0C4B4FF6}"/>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13" name="正方形/長方形 412">
          <a:extLst>
            <a:ext uri="{FF2B5EF4-FFF2-40B4-BE49-F238E27FC236}">
              <a16:creationId xmlns:a16="http://schemas.microsoft.com/office/drawing/2014/main" id="{9C2EE68F-0721-406D-AA1A-B901CF108999}"/>
            </a:ext>
          </a:extLst>
        </xdr:cNvPr>
        <xdr:cNvSpPr/>
      </xdr:nvSpPr>
      <xdr:spPr>
        <a:xfrm>
          <a:off x="11207750" y="1248410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414" name="正方形/長方形 413">
          <a:extLst>
            <a:ext uri="{FF2B5EF4-FFF2-40B4-BE49-F238E27FC236}">
              <a16:creationId xmlns:a16="http://schemas.microsoft.com/office/drawing/2014/main" id="{9F859EB7-C39F-4559-AF7B-120C78E73BC4}"/>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15" name="正方形/長方形 414">
          <a:extLst>
            <a:ext uri="{FF2B5EF4-FFF2-40B4-BE49-F238E27FC236}">
              <a16:creationId xmlns:a16="http://schemas.microsoft.com/office/drawing/2014/main" id="{96385FBA-3C52-470C-ACC9-4E6D893B4DE4}"/>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16" name="正方形/長方形 415">
          <a:extLst>
            <a:ext uri="{FF2B5EF4-FFF2-40B4-BE49-F238E27FC236}">
              <a16:creationId xmlns:a16="http://schemas.microsoft.com/office/drawing/2014/main" id="{3FEC0595-3346-4EDE-8FBF-0C50C78E75FB}"/>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17" name="正方形/長方形 416">
          <a:extLst>
            <a:ext uri="{FF2B5EF4-FFF2-40B4-BE49-F238E27FC236}">
              <a16:creationId xmlns:a16="http://schemas.microsoft.com/office/drawing/2014/main" id="{959CBC38-3E76-47E1-B81B-065A48E00598}"/>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18" name="正方形/長方形 417">
          <a:extLst>
            <a:ext uri="{FF2B5EF4-FFF2-40B4-BE49-F238E27FC236}">
              <a16:creationId xmlns:a16="http://schemas.microsoft.com/office/drawing/2014/main" id="{4B6DB1D4-7581-46BB-B3E8-FBE95CD71089}"/>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19" name="正方形/長方形 418">
          <a:extLst>
            <a:ext uri="{FF2B5EF4-FFF2-40B4-BE49-F238E27FC236}">
              <a16:creationId xmlns:a16="http://schemas.microsoft.com/office/drawing/2014/main" id="{C9BBFA9A-DEDC-4C32-A557-11248FE06882}"/>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20" name="正方形/長方形 419">
          <a:extLst>
            <a:ext uri="{FF2B5EF4-FFF2-40B4-BE49-F238E27FC236}">
              <a16:creationId xmlns:a16="http://schemas.microsoft.com/office/drawing/2014/main" id="{5FB1B62E-0DE7-4833-BF69-AC753C4E733E}"/>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21" name="正方形/長方形 420">
          <a:extLst>
            <a:ext uri="{FF2B5EF4-FFF2-40B4-BE49-F238E27FC236}">
              <a16:creationId xmlns:a16="http://schemas.microsoft.com/office/drawing/2014/main" id="{16E7595F-0C04-4ACA-867E-181FC5CCDD94}"/>
            </a:ext>
          </a:extLst>
        </xdr:cNvPr>
        <xdr:cNvSpPr/>
      </xdr:nvSpPr>
      <xdr:spPr>
        <a:xfrm>
          <a:off x="16459200" y="1248410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422" name="正方形/長方形 421">
          <a:extLst>
            <a:ext uri="{FF2B5EF4-FFF2-40B4-BE49-F238E27FC236}">
              <a16:creationId xmlns:a16="http://schemas.microsoft.com/office/drawing/2014/main" id="{E53BBF2C-EF28-40BF-9362-26A638905932}"/>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423" name="正方形/長方形 422">
          <a:extLst>
            <a:ext uri="{FF2B5EF4-FFF2-40B4-BE49-F238E27FC236}">
              <a16:creationId xmlns:a16="http://schemas.microsoft.com/office/drawing/2014/main" id="{731C6815-1FE7-4173-9207-D74A0C729A01}"/>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424" name="正方形/長方形 423">
          <a:extLst>
            <a:ext uri="{FF2B5EF4-FFF2-40B4-BE49-F238E27FC236}">
              <a16:creationId xmlns:a16="http://schemas.microsoft.com/office/drawing/2014/main" id="{EB5F6A63-847B-484A-9074-6ED645C35161}"/>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425" name="正方形/長方形 424">
          <a:extLst>
            <a:ext uri="{FF2B5EF4-FFF2-40B4-BE49-F238E27FC236}">
              <a16:creationId xmlns:a16="http://schemas.microsoft.com/office/drawing/2014/main" id="{211FB25A-F27A-4B97-8A17-DEFA07463F86}"/>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426" name="正方形/長方形 425">
          <a:extLst>
            <a:ext uri="{FF2B5EF4-FFF2-40B4-BE49-F238E27FC236}">
              <a16:creationId xmlns:a16="http://schemas.microsoft.com/office/drawing/2014/main" id="{AAF45659-6FA2-436C-AA47-A6F2C1170AC3}"/>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427" name="正方形/長方形 426">
          <a:extLst>
            <a:ext uri="{FF2B5EF4-FFF2-40B4-BE49-F238E27FC236}">
              <a16:creationId xmlns:a16="http://schemas.microsoft.com/office/drawing/2014/main" id="{D55CE0A7-5CD5-419C-8D4D-3A990BDCECF2}"/>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428" name="正方形/長方形 427">
          <a:extLst>
            <a:ext uri="{FF2B5EF4-FFF2-40B4-BE49-F238E27FC236}">
              <a16:creationId xmlns:a16="http://schemas.microsoft.com/office/drawing/2014/main" id="{45BA73F7-9249-4D55-B919-A4C2390FB403}"/>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29" name="正方形/長方形 428">
          <a:extLst>
            <a:ext uri="{FF2B5EF4-FFF2-40B4-BE49-F238E27FC236}">
              <a16:creationId xmlns:a16="http://schemas.microsoft.com/office/drawing/2014/main" id="{D81A742F-9E06-4C5B-9E38-52B5673C1FE9}"/>
            </a:ext>
          </a:extLst>
        </xdr:cNvPr>
        <xdr:cNvSpPr/>
      </xdr:nvSpPr>
      <xdr:spPr>
        <a:xfrm>
          <a:off x="1120775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430" name="正方形/長方形 429">
          <a:extLst>
            <a:ext uri="{FF2B5EF4-FFF2-40B4-BE49-F238E27FC236}">
              <a16:creationId xmlns:a16="http://schemas.microsoft.com/office/drawing/2014/main" id="{CC8721B8-F6E7-4702-8729-0F4E8D85B4BC}"/>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431" name="正方形/長方形 430">
          <a:extLst>
            <a:ext uri="{FF2B5EF4-FFF2-40B4-BE49-F238E27FC236}">
              <a16:creationId xmlns:a16="http://schemas.microsoft.com/office/drawing/2014/main" id="{5085C218-BF4B-4F72-9F11-F426BEBBC6A5}"/>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432" name="正方形/長方形 431">
          <a:extLst>
            <a:ext uri="{FF2B5EF4-FFF2-40B4-BE49-F238E27FC236}">
              <a16:creationId xmlns:a16="http://schemas.microsoft.com/office/drawing/2014/main" id="{71ACA092-720D-48C9-89D4-C9C23554959F}"/>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433" name="正方形/長方形 432">
          <a:extLst>
            <a:ext uri="{FF2B5EF4-FFF2-40B4-BE49-F238E27FC236}">
              <a16:creationId xmlns:a16="http://schemas.microsoft.com/office/drawing/2014/main" id="{93461D0C-0358-4DD5-AC21-D032553BC443}"/>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434" name="正方形/長方形 433">
          <a:extLst>
            <a:ext uri="{FF2B5EF4-FFF2-40B4-BE49-F238E27FC236}">
              <a16:creationId xmlns:a16="http://schemas.microsoft.com/office/drawing/2014/main" id="{87D419A2-A904-4500-880A-2569D0090192}"/>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435" name="正方形/長方形 434">
          <a:extLst>
            <a:ext uri="{FF2B5EF4-FFF2-40B4-BE49-F238E27FC236}">
              <a16:creationId xmlns:a16="http://schemas.microsoft.com/office/drawing/2014/main" id="{4EBD6AA1-254C-4350-9420-A54962C0F67F}"/>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436" name="正方形/長方形 435">
          <a:extLst>
            <a:ext uri="{FF2B5EF4-FFF2-40B4-BE49-F238E27FC236}">
              <a16:creationId xmlns:a16="http://schemas.microsoft.com/office/drawing/2014/main" id="{8EA164C4-5F17-4C18-B1D1-12906E9C0AEE}"/>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437" name="正方形/長方形 436">
          <a:extLst>
            <a:ext uri="{FF2B5EF4-FFF2-40B4-BE49-F238E27FC236}">
              <a16:creationId xmlns:a16="http://schemas.microsoft.com/office/drawing/2014/main" id="{DC77D5D5-3BB1-47FC-B714-2E40880D9852}"/>
            </a:ext>
          </a:extLst>
        </xdr:cNvPr>
        <xdr:cNvSpPr/>
      </xdr:nvSpPr>
      <xdr:spPr>
        <a:xfrm>
          <a:off x="164592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438" name="正方形/長方形 437">
          <a:extLst>
            <a:ext uri="{FF2B5EF4-FFF2-40B4-BE49-F238E27FC236}">
              <a16:creationId xmlns:a16="http://schemas.microsoft.com/office/drawing/2014/main" id="{2848FE53-7E73-487A-8294-3052AF498D83}"/>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439" name="正方形/長方形 438">
          <a:extLst>
            <a:ext uri="{FF2B5EF4-FFF2-40B4-BE49-F238E27FC236}">
              <a16:creationId xmlns:a16="http://schemas.microsoft.com/office/drawing/2014/main" id="{5B4F78A1-0B33-442E-96D3-355711B3F584}"/>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440" name="テキスト ボックス 439">
          <a:extLst>
            <a:ext uri="{FF2B5EF4-FFF2-40B4-BE49-F238E27FC236}">
              <a16:creationId xmlns:a16="http://schemas.microsoft.com/office/drawing/2014/main" id="{313E22B9-2E55-47D5-AAD8-28053170F2B9}"/>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道路についてはほぼ変動がなく、老朽化路線を年次で改修しながら維持している。保育所は老朽化が進んでいるが、父島で増築棟の建設を行ったことなどもあり数値はほぼ横ばいとなっている。母島では令和５年度から保育施設の建設に着手し令和７年度に完成予定となっている。学校については令和４年度から体育館棟の建築を行っており、完成後は校舎の建替えへと移行していく。</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F701571E-35AA-403F-B0C4-490B8F737C11}"/>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7D7BBE26-D043-4E32-AE51-41E0AE6965E9}"/>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3AC95048-29DA-43BE-A46C-1B9EC027BF67}"/>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3AB0216C-6636-4FE6-B95E-FAB2AE6BBB8B}"/>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東京都小笠原村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31C97544-753A-490D-91E3-CDF5CBD44DC6}"/>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D2991E03-363A-4A4E-A678-42CCE1264199}"/>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812B8C5A-426A-4A46-AB1E-C5D96CCBDFDB}"/>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E3220DF2-55C7-4D9A-B235-1270996E25C8}"/>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C84EE954-3FDF-4EEA-A341-2669C0274CF7}"/>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C092331C-6162-4097-8566-7FCDBFB83004}"/>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2,600
2,568
113.04
6,089,989
5,739,118
286,777
2,211,004
2,413,026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9D650D40-7522-4F8E-AC4C-5ADDB2129A3B}"/>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19CFF017-6AF4-4788-8524-3CFD819C33A1}"/>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4975A5A1-0095-4DAC-9B81-A89DA45748F0}"/>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542B10E6-DB7C-4C1A-A03A-66E6C28ED728}"/>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5B512EA0-5563-4998-8C9A-D4E4DD2A8638}"/>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3337D9BA-708A-4603-BC11-8C554BBA0A75}"/>
            </a:ext>
          </a:extLst>
        </xdr:cNvPr>
        <xdr:cNvSpPr/>
      </xdr:nvSpPr>
      <xdr:spPr>
        <a:xfrm>
          <a:off x="6470650" y="1657350"/>
          <a:ext cx="3086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3E7E767-AC85-43A3-A049-EB04B4857DFD}"/>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4B4BBB5A-0058-4D7A-9BE2-4E240A05536E}"/>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25D14EB7-24A7-4F8E-BFEE-B41F62A6A013}"/>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4F98FBF3-C859-4C32-9C66-A4BA176A2AF6}"/>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D5B751C0-91C8-4565-84F5-859797EBB6D7}"/>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E73044D9-FCD1-44F4-B169-D64B6B86917A}"/>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898D84B7-2A76-4FC2-A78A-174F87781FD1}"/>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891A9597-9BE3-4615-A656-8D4ADE6C6F62}"/>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B4284047-2BD5-435A-9CB8-71B7744720C9}"/>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F6310AD-6F93-41CC-8CF8-15E91DCA01B2}"/>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7983AE76-FD03-451E-A7D2-2D69995A5D19}"/>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83E7B1A3-301B-41FF-876B-3230E57B5FEF}"/>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155176B5-F1F9-4A43-8325-2DE0EE963980}"/>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DD867514-01E8-434A-B53D-D66401A1C053}"/>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91D2B644-9DEC-41F2-9237-85E1731D13DF}"/>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AE03A6C0-7AF4-4963-82F3-E0C8D91E7CF8}"/>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5319A012-36A5-436A-9EF1-08871C63B766}"/>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720F9A8D-7D23-494B-8A0F-E2C89FAA14D3}"/>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8C91499-C878-418E-BD34-C45D4A693AB6}"/>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81819B40-0109-454B-BF5E-534248433035}"/>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F548F4BF-3A45-4B96-A8AE-92E23E0AC671}"/>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F129BB04-61BF-4BFF-B3CF-FC68A9317A66}"/>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680BA595-D030-494C-98BF-30E49C9835B4}"/>
            </a:ext>
          </a:extLst>
        </xdr:cNvPr>
        <xdr:cNvSpPr/>
      </xdr:nvSpPr>
      <xdr:spPr>
        <a:xfrm>
          <a:off x="685800" y="514350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6C6B7AA7-822F-42DA-BB15-30743B63B71C}"/>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44102EC6-E5AC-4F54-B378-EFA48BD24F8E}"/>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A727258C-09A6-4E06-99E0-5573CC74CD11}"/>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086D51CD-EBC9-4893-BE4F-5B700FC52E77}"/>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CA5FFBC0-31C3-4F53-B37F-ED903FDDF558}"/>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2C48112B-8CB2-444E-B516-88B7533F2B75}"/>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5BA23077-1282-4B81-8187-0B25FCF65778}"/>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225CE358-D70F-4ECC-83F9-63256967AEC4}"/>
            </a:ext>
          </a:extLst>
        </xdr:cNvPr>
        <xdr:cNvSpPr/>
      </xdr:nvSpPr>
      <xdr:spPr>
        <a:xfrm>
          <a:off x="5956300" y="514350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E9B6D041-A56F-47B2-B017-D7EE71098FBF}"/>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E926096F-EFF0-48E0-B329-90A0A368E1AF}"/>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951EB694-B9D8-4B4B-B688-6DC1BAB5E5AC}"/>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0ADB59E8-3785-4245-AF30-0DF8624CAA3E}"/>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FAC81F53-8E2E-4FBF-94D9-51D4607844F6}"/>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89472D19-C0C9-4F52-887A-26885FC3E5A2}"/>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F677937D-7B04-40FD-B80B-9AC5D7119163}"/>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8FAA7002-7A3B-48BF-AF54-E1FBE1E39500}"/>
            </a:ext>
          </a:extLst>
        </xdr:cNvPr>
        <xdr:cNvSpPr/>
      </xdr:nvSpPr>
      <xdr:spPr>
        <a:xfrm>
          <a:off x="685800" y="881380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57" name="正方形/長方形 56">
          <a:extLst>
            <a:ext uri="{FF2B5EF4-FFF2-40B4-BE49-F238E27FC236}">
              <a16:creationId xmlns:a16="http://schemas.microsoft.com/office/drawing/2014/main" id="{DA3863F6-E1B5-414B-BF8C-8D8F2C74E291}"/>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58" name="正方形/長方形 57">
          <a:extLst>
            <a:ext uri="{FF2B5EF4-FFF2-40B4-BE49-F238E27FC236}">
              <a16:creationId xmlns:a16="http://schemas.microsoft.com/office/drawing/2014/main" id="{D6E4DF91-7C78-454D-8AE6-D36531A50337}"/>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59" name="正方形/長方形 58">
          <a:extLst>
            <a:ext uri="{FF2B5EF4-FFF2-40B4-BE49-F238E27FC236}">
              <a16:creationId xmlns:a16="http://schemas.microsoft.com/office/drawing/2014/main" id="{9E81B49C-30BC-47C5-93C1-4A203508F7A7}"/>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60" name="正方形/長方形 59">
          <a:extLst>
            <a:ext uri="{FF2B5EF4-FFF2-40B4-BE49-F238E27FC236}">
              <a16:creationId xmlns:a16="http://schemas.microsoft.com/office/drawing/2014/main" id="{B0DC99AF-0E84-49A5-B922-801C84931BC4}"/>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61" name="正方形/長方形 60">
          <a:extLst>
            <a:ext uri="{FF2B5EF4-FFF2-40B4-BE49-F238E27FC236}">
              <a16:creationId xmlns:a16="http://schemas.microsoft.com/office/drawing/2014/main" id="{A006362E-43A1-4C7E-AFC7-DF2ED3D44B55}"/>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62" name="正方形/長方形 61">
          <a:extLst>
            <a:ext uri="{FF2B5EF4-FFF2-40B4-BE49-F238E27FC236}">
              <a16:creationId xmlns:a16="http://schemas.microsoft.com/office/drawing/2014/main" id="{BCE7F82E-C49D-4C29-A931-2ECD0AC6B923}"/>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63" name="正方形/長方形 62">
          <a:extLst>
            <a:ext uri="{FF2B5EF4-FFF2-40B4-BE49-F238E27FC236}">
              <a16:creationId xmlns:a16="http://schemas.microsoft.com/office/drawing/2014/main" id="{3DC1DA30-9CB2-4EBE-97E2-A505829CD00A}"/>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64" name="正方形/長方形 63">
          <a:extLst>
            <a:ext uri="{FF2B5EF4-FFF2-40B4-BE49-F238E27FC236}">
              <a16:creationId xmlns:a16="http://schemas.microsoft.com/office/drawing/2014/main" id="{6C7D8257-97A9-461D-8E10-842BE00625EF}"/>
            </a:ext>
          </a:extLst>
        </xdr:cNvPr>
        <xdr:cNvSpPr/>
      </xdr:nvSpPr>
      <xdr:spPr>
        <a:xfrm>
          <a:off x="5956300" y="881380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65" name="正方形/長方形 64">
          <a:extLst>
            <a:ext uri="{FF2B5EF4-FFF2-40B4-BE49-F238E27FC236}">
              <a16:creationId xmlns:a16="http://schemas.microsoft.com/office/drawing/2014/main" id="{0CA2D954-F6C6-4E0C-936B-D1729CE4DB5E}"/>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66" name="正方形/長方形 65">
          <a:extLst>
            <a:ext uri="{FF2B5EF4-FFF2-40B4-BE49-F238E27FC236}">
              <a16:creationId xmlns:a16="http://schemas.microsoft.com/office/drawing/2014/main" id="{DBA3DA31-A507-43A6-A22B-BF46160168EE}"/>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67" name="正方形/長方形 66">
          <a:extLst>
            <a:ext uri="{FF2B5EF4-FFF2-40B4-BE49-F238E27FC236}">
              <a16:creationId xmlns:a16="http://schemas.microsoft.com/office/drawing/2014/main" id="{ABDF695D-EF0A-4ADB-8BE1-09569203C55A}"/>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68" name="正方形/長方形 67">
          <a:extLst>
            <a:ext uri="{FF2B5EF4-FFF2-40B4-BE49-F238E27FC236}">
              <a16:creationId xmlns:a16="http://schemas.microsoft.com/office/drawing/2014/main" id="{5331477D-BB28-4870-BD87-82BF76B33CC0}"/>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69" name="正方形/長方形 68">
          <a:extLst>
            <a:ext uri="{FF2B5EF4-FFF2-40B4-BE49-F238E27FC236}">
              <a16:creationId xmlns:a16="http://schemas.microsoft.com/office/drawing/2014/main" id="{103BE382-8104-4D4B-9C5C-E8BF005741ED}"/>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70" name="正方形/長方形 69">
          <a:extLst>
            <a:ext uri="{FF2B5EF4-FFF2-40B4-BE49-F238E27FC236}">
              <a16:creationId xmlns:a16="http://schemas.microsoft.com/office/drawing/2014/main" id="{20251731-0E30-4EE9-A45E-54F3F9B39FC7}"/>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71" name="正方形/長方形 70">
          <a:extLst>
            <a:ext uri="{FF2B5EF4-FFF2-40B4-BE49-F238E27FC236}">
              <a16:creationId xmlns:a16="http://schemas.microsoft.com/office/drawing/2014/main" id="{2BE52757-D89B-484E-B0A4-9FB9D009B1F2}"/>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72" name="正方形/長方形 71">
          <a:extLst>
            <a:ext uri="{FF2B5EF4-FFF2-40B4-BE49-F238E27FC236}">
              <a16:creationId xmlns:a16="http://schemas.microsoft.com/office/drawing/2014/main" id="{A0F49003-9C0C-49F0-8138-F04E032222C2}"/>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73" name="テキスト ボックス 72">
          <a:extLst>
            <a:ext uri="{FF2B5EF4-FFF2-40B4-BE49-F238E27FC236}">
              <a16:creationId xmlns:a16="http://schemas.microsoft.com/office/drawing/2014/main" id="{2D63710F-4CE4-4C75-B38D-3F9233B952F4}"/>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74" name="直線コネクタ 73">
          <a:extLst>
            <a:ext uri="{FF2B5EF4-FFF2-40B4-BE49-F238E27FC236}">
              <a16:creationId xmlns:a16="http://schemas.microsoft.com/office/drawing/2014/main" id="{B3A7A870-BFAA-4BF5-8E41-0FBABCFE75D9}"/>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75" name="テキスト ボックス 74">
          <a:extLst>
            <a:ext uri="{FF2B5EF4-FFF2-40B4-BE49-F238E27FC236}">
              <a16:creationId xmlns:a16="http://schemas.microsoft.com/office/drawing/2014/main" id="{C20CDB59-256A-469F-970C-12C94A41E74C}"/>
            </a:ext>
          </a:extLst>
        </xdr:cNvPr>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76" name="直線コネクタ 75">
          <a:extLst>
            <a:ext uri="{FF2B5EF4-FFF2-40B4-BE49-F238E27FC236}">
              <a16:creationId xmlns:a16="http://schemas.microsoft.com/office/drawing/2014/main" id="{EA21E3E3-5FD1-4606-BBF1-22C723D60F79}"/>
            </a:ext>
          </a:extLst>
        </xdr:cNvPr>
        <xdr:cNvCxnSpPr/>
      </xdr:nvCxnSpPr>
      <xdr:spPr>
        <a:xfrm>
          <a:off x="6858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77" name="テキスト ボックス 76">
          <a:extLst>
            <a:ext uri="{FF2B5EF4-FFF2-40B4-BE49-F238E27FC236}">
              <a16:creationId xmlns:a16="http://schemas.microsoft.com/office/drawing/2014/main" id="{955D1071-3B61-4CB6-8E94-B1AF25AA7750}"/>
            </a:ext>
          </a:extLst>
        </xdr:cNvPr>
        <xdr:cNvSpPr txBox="1"/>
      </xdr:nvSpPr>
      <xdr:spPr>
        <a:xfrm>
          <a:off x="2757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78" name="直線コネクタ 77">
          <a:extLst>
            <a:ext uri="{FF2B5EF4-FFF2-40B4-BE49-F238E27FC236}">
              <a16:creationId xmlns:a16="http://schemas.microsoft.com/office/drawing/2014/main" id="{2B7B4A97-BE6E-4576-B436-0558DC8496A2}"/>
            </a:ext>
          </a:extLst>
        </xdr:cNvPr>
        <xdr:cNvCxnSpPr/>
      </xdr:nvCxnSpPr>
      <xdr:spPr>
        <a:xfrm>
          <a:off x="6858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79" name="テキスト ボックス 78">
          <a:extLst>
            <a:ext uri="{FF2B5EF4-FFF2-40B4-BE49-F238E27FC236}">
              <a16:creationId xmlns:a16="http://schemas.microsoft.com/office/drawing/2014/main" id="{C9D3D1E6-5450-400E-BA6D-A4A421C1F8E2}"/>
            </a:ext>
          </a:extLst>
        </xdr:cNvPr>
        <xdr:cNvSpPr txBox="1"/>
      </xdr:nvSpPr>
      <xdr:spPr>
        <a:xfrm>
          <a:off x="3398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80" name="直線コネクタ 79">
          <a:extLst>
            <a:ext uri="{FF2B5EF4-FFF2-40B4-BE49-F238E27FC236}">
              <a16:creationId xmlns:a16="http://schemas.microsoft.com/office/drawing/2014/main" id="{E7B30EB9-5D7B-4842-B545-56880B6F6203}"/>
            </a:ext>
          </a:extLst>
        </xdr:cNvPr>
        <xdr:cNvCxnSpPr/>
      </xdr:nvCxnSpPr>
      <xdr:spPr>
        <a:xfrm>
          <a:off x="6858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81" name="テキスト ボックス 80">
          <a:extLst>
            <a:ext uri="{FF2B5EF4-FFF2-40B4-BE49-F238E27FC236}">
              <a16:creationId xmlns:a16="http://schemas.microsoft.com/office/drawing/2014/main" id="{DBFA2FDB-AB75-4924-99E6-F95488EC7A5F}"/>
            </a:ext>
          </a:extLst>
        </xdr:cNvPr>
        <xdr:cNvSpPr txBox="1"/>
      </xdr:nvSpPr>
      <xdr:spPr>
        <a:xfrm>
          <a:off x="3398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82" name="直線コネクタ 81">
          <a:extLst>
            <a:ext uri="{FF2B5EF4-FFF2-40B4-BE49-F238E27FC236}">
              <a16:creationId xmlns:a16="http://schemas.microsoft.com/office/drawing/2014/main" id="{6C604FF1-5948-4FC2-ABC5-51AECCCDC843}"/>
            </a:ext>
          </a:extLst>
        </xdr:cNvPr>
        <xdr:cNvCxnSpPr/>
      </xdr:nvCxnSpPr>
      <xdr:spPr>
        <a:xfrm>
          <a:off x="6858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83" name="テキスト ボックス 82">
          <a:extLst>
            <a:ext uri="{FF2B5EF4-FFF2-40B4-BE49-F238E27FC236}">
              <a16:creationId xmlns:a16="http://schemas.microsoft.com/office/drawing/2014/main" id="{47C18408-A424-485A-B44C-6F48D01F6696}"/>
            </a:ext>
          </a:extLst>
        </xdr:cNvPr>
        <xdr:cNvSpPr txBox="1"/>
      </xdr:nvSpPr>
      <xdr:spPr>
        <a:xfrm>
          <a:off x="3398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84" name="直線コネクタ 83">
          <a:extLst>
            <a:ext uri="{FF2B5EF4-FFF2-40B4-BE49-F238E27FC236}">
              <a16:creationId xmlns:a16="http://schemas.microsoft.com/office/drawing/2014/main" id="{A887C391-1A92-4653-9FD5-84B6612D27B0}"/>
            </a:ext>
          </a:extLst>
        </xdr:cNvPr>
        <xdr:cNvCxnSpPr/>
      </xdr:nvCxnSpPr>
      <xdr:spPr>
        <a:xfrm>
          <a:off x="6858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85" name="テキスト ボックス 84">
          <a:extLst>
            <a:ext uri="{FF2B5EF4-FFF2-40B4-BE49-F238E27FC236}">
              <a16:creationId xmlns:a16="http://schemas.microsoft.com/office/drawing/2014/main" id="{6325E882-4518-4901-AD73-3F8881AA5A0D}"/>
            </a:ext>
          </a:extLst>
        </xdr:cNvPr>
        <xdr:cNvSpPr txBox="1"/>
      </xdr:nvSpPr>
      <xdr:spPr>
        <a:xfrm>
          <a:off x="384961" y="127165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86" name="直線コネクタ 85">
          <a:extLst>
            <a:ext uri="{FF2B5EF4-FFF2-40B4-BE49-F238E27FC236}">
              <a16:creationId xmlns:a16="http://schemas.microsoft.com/office/drawing/2014/main" id="{85E816FE-269D-40B0-9C80-24E6C573FF7F}"/>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87" name="【福祉施設】&#10;有形固定資産減価償却率グラフ枠">
          <a:extLst>
            <a:ext uri="{FF2B5EF4-FFF2-40B4-BE49-F238E27FC236}">
              <a16:creationId xmlns:a16="http://schemas.microsoft.com/office/drawing/2014/main" id="{C0BCE069-B3A7-4903-B844-D65B8B6D1662}"/>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31750</xdr:rowOff>
    </xdr:to>
    <xdr:cxnSp macro="">
      <xdr:nvCxnSpPr>
        <xdr:cNvPr id="88" name="直線コネクタ 87">
          <a:extLst>
            <a:ext uri="{FF2B5EF4-FFF2-40B4-BE49-F238E27FC236}">
              <a16:creationId xmlns:a16="http://schemas.microsoft.com/office/drawing/2014/main" id="{AA37C5EE-BEF5-4E06-A24F-13FA49362387}"/>
            </a:ext>
          </a:extLst>
        </xdr:cNvPr>
        <xdr:cNvCxnSpPr/>
      </xdr:nvCxnSpPr>
      <xdr:spPr>
        <a:xfrm flipV="1">
          <a:off x="4177665" y="12852400"/>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89" name="【福祉施設】&#10;有形固定資産減価償却率最小値テキスト">
          <a:extLst>
            <a:ext uri="{FF2B5EF4-FFF2-40B4-BE49-F238E27FC236}">
              <a16:creationId xmlns:a16="http://schemas.microsoft.com/office/drawing/2014/main" id="{1AA21A5F-0726-400B-92C2-B2F9B95E7F7C}"/>
            </a:ext>
          </a:extLst>
        </xdr:cNvPr>
        <xdr:cNvSpPr txBox="1"/>
      </xdr:nvSpPr>
      <xdr:spPr>
        <a:xfrm>
          <a:off x="4216400" y="14075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90" name="直線コネクタ 89">
          <a:extLst>
            <a:ext uri="{FF2B5EF4-FFF2-40B4-BE49-F238E27FC236}">
              <a16:creationId xmlns:a16="http://schemas.microsoft.com/office/drawing/2014/main" id="{0C154D6B-BAA7-4A3F-BBA5-E8720C8C83CE}"/>
            </a:ext>
          </a:extLst>
        </xdr:cNvPr>
        <xdr:cNvCxnSpPr/>
      </xdr:nvCxnSpPr>
      <xdr:spPr>
        <a:xfrm>
          <a:off x="4108450" y="140716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91" name="【福祉施設】&#10;有形固定資産減価償却率最大値テキスト">
          <a:extLst>
            <a:ext uri="{FF2B5EF4-FFF2-40B4-BE49-F238E27FC236}">
              <a16:creationId xmlns:a16="http://schemas.microsoft.com/office/drawing/2014/main" id="{A9D0AEB7-3973-4FDD-940F-E5DF3F5D19D7}"/>
            </a:ext>
          </a:extLst>
        </xdr:cNvPr>
        <xdr:cNvSpPr txBox="1"/>
      </xdr:nvSpPr>
      <xdr:spPr>
        <a:xfrm>
          <a:off x="4216400" y="126339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92" name="直線コネクタ 91">
          <a:extLst>
            <a:ext uri="{FF2B5EF4-FFF2-40B4-BE49-F238E27FC236}">
              <a16:creationId xmlns:a16="http://schemas.microsoft.com/office/drawing/2014/main" id="{49F20BE3-53A8-461A-A785-BC9BF68DB8D0}"/>
            </a:ext>
          </a:extLst>
        </xdr:cNvPr>
        <xdr:cNvCxnSpPr/>
      </xdr:nvCxnSpPr>
      <xdr:spPr>
        <a:xfrm>
          <a:off x="4108450" y="128524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48277</xdr:rowOff>
    </xdr:from>
    <xdr:ext cx="405111" cy="259045"/>
    <xdr:sp macro="" textlink="">
      <xdr:nvSpPr>
        <xdr:cNvPr id="93" name="【福祉施設】&#10;有形固定資産減価償却率平均値テキスト">
          <a:extLst>
            <a:ext uri="{FF2B5EF4-FFF2-40B4-BE49-F238E27FC236}">
              <a16:creationId xmlns:a16="http://schemas.microsoft.com/office/drawing/2014/main" id="{56F6A975-8B0E-4E7B-B20F-8E0D68957487}"/>
            </a:ext>
          </a:extLst>
        </xdr:cNvPr>
        <xdr:cNvSpPr txBox="1"/>
      </xdr:nvSpPr>
      <xdr:spPr>
        <a:xfrm>
          <a:off x="4216400" y="13427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69850</xdr:rowOff>
    </xdr:from>
    <xdr:to>
      <xdr:col>24</xdr:col>
      <xdr:colOff>114300</xdr:colOff>
      <xdr:row>82</xdr:row>
      <xdr:rowOff>0</xdr:rowOff>
    </xdr:to>
    <xdr:sp macro="" textlink="">
      <xdr:nvSpPr>
        <xdr:cNvPr id="94" name="フローチャート: 判断 93">
          <a:extLst>
            <a:ext uri="{FF2B5EF4-FFF2-40B4-BE49-F238E27FC236}">
              <a16:creationId xmlns:a16="http://schemas.microsoft.com/office/drawing/2014/main" id="{8C9E9FE8-C702-4DFA-82D4-E724CF560ABC}"/>
            </a:ext>
          </a:extLst>
        </xdr:cNvPr>
        <xdr:cNvSpPr/>
      </xdr:nvSpPr>
      <xdr:spPr>
        <a:xfrm>
          <a:off x="4127500" y="134493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132080</xdr:rowOff>
    </xdr:from>
    <xdr:to>
      <xdr:col>20</xdr:col>
      <xdr:colOff>38100</xdr:colOff>
      <xdr:row>82</xdr:row>
      <xdr:rowOff>62230</xdr:rowOff>
    </xdr:to>
    <xdr:sp macro="" textlink="">
      <xdr:nvSpPr>
        <xdr:cNvPr id="95" name="フローチャート: 判断 94">
          <a:extLst>
            <a:ext uri="{FF2B5EF4-FFF2-40B4-BE49-F238E27FC236}">
              <a16:creationId xmlns:a16="http://schemas.microsoft.com/office/drawing/2014/main" id="{ABD3A964-2001-4C9F-A9D3-E8DBEB7D47CF}"/>
            </a:ext>
          </a:extLst>
        </xdr:cNvPr>
        <xdr:cNvSpPr/>
      </xdr:nvSpPr>
      <xdr:spPr>
        <a:xfrm>
          <a:off x="3384550" y="1351153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102870</xdr:rowOff>
    </xdr:from>
    <xdr:to>
      <xdr:col>15</xdr:col>
      <xdr:colOff>101600</xdr:colOff>
      <xdr:row>82</xdr:row>
      <xdr:rowOff>33020</xdr:rowOff>
    </xdr:to>
    <xdr:sp macro="" textlink="">
      <xdr:nvSpPr>
        <xdr:cNvPr id="96" name="フローチャート: 判断 95">
          <a:extLst>
            <a:ext uri="{FF2B5EF4-FFF2-40B4-BE49-F238E27FC236}">
              <a16:creationId xmlns:a16="http://schemas.microsoft.com/office/drawing/2014/main" id="{645B1214-C345-4866-9F40-CFFB12785C17}"/>
            </a:ext>
          </a:extLst>
        </xdr:cNvPr>
        <xdr:cNvSpPr/>
      </xdr:nvSpPr>
      <xdr:spPr>
        <a:xfrm>
          <a:off x="2571750" y="134823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53339</xdr:rowOff>
    </xdr:from>
    <xdr:to>
      <xdr:col>10</xdr:col>
      <xdr:colOff>165100</xdr:colOff>
      <xdr:row>81</xdr:row>
      <xdr:rowOff>154939</xdr:rowOff>
    </xdr:to>
    <xdr:sp macro="" textlink="">
      <xdr:nvSpPr>
        <xdr:cNvPr id="97" name="フローチャート: 判断 96">
          <a:extLst>
            <a:ext uri="{FF2B5EF4-FFF2-40B4-BE49-F238E27FC236}">
              <a16:creationId xmlns:a16="http://schemas.microsoft.com/office/drawing/2014/main" id="{FC4ECC8A-FBF1-4788-8CA9-B3A0B878C1B7}"/>
            </a:ext>
          </a:extLst>
        </xdr:cNvPr>
        <xdr:cNvSpPr/>
      </xdr:nvSpPr>
      <xdr:spPr>
        <a:xfrm>
          <a:off x="1778000" y="13432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143511</xdr:rowOff>
    </xdr:from>
    <xdr:to>
      <xdr:col>6</xdr:col>
      <xdr:colOff>38100</xdr:colOff>
      <xdr:row>81</xdr:row>
      <xdr:rowOff>73661</xdr:rowOff>
    </xdr:to>
    <xdr:sp macro="" textlink="">
      <xdr:nvSpPr>
        <xdr:cNvPr id="98" name="フローチャート: 判断 97">
          <a:extLst>
            <a:ext uri="{FF2B5EF4-FFF2-40B4-BE49-F238E27FC236}">
              <a16:creationId xmlns:a16="http://schemas.microsoft.com/office/drawing/2014/main" id="{246E894D-8FA9-4EE8-B26A-5C092A646D45}"/>
            </a:ext>
          </a:extLst>
        </xdr:cNvPr>
        <xdr:cNvSpPr/>
      </xdr:nvSpPr>
      <xdr:spPr>
        <a:xfrm>
          <a:off x="984250" y="1335786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99" name="テキスト ボックス 98">
          <a:extLst>
            <a:ext uri="{FF2B5EF4-FFF2-40B4-BE49-F238E27FC236}">
              <a16:creationId xmlns:a16="http://schemas.microsoft.com/office/drawing/2014/main" id="{DAB4D578-12CA-4ED0-BAA6-A17B4329B854}"/>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00" name="テキスト ボックス 99">
          <a:extLst>
            <a:ext uri="{FF2B5EF4-FFF2-40B4-BE49-F238E27FC236}">
              <a16:creationId xmlns:a16="http://schemas.microsoft.com/office/drawing/2014/main" id="{762C22DE-0D86-48B8-99FF-5A11A6989334}"/>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01" name="テキスト ボックス 100">
          <a:extLst>
            <a:ext uri="{FF2B5EF4-FFF2-40B4-BE49-F238E27FC236}">
              <a16:creationId xmlns:a16="http://schemas.microsoft.com/office/drawing/2014/main" id="{76DC5E1A-F378-434F-8FA9-D20B0CBC2642}"/>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02" name="テキスト ボックス 101">
          <a:extLst>
            <a:ext uri="{FF2B5EF4-FFF2-40B4-BE49-F238E27FC236}">
              <a16:creationId xmlns:a16="http://schemas.microsoft.com/office/drawing/2014/main" id="{38F13ECC-010D-4DDD-988B-9CEDB3672089}"/>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103" name="テキスト ボックス 102">
          <a:extLst>
            <a:ext uri="{FF2B5EF4-FFF2-40B4-BE49-F238E27FC236}">
              <a16:creationId xmlns:a16="http://schemas.microsoft.com/office/drawing/2014/main" id="{2619FB11-62C0-47E2-86FB-3BB25A627D24}"/>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139700</xdr:rowOff>
    </xdr:from>
    <xdr:to>
      <xdr:col>10</xdr:col>
      <xdr:colOff>165100</xdr:colOff>
      <xdr:row>79</xdr:row>
      <xdr:rowOff>69850</xdr:rowOff>
    </xdr:to>
    <xdr:sp macro="" textlink="">
      <xdr:nvSpPr>
        <xdr:cNvPr id="104" name="楕円 103">
          <a:extLst>
            <a:ext uri="{FF2B5EF4-FFF2-40B4-BE49-F238E27FC236}">
              <a16:creationId xmlns:a16="http://schemas.microsoft.com/office/drawing/2014/main" id="{E0EB7442-055B-4DFF-B101-463ED03FE91D}"/>
            </a:ext>
          </a:extLst>
        </xdr:cNvPr>
        <xdr:cNvSpPr/>
      </xdr:nvSpPr>
      <xdr:spPr>
        <a:xfrm>
          <a:off x="1778000" y="130238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80</xdr:row>
      <xdr:rowOff>78757</xdr:rowOff>
    </xdr:from>
    <xdr:ext cx="405111" cy="259045"/>
    <xdr:sp macro="" textlink="">
      <xdr:nvSpPr>
        <xdr:cNvPr id="105" name="n_1aveValue【福祉施設】&#10;有形固定資産減価償却率">
          <a:extLst>
            <a:ext uri="{FF2B5EF4-FFF2-40B4-BE49-F238E27FC236}">
              <a16:creationId xmlns:a16="http://schemas.microsoft.com/office/drawing/2014/main" id="{68A5DA3D-57AE-4FAC-90E6-CE9AFFA97A87}"/>
            </a:ext>
          </a:extLst>
        </xdr:cNvPr>
        <xdr:cNvSpPr txBox="1"/>
      </xdr:nvSpPr>
      <xdr:spPr>
        <a:xfrm>
          <a:off x="3239144" y="13293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49547</xdr:rowOff>
    </xdr:from>
    <xdr:ext cx="405111" cy="259045"/>
    <xdr:sp macro="" textlink="">
      <xdr:nvSpPr>
        <xdr:cNvPr id="106" name="n_2aveValue【福祉施設】&#10;有形固定資産減価償却率">
          <a:extLst>
            <a:ext uri="{FF2B5EF4-FFF2-40B4-BE49-F238E27FC236}">
              <a16:creationId xmlns:a16="http://schemas.microsoft.com/office/drawing/2014/main" id="{087D4254-6A0E-49C9-BD92-FA222DFFCA1B}"/>
            </a:ext>
          </a:extLst>
        </xdr:cNvPr>
        <xdr:cNvSpPr txBox="1"/>
      </xdr:nvSpPr>
      <xdr:spPr>
        <a:xfrm>
          <a:off x="2439044" y="13263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146066</xdr:rowOff>
    </xdr:from>
    <xdr:ext cx="405111" cy="259045"/>
    <xdr:sp macro="" textlink="">
      <xdr:nvSpPr>
        <xdr:cNvPr id="107" name="n_3aveValue【福祉施設】&#10;有形固定資産減価償却率">
          <a:extLst>
            <a:ext uri="{FF2B5EF4-FFF2-40B4-BE49-F238E27FC236}">
              <a16:creationId xmlns:a16="http://schemas.microsoft.com/office/drawing/2014/main" id="{E89BB32A-3959-4B33-87F6-A69A4E4A6FFD}"/>
            </a:ext>
          </a:extLst>
        </xdr:cNvPr>
        <xdr:cNvSpPr txBox="1"/>
      </xdr:nvSpPr>
      <xdr:spPr>
        <a:xfrm>
          <a:off x="1645294" y="13525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90188</xdr:rowOff>
    </xdr:from>
    <xdr:ext cx="405111" cy="259045"/>
    <xdr:sp macro="" textlink="">
      <xdr:nvSpPr>
        <xdr:cNvPr id="108" name="n_4aveValue【福祉施設】&#10;有形固定資産減価償却率">
          <a:extLst>
            <a:ext uri="{FF2B5EF4-FFF2-40B4-BE49-F238E27FC236}">
              <a16:creationId xmlns:a16="http://schemas.microsoft.com/office/drawing/2014/main" id="{2208B287-7B3F-4B2B-A55C-CB7C5205BD29}"/>
            </a:ext>
          </a:extLst>
        </xdr:cNvPr>
        <xdr:cNvSpPr txBox="1"/>
      </xdr:nvSpPr>
      <xdr:spPr>
        <a:xfrm>
          <a:off x="851544" y="13139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86377</xdr:rowOff>
    </xdr:from>
    <xdr:ext cx="405111" cy="259045"/>
    <xdr:sp macro="" textlink="">
      <xdr:nvSpPr>
        <xdr:cNvPr id="109" name="n_3mainValue【福祉施設】&#10;有形固定資産減価償却率">
          <a:extLst>
            <a:ext uri="{FF2B5EF4-FFF2-40B4-BE49-F238E27FC236}">
              <a16:creationId xmlns:a16="http://schemas.microsoft.com/office/drawing/2014/main" id="{FEF67E37-1191-4FCE-8FDF-671CE6B7DA33}"/>
            </a:ext>
          </a:extLst>
        </xdr:cNvPr>
        <xdr:cNvSpPr txBox="1"/>
      </xdr:nvSpPr>
      <xdr:spPr>
        <a:xfrm>
          <a:off x="1645294" y="12805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110" name="正方形/長方形 109">
          <a:extLst>
            <a:ext uri="{FF2B5EF4-FFF2-40B4-BE49-F238E27FC236}">
              <a16:creationId xmlns:a16="http://schemas.microsoft.com/office/drawing/2014/main" id="{449EEC81-020C-4186-ADAB-D3C00BE94CF4}"/>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111" name="正方形/長方形 110">
          <a:extLst>
            <a:ext uri="{FF2B5EF4-FFF2-40B4-BE49-F238E27FC236}">
              <a16:creationId xmlns:a16="http://schemas.microsoft.com/office/drawing/2014/main" id="{4E741B48-111A-4367-866D-CEA7231FA129}"/>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112" name="正方形/長方形 111">
          <a:extLst>
            <a:ext uri="{FF2B5EF4-FFF2-40B4-BE49-F238E27FC236}">
              <a16:creationId xmlns:a16="http://schemas.microsoft.com/office/drawing/2014/main" id="{D64072F3-809C-4704-B540-8F105CC53162}"/>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113" name="正方形/長方形 112">
          <a:extLst>
            <a:ext uri="{FF2B5EF4-FFF2-40B4-BE49-F238E27FC236}">
              <a16:creationId xmlns:a16="http://schemas.microsoft.com/office/drawing/2014/main" id="{BE32F872-2CD9-4614-9C79-AD5534DB6940}"/>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114" name="正方形/長方形 113">
          <a:extLst>
            <a:ext uri="{FF2B5EF4-FFF2-40B4-BE49-F238E27FC236}">
              <a16:creationId xmlns:a16="http://schemas.microsoft.com/office/drawing/2014/main" id="{F6C5F944-D635-423A-84E5-18A1A41EE6C7}"/>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115" name="正方形/長方形 114">
          <a:extLst>
            <a:ext uri="{FF2B5EF4-FFF2-40B4-BE49-F238E27FC236}">
              <a16:creationId xmlns:a16="http://schemas.microsoft.com/office/drawing/2014/main" id="{C58651CC-8658-4E76-8A22-319B1237C504}"/>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116" name="正方形/長方形 115">
          <a:extLst>
            <a:ext uri="{FF2B5EF4-FFF2-40B4-BE49-F238E27FC236}">
              <a16:creationId xmlns:a16="http://schemas.microsoft.com/office/drawing/2014/main" id="{DB24B30F-9113-4EC4-95CD-58BBC680AA13}"/>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117" name="正方形/長方形 116">
          <a:extLst>
            <a:ext uri="{FF2B5EF4-FFF2-40B4-BE49-F238E27FC236}">
              <a16:creationId xmlns:a16="http://schemas.microsoft.com/office/drawing/2014/main" id="{7CB60B15-3802-4EAE-BF8A-91DE8E5405E3}"/>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118" name="テキスト ボックス 117">
          <a:extLst>
            <a:ext uri="{FF2B5EF4-FFF2-40B4-BE49-F238E27FC236}">
              <a16:creationId xmlns:a16="http://schemas.microsoft.com/office/drawing/2014/main" id="{D7B33DF3-E940-4992-A10D-249CE0E086CA}"/>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119" name="直線コネクタ 118">
          <a:extLst>
            <a:ext uri="{FF2B5EF4-FFF2-40B4-BE49-F238E27FC236}">
              <a16:creationId xmlns:a16="http://schemas.microsoft.com/office/drawing/2014/main" id="{D1FD09E2-26F2-4C90-89E8-39DB445709C7}"/>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120" name="直線コネクタ 119">
          <a:extLst>
            <a:ext uri="{FF2B5EF4-FFF2-40B4-BE49-F238E27FC236}">
              <a16:creationId xmlns:a16="http://schemas.microsoft.com/office/drawing/2014/main" id="{49132065-1B56-4250-A585-230A1E0BD7C3}"/>
            </a:ext>
          </a:extLst>
        </xdr:cNvPr>
        <xdr:cNvCxnSpPr/>
      </xdr:nvCxnSpPr>
      <xdr:spPr>
        <a:xfrm>
          <a:off x="5956300" y="14319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121" name="テキスト ボックス 120">
          <a:extLst>
            <a:ext uri="{FF2B5EF4-FFF2-40B4-BE49-F238E27FC236}">
              <a16:creationId xmlns:a16="http://schemas.microsoft.com/office/drawing/2014/main" id="{A95899FC-CC0C-4972-A63B-1B9103E2151A}"/>
            </a:ext>
          </a:extLst>
        </xdr:cNvPr>
        <xdr:cNvSpPr txBox="1"/>
      </xdr:nvSpPr>
      <xdr:spPr>
        <a:xfrm>
          <a:off x="55272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122" name="直線コネクタ 121">
          <a:extLst>
            <a:ext uri="{FF2B5EF4-FFF2-40B4-BE49-F238E27FC236}">
              <a16:creationId xmlns:a16="http://schemas.microsoft.com/office/drawing/2014/main" id="{2EFA431E-F111-4D5E-86AC-722789BA8CCA}"/>
            </a:ext>
          </a:extLst>
        </xdr:cNvPr>
        <xdr:cNvCxnSpPr/>
      </xdr:nvCxnSpPr>
      <xdr:spPr>
        <a:xfrm>
          <a:off x="5956300" y="13950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123" name="テキスト ボックス 122">
          <a:extLst>
            <a:ext uri="{FF2B5EF4-FFF2-40B4-BE49-F238E27FC236}">
              <a16:creationId xmlns:a16="http://schemas.microsoft.com/office/drawing/2014/main" id="{B73FF4C9-B26D-4B71-9161-0E554385130F}"/>
            </a:ext>
          </a:extLst>
        </xdr:cNvPr>
        <xdr:cNvSpPr txBox="1"/>
      </xdr:nvSpPr>
      <xdr:spPr>
        <a:xfrm>
          <a:off x="552722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124" name="直線コネクタ 123">
          <a:extLst>
            <a:ext uri="{FF2B5EF4-FFF2-40B4-BE49-F238E27FC236}">
              <a16:creationId xmlns:a16="http://schemas.microsoft.com/office/drawing/2014/main" id="{B6083271-89BC-4A60-A015-25DD39F81E77}"/>
            </a:ext>
          </a:extLst>
        </xdr:cNvPr>
        <xdr:cNvCxnSpPr/>
      </xdr:nvCxnSpPr>
      <xdr:spPr>
        <a:xfrm>
          <a:off x="5956300" y="13582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125" name="テキスト ボックス 124">
          <a:extLst>
            <a:ext uri="{FF2B5EF4-FFF2-40B4-BE49-F238E27FC236}">
              <a16:creationId xmlns:a16="http://schemas.microsoft.com/office/drawing/2014/main" id="{627A0E0D-7CDD-4A74-B68F-7AB3609288BF}"/>
            </a:ext>
          </a:extLst>
        </xdr:cNvPr>
        <xdr:cNvSpPr txBox="1"/>
      </xdr:nvSpPr>
      <xdr:spPr>
        <a:xfrm>
          <a:off x="552722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126" name="直線コネクタ 125">
          <a:extLst>
            <a:ext uri="{FF2B5EF4-FFF2-40B4-BE49-F238E27FC236}">
              <a16:creationId xmlns:a16="http://schemas.microsoft.com/office/drawing/2014/main" id="{0312E592-B432-4FC6-96EC-F6C974583C43}"/>
            </a:ext>
          </a:extLst>
        </xdr:cNvPr>
        <xdr:cNvCxnSpPr/>
      </xdr:nvCxnSpPr>
      <xdr:spPr>
        <a:xfrm>
          <a:off x="5956300" y="13214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127" name="テキスト ボックス 126">
          <a:extLst>
            <a:ext uri="{FF2B5EF4-FFF2-40B4-BE49-F238E27FC236}">
              <a16:creationId xmlns:a16="http://schemas.microsoft.com/office/drawing/2014/main" id="{1FB76DCD-CC80-4B88-8DC2-804430032B9A}"/>
            </a:ext>
          </a:extLst>
        </xdr:cNvPr>
        <xdr:cNvSpPr txBox="1"/>
      </xdr:nvSpPr>
      <xdr:spPr>
        <a:xfrm>
          <a:off x="552722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128" name="直線コネクタ 127">
          <a:extLst>
            <a:ext uri="{FF2B5EF4-FFF2-40B4-BE49-F238E27FC236}">
              <a16:creationId xmlns:a16="http://schemas.microsoft.com/office/drawing/2014/main" id="{94275753-948D-4C10-A45B-6397D44545C7}"/>
            </a:ext>
          </a:extLst>
        </xdr:cNvPr>
        <xdr:cNvCxnSpPr/>
      </xdr:nvCxnSpPr>
      <xdr:spPr>
        <a:xfrm>
          <a:off x="5956300" y="12852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129" name="テキスト ボックス 128">
          <a:extLst>
            <a:ext uri="{FF2B5EF4-FFF2-40B4-BE49-F238E27FC236}">
              <a16:creationId xmlns:a16="http://schemas.microsoft.com/office/drawing/2014/main" id="{0C73FB92-E792-43DC-8CA3-25D32900FD38}"/>
            </a:ext>
          </a:extLst>
        </xdr:cNvPr>
        <xdr:cNvSpPr txBox="1"/>
      </xdr:nvSpPr>
      <xdr:spPr>
        <a:xfrm>
          <a:off x="552722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130" name="直線コネクタ 129">
          <a:extLst>
            <a:ext uri="{FF2B5EF4-FFF2-40B4-BE49-F238E27FC236}">
              <a16:creationId xmlns:a16="http://schemas.microsoft.com/office/drawing/2014/main" id="{6A99E942-CEDF-4AA6-A3C0-08C509974FBB}"/>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131" name="テキスト ボックス 130">
          <a:extLst>
            <a:ext uri="{FF2B5EF4-FFF2-40B4-BE49-F238E27FC236}">
              <a16:creationId xmlns:a16="http://schemas.microsoft.com/office/drawing/2014/main" id="{3D101870-3BD5-4BE1-8104-13D9EAC7FA24}"/>
            </a:ext>
          </a:extLst>
        </xdr:cNvPr>
        <xdr:cNvSpPr txBox="1"/>
      </xdr:nvSpPr>
      <xdr:spPr>
        <a:xfrm>
          <a:off x="5482151" y="12348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132" name="【福祉施設】&#10;一人当たり面積グラフ枠">
          <a:extLst>
            <a:ext uri="{FF2B5EF4-FFF2-40B4-BE49-F238E27FC236}">
              <a16:creationId xmlns:a16="http://schemas.microsoft.com/office/drawing/2014/main" id="{FD3CAAB5-9B8E-456C-930C-C7DB9462A690}"/>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22098</xdr:rowOff>
    </xdr:from>
    <xdr:to>
      <xdr:col>54</xdr:col>
      <xdr:colOff>189865</xdr:colOff>
      <xdr:row>86</xdr:row>
      <xdr:rowOff>106871</xdr:rowOff>
    </xdr:to>
    <xdr:cxnSp macro="">
      <xdr:nvCxnSpPr>
        <xdr:cNvPr id="133" name="直線コネクタ 132">
          <a:extLst>
            <a:ext uri="{FF2B5EF4-FFF2-40B4-BE49-F238E27FC236}">
              <a16:creationId xmlns:a16="http://schemas.microsoft.com/office/drawing/2014/main" id="{BAAEED54-4966-4616-8134-84C178B5F662}"/>
            </a:ext>
          </a:extLst>
        </xdr:cNvPr>
        <xdr:cNvCxnSpPr/>
      </xdr:nvCxnSpPr>
      <xdr:spPr>
        <a:xfrm flipV="1">
          <a:off x="9429115" y="13071348"/>
          <a:ext cx="0" cy="12404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110698</xdr:rowOff>
    </xdr:from>
    <xdr:ext cx="469744" cy="259045"/>
    <xdr:sp macro="" textlink="">
      <xdr:nvSpPr>
        <xdr:cNvPr id="134" name="【福祉施設】&#10;一人当たり面積最小値テキスト">
          <a:extLst>
            <a:ext uri="{FF2B5EF4-FFF2-40B4-BE49-F238E27FC236}">
              <a16:creationId xmlns:a16="http://schemas.microsoft.com/office/drawing/2014/main" id="{A6982870-C250-4EBE-993E-B9922906E707}"/>
            </a:ext>
          </a:extLst>
        </xdr:cNvPr>
        <xdr:cNvSpPr txBox="1"/>
      </xdr:nvSpPr>
      <xdr:spPr>
        <a:xfrm>
          <a:off x="9467850" y="14315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106871</xdr:rowOff>
    </xdr:from>
    <xdr:to>
      <xdr:col>55</xdr:col>
      <xdr:colOff>88900</xdr:colOff>
      <xdr:row>86</xdr:row>
      <xdr:rowOff>106871</xdr:rowOff>
    </xdr:to>
    <xdr:cxnSp macro="">
      <xdr:nvCxnSpPr>
        <xdr:cNvPr id="135" name="直線コネクタ 134">
          <a:extLst>
            <a:ext uri="{FF2B5EF4-FFF2-40B4-BE49-F238E27FC236}">
              <a16:creationId xmlns:a16="http://schemas.microsoft.com/office/drawing/2014/main" id="{318342E1-1D8E-49BB-BF78-5D233A66CE73}"/>
            </a:ext>
          </a:extLst>
        </xdr:cNvPr>
        <xdr:cNvCxnSpPr/>
      </xdr:nvCxnSpPr>
      <xdr:spPr>
        <a:xfrm>
          <a:off x="9359900" y="1431182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140225</xdr:rowOff>
    </xdr:from>
    <xdr:ext cx="469744" cy="259045"/>
    <xdr:sp macro="" textlink="">
      <xdr:nvSpPr>
        <xdr:cNvPr id="136" name="【福祉施設】&#10;一人当たり面積最大値テキスト">
          <a:extLst>
            <a:ext uri="{FF2B5EF4-FFF2-40B4-BE49-F238E27FC236}">
              <a16:creationId xmlns:a16="http://schemas.microsoft.com/office/drawing/2014/main" id="{B525B82E-AEDF-46BB-B88E-EE462FE38C34}"/>
            </a:ext>
          </a:extLst>
        </xdr:cNvPr>
        <xdr:cNvSpPr txBox="1"/>
      </xdr:nvSpPr>
      <xdr:spPr>
        <a:xfrm>
          <a:off x="9467850" y="12859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22098</xdr:rowOff>
    </xdr:from>
    <xdr:to>
      <xdr:col>55</xdr:col>
      <xdr:colOff>88900</xdr:colOff>
      <xdr:row>79</xdr:row>
      <xdr:rowOff>22098</xdr:rowOff>
    </xdr:to>
    <xdr:cxnSp macro="">
      <xdr:nvCxnSpPr>
        <xdr:cNvPr id="137" name="直線コネクタ 136">
          <a:extLst>
            <a:ext uri="{FF2B5EF4-FFF2-40B4-BE49-F238E27FC236}">
              <a16:creationId xmlns:a16="http://schemas.microsoft.com/office/drawing/2014/main" id="{D7B347DA-A6A7-44DE-B42D-85C35C720711}"/>
            </a:ext>
          </a:extLst>
        </xdr:cNvPr>
        <xdr:cNvCxnSpPr/>
      </xdr:nvCxnSpPr>
      <xdr:spPr>
        <a:xfrm>
          <a:off x="9359900" y="1307134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58690</xdr:rowOff>
    </xdr:from>
    <xdr:ext cx="469744" cy="259045"/>
    <xdr:sp macro="" textlink="">
      <xdr:nvSpPr>
        <xdr:cNvPr id="138" name="【福祉施設】&#10;一人当たり面積平均値テキスト">
          <a:extLst>
            <a:ext uri="{FF2B5EF4-FFF2-40B4-BE49-F238E27FC236}">
              <a16:creationId xmlns:a16="http://schemas.microsoft.com/office/drawing/2014/main" id="{DE1141B0-004D-4E38-B3B9-318DF1969CF2}"/>
            </a:ext>
          </a:extLst>
        </xdr:cNvPr>
        <xdr:cNvSpPr txBox="1"/>
      </xdr:nvSpPr>
      <xdr:spPr>
        <a:xfrm>
          <a:off x="9467850" y="140985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80263</xdr:rowOff>
    </xdr:from>
    <xdr:to>
      <xdr:col>55</xdr:col>
      <xdr:colOff>50800</xdr:colOff>
      <xdr:row>86</xdr:row>
      <xdr:rowOff>10413</xdr:rowOff>
    </xdr:to>
    <xdr:sp macro="" textlink="">
      <xdr:nvSpPr>
        <xdr:cNvPr id="139" name="フローチャート: 判断 138">
          <a:extLst>
            <a:ext uri="{FF2B5EF4-FFF2-40B4-BE49-F238E27FC236}">
              <a16:creationId xmlns:a16="http://schemas.microsoft.com/office/drawing/2014/main" id="{B5826A37-0EC4-4AE2-B8F3-AB135AFEC29C}"/>
            </a:ext>
          </a:extLst>
        </xdr:cNvPr>
        <xdr:cNvSpPr/>
      </xdr:nvSpPr>
      <xdr:spPr>
        <a:xfrm>
          <a:off x="9398000" y="1412011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93599</xdr:rowOff>
    </xdr:from>
    <xdr:to>
      <xdr:col>50</xdr:col>
      <xdr:colOff>165100</xdr:colOff>
      <xdr:row>86</xdr:row>
      <xdr:rowOff>23749</xdr:rowOff>
    </xdr:to>
    <xdr:sp macro="" textlink="">
      <xdr:nvSpPr>
        <xdr:cNvPr id="140" name="フローチャート: 判断 139">
          <a:extLst>
            <a:ext uri="{FF2B5EF4-FFF2-40B4-BE49-F238E27FC236}">
              <a16:creationId xmlns:a16="http://schemas.microsoft.com/office/drawing/2014/main" id="{C7D5DB00-1443-4F7C-A3F7-3A35ABAAA3DC}"/>
            </a:ext>
          </a:extLst>
        </xdr:cNvPr>
        <xdr:cNvSpPr/>
      </xdr:nvSpPr>
      <xdr:spPr>
        <a:xfrm>
          <a:off x="8636000" y="1413344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103887</xdr:rowOff>
    </xdr:from>
    <xdr:to>
      <xdr:col>46</xdr:col>
      <xdr:colOff>38100</xdr:colOff>
      <xdr:row>86</xdr:row>
      <xdr:rowOff>34037</xdr:rowOff>
    </xdr:to>
    <xdr:sp macro="" textlink="">
      <xdr:nvSpPr>
        <xdr:cNvPr id="141" name="フローチャート: 判断 140">
          <a:extLst>
            <a:ext uri="{FF2B5EF4-FFF2-40B4-BE49-F238E27FC236}">
              <a16:creationId xmlns:a16="http://schemas.microsoft.com/office/drawing/2014/main" id="{5C32F3EC-1A8B-4DDB-A751-1935B699E834}"/>
            </a:ext>
          </a:extLst>
        </xdr:cNvPr>
        <xdr:cNvSpPr/>
      </xdr:nvSpPr>
      <xdr:spPr>
        <a:xfrm>
          <a:off x="7842250" y="1414373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92075</xdr:rowOff>
    </xdr:from>
    <xdr:to>
      <xdr:col>41</xdr:col>
      <xdr:colOff>101600</xdr:colOff>
      <xdr:row>86</xdr:row>
      <xdr:rowOff>22225</xdr:rowOff>
    </xdr:to>
    <xdr:sp macro="" textlink="">
      <xdr:nvSpPr>
        <xdr:cNvPr id="142" name="フローチャート: 判断 141">
          <a:extLst>
            <a:ext uri="{FF2B5EF4-FFF2-40B4-BE49-F238E27FC236}">
              <a16:creationId xmlns:a16="http://schemas.microsoft.com/office/drawing/2014/main" id="{F51924F3-ECBE-489B-80DD-39D635371952}"/>
            </a:ext>
          </a:extLst>
        </xdr:cNvPr>
        <xdr:cNvSpPr/>
      </xdr:nvSpPr>
      <xdr:spPr>
        <a:xfrm>
          <a:off x="7029450" y="141319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100837</xdr:rowOff>
    </xdr:from>
    <xdr:to>
      <xdr:col>36</xdr:col>
      <xdr:colOff>165100</xdr:colOff>
      <xdr:row>86</xdr:row>
      <xdr:rowOff>30987</xdr:rowOff>
    </xdr:to>
    <xdr:sp macro="" textlink="">
      <xdr:nvSpPr>
        <xdr:cNvPr id="143" name="フローチャート: 判断 142">
          <a:extLst>
            <a:ext uri="{FF2B5EF4-FFF2-40B4-BE49-F238E27FC236}">
              <a16:creationId xmlns:a16="http://schemas.microsoft.com/office/drawing/2014/main" id="{A6152EB1-2BBE-467B-9F23-4A8A6CAB22B5}"/>
            </a:ext>
          </a:extLst>
        </xdr:cNvPr>
        <xdr:cNvSpPr/>
      </xdr:nvSpPr>
      <xdr:spPr>
        <a:xfrm>
          <a:off x="6235700" y="1414068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144" name="テキスト ボックス 143">
          <a:extLst>
            <a:ext uri="{FF2B5EF4-FFF2-40B4-BE49-F238E27FC236}">
              <a16:creationId xmlns:a16="http://schemas.microsoft.com/office/drawing/2014/main" id="{CD214480-864A-46F1-A2A7-DF6D4ECFF7DA}"/>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145" name="テキスト ボックス 144">
          <a:extLst>
            <a:ext uri="{FF2B5EF4-FFF2-40B4-BE49-F238E27FC236}">
              <a16:creationId xmlns:a16="http://schemas.microsoft.com/office/drawing/2014/main" id="{B7F0CF94-09E9-4EC0-AFE0-EDB36E340A6D}"/>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146" name="テキスト ボックス 145">
          <a:extLst>
            <a:ext uri="{FF2B5EF4-FFF2-40B4-BE49-F238E27FC236}">
              <a16:creationId xmlns:a16="http://schemas.microsoft.com/office/drawing/2014/main" id="{B178FA9F-87AC-4AC1-961A-71ED9F79EE2F}"/>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147" name="テキスト ボックス 146">
          <a:extLst>
            <a:ext uri="{FF2B5EF4-FFF2-40B4-BE49-F238E27FC236}">
              <a16:creationId xmlns:a16="http://schemas.microsoft.com/office/drawing/2014/main" id="{ABDCD15F-8CD4-4A41-88A2-FB6158903522}"/>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148" name="テキスト ボックス 147">
          <a:extLst>
            <a:ext uri="{FF2B5EF4-FFF2-40B4-BE49-F238E27FC236}">
              <a16:creationId xmlns:a16="http://schemas.microsoft.com/office/drawing/2014/main" id="{DE33067A-9FB7-490B-84FF-E60B926CF97B}"/>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86</xdr:row>
      <xdr:rowOff>45974</xdr:rowOff>
    </xdr:from>
    <xdr:to>
      <xdr:col>41</xdr:col>
      <xdr:colOff>101600</xdr:colOff>
      <xdr:row>86</xdr:row>
      <xdr:rowOff>147574</xdr:rowOff>
    </xdr:to>
    <xdr:sp macro="" textlink="">
      <xdr:nvSpPr>
        <xdr:cNvPr id="149" name="楕円 148">
          <a:extLst>
            <a:ext uri="{FF2B5EF4-FFF2-40B4-BE49-F238E27FC236}">
              <a16:creationId xmlns:a16="http://schemas.microsoft.com/office/drawing/2014/main" id="{00BFF692-7D2A-4F71-BEEC-F5D83781B44E}"/>
            </a:ext>
          </a:extLst>
        </xdr:cNvPr>
        <xdr:cNvSpPr/>
      </xdr:nvSpPr>
      <xdr:spPr>
        <a:xfrm>
          <a:off x="7029450" y="14250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84</xdr:row>
      <xdr:rowOff>40276</xdr:rowOff>
    </xdr:from>
    <xdr:ext cx="469744" cy="259045"/>
    <xdr:sp macro="" textlink="">
      <xdr:nvSpPr>
        <xdr:cNvPr id="150" name="n_1aveValue【福祉施設】&#10;一人当たり面積">
          <a:extLst>
            <a:ext uri="{FF2B5EF4-FFF2-40B4-BE49-F238E27FC236}">
              <a16:creationId xmlns:a16="http://schemas.microsoft.com/office/drawing/2014/main" id="{39A4811D-D31B-4460-8280-9E00AFBB5BB1}"/>
            </a:ext>
          </a:extLst>
        </xdr:cNvPr>
        <xdr:cNvSpPr txBox="1"/>
      </xdr:nvSpPr>
      <xdr:spPr>
        <a:xfrm>
          <a:off x="8458277" y="13915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50564</xdr:rowOff>
    </xdr:from>
    <xdr:ext cx="469744" cy="259045"/>
    <xdr:sp macro="" textlink="">
      <xdr:nvSpPr>
        <xdr:cNvPr id="151" name="n_2aveValue【福祉施設】&#10;一人当たり面積">
          <a:extLst>
            <a:ext uri="{FF2B5EF4-FFF2-40B4-BE49-F238E27FC236}">
              <a16:creationId xmlns:a16="http://schemas.microsoft.com/office/drawing/2014/main" id="{D7FF3AF2-5D9A-43F0-B45B-3CFE61D713EF}"/>
            </a:ext>
          </a:extLst>
        </xdr:cNvPr>
        <xdr:cNvSpPr txBox="1"/>
      </xdr:nvSpPr>
      <xdr:spPr>
        <a:xfrm>
          <a:off x="7677227" y="13925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38752</xdr:rowOff>
    </xdr:from>
    <xdr:ext cx="469744" cy="259045"/>
    <xdr:sp macro="" textlink="">
      <xdr:nvSpPr>
        <xdr:cNvPr id="152" name="n_3aveValue【福祉施設】&#10;一人当たり面積">
          <a:extLst>
            <a:ext uri="{FF2B5EF4-FFF2-40B4-BE49-F238E27FC236}">
              <a16:creationId xmlns:a16="http://schemas.microsoft.com/office/drawing/2014/main" id="{3E367BFF-8039-4909-BF6B-F72F33D4A6EB}"/>
            </a:ext>
          </a:extLst>
        </xdr:cNvPr>
        <xdr:cNvSpPr txBox="1"/>
      </xdr:nvSpPr>
      <xdr:spPr>
        <a:xfrm>
          <a:off x="6864427" y="13913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47514</xdr:rowOff>
    </xdr:from>
    <xdr:ext cx="469744" cy="259045"/>
    <xdr:sp macro="" textlink="">
      <xdr:nvSpPr>
        <xdr:cNvPr id="153" name="n_4aveValue【福祉施設】&#10;一人当たり面積">
          <a:extLst>
            <a:ext uri="{FF2B5EF4-FFF2-40B4-BE49-F238E27FC236}">
              <a16:creationId xmlns:a16="http://schemas.microsoft.com/office/drawing/2014/main" id="{F9E083A2-8BEA-47B8-8627-D467D6509047}"/>
            </a:ext>
          </a:extLst>
        </xdr:cNvPr>
        <xdr:cNvSpPr txBox="1"/>
      </xdr:nvSpPr>
      <xdr:spPr>
        <a:xfrm>
          <a:off x="6070677" y="13922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138701</xdr:rowOff>
    </xdr:from>
    <xdr:ext cx="469744" cy="259045"/>
    <xdr:sp macro="" textlink="">
      <xdr:nvSpPr>
        <xdr:cNvPr id="154" name="n_3mainValue【福祉施設】&#10;一人当たり面積">
          <a:extLst>
            <a:ext uri="{FF2B5EF4-FFF2-40B4-BE49-F238E27FC236}">
              <a16:creationId xmlns:a16="http://schemas.microsoft.com/office/drawing/2014/main" id="{CFE00DCE-8D19-4B6D-9077-6F85674043E1}"/>
            </a:ext>
          </a:extLst>
        </xdr:cNvPr>
        <xdr:cNvSpPr txBox="1"/>
      </xdr:nvSpPr>
      <xdr:spPr>
        <a:xfrm>
          <a:off x="6864427" y="14343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155" name="正方形/長方形 154">
          <a:extLst>
            <a:ext uri="{FF2B5EF4-FFF2-40B4-BE49-F238E27FC236}">
              <a16:creationId xmlns:a16="http://schemas.microsoft.com/office/drawing/2014/main" id="{89F0EEF3-6D5F-4CF1-99CE-43C554C1FC17}"/>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156" name="正方形/長方形 155">
          <a:extLst>
            <a:ext uri="{FF2B5EF4-FFF2-40B4-BE49-F238E27FC236}">
              <a16:creationId xmlns:a16="http://schemas.microsoft.com/office/drawing/2014/main" id="{0020C50C-65C2-4BE4-A461-99448CD8F1E8}"/>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157" name="正方形/長方形 156">
          <a:extLst>
            <a:ext uri="{FF2B5EF4-FFF2-40B4-BE49-F238E27FC236}">
              <a16:creationId xmlns:a16="http://schemas.microsoft.com/office/drawing/2014/main" id="{A65D1510-3AED-4F76-AD4F-2EC0B8407ED6}"/>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158" name="正方形/長方形 157">
          <a:extLst>
            <a:ext uri="{FF2B5EF4-FFF2-40B4-BE49-F238E27FC236}">
              <a16:creationId xmlns:a16="http://schemas.microsoft.com/office/drawing/2014/main" id="{B12E5086-D849-4B57-BF79-D26A9ECE3034}"/>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159" name="正方形/長方形 158">
          <a:extLst>
            <a:ext uri="{FF2B5EF4-FFF2-40B4-BE49-F238E27FC236}">
              <a16:creationId xmlns:a16="http://schemas.microsoft.com/office/drawing/2014/main" id="{FF2F07DC-E066-48D2-B7CB-C3BE4F3F77F1}"/>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160" name="正方形/長方形 159">
          <a:extLst>
            <a:ext uri="{FF2B5EF4-FFF2-40B4-BE49-F238E27FC236}">
              <a16:creationId xmlns:a16="http://schemas.microsoft.com/office/drawing/2014/main" id="{B444E3F7-2D53-48F4-8466-E52A6495C085}"/>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161" name="正方形/長方形 160">
          <a:extLst>
            <a:ext uri="{FF2B5EF4-FFF2-40B4-BE49-F238E27FC236}">
              <a16:creationId xmlns:a16="http://schemas.microsoft.com/office/drawing/2014/main" id="{CFA86EA5-AA9F-496B-BA69-96928A261720}"/>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162" name="正方形/長方形 161">
          <a:extLst>
            <a:ext uri="{FF2B5EF4-FFF2-40B4-BE49-F238E27FC236}">
              <a16:creationId xmlns:a16="http://schemas.microsoft.com/office/drawing/2014/main" id="{4C740322-9FF9-4933-B93D-4DB90D347477}"/>
            </a:ext>
          </a:extLst>
        </xdr:cNvPr>
        <xdr:cNvSpPr/>
      </xdr:nvSpPr>
      <xdr:spPr>
        <a:xfrm>
          <a:off x="6858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163" name="テキスト ボックス 162">
          <a:extLst>
            <a:ext uri="{FF2B5EF4-FFF2-40B4-BE49-F238E27FC236}">
              <a16:creationId xmlns:a16="http://schemas.microsoft.com/office/drawing/2014/main" id="{DFB9E80E-B93D-4899-AA2E-8FCABF8051AD}"/>
            </a:ext>
          </a:extLst>
        </xdr:cNvPr>
        <xdr:cNvSpPr txBox="1"/>
      </xdr:nvSpPr>
      <xdr:spPr>
        <a:xfrm>
          <a:off x="6667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164" name="直線コネクタ 163">
          <a:extLst>
            <a:ext uri="{FF2B5EF4-FFF2-40B4-BE49-F238E27FC236}">
              <a16:creationId xmlns:a16="http://schemas.microsoft.com/office/drawing/2014/main" id="{28F36DFE-6C4D-4EF2-98BF-E713F063CBC6}"/>
            </a:ext>
          </a:extLst>
        </xdr:cNvPr>
        <xdr:cNvCxnSpPr/>
      </xdr:nvCxnSpPr>
      <xdr:spPr>
        <a:xfrm>
          <a:off x="6858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165" name="テキスト ボックス 164">
          <a:extLst>
            <a:ext uri="{FF2B5EF4-FFF2-40B4-BE49-F238E27FC236}">
              <a16:creationId xmlns:a16="http://schemas.microsoft.com/office/drawing/2014/main" id="{948E55DB-8308-49F6-9004-BC362B728183}"/>
            </a:ext>
          </a:extLst>
        </xdr:cNvPr>
        <xdr:cNvSpPr txBox="1"/>
      </xdr:nvSpPr>
      <xdr:spPr>
        <a:xfrm>
          <a:off x="27577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166" name="直線コネクタ 165">
          <a:extLst>
            <a:ext uri="{FF2B5EF4-FFF2-40B4-BE49-F238E27FC236}">
              <a16:creationId xmlns:a16="http://schemas.microsoft.com/office/drawing/2014/main" id="{DE4E14A9-A9C9-4E3F-BFAC-F2FF3499013A}"/>
            </a:ext>
          </a:extLst>
        </xdr:cNvPr>
        <xdr:cNvCxnSpPr/>
      </xdr:nvCxnSpPr>
      <xdr:spPr>
        <a:xfrm>
          <a:off x="685800" y="181519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167" name="テキスト ボックス 166">
          <a:extLst>
            <a:ext uri="{FF2B5EF4-FFF2-40B4-BE49-F238E27FC236}">
              <a16:creationId xmlns:a16="http://schemas.microsoft.com/office/drawing/2014/main" id="{3E5E9335-A698-4CE3-ACF2-785FB554A83A}"/>
            </a:ext>
          </a:extLst>
        </xdr:cNvPr>
        <xdr:cNvSpPr txBox="1"/>
      </xdr:nvSpPr>
      <xdr:spPr>
        <a:xfrm>
          <a:off x="27577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168" name="直線コネクタ 167">
          <a:extLst>
            <a:ext uri="{FF2B5EF4-FFF2-40B4-BE49-F238E27FC236}">
              <a16:creationId xmlns:a16="http://schemas.microsoft.com/office/drawing/2014/main" id="{86194428-FD9B-4AD1-916C-57876585F882}"/>
            </a:ext>
          </a:extLst>
        </xdr:cNvPr>
        <xdr:cNvCxnSpPr/>
      </xdr:nvCxnSpPr>
      <xdr:spPr>
        <a:xfrm>
          <a:off x="685800" y="178253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169" name="テキスト ボックス 168">
          <a:extLst>
            <a:ext uri="{FF2B5EF4-FFF2-40B4-BE49-F238E27FC236}">
              <a16:creationId xmlns:a16="http://schemas.microsoft.com/office/drawing/2014/main" id="{E83C1619-45A6-4555-94A3-AD2C3480D494}"/>
            </a:ext>
          </a:extLst>
        </xdr:cNvPr>
        <xdr:cNvSpPr txBox="1"/>
      </xdr:nvSpPr>
      <xdr:spPr>
        <a:xfrm>
          <a:off x="339891" y="176831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170" name="直線コネクタ 169">
          <a:extLst>
            <a:ext uri="{FF2B5EF4-FFF2-40B4-BE49-F238E27FC236}">
              <a16:creationId xmlns:a16="http://schemas.microsoft.com/office/drawing/2014/main" id="{D683CD38-A00F-4698-8491-4369F2F95D52}"/>
            </a:ext>
          </a:extLst>
        </xdr:cNvPr>
        <xdr:cNvCxnSpPr/>
      </xdr:nvCxnSpPr>
      <xdr:spPr>
        <a:xfrm>
          <a:off x="685800" y="174987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171" name="テキスト ボックス 170">
          <a:extLst>
            <a:ext uri="{FF2B5EF4-FFF2-40B4-BE49-F238E27FC236}">
              <a16:creationId xmlns:a16="http://schemas.microsoft.com/office/drawing/2014/main" id="{36DA1D9B-C460-4868-928D-D2B9F4CBEE4B}"/>
            </a:ext>
          </a:extLst>
        </xdr:cNvPr>
        <xdr:cNvSpPr txBox="1"/>
      </xdr:nvSpPr>
      <xdr:spPr>
        <a:xfrm>
          <a:off x="339891" y="173565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172" name="直線コネクタ 171">
          <a:extLst>
            <a:ext uri="{FF2B5EF4-FFF2-40B4-BE49-F238E27FC236}">
              <a16:creationId xmlns:a16="http://schemas.microsoft.com/office/drawing/2014/main" id="{1041D420-CFFB-4C7C-B76B-D708CA22DDE2}"/>
            </a:ext>
          </a:extLst>
        </xdr:cNvPr>
        <xdr:cNvCxnSpPr/>
      </xdr:nvCxnSpPr>
      <xdr:spPr>
        <a:xfrm>
          <a:off x="685800" y="171722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173" name="テキスト ボックス 172">
          <a:extLst>
            <a:ext uri="{FF2B5EF4-FFF2-40B4-BE49-F238E27FC236}">
              <a16:creationId xmlns:a16="http://schemas.microsoft.com/office/drawing/2014/main" id="{6D45F994-A5F4-4BB5-835C-EAA3EE0EEFC8}"/>
            </a:ext>
          </a:extLst>
        </xdr:cNvPr>
        <xdr:cNvSpPr txBox="1"/>
      </xdr:nvSpPr>
      <xdr:spPr>
        <a:xfrm>
          <a:off x="339891" y="170299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174" name="直線コネクタ 173">
          <a:extLst>
            <a:ext uri="{FF2B5EF4-FFF2-40B4-BE49-F238E27FC236}">
              <a16:creationId xmlns:a16="http://schemas.microsoft.com/office/drawing/2014/main" id="{DC48FE84-1F50-4228-B483-5B454F1735B6}"/>
            </a:ext>
          </a:extLst>
        </xdr:cNvPr>
        <xdr:cNvCxnSpPr/>
      </xdr:nvCxnSpPr>
      <xdr:spPr>
        <a:xfrm>
          <a:off x="685800" y="16845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175" name="テキスト ボックス 174">
          <a:extLst>
            <a:ext uri="{FF2B5EF4-FFF2-40B4-BE49-F238E27FC236}">
              <a16:creationId xmlns:a16="http://schemas.microsoft.com/office/drawing/2014/main" id="{60423B77-40CB-4628-B451-AF6E7DBD4C34}"/>
            </a:ext>
          </a:extLst>
        </xdr:cNvPr>
        <xdr:cNvSpPr txBox="1"/>
      </xdr:nvSpPr>
      <xdr:spPr>
        <a:xfrm>
          <a:off x="339891" y="16703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176" name="直線コネクタ 175">
          <a:extLst>
            <a:ext uri="{FF2B5EF4-FFF2-40B4-BE49-F238E27FC236}">
              <a16:creationId xmlns:a16="http://schemas.microsoft.com/office/drawing/2014/main" id="{4C1477CA-F48D-42DC-A34C-A4049E7C1CF9}"/>
            </a:ext>
          </a:extLst>
        </xdr:cNvPr>
        <xdr:cNvCxnSpPr/>
      </xdr:nvCxnSpPr>
      <xdr:spPr>
        <a:xfrm>
          <a:off x="685800" y="165190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177" name="テキスト ボックス 176">
          <a:extLst>
            <a:ext uri="{FF2B5EF4-FFF2-40B4-BE49-F238E27FC236}">
              <a16:creationId xmlns:a16="http://schemas.microsoft.com/office/drawing/2014/main" id="{49E9C2CA-BEBC-4D97-935C-E540FC9E2501}"/>
            </a:ext>
          </a:extLst>
        </xdr:cNvPr>
        <xdr:cNvSpPr txBox="1"/>
      </xdr:nvSpPr>
      <xdr:spPr>
        <a:xfrm>
          <a:off x="384961" y="163768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178" name="直線コネクタ 177">
          <a:extLst>
            <a:ext uri="{FF2B5EF4-FFF2-40B4-BE49-F238E27FC236}">
              <a16:creationId xmlns:a16="http://schemas.microsoft.com/office/drawing/2014/main" id="{58A6C24C-CDBC-4003-87BD-488CF7736380}"/>
            </a:ext>
          </a:extLst>
        </xdr:cNvPr>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179" name="【市民会館】&#10;有形固定資産減価償却率グラフ枠">
          <a:extLst>
            <a:ext uri="{FF2B5EF4-FFF2-40B4-BE49-F238E27FC236}">
              <a16:creationId xmlns:a16="http://schemas.microsoft.com/office/drawing/2014/main" id="{28D9326C-0BC7-402E-9582-534201049359}"/>
            </a:ext>
          </a:extLst>
        </xdr:cNvPr>
        <xdr:cNvSpPr/>
      </xdr:nvSpPr>
      <xdr:spPr>
        <a:xfrm>
          <a:off x="6858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69669</xdr:rowOff>
    </xdr:from>
    <xdr:to>
      <xdr:col>24</xdr:col>
      <xdr:colOff>62865</xdr:colOff>
      <xdr:row>109</xdr:row>
      <xdr:rowOff>35379</xdr:rowOff>
    </xdr:to>
    <xdr:cxnSp macro="">
      <xdr:nvCxnSpPr>
        <xdr:cNvPr id="180" name="直線コネクタ 179">
          <a:extLst>
            <a:ext uri="{FF2B5EF4-FFF2-40B4-BE49-F238E27FC236}">
              <a16:creationId xmlns:a16="http://schemas.microsoft.com/office/drawing/2014/main" id="{0B2479C7-4192-437F-8307-AA5EBCAAD811}"/>
            </a:ext>
          </a:extLst>
        </xdr:cNvPr>
        <xdr:cNvCxnSpPr/>
      </xdr:nvCxnSpPr>
      <xdr:spPr>
        <a:xfrm flipV="1">
          <a:off x="4177665" y="16643169"/>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181" name="【市民会館】&#10;有形固定資産減価償却率最小値テキスト">
          <a:extLst>
            <a:ext uri="{FF2B5EF4-FFF2-40B4-BE49-F238E27FC236}">
              <a16:creationId xmlns:a16="http://schemas.microsoft.com/office/drawing/2014/main" id="{D603280C-43B1-4488-81CC-574A5410CD03}"/>
            </a:ext>
          </a:extLst>
        </xdr:cNvPr>
        <xdr:cNvSpPr txBox="1"/>
      </xdr:nvSpPr>
      <xdr:spPr>
        <a:xfrm>
          <a:off x="4216400" y="18155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182" name="直線コネクタ 181">
          <a:extLst>
            <a:ext uri="{FF2B5EF4-FFF2-40B4-BE49-F238E27FC236}">
              <a16:creationId xmlns:a16="http://schemas.microsoft.com/office/drawing/2014/main" id="{30497AEC-931A-4AA3-85FD-F2AD9E260994}"/>
            </a:ext>
          </a:extLst>
        </xdr:cNvPr>
        <xdr:cNvCxnSpPr/>
      </xdr:nvCxnSpPr>
      <xdr:spPr>
        <a:xfrm>
          <a:off x="4108450" y="1815192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16346</xdr:rowOff>
    </xdr:from>
    <xdr:ext cx="340478" cy="259045"/>
    <xdr:sp macro="" textlink="">
      <xdr:nvSpPr>
        <xdr:cNvPr id="183" name="【市民会館】&#10;有形固定資産減価償却率最大値テキスト">
          <a:extLst>
            <a:ext uri="{FF2B5EF4-FFF2-40B4-BE49-F238E27FC236}">
              <a16:creationId xmlns:a16="http://schemas.microsoft.com/office/drawing/2014/main" id="{74FC11D1-04C7-4204-A88D-06632024D546}"/>
            </a:ext>
          </a:extLst>
        </xdr:cNvPr>
        <xdr:cNvSpPr txBox="1"/>
      </xdr:nvSpPr>
      <xdr:spPr>
        <a:xfrm>
          <a:off x="4216400" y="1641839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69669</xdr:rowOff>
    </xdr:from>
    <xdr:to>
      <xdr:col>24</xdr:col>
      <xdr:colOff>152400</xdr:colOff>
      <xdr:row>100</xdr:row>
      <xdr:rowOff>69669</xdr:rowOff>
    </xdr:to>
    <xdr:cxnSp macro="">
      <xdr:nvCxnSpPr>
        <xdr:cNvPr id="184" name="直線コネクタ 183">
          <a:extLst>
            <a:ext uri="{FF2B5EF4-FFF2-40B4-BE49-F238E27FC236}">
              <a16:creationId xmlns:a16="http://schemas.microsoft.com/office/drawing/2014/main" id="{FFFDB7F3-726B-4038-82DE-055BC6DCA4F8}"/>
            </a:ext>
          </a:extLst>
        </xdr:cNvPr>
        <xdr:cNvCxnSpPr/>
      </xdr:nvCxnSpPr>
      <xdr:spPr>
        <a:xfrm>
          <a:off x="4108450" y="1664316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129920</xdr:rowOff>
    </xdr:from>
    <xdr:ext cx="405111" cy="259045"/>
    <xdr:sp macro="" textlink="">
      <xdr:nvSpPr>
        <xdr:cNvPr id="185" name="【市民会館】&#10;有形固定資産減価償却率平均値テキスト">
          <a:extLst>
            <a:ext uri="{FF2B5EF4-FFF2-40B4-BE49-F238E27FC236}">
              <a16:creationId xmlns:a16="http://schemas.microsoft.com/office/drawing/2014/main" id="{3E1ABFE4-7CD8-4626-8E6F-8BCB65EC7412}"/>
            </a:ext>
          </a:extLst>
        </xdr:cNvPr>
        <xdr:cNvSpPr txBox="1"/>
      </xdr:nvSpPr>
      <xdr:spPr>
        <a:xfrm>
          <a:off x="4216400" y="173892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107043</xdr:rowOff>
    </xdr:from>
    <xdr:to>
      <xdr:col>24</xdr:col>
      <xdr:colOff>114300</xdr:colOff>
      <xdr:row>106</xdr:row>
      <xdr:rowOff>37193</xdr:rowOff>
    </xdr:to>
    <xdr:sp macro="" textlink="">
      <xdr:nvSpPr>
        <xdr:cNvPr id="186" name="フローチャート: 判断 185">
          <a:extLst>
            <a:ext uri="{FF2B5EF4-FFF2-40B4-BE49-F238E27FC236}">
              <a16:creationId xmlns:a16="http://schemas.microsoft.com/office/drawing/2014/main" id="{73CC4BA2-B054-4FA0-9DD8-88C94DE7BB80}"/>
            </a:ext>
          </a:extLst>
        </xdr:cNvPr>
        <xdr:cNvSpPr/>
      </xdr:nvSpPr>
      <xdr:spPr>
        <a:xfrm>
          <a:off x="4127500" y="17537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36830</xdr:rowOff>
    </xdr:from>
    <xdr:to>
      <xdr:col>20</xdr:col>
      <xdr:colOff>38100</xdr:colOff>
      <xdr:row>105</xdr:row>
      <xdr:rowOff>138430</xdr:rowOff>
    </xdr:to>
    <xdr:sp macro="" textlink="">
      <xdr:nvSpPr>
        <xdr:cNvPr id="187" name="フローチャート: 判断 186">
          <a:extLst>
            <a:ext uri="{FF2B5EF4-FFF2-40B4-BE49-F238E27FC236}">
              <a16:creationId xmlns:a16="http://schemas.microsoft.com/office/drawing/2014/main" id="{22BFD706-7DCF-4B39-A347-2E298B552567}"/>
            </a:ext>
          </a:extLst>
        </xdr:cNvPr>
        <xdr:cNvSpPr/>
      </xdr:nvSpPr>
      <xdr:spPr>
        <a:xfrm>
          <a:off x="3384550" y="174675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164193</xdr:rowOff>
    </xdr:from>
    <xdr:to>
      <xdr:col>15</xdr:col>
      <xdr:colOff>101600</xdr:colOff>
      <xdr:row>105</xdr:row>
      <xdr:rowOff>94343</xdr:rowOff>
    </xdr:to>
    <xdr:sp macro="" textlink="">
      <xdr:nvSpPr>
        <xdr:cNvPr id="188" name="フローチャート: 判断 187">
          <a:extLst>
            <a:ext uri="{FF2B5EF4-FFF2-40B4-BE49-F238E27FC236}">
              <a16:creationId xmlns:a16="http://schemas.microsoft.com/office/drawing/2014/main" id="{F908C45C-8F60-478F-BEE1-D56C13C92F37}"/>
            </a:ext>
          </a:extLst>
        </xdr:cNvPr>
        <xdr:cNvSpPr/>
      </xdr:nvSpPr>
      <xdr:spPr>
        <a:xfrm>
          <a:off x="2571750" y="17423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162561</xdr:rowOff>
    </xdr:from>
    <xdr:to>
      <xdr:col>10</xdr:col>
      <xdr:colOff>165100</xdr:colOff>
      <xdr:row>105</xdr:row>
      <xdr:rowOff>92711</xdr:rowOff>
    </xdr:to>
    <xdr:sp macro="" textlink="">
      <xdr:nvSpPr>
        <xdr:cNvPr id="189" name="フローチャート: 判断 188">
          <a:extLst>
            <a:ext uri="{FF2B5EF4-FFF2-40B4-BE49-F238E27FC236}">
              <a16:creationId xmlns:a16="http://schemas.microsoft.com/office/drawing/2014/main" id="{78A4E09A-FB66-4DAD-85BE-E9FDAE93BAF8}"/>
            </a:ext>
          </a:extLst>
        </xdr:cNvPr>
        <xdr:cNvSpPr/>
      </xdr:nvSpPr>
      <xdr:spPr>
        <a:xfrm>
          <a:off x="1778000" y="17421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79284</xdr:rowOff>
    </xdr:from>
    <xdr:to>
      <xdr:col>6</xdr:col>
      <xdr:colOff>38100</xdr:colOff>
      <xdr:row>105</xdr:row>
      <xdr:rowOff>9434</xdr:rowOff>
    </xdr:to>
    <xdr:sp macro="" textlink="">
      <xdr:nvSpPr>
        <xdr:cNvPr id="190" name="フローチャート: 判断 189">
          <a:extLst>
            <a:ext uri="{FF2B5EF4-FFF2-40B4-BE49-F238E27FC236}">
              <a16:creationId xmlns:a16="http://schemas.microsoft.com/office/drawing/2014/main" id="{EF114C18-F8F5-499A-8023-9E5BC23E9E29}"/>
            </a:ext>
          </a:extLst>
        </xdr:cNvPr>
        <xdr:cNvSpPr/>
      </xdr:nvSpPr>
      <xdr:spPr>
        <a:xfrm>
          <a:off x="984250" y="1733858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191" name="テキスト ボックス 190">
          <a:extLst>
            <a:ext uri="{FF2B5EF4-FFF2-40B4-BE49-F238E27FC236}">
              <a16:creationId xmlns:a16="http://schemas.microsoft.com/office/drawing/2014/main" id="{B82A9032-32A5-4737-A1BF-2C0CD25C5164}"/>
            </a:ext>
          </a:extLst>
        </xdr:cNvPr>
        <xdr:cNvSpPr txBox="1"/>
      </xdr:nvSpPr>
      <xdr:spPr>
        <a:xfrm>
          <a:off x="40068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192" name="テキスト ボックス 191">
          <a:extLst>
            <a:ext uri="{FF2B5EF4-FFF2-40B4-BE49-F238E27FC236}">
              <a16:creationId xmlns:a16="http://schemas.microsoft.com/office/drawing/2014/main" id="{0632DC3B-E17C-47E0-BF73-860382FDB74A}"/>
            </a:ext>
          </a:extLst>
        </xdr:cNvPr>
        <xdr:cNvSpPr txBox="1"/>
      </xdr:nvSpPr>
      <xdr:spPr>
        <a:xfrm>
          <a:off x="32575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193" name="テキスト ボックス 192">
          <a:extLst>
            <a:ext uri="{FF2B5EF4-FFF2-40B4-BE49-F238E27FC236}">
              <a16:creationId xmlns:a16="http://schemas.microsoft.com/office/drawing/2014/main" id="{3F87AB07-43CD-4641-B80A-B9CC18B9F9A1}"/>
            </a:ext>
          </a:extLst>
        </xdr:cNvPr>
        <xdr:cNvSpPr txBox="1"/>
      </xdr:nvSpPr>
      <xdr:spPr>
        <a:xfrm>
          <a:off x="24511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194" name="テキスト ボックス 193">
          <a:extLst>
            <a:ext uri="{FF2B5EF4-FFF2-40B4-BE49-F238E27FC236}">
              <a16:creationId xmlns:a16="http://schemas.microsoft.com/office/drawing/2014/main" id="{FC811064-860E-4B74-8EC9-600A2813E405}"/>
            </a:ext>
          </a:extLst>
        </xdr:cNvPr>
        <xdr:cNvSpPr txBox="1"/>
      </xdr:nvSpPr>
      <xdr:spPr>
        <a:xfrm>
          <a:off x="1657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195" name="テキスト ボックス 194">
          <a:extLst>
            <a:ext uri="{FF2B5EF4-FFF2-40B4-BE49-F238E27FC236}">
              <a16:creationId xmlns:a16="http://schemas.microsoft.com/office/drawing/2014/main" id="{70CCD262-8053-4A8C-B13F-D9557018593A}"/>
            </a:ext>
          </a:extLst>
        </xdr:cNvPr>
        <xdr:cNvSpPr txBox="1"/>
      </xdr:nvSpPr>
      <xdr:spPr>
        <a:xfrm>
          <a:off x="857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30299</xdr:rowOff>
    </xdr:from>
    <xdr:to>
      <xdr:col>24</xdr:col>
      <xdr:colOff>114300</xdr:colOff>
      <xdr:row>106</xdr:row>
      <xdr:rowOff>131899</xdr:rowOff>
    </xdr:to>
    <xdr:sp macro="" textlink="">
      <xdr:nvSpPr>
        <xdr:cNvPr id="196" name="楕円 195">
          <a:extLst>
            <a:ext uri="{FF2B5EF4-FFF2-40B4-BE49-F238E27FC236}">
              <a16:creationId xmlns:a16="http://schemas.microsoft.com/office/drawing/2014/main" id="{B90DF98F-4F60-4555-B66A-67C0ABAFCA70}"/>
            </a:ext>
          </a:extLst>
        </xdr:cNvPr>
        <xdr:cNvSpPr/>
      </xdr:nvSpPr>
      <xdr:spPr>
        <a:xfrm>
          <a:off x="4127500" y="17632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8726</xdr:rowOff>
    </xdr:from>
    <xdr:ext cx="405111" cy="259045"/>
    <xdr:sp macro="" textlink="">
      <xdr:nvSpPr>
        <xdr:cNvPr id="197" name="【市民会館】&#10;有形固定資産減価償却率該当値テキスト">
          <a:extLst>
            <a:ext uri="{FF2B5EF4-FFF2-40B4-BE49-F238E27FC236}">
              <a16:creationId xmlns:a16="http://schemas.microsoft.com/office/drawing/2014/main" id="{34FAE89A-B128-44FD-A869-D1C08CA8BA7A}"/>
            </a:ext>
          </a:extLst>
        </xdr:cNvPr>
        <xdr:cNvSpPr txBox="1"/>
      </xdr:nvSpPr>
      <xdr:spPr>
        <a:xfrm>
          <a:off x="4216400" y="176109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38463</xdr:rowOff>
    </xdr:from>
    <xdr:to>
      <xdr:col>20</xdr:col>
      <xdr:colOff>38100</xdr:colOff>
      <xdr:row>105</xdr:row>
      <xdr:rowOff>140063</xdr:rowOff>
    </xdr:to>
    <xdr:sp macro="" textlink="">
      <xdr:nvSpPr>
        <xdr:cNvPr id="198" name="楕円 197">
          <a:extLst>
            <a:ext uri="{FF2B5EF4-FFF2-40B4-BE49-F238E27FC236}">
              <a16:creationId xmlns:a16="http://schemas.microsoft.com/office/drawing/2014/main" id="{8D29650F-ECFF-43B7-ADA8-5BCC5201C1C3}"/>
            </a:ext>
          </a:extLst>
        </xdr:cNvPr>
        <xdr:cNvSpPr/>
      </xdr:nvSpPr>
      <xdr:spPr>
        <a:xfrm>
          <a:off x="3384550" y="1746921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89263</xdr:rowOff>
    </xdr:from>
    <xdr:to>
      <xdr:col>24</xdr:col>
      <xdr:colOff>63500</xdr:colOff>
      <xdr:row>106</xdr:row>
      <xdr:rowOff>81099</xdr:rowOff>
    </xdr:to>
    <xdr:cxnSp macro="">
      <xdr:nvCxnSpPr>
        <xdr:cNvPr id="199" name="直線コネクタ 198">
          <a:extLst>
            <a:ext uri="{FF2B5EF4-FFF2-40B4-BE49-F238E27FC236}">
              <a16:creationId xmlns:a16="http://schemas.microsoft.com/office/drawing/2014/main" id="{D07B92AC-BB9A-409B-B69C-EBDBC8E017A7}"/>
            </a:ext>
          </a:extLst>
        </xdr:cNvPr>
        <xdr:cNvCxnSpPr/>
      </xdr:nvCxnSpPr>
      <xdr:spPr>
        <a:xfrm>
          <a:off x="3429000" y="17520013"/>
          <a:ext cx="7493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18869</xdr:rowOff>
    </xdr:from>
    <xdr:to>
      <xdr:col>15</xdr:col>
      <xdr:colOff>101600</xdr:colOff>
      <xdr:row>105</xdr:row>
      <xdr:rowOff>120469</xdr:rowOff>
    </xdr:to>
    <xdr:sp macro="" textlink="">
      <xdr:nvSpPr>
        <xdr:cNvPr id="200" name="楕円 199">
          <a:extLst>
            <a:ext uri="{FF2B5EF4-FFF2-40B4-BE49-F238E27FC236}">
              <a16:creationId xmlns:a16="http://schemas.microsoft.com/office/drawing/2014/main" id="{B3B818EF-55B0-4E71-995A-72207B0FF5D1}"/>
            </a:ext>
          </a:extLst>
        </xdr:cNvPr>
        <xdr:cNvSpPr/>
      </xdr:nvSpPr>
      <xdr:spPr>
        <a:xfrm>
          <a:off x="2571750" y="17449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69669</xdr:rowOff>
    </xdr:from>
    <xdr:to>
      <xdr:col>19</xdr:col>
      <xdr:colOff>177800</xdr:colOff>
      <xdr:row>105</xdr:row>
      <xdr:rowOff>89263</xdr:rowOff>
    </xdr:to>
    <xdr:cxnSp macro="">
      <xdr:nvCxnSpPr>
        <xdr:cNvPr id="201" name="直線コネクタ 200">
          <a:extLst>
            <a:ext uri="{FF2B5EF4-FFF2-40B4-BE49-F238E27FC236}">
              <a16:creationId xmlns:a16="http://schemas.microsoft.com/office/drawing/2014/main" id="{5A38E8F8-A95B-476E-B6B9-E541F7E534CF}"/>
            </a:ext>
          </a:extLst>
        </xdr:cNvPr>
        <xdr:cNvCxnSpPr/>
      </xdr:nvCxnSpPr>
      <xdr:spPr>
        <a:xfrm>
          <a:off x="2622550" y="17500419"/>
          <a:ext cx="80645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12337</xdr:rowOff>
    </xdr:from>
    <xdr:to>
      <xdr:col>10</xdr:col>
      <xdr:colOff>165100</xdr:colOff>
      <xdr:row>104</xdr:row>
      <xdr:rowOff>113937</xdr:rowOff>
    </xdr:to>
    <xdr:sp macro="" textlink="">
      <xdr:nvSpPr>
        <xdr:cNvPr id="202" name="楕円 201">
          <a:extLst>
            <a:ext uri="{FF2B5EF4-FFF2-40B4-BE49-F238E27FC236}">
              <a16:creationId xmlns:a16="http://schemas.microsoft.com/office/drawing/2014/main" id="{E2AA00B2-C41B-4801-8FC0-4BB053FEB74C}"/>
            </a:ext>
          </a:extLst>
        </xdr:cNvPr>
        <xdr:cNvSpPr/>
      </xdr:nvSpPr>
      <xdr:spPr>
        <a:xfrm>
          <a:off x="1778000" y="17271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63137</xdr:rowOff>
    </xdr:from>
    <xdr:to>
      <xdr:col>15</xdr:col>
      <xdr:colOff>50800</xdr:colOff>
      <xdr:row>105</xdr:row>
      <xdr:rowOff>69669</xdr:rowOff>
    </xdr:to>
    <xdr:cxnSp macro="">
      <xdr:nvCxnSpPr>
        <xdr:cNvPr id="203" name="直線コネクタ 202">
          <a:extLst>
            <a:ext uri="{FF2B5EF4-FFF2-40B4-BE49-F238E27FC236}">
              <a16:creationId xmlns:a16="http://schemas.microsoft.com/office/drawing/2014/main" id="{034E9E4F-4FB7-444B-BC91-0AED62B0A4C2}"/>
            </a:ext>
          </a:extLst>
        </xdr:cNvPr>
        <xdr:cNvCxnSpPr/>
      </xdr:nvCxnSpPr>
      <xdr:spPr>
        <a:xfrm>
          <a:off x="1828800" y="17322437"/>
          <a:ext cx="793750" cy="177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154957</xdr:rowOff>
    </xdr:from>
    <xdr:ext cx="405111" cy="259045"/>
    <xdr:sp macro="" textlink="">
      <xdr:nvSpPr>
        <xdr:cNvPr id="204" name="n_1aveValue【市民会館】&#10;有形固定資産減価償却率">
          <a:extLst>
            <a:ext uri="{FF2B5EF4-FFF2-40B4-BE49-F238E27FC236}">
              <a16:creationId xmlns:a16="http://schemas.microsoft.com/office/drawing/2014/main" id="{9FF7A8EA-0C90-449D-8019-414F1C48D30C}"/>
            </a:ext>
          </a:extLst>
        </xdr:cNvPr>
        <xdr:cNvSpPr txBox="1"/>
      </xdr:nvSpPr>
      <xdr:spPr>
        <a:xfrm>
          <a:off x="3239144" y="1724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110870</xdr:rowOff>
    </xdr:from>
    <xdr:ext cx="405111" cy="259045"/>
    <xdr:sp macro="" textlink="">
      <xdr:nvSpPr>
        <xdr:cNvPr id="205" name="n_2aveValue【市民会館】&#10;有形固定資産減価償却率">
          <a:extLst>
            <a:ext uri="{FF2B5EF4-FFF2-40B4-BE49-F238E27FC236}">
              <a16:creationId xmlns:a16="http://schemas.microsoft.com/office/drawing/2014/main" id="{7711DCD1-192F-425E-A0CA-7AD869234EE4}"/>
            </a:ext>
          </a:extLst>
        </xdr:cNvPr>
        <xdr:cNvSpPr txBox="1"/>
      </xdr:nvSpPr>
      <xdr:spPr>
        <a:xfrm>
          <a:off x="2439044" y="17198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83838</xdr:rowOff>
    </xdr:from>
    <xdr:ext cx="405111" cy="259045"/>
    <xdr:sp macro="" textlink="">
      <xdr:nvSpPr>
        <xdr:cNvPr id="206" name="n_3aveValue【市民会館】&#10;有形固定資産減価償却率">
          <a:extLst>
            <a:ext uri="{FF2B5EF4-FFF2-40B4-BE49-F238E27FC236}">
              <a16:creationId xmlns:a16="http://schemas.microsoft.com/office/drawing/2014/main" id="{05B3077C-8703-4F3B-A5C5-46E083C02979}"/>
            </a:ext>
          </a:extLst>
        </xdr:cNvPr>
        <xdr:cNvSpPr txBox="1"/>
      </xdr:nvSpPr>
      <xdr:spPr>
        <a:xfrm>
          <a:off x="1645294" y="17514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25961</xdr:rowOff>
    </xdr:from>
    <xdr:ext cx="405111" cy="259045"/>
    <xdr:sp macro="" textlink="">
      <xdr:nvSpPr>
        <xdr:cNvPr id="207" name="n_4aveValue【市民会館】&#10;有形固定資産減価償却率">
          <a:extLst>
            <a:ext uri="{FF2B5EF4-FFF2-40B4-BE49-F238E27FC236}">
              <a16:creationId xmlns:a16="http://schemas.microsoft.com/office/drawing/2014/main" id="{76970ABB-8A04-493A-9752-8843DA6264EF}"/>
            </a:ext>
          </a:extLst>
        </xdr:cNvPr>
        <xdr:cNvSpPr txBox="1"/>
      </xdr:nvSpPr>
      <xdr:spPr>
        <a:xfrm>
          <a:off x="851544" y="17113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131190</xdr:rowOff>
    </xdr:from>
    <xdr:ext cx="405111" cy="259045"/>
    <xdr:sp macro="" textlink="">
      <xdr:nvSpPr>
        <xdr:cNvPr id="208" name="n_1mainValue【市民会館】&#10;有形固定資産減価償却率">
          <a:extLst>
            <a:ext uri="{FF2B5EF4-FFF2-40B4-BE49-F238E27FC236}">
              <a16:creationId xmlns:a16="http://schemas.microsoft.com/office/drawing/2014/main" id="{B9C9665B-DDA4-444B-9184-0B01F5154464}"/>
            </a:ext>
          </a:extLst>
        </xdr:cNvPr>
        <xdr:cNvSpPr txBox="1"/>
      </xdr:nvSpPr>
      <xdr:spPr>
        <a:xfrm>
          <a:off x="3239144" y="17561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111596</xdr:rowOff>
    </xdr:from>
    <xdr:ext cx="405111" cy="259045"/>
    <xdr:sp macro="" textlink="">
      <xdr:nvSpPr>
        <xdr:cNvPr id="209" name="n_2mainValue【市民会館】&#10;有形固定資産減価償却率">
          <a:extLst>
            <a:ext uri="{FF2B5EF4-FFF2-40B4-BE49-F238E27FC236}">
              <a16:creationId xmlns:a16="http://schemas.microsoft.com/office/drawing/2014/main" id="{BBEB5ECB-3470-4B0E-BF18-72C027FCB385}"/>
            </a:ext>
          </a:extLst>
        </xdr:cNvPr>
        <xdr:cNvSpPr txBox="1"/>
      </xdr:nvSpPr>
      <xdr:spPr>
        <a:xfrm>
          <a:off x="2439044" y="175423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130464</xdr:rowOff>
    </xdr:from>
    <xdr:ext cx="405111" cy="259045"/>
    <xdr:sp macro="" textlink="">
      <xdr:nvSpPr>
        <xdr:cNvPr id="210" name="n_3mainValue【市民会館】&#10;有形固定資産減価償却率">
          <a:extLst>
            <a:ext uri="{FF2B5EF4-FFF2-40B4-BE49-F238E27FC236}">
              <a16:creationId xmlns:a16="http://schemas.microsoft.com/office/drawing/2014/main" id="{6F9A5284-C74F-4DF2-8F1B-04FCB812AF01}"/>
            </a:ext>
          </a:extLst>
        </xdr:cNvPr>
        <xdr:cNvSpPr txBox="1"/>
      </xdr:nvSpPr>
      <xdr:spPr>
        <a:xfrm>
          <a:off x="1645294" y="17046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211" name="正方形/長方形 210">
          <a:extLst>
            <a:ext uri="{FF2B5EF4-FFF2-40B4-BE49-F238E27FC236}">
              <a16:creationId xmlns:a16="http://schemas.microsoft.com/office/drawing/2014/main" id="{8B620699-F453-4003-B979-F20106F47E35}"/>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12" name="正方形/長方形 211">
          <a:extLst>
            <a:ext uri="{FF2B5EF4-FFF2-40B4-BE49-F238E27FC236}">
              <a16:creationId xmlns:a16="http://schemas.microsoft.com/office/drawing/2014/main" id="{2B12699E-2A81-41DC-BF13-775D0318E8F6}"/>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13" name="正方形/長方形 212">
          <a:extLst>
            <a:ext uri="{FF2B5EF4-FFF2-40B4-BE49-F238E27FC236}">
              <a16:creationId xmlns:a16="http://schemas.microsoft.com/office/drawing/2014/main" id="{F7D10E16-D5FB-48BF-A6FA-4309D365200A}"/>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14" name="正方形/長方形 213">
          <a:extLst>
            <a:ext uri="{FF2B5EF4-FFF2-40B4-BE49-F238E27FC236}">
              <a16:creationId xmlns:a16="http://schemas.microsoft.com/office/drawing/2014/main" id="{21B835D7-8E68-4589-9492-62CB0DF6B5B2}"/>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15" name="正方形/長方形 214">
          <a:extLst>
            <a:ext uri="{FF2B5EF4-FFF2-40B4-BE49-F238E27FC236}">
              <a16:creationId xmlns:a16="http://schemas.microsoft.com/office/drawing/2014/main" id="{2F5373A6-A4D8-4D53-9998-2F419C1FB3B9}"/>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16" name="正方形/長方形 215">
          <a:extLst>
            <a:ext uri="{FF2B5EF4-FFF2-40B4-BE49-F238E27FC236}">
              <a16:creationId xmlns:a16="http://schemas.microsoft.com/office/drawing/2014/main" id="{F4773836-A52D-4F37-8092-3875DF86F36E}"/>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17" name="正方形/長方形 216">
          <a:extLst>
            <a:ext uri="{FF2B5EF4-FFF2-40B4-BE49-F238E27FC236}">
              <a16:creationId xmlns:a16="http://schemas.microsoft.com/office/drawing/2014/main" id="{A23095AA-5AEF-4955-809E-25E7B1331E63}"/>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18" name="正方形/長方形 217">
          <a:extLst>
            <a:ext uri="{FF2B5EF4-FFF2-40B4-BE49-F238E27FC236}">
              <a16:creationId xmlns:a16="http://schemas.microsoft.com/office/drawing/2014/main" id="{B76AF106-B2B6-4366-9BFF-19CA7A6ABE8B}"/>
            </a:ext>
          </a:extLst>
        </xdr:cNvPr>
        <xdr:cNvSpPr/>
      </xdr:nvSpPr>
      <xdr:spPr>
        <a:xfrm>
          <a:off x="595630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219" name="テキスト ボックス 218">
          <a:extLst>
            <a:ext uri="{FF2B5EF4-FFF2-40B4-BE49-F238E27FC236}">
              <a16:creationId xmlns:a16="http://schemas.microsoft.com/office/drawing/2014/main" id="{8D3E58B6-8630-44C5-BAA8-757923C5390F}"/>
            </a:ext>
          </a:extLst>
        </xdr:cNvPr>
        <xdr:cNvSpPr txBox="1"/>
      </xdr:nvSpPr>
      <xdr:spPr>
        <a:xfrm>
          <a:off x="591820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220" name="直線コネクタ 219">
          <a:extLst>
            <a:ext uri="{FF2B5EF4-FFF2-40B4-BE49-F238E27FC236}">
              <a16:creationId xmlns:a16="http://schemas.microsoft.com/office/drawing/2014/main" id="{7E8D5E90-0122-414B-9230-3A6109702138}"/>
            </a:ext>
          </a:extLst>
        </xdr:cNvPr>
        <xdr:cNvCxnSpPr/>
      </xdr:nvCxnSpPr>
      <xdr:spPr>
        <a:xfrm>
          <a:off x="5956300" y="18478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221" name="直線コネクタ 220">
          <a:extLst>
            <a:ext uri="{FF2B5EF4-FFF2-40B4-BE49-F238E27FC236}">
              <a16:creationId xmlns:a16="http://schemas.microsoft.com/office/drawing/2014/main" id="{3CCDB8F6-845F-4132-9AB1-41EE72B1DFF0}"/>
            </a:ext>
          </a:extLst>
        </xdr:cNvPr>
        <xdr:cNvCxnSpPr/>
      </xdr:nvCxnSpPr>
      <xdr:spPr>
        <a:xfrm>
          <a:off x="5956300" y="18097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222" name="テキスト ボックス 221">
          <a:extLst>
            <a:ext uri="{FF2B5EF4-FFF2-40B4-BE49-F238E27FC236}">
              <a16:creationId xmlns:a16="http://schemas.microsoft.com/office/drawing/2014/main" id="{ADB1946F-93B6-4602-B730-0988B720B1A5}"/>
            </a:ext>
          </a:extLst>
        </xdr:cNvPr>
        <xdr:cNvSpPr txBox="1"/>
      </xdr:nvSpPr>
      <xdr:spPr>
        <a:xfrm>
          <a:off x="552722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223" name="直線コネクタ 222">
          <a:extLst>
            <a:ext uri="{FF2B5EF4-FFF2-40B4-BE49-F238E27FC236}">
              <a16:creationId xmlns:a16="http://schemas.microsoft.com/office/drawing/2014/main" id="{3F70BCF2-04E6-40D4-8925-D4DE45949D0A}"/>
            </a:ext>
          </a:extLst>
        </xdr:cNvPr>
        <xdr:cNvCxnSpPr/>
      </xdr:nvCxnSpPr>
      <xdr:spPr>
        <a:xfrm>
          <a:off x="5956300" y="17716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224" name="テキスト ボックス 223">
          <a:extLst>
            <a:ext uri="{FF2B5EF4-FFF2-40B4-BE49-F238E27FC236}">
              <a16:creationId xmlns:a16="http://schemas.microsoft.com/office/drawing/2014/main" id="{09C1BB0A-4429-4DA1-A2DF-7B87A4CC51E4}"/>
            </a:ext>
          </a:extLst>
        </xdr:cNvPr>
        <xdr:cNvSpPr txBox="1"/>
      </xdr:nvSpPr>
      <xdr:spPr>
        <a:xfrm>
          <a:off x="552722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225" name="直線コネクタ 224">
          <a:extLst>
            <a:ext uri="{FF2B5EF4-FFF2-40B4-BE49-F238E27FC236}">
              <a16:creationId xmlns:a16="http://schemas.microsoft.com/office/drawing/2014/main" id="{82F44538-2E09-43CA-BB7F-930BBD04144E}"/>
            </a:ext>
          </a:extLst>
        </xdr:cNvPr>
        <xdr:cNvCxnSpPr/>
      </xdr:nvCxnSpPr>
      <xdr:spPr>
        <a:xfrm>
          <a:off x="5956300" y="1733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226" name="テキスト ボックス 225">
          <a:extLst>
            <a:ext uri="{FF2B5EF4-FFF2-40B4-BE49-F238E27FC236}">
              <a16:creationId xmlns:a16="http://schemas.microsoft.com/office/drawing/2014/main" id="{8CB51EAA-4BE7-470A-99D2-68BA5E8F665F}"/>
            </a:ext>
          </a:extLst>
        </xdr:cNvPr>
        <xdr:cNvSpPr txBox="1"/>
      </xdr:nvSpPr>
      <xdr:spPr>
        <a:xfrm>
          <a:off x="55272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227" name="直線コネクタ 226">
          <a:extLst>
            <a:ext uri="{FF2B5EF4-FFF2-40B4-BE49-F238E27FC236}">
              <a16:creationId xmlns:a16="http://schemas.microsoft.com/office/drawing/2014/main" id="{6E6766F9-6AA7-4067-831E-00C0C6D53801}"/>
            </a:ext>
          </a:extLst>
        </xdr:cNvPr>
        <xdr:cNvCxnSpPr/>
      </xdr:nvCxnSpPr>
      <xdr:spPr>
        <a:xfrm>
          <a:off x="5956300" y="16954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228" name="テキスト ボックス 227">
          <a:extLst>
            <a:ext uri="{FF2B5EF4-FFF2-40B4-BE49-F238E27FC236}">
              <a16:creationId xmlns:a16="http://schemas.microsoft.com/office/drawing/2014/main" id="{26044634-8BE9-4ED9-B083-0168C1C306CD}"/>
            </a:ext>
          </a:extLst>
        </xdr:cNvPr>
        <xdr:cNvSpPr txBox="1"/>
      </xdr:nvSpPr>
      <xdr:spPr>
        <a:xfrm>
          <a:off x="552722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229" name="直線コネクタ 228">
          <a:extLst>
            <a:ext uri="{FF2B5EF4-FFF2-40B4-BE49-F238E27FC236}">
              <a16:creationId xmlns:a16="http://schemas.microsoft.com/office/drawing/2014/main" id="{62F2BD3A-C832-46C1-B1C7-08A0528E155C}"/>
            </a:ext>
          </a:extLst>
        </xdr:cNvPr>
        <xdr:cNvCxnSpPr/>
      </xdr:nvCxnSpPr>
      <xdr:spPr>
        <a:xfrm>
          <a:off x="5956300" y="1657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230" name="テキスト ボックス 229">
          <a:extLst>
            <a:ext uri="{FF2B5EF4-FFF2-40B4-BE49-F238E27FC236}">
              <a16:creationId xmlns:a16="http://schemas.microsoft.com/office/drawing/2014/main" id="{0EC6089E-EBF4-408D-A15A-310D6914FFFE}"/>
            </a:ext>
          </a:extLst>
        </xdr:cNvPr>
        <xdr:cNvSpPr txBox="1"/>
      </xdr:nvSpPr>
      <xdr:spPr>
        <a:xfrm>
          <a:off x="552722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231" name="直線コネクタ 230">
          <a:extLst>
            <a:ext uri="{FF2B5EF4-FFF2-40B4-BE49-F238E27FC236}">
              <a16:creationId xmlns:a16="http://schemas.microsoft.com/office/drawing/2014/main" id="{AA53A891-6897-4F07-8188-8DE112B51B58}"/>
            </a:ext>
          </a:extLst>
        </xdr:cNvPr>
        <xdr:cNvCxnSpPr/>
      </xdr:nvCxnSpPr>
      <xdr:spPr>
        <a:xfrm>
          <a:off x="5956300" y="1619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232" name="テキスト ボックス 231">
          <a:extLst>
            <a:ext uri="{FF2B5EF4-FFF2-40B4-BE49-F238E27FC236}">
              <a16:creationId xmlns:a16="http://schemas.microsoft.com/office/drawing/2014/main" id="{DAE6E199-90BA-4B50-8A2E-8FA9F9D87C59}"/>
            </a:ext>
          </a:extLst>
        </xdr:cNvPr>
        <xdr:cNvSpPr txBox="1"/>
      </xdr:nvSpPr>
      <xdr:spPr>
        <a:xfrm>
          <a:off x="552722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233" name="【市民会館】&#10;一人当たり面積グラフ枠">
          <a:extLst>
            <a:ext uri="{FF2B5EF4-FFF2-40B4-BE49-F238E27FC236}">
              <a16:creationId xmlns:a16="http://schemas.microsoft.com/office/drawing/2014/main" id="{C2595029-7723-4628-8216-A9DE65018A8F}"/>
            </a:ext>
          </a:extLst>
        </xdr:cNvPr>
        <xdr:cNvSpPr/>
      </xdr:nvSpPr>
      <xdr:spPr>
        <a:xfrm>
          <a:off x="595630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112013</xdr:rowOff>
    </xdr:from>
    <xdr:to>
      <xdr:col>54</xdr:col>
      <xdr:colOff>189865</xdr:colOff>
      <xdr:row>108</xdr:row>
      <xdr:rowOff>90297</xdr:rowOff>
    </xdr:to>
    <xdr:cxnSp macro="">
      <xdr:nvCxnSpPr>
        <xdr:cNvPr id="234" name="直線コネクタ 233">
          <a:extLst>
            <a:ext uri="{FF2B5EF4-FFF2-40B4-BE49-F238E27FC236}">
              <a16:creationId xmlns:a16="http://schemas.microsoft.com/office/drawing/2014/main" id="{17DD3DCF-14BA-419C-83FE-8B6C5D9C422C}"/>
            </a:ext>
          </a:extLst>
        </xdr:cNvPr>
        <xdr:cNvCxnSpPr/>
      </xdr:nvCxnSpPr>
      <xdr:spPr>
        <a:xfrm flipV="1">
          <a:off x="9429115" y="16685513"/>
          <a:ext cx="0" cy="13498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94124</xdr:rowOff>
    </xdr:from>
    <xdr:ext cx="469744" cy="259045"/>
    <xdr:sp macro="" textlink="">
      <xdr:nvSpPr>
        <xdr:cNvPr id="235" name="【市民会館】&#10;一人当たり面積最小値テキスト">
          <a:extLst>
            <a:ext uri="{FF2B5EF4-FFF2-40B4-BE49-F238E27FC236}">
              <a16:creationId xmlns:a16="http://schemas.microsoft.com/office/drawing/2014/main" id="{C6F1899C-AF08-40FF-8EEC-FFA5D115729A}"/>
            </a:ext>
          </a:extLst>
        </xdr:cNvPr>
        <xdr:cNvSpPr txBox="1"/>
      </xdr:nvSpPr>
      <xdr:spPr>
        <a:xfrm>
          <a:off x="9467850" y="18039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90297</xdr:rowOff>
    </xdr:from>
    <xdr:to>
      <xdr:col>55</xdr:col>
      <xdr:colOff>88900</xdr:colOff>
      <xdr:row>108</xdr:row>
      <xdr:rowOff>90297</xdr:rowOff>
    </xdr:to>
    <xdr:cxnSp macro="">
      <xdr:nvCxnSpPr>
        <xdr:cNvPr id="236" name="直線コネクタ 235">
          <a:extLst>
            <a:ext uri="{FF2B5EF4-FFF2-40B4-BE49-F238E27FC236}">
              <a16:creationId xmlns:a16="http://schemas.microsoft.com/office/drawing/2014/main" id="{CCA5A637-7EFD-43C2-A31A-54E8475EAD1D}"/>
            </a:ext>
          </a:extLst>
        </xdr:cNvPr>
        <xdr:cNvCxnSpPr/>
      </xdr:nvCxnSpPr>
      <xdr:spPr>
        <a:xfrm>
          <a:off x="9359900" y="1803539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58690</xdr:rowOff>
    </xdr:from>
    <xdr:ext cx="469744" cy="259045"/>
    <xdr:sp macro="" textlink="">
      <xdr:nvSpPr>
        <xdr:cNvPr id="237" name="【市民会館】&#10;一人当たり面積最大値テキスト">
          <a:extLst>
            <a:ext uri="{FF2B5EF4-FFF2-40B4-BE49-F238E27FC236}">
              <a16:creationId xmlns:a16="http://schemas.microsoft.com/office/drawing/2014/main" id="{CA98E458-BDBA-4396-847E-BF9DC8F294D4}"/>
            </a:ext>
          </a:extLst>
        </xdr:cNvPr>
        <xdr:cNvSpPr txBox="1"/>
      </xdr:nvSpPr>
      <xdr:spPr>
        <a:xfrm>
          <a:off x="9467850" y="16460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112013</xdr:rowOff>
    </xdr:from>
    <xdr:to>
      <xdr:col>55</xdr:col>
      <xdr:colOff>88900</xdr:colOff>
      <xdr:row>100</xdr:row>
      <xdr:rowOff>112013</xdr:rowOff>
    </xdr:to>
    <xdr:cxnSp macro="">
      <xdr:nvCxnSpPr>
        <xdr:cNvPr id="238" name="直線コネクタ 237">
          <a:extLst>
            <a:ext uri="{FF2B5EF4-FFF2-40B4-BE49-F238E27FC236}">
              <a16:creationId xmlns:a16="http://schemas.microsoft.com/office/drawing/2014/main" id="{2674AB6D-9F90-4256-8EDE-3EB767975E71}"/>
            </a:ext>
          </a:extLst>
        </xdr:cNvPr>
        <xdr:cNvCxnSpPr/>
      </xdr:nvCxnSpPr>
      <xdr:spPr>
        <a:xfrm>
          <a:off x="9359900" y="1668551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108983</xdr:rowOff>
    </xdr:from>
    <xdr:ext cx="469744" cy="259045"/>
    <xdr:sp macro="" textlink="">
      <xdr:nvSpPr>
        <xdr:cNvPr id="239" name="【市民会館】&#10;一人当たり面積平均値テキスト">
          <a:extLst>
            <a:ext uri="{FF2B5EF4-FFF2-40B4-BE49-F238E27FC236}">
              <a16:creationId xmlns:a16="http://schemas.microsoft.com/office/drawing/2014/main" id="{6AC4686A-7C0A-4399-B639-C6308D09319B}"/>
            </a:ext>
          </a:extLst>
        </xdr:cNvPr>
        <xdr:cNvSpPr txBox="1"/>
      </xdr:nvSpPr>
      <xdr:spPr>
        <a:xfrm>
          <a:off x="9467850" y="177111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130556</xdr:rowOff>
    </xdr:from>
    <xdr:to>
      <xdr:col>55</xdr:col>
      <xdr:colOff>50800</xdr:colOff>
      <xdr:row>107</xdr:row>
      <xdr:rowOff>60706</xdr:rowOff>
    </xdr:to>
    <xdr:sp macro="" textlink="">
      <xdr:nvSpPr>
        <xdr:cNvPr id="240" name="フローチャート: 判断 239">
          <a:extLst>
            <a:ext uri="{FF2B5EF4-FFF2-40B4-BE49-F238E27FC236}">
              <a16:creationId xmlns:a16="http://schemas.microsoft.com/office/drawing/2014/main" id="{BABD0C72-35D0-4E5D-891D-1FAB06C45361}"/>
            </a:ext>
          </a:extLst>
        </xdr:cNvPr>
        <xdr:cNvSpPr/>
      </xdr:nvSpPr>
      <xdr:spPr>
        <a:xfrm>
          <a:off x="9398000" y="1773275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141224</xdr:rowOff>
    </xdr:from>
    <xdr:to>
      <xdr:col>50</xdr:col>
      <xdr:colOff>165100</xdr:colOff>
      <xdr:row>107</xdr:row>
      <xdr:rowOff>71374</xdr:rowOff>
    </xdr:to>
    <xdr:sp macro="" textlink="">
      <xdr:nvSpPr>
        <xdr:cNvPr id="241" name="フローチャート: 判断 240">
          <a:extLst>
            <a:ext uri="{FF2B5EF4-FFF2-40B4-BE49-F238E27FC236}">
              <a16:creationId xmlns:a16="http://schemas.microsoft.com/office/drawing/2014/main" id="{D2DBCF41-17B3-413B-A438-73DFF4C62890}"/>
            </a:ext>
          </a:extLst>
        </xdr:cNvPr>
        <xdr:cNvSpPr/>
      </xdr:nvSpPr>
      <xdr:spPr>
        <a:xfrm>
          <a:off x="8636000" y="17743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148082</xdr:rowOff>
    </xdr:from>
    <xdr:to>
      <xdr:col>46</xdr:col>
      <xdr:colOff>38100</xdr:colOff>
      <xdr:row>107</xdr:row>
      <xdr:rowOff>78232</xdr:rowOff>
    </xdr:to>
    <xdr:sp macro="" textlink="">
      <xdr:nvSpPr>
        <xdr:cNvPr id="242" name="フローチャート: 判断 241">
          <a:extLst>
            <a:ext uri="{FF2B5EF4-FFF2-40B4-BE49-F238E27FC236}">
              <a16:creationId xmlns:a16="http://schemas.microsoft.com/office/drawing/2014/main" id="{141E843D-FD17-4476-B1F1-FA91E0C99A3B}"/>
            </a:ext>
          </a:extLst>
        </xdr:cNvPr>
        <xdr:cNvSpPr/>
      </xdr:nvSpPr>
      <xdr:spPr>
        <a:xfrm>
          <a:off x="7842250" y="1775028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128651</xdr:rowOff>
    </xdr:from>
    <xdr:to>
      <xdr:col>41</xdr:col>
      <xdr:colOff>101600</xdr:colOff>
      <xdr:row>107</xdr:row>
      <xdr:rowOff>58801</xdr:rowOff>
    </xdr:to>
    <xdr:sp macro="" textlink="">
      <xdr:nvSpPr>
        <xdr:cNvPr id="243" name="フローチャート: 判断 242">
          <a:extLst>
            <a:ext uri="{FF2B5EF4-FFF2-40B4-BE49-F238E27FC236}">
              <a16:creationId xmlns:a16="http://schemas.microsoft.com/office/drawing/2014/main" id="{9F039772-21E3-4A25-B601-6C0ADBD2A31A}"/>
            </a:ext>
          </a:extLst>
        </xdr:cNvPr>
        <xdr:cNvSpPr/>
      </xdr:nvSpPr>
      <xdr:spPr>
        <a:xfrm>
          <a:off x="7029450" y="17730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164846</xdr:rowOff>
    </xdr:from>
    <xdr:to>
      <xdr:col>36</xdr:col>
      <xdr:colOff>165100</xdr:colOff>
      <xdr:row>107</xdr:row>
      <xdr:rowOff>94996</xdr:rowOff>
    </xdr:to>
    <xdr:sp macro="" textlink="">
      <xdr:nvSpPr>
        <xdr:cNvPr id="244" name="フローチャート: 判断 243">
          <a:extLst>
            <a:ext uri="{FF2B5EF4-FFF2-40B4-BE49-F238E27FC236}">
              <a16:creationId xmlns:a16="http://schemas.microsoft.com/office/drawing/2014/main" id="{ED853E35-B07C-4AF1-A22F-FB9D36E7196A}"/>
            </a:ext>
          </a:extLst>
        </xdr:cNvPr>
        <xdr:cNvSpPr/>
      </xdr:nvSpPr>
      <xdr:spPr>
        <a:xfrm>
          <a:off x="6235700" y="17767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245" name="テキスト ボックス 244">
          <a:extLst>
            <a:ext uri="{FF2B5EF4-FFF2-40B4-BE49-F238E27FC236}">
              <a16:creationId xmlns:a16="http://schemas.microsoft.com/office/drawing/2014/main" id="{658B754C-D816-46FF-8C13-9471987360B4}"/>
            </a:ext>
          </a:extLst>
        </xdr:cNvPr>
        <xdr:cNvSpPr txBox="1"/>
      </xdr:nvSpPr>
      <xdr:spPr>
        <a:xfrm>
          <a:off x="92583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246" name="テキスト ボックス 245">
          <a:extLst>
            <a:ext uri="{FF2B5EF4-FFF2-40B4-BE49-F238E27FC236}">
              <a16:creationId xmlns:a16="http://schemas.microsoft.com/office/drawing/2014/main" id="{C9B550B0-F473-4720-96C5-37569B1B5D16}"/>
            </a:ext>
          </a:extLst>
        </xdr:cNvPr>
        <xdr:cNvSpPr txBox="1"/>
      </xdr:nvSpPr>
      <xdr:spPr>
        <a:xfrm>
          <a:off x="8515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247" name="テキスト ボックス 246">
          <a:extLst>
            <a:ext uri="{FF2B5EF4-FFF2-40B4-BE49-F238E27FC236}">
              <a16:creationId xmlns:a16="http://schemas.microsoft.com/office/drawing/2014/main" id="{1AB1B5E8-4E90-450D-A3F3-424005EB4942}"/>
            </a:ext>
          </a:extLst>
        </xdr:cNvPr>
        <xdr:cNvSpPr txBox="1"/>
      </xdr:nvSpPr>
      <xdr:spPr>
        <a:xfrm>
          <a:off x="7715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248" name="テキスト ボックス 247">
          <a:extLst>
            <a:ext uri="{FF2B5EF4-FFF2-40B4-BE49-F238E27FC236}">
              <a16:creationId xmlns:a16="http://schemas.microsoft.com/office/drawing/2014/main" id="{D8DB36E5-08B3-4BA0-BD73-986863452542}"/>
            </a:ext>
          </a:extLst>
        </xdr:cNvPr>
        <xdr:cNvSpPr txBox="1"/>
      </xdr:nvSpPr>
      <xdr:spPr>
        <a:xfrm>
          <a:off x="690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249" name="テキスト ボックス 248">
          <a:extLst>
            <a:ext uri="{FF2B5EF4-FFF2-40B4-BE49-F238E27FC236}">
              <a16:creationId xmlns:a16="http://schemas.microsoft.com/office/drawing/2014/main" id="{EC7FADEF-EE38-4596-A1FA-97303F4CCB21}"/>
            </a:ext>
          </a:extLst>
        </xdr:cNvPr>
        <xdr:cNvSpPr txBox="1"/>
      </xdr:nvSpPr>
      <xdr:spPr>
        <a:xfrm>
          <a:off x="6115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61595</xdr:rowOff>
    </xdr:from>
    <xdr:to>
      <xdr:col>55</xdr:col>
      <xdr:colOff>50800</xdr:colOff>
      <xdr:row>106</xdr:row>
      <xdr:rowOff>163195</xdr:rowOff>
    </xdr:to>
    <xdr:sp macro="" textlink="">
      <xdr:nvSpPr>
        <xdr:cNvPr id="250" name="楕円 249">
          <a:extLst>
            <a:ext uri="{FF2B5EF4-FFF2-40B4-BE49-F238E27FC236}">
              <a16:creationId xmlns:a16="http://schemas.microsoft.com/office/drawing/2014/main" id="{D064B1DD-3A13-4A5D-AF5D-06EA87793C5C}"/>
            </a:ext>
          </a:extLst>
        </xdr:cNvPr>
        <xdr:cNvSpPr/>
      </xdr:nvSpPr>
      <xdr:spPr>
        <a:xfrm>
          <a:off x="9398000" y="1766379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84472</xdr:rowOff>
    </xdr:from>
    <xdr:ext cx="469744" cy="259045"/>
    <xdr:sp macro="" textlink="">
      <xdr:nvSpPr>
        <xdr:cNvPr id="251" name="【市民会館】&#10;一人当たり面積該当値テキスト">
          <a:extLst>
            <a:ext uri="{FF2B5EF4-FFF2-40B4-BE49-F238E27FC236}">
              <a16:creationId xmlns:a16="http://schemas.microsoft.com/office/drawing/2014/main" id="{14D97BD3-51EF-44AB-BCD0-349913A1444A}"/>
            </a:ext>
          </a:extLst>
        </xdr:cNvPr>
        <xdr:cNvSpPr txBox="1"/>
      </xdr:nvSpPr>
      <xdr:spPr>
        <a:xfrm>
          <a:off x="9467850" y="17515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58547</xdr:rowOff>
    </xdr:from>
    <xdr:to>
      <xdr:col>50</xdr:col>
      <xdr:colOff>165100</xdr:colOff>
      <xdr:row>106</xdr:row>
      <xdr:rowOff>160147</xdr:rowOff>
    </xdr:to>
    <xdr:sp macro="" textlink="">
      <xdr:nvSpPr>
        <xdr:cNvPr id="252" name="楕円 251">
          <a:extLst>
            <a:ext uri="{FF2B5EF4-FFF2-40B4-BE49-F238E27FC236}">
              <a16:creationId xmlns:a16="http://schemas.microsoft.com/office/drawing/2014/main" id="{255E3334-168C-4BD4-8EC1-246EAE5AF316}"/>
            </a:ext>
          </a:extLst>
        </xdr:cNvPr>
        <xdr:cNvSpPr/>
      </xdr:nvSpPr>
      <xdr:spPr>
        <a:xfrm>
          <a:off x="8636000" y="17660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109347</xdr:rowOff>
    </xdr:from>
    <xdr:to>
      <xdr:col>55</xdr:col>
      <xdr:colOff>0</xdr:colOff>
      <xdr:row>106</xdr:row>
      <xdr:rowOff>112395</xdr:rowOff>
    </xdr:to>
    <xdr:cxnSp macro="">
      <xdr:nvCxnSpPr>
        <xdr:cNvPr id="253" name="直線コネクタ 252">
          <a:extLst>
            <a:ext uri="{FF2B5EF4-FFF2-40B4-BE49-F238E27FC236}">
              <a16:creationId xmlns:a16="http://schemas.microsoft.com/office/drawing/2014/main" id="{659CE6CF-89F0-49C2-B2C8-4900A46005FC}"/>
            </a:ext>
          </a:extLst>
        </xdr:cNvPr>
        <xdr:cNvCxnSpPr/>
      </xdr:nvCxnSpPr>
      <xdr:spPr>
        <a:xfrm>
          <a:off x="8686800" y="17711547"/>
          <a:ext cx="74295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138937</xdr:rowOff>
    </xdr:from>
    <xdr:to>
      <xdr:col>46</xdr:col>
      <xdr:colOff>38100</xdr:colOff>
      <xdr:row>107</xdr:row>
      <xdr:rowOff>69087</xdr:rowOff>
    </xdr:to>
    <xdr:sp macro="" textlink="">
      <xdr:nvSpPr>
        <xdr:cNvPr id="254" name="楕円 253">
          <a:extLst>
            <a:ext uri="{FF2B5EF4-FFF2-40B4-BE49-F238E27FC236}">
              <a16:creationId xmlns:a16="http://schemas.microsoft.com/office/drawing/2014/main" id="{53CA5F0B-0FFA-436A-A66E-CD79373F9B1E}"/>
            </a:ext>
          </a:extLst>
        </xdr:cNvPr>
        <xdr:cNvSpPr/>
      </xdr:nvSpPr>
      <xdr:spPr>
        <a:xfrm>
          <a:off x="7842250" y="1774113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109347</xdr:rowOff>
    </xdr:from>
    <xdr:to>
      <xdr:col>50</xdr:col>
      <xdr:colOff>114300</xdr:colOff>
      <xdr:row>107</xdr:row>
      <xdr:rowOff>18287</xdr:rowOff>
    </xdr:to>
    <xdr:cxnSp macro="">
      <xdr:nvCxnSpPr>
        <xdr:cNvPr id="255" name="直線コネクタ 254">
          <a:extLst>
            <a:ext uri="{FF2B5EF4-FFF2-40B4-BE49-F238E27FC236}">
              <a16:creationId xmlns:a16="http://schemas.microsoft.com/office/drawing/2014/main" id="{B1BD149D-7836-42DE-91EA-B4200FD9090F}"/>
            </a:ext>
          </a:extLst>
        </xdr:cNvPr>
        <xdr:cNvCxnSpPr/>
      </xdr:nvCxnSpPr>
      <xdr:spPr>
        <a:xfrm flipV="1">
          <a:off x="7886700" y="17711547"/>
          <a:ext cx="800100" cy="80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142367</xdr:rowOff>
    </xdr:from>
    <xdr:to>
      <xdr:col>41</xdr:col>
      <xdr:colOff>101600</xdr:colOff>
      <xdr:row>107</xdr:row>
      <xdr:rowOff>72517</xdr:rowOff>
    </xdr:to>
    <xdr:sp macro="" textlink="">
      <xdr:nvSpPr>
        <xdr:cNvPr id="256" name="楕円 255">
          <a:extLst>
            <a:ext uri="{FF2B5EF4-FFF2-40B4-BE49-F238E27FC236}">
              <a16:creationId xmlns:a16="http://schemas.microsoft.com/office/drawing/2014/main" id="{BCF17679-87AC-40D0-951B-722BC10C3FB2}"/>
            </a:ext>
          </a:extLst>
        </xdr:cNvPr>
        <xdr:cNvSpPr/>
      </xdr:nvSpPr>
      <xdr:spPr>
        <a:xfrm>
          <a:off x="7029450" y="17744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18287</xdr:rowOff>
    </xdr:from>
    <xdr:to>
      <xdr:col>45</xdr:col>
      <xdr:colOff>177800</xdr:colOff>
      <xdr:row>107</xdr:row>
      <xdr:rowOff>21717</xdr:rowOff>
    </xdr:to>
    <xdr:cxnSp macro="">
      <xdr:nvCxnSpPr>
        <xdr:cNvPr id="257" name="直線コネクタ 256">
          <a:extLst>
            <a:ext uri="{FF2B5EF4-FFF2-40B4-BE49-F238E27FC236}">
              <a16:creationId xmlns:a16="http://schemas.microsoft.com/office/drawing/2014/main" id="{E37B7462-EA57-47D4-8408-66A2B133C711}"/>
            </a:ext>
          </a:extLst>
        </xdr:cNvPr>
        <xdr:cNvCxnSpPr/>
      </xdr:nvCxnSpPr>
      <xdr:spPr>
        <a:xfrm flipV="1">
          <a:off x="7080250" y="17791937"/>
          <a:ext cx="806450" cy="3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62501</xdr:rowOff>
    </xdr:from>
    <xdr:ext cx="469744" cy="259045"/>
    <xdr:sp macro="" textlink="">
      <xdr:nvSpPr>
        <xdr:cNvPr id="258" name="n_1aveValue【市民会館】&#10;一人当たり面積">
          <a:extLst>
            <a:ext uri="{FF2B5EF4-FFF2-40B4-BE49-F238E27FC236}">
              <a16:creationId xmlns:a16="http://schemas.microsoft.com/office/drawing/2014/main" id="{7D15CE14-8083-4F54-8712-E9677FB6D15C}"/>
            </a:ext>
          </a:extLst>
        </xdr:cNvPr>
        <xdr:cNvSpPr txBox="1"/>
      </xdr:nvSpPr>
      <xdr:spPr>
        <a:xfrm>
          <a:off x="8458277" y="17836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69359</xdr:rowOff>
    </xdr:from>
    <xdr:ext cx="469744" cy="259045"/>
    <xdr:sp macro="" textlink="">
      <xdr:nvSpPr>
        <xdr:cNvPr id="259" name="n_2aveValue【市民会館】&#10;一人当たり面積">
          <a:extLst>
            <a:ext uri="{FF2B5EF4-FFF2-40B4-BE49-F238E27FC236}">
              <a16:creationId xmlns:a16="http://schemas.microsoft.com/office/drawing/2014/main" id="{02089E97-1443-429D-9B2C-59ED7B9C07A6}"/>
            </a:ext>
          </a:extLst>
        </xdr:cNvPr>
        <xdr:cNvSpPr txBox="1"/>
      </xdr:nvSpPr>
      <xdr:spPr>
        <a:xfrm>
          <a:off x="7677227" y="17843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75328</xdr:rowOff>
    </xdr:from>
    <xdr:ext cx="469744" cy="259045"/>
    <xdr:sp macro="" textlink="">
      <xdr:nvSpPr>
        <xdr:cNvPr id="260" name="n_3aveValue【市民会館】&#10;一人当たり面積">
          <a:extLst>
            <a:ext uri="{FF2B5EF4-FFF2-40B4-BE49-F238E27FC236}">
              <a16:creationId xmlns:a16="http://schemas.microsoft.com/office/drawing/2014/main" id="{8821D3F7-FE61-487F-997B-EB56D9C9C47D}"/>
            </a:ext>
          </a:extLst>
        </xdr:cNvPr>
        <xdr:cNvSpPr txBox="1"/>
      </xdr:nvSpPr>
      <xdr:spPr>
        <a:xfrm>
          <a:off x="6864427" y="17506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111523</xdr:rowOff>
    </xdr:from>
    <xdr:ext cx="469744" cy="259045"/>
    <xdr:sp macro="" textlink="">
      <xdr:nvSpPr>
        <xdr:cNvPr id="261" name="n_4aveValue【市民会館】&#10;一人当たり面積">
          <a:extLst>
            <a:ext uri="{FF2B5EF4-FFF2-40B4-BE49-F238E27FC236}">
              <a16:creationId xmlns:a16="http://schemas.microsoft.com/office/drawing/2014/main" id="{DBCAFDE8-832D-4DF0-86C8-F885E28F8BA7}"/>
            </a:ext>
          </a:extLst>
        </xdr:cNvPr>
        <xdr:cNvSpPr txBox="1"/>
      </xdr:nvSpPr>
      <xdr:spPr>
        <a:xfrm>
          <a:off x="6070677" y="17542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105</xdr:row>
      <xdr:rowOff>5224</xdr:rowOff>
    </xdr:from>
    <xdr:ext cx="469744" cy="259045"/>
    <xdr:sp macro="" textlink="">
      <xdr:nvSpPr>
        <xdr:cNvPr id="262" name="n_1mainValue【市民会館】&#10;一人当たり面積">
          <a:extLst>
            <a:ext uri="{FF2B5EF4-FFF2-40B4-BE49-F238E27FC236}">
              <a16:creationId xmlns:a16="http://schemas.microsoft.com/office/drawing/2014/main" id="{EB46F56C-3E8D-415F-86AB-9E92DE8BF3F5}"/>
            </a:ext>
          </a:extLst>
        </xdr:cNvPr>
        <xdr:cNvSpPr txBox="1"/>
      </xdr:nvSpPr>
      <xdr:spPr>
        <a:xfrm>
          <a:off x="8458277" y="17435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85614</xdr:rowOff>
    </xdr:from>
    <xdr:ext cx="469744" cy="259045"/>
    <xdr:sp macro="" textlink="">
      <xdr:nvSpPr>
        <xdr:cNvPr id="263" name="n_2mainValue【市民会館】&#10;一人当たり面積">
          <a:extLst>
            <a:ext uri="{FF2B5EF4-FFF2-40B4-BE49-F238E27FC236}">
              <a16:creationId xmlns:a16="http://schemas.microsoft.com/office/drawing/2014/main" id="{D4D8AE1B-519E-402C-8590-1BE70B8D2591}"/>
            </a:ext>
          </a:extLst>
        </xdr:cNvPr>
        <xdr:cNvSpPr txBox="1"/>
      </xdr:nvSpPr>
      <xdr:spPr>
        <a:xfrm>
          <a:off x="7677227" y="17516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63644</xdr:rowOff>
    </xdr:from>
    <xdr:ext cx="469744" cy="259045"/>
    <xdr:sp macro="" textlink="">
      <xdr:nvSpPr>
        <xdr:cNvPr id="264" name="n_3mainValue【市民会館】&#10;一人当たり面積">
          <a:extLst>
            <a:ext uri="{FF2B5EF4-FFF2-40B4-BE49-F238E27FC236}">
              <a16:creationId xmlns:a16="http://schemas.microsoft.com/office/drawing/2014/main" id="{E04A155B-5931-4303-9BDF-4E22151C7B9F}"/>
            </a:ext>
          </a:extLst>
        </xdr:cNvPr>
        <xdr:cNvSpPr txBox="1"/>
      </xdr:nvSpPr>
      <xdr:spPr>
        <a:xfrm>
          <a:off x="6864427" y="17837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265" name="正方形/長方形 264">
          <a:extLst>
            <a:ext uri="{FF2B5EF4-FFF2-40B4-BE49-F238E27FC236}">
              <a16:creationId xmlns:a16="http://schemas.microsoft.com/office/drawing/2014/main" id="{0598833F-F878-428E-BDCC-403E01C9B5ED}"/>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66" name="正方形/長方形 265">
          <a:extLst>
            <a:ext uri="{FF2B5EF4-FFF2-40B4-BE49-F238E27FC236}">
              <a16:creationId xmlns:a16="http://schemas.microsoft.com/office/drawing/2014/main" id="{320AB88E-9C8E-4197-8FA9-D7003D3B64EE}"/>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67" name="正方形/長方形 266">
          <a:extLst>
            <a:ext uri="{FF2B5EF4-FFF2-40B4-BE49-F238E27FC236}">
              <a16:creationId xmlns:a16="http://schemas.microsoft.com/office/drawing/2014/main" id="{FDA52D72-C439-46C8-85FE-32523588AFBD}"/>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68" name="正方形/長方形 267">
          <a:extLst>
            <a:ext uri="{FF2B5EF4-FFF2-40B4-BE49-F238E27FC236}">
              <a16:creationId xmlns:a16="http://schemas.microsoft.com/office/drawing/2014/main" id="{B08B3A99-00A4-454C-9BCA-9D5A25D28A21}"/>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69" name="正方形/長方形 268">
          <a:extLst>
            <a:ext uri="{FF2B5EF4-FFF2-40B4-BE49-F238E27FC236}">
              <a16:creationId xmlns:a16="http://schemas.microsoft.com/office/drawing/2014/main" id="{95FB6BA1-5D90-4B68-8E85-67D71D002277}"/>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70" name="正方形/長方形 269">
          <a:extLst>
            <a:ext uri="{FF2B5EF4-FFF2-40B4-BE49-F238E27FC236}">
              <a16:creationId xmlns:a16="http://schemas.microsoft.com/office/drawing/2014/main" id="{E8D2AAD1-B4C0-4A2F-9060-8C41743633EF}"/>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71" name="正方形/長方形 270">
          <a:extLst>
            <a:ext uri="{FF2B5EF4-FFF2-40B4-BE49-F238E27FC236}">
              <a16:creationId xmlns:a16="http://schemas.microsoft.com/office/drawing/2014/main" id="{B22E138E-4519-4BF2-8657-93BD10B17DA6}"/>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72" name="正方形/長方形 271">
          <a:extLst>
            <a:ext uri="{FF2B5EF4-FFF2-40B4-BE49-F238E27FC236}">
              <a16:creationId xmlns:a16="http://schemas.microsoft.com/office/drawing/2014/main" id="{7C62ED20-6BF7-419A-95A9-1B7C552E32B7}"/>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73" name="テキスト ボックス 272">
          <a:extLst>
            <a:ext uri="{FF2B5EF4-FFF2-40B4-BE49-F238E27FC236}">
              <a16:creationId xmlns:a16="http://schemas.microsoft.com/office/drawing/2014/main" id="{16DDA396-3B49-4A04-A7F2-8E22766A6F10}"/>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74" name="直線コネクタ 273">
          <a:extLst>
            <a:ext uri="{FF2B5EF4-FFF2-40B4-BE49-F238E27FC236}">
              <a16:creationId xmlns:a16="http://schemas.microsoft.com/office/drawing/2014/main" id="{A25CBCF6-3D91-40E7-8061-C009C1481056}"/>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275" name="テキスト ボックス 274">
          <a:extLst>
            <a:ext uri="{FF2B5EF4-FFF2-40B4-BE49-F238E27FC236}">
              <a16:creationId xmlns:a16="http://schemas.microsoft.com/office/drawing/2014/main" id="{32559A10-FFB4-4A4E-975B-2730D1AB26A7}"/>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276" name="直線コネクタ 275">
          <a:extLst>
            <a:ext uri="{FF2B5EF4-FFF2-40B4-BE49-F238E27FC236}">
              <a16:creationId xmlns:a16="http://schemas.microsoft.com/office/drawing/2014/main" id="{479E780A-6447-46A0-858C-86712F8C3CCE}"/>
            </a:ext>
          </a:extLst>
        </xdr:cNvPr>
        <xdr:cNvCxnSpPr/>
      </xdr:nvCxnSpPr>
      <xdr:spPr>
        <a:xfrm>
          <a:off x="11207750" y="6978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277" name="テキスト ボックス 276">
          <a:extLst>
            <a:ext uri="{FF2B5EF4-FFF2-40B4-BE49-F238E27FC236}">
              <a16:creationId xmlns:a16="http://schemas.microsoft.com/office/drawing/2014/main" id="{2C8B3D06-25C9-4ACD-A891-51BF696927CC}"/>
            </a:ext>
          </a:extLst>
        </xdr:cNvPr>
        <xdr:cNvSpPr txBox="1"/>
      </xdr:nvSpPr>
      <xdr:spPr>
        <a:xfrm>
          <a:off x="107977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278" name="直線コネクタ 277">
          <a:extLst>
            <a:ext uri="{FF2B5EF4-FFF2-40B4-BE49-F238E27FC236}">
              <a16:creationId xmlns:a16="http://schemas.microsoft.com/office/drawing/2014/main" id="{F788DDA6-9648-45D4-A948-C00612F3AD22}"/>
            </a:ext>
          </a:extLst>
        </xdr:cNvPr>
        <xdr:cNvCxnSpPr/>
      </xdr:nvCxnSpPr>
      <xdr:spPr>
        <a:xfrm>
          <a:off x="11207750" y="6610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279" name="テキスト ボックス 278">
          <a:extLst>
            <a:ext uri="{FF2B5EF4-FFF2-40B4-BE49-F238E27FC236}">
              <a16:creationId xmlns:a16="http://schemas.microsoft.com/office/drawing/2014/main" id="{3E4ED7EE-6E8A-480A-B701-120537D91DE8}"/>
            </a:ext>
          </a:extLst>
        </xdr:cNvPr>
        <xdr:cNvSpPr txBox="1"/>
      </xdr:nvSpPr>
      <xdr:spPr>
        <a:xfrm>
          <a:off x="108427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280" name="直線コネクタ 279">
          <a:extLst>
            <a:ext uri="{FF2B5EF4-FFF2-40B4-BE49-F238E27FC236}">
              <a16:creationId xmlns:a16="http://schemas.microsoft.com/office/drawing/2014/main" id="{03C9F38B-8600-47EF-BD82-1CCC4F9C2142}"/>
            </a:ext>
          </a:extLst>
        </xdr:cNvPr>
        <xdr:cNvCxnSpPr/>
      </xdr:nvCxnSpPr>
      <xdr:spPr>
        <a:xfrm>
          <a:off x="11207750" y="6248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281" name="テキスト ボックス 280">
          <a:extLst>
            <a:ext uri="{FF2B5EF4-FFF2-40B4-BE49-F238E27FC236}">
              <a16:creationId xmlns:a16="http://schemas.microsoft.com/office/drawing/2014/main" id="{E4E5B18A-1A49-4838-9AAF-6058DDBCB0B5}"/>
            </a:ext>
          </a:extLst>
        </xdr:cNvPr>
        <xdr:cNvSpPr txBox="1"/>
      </xdr:nvSpPr>
      <xdr:spPr>
        <a:xfrm>
          <a:off x="108427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282" name="直線コネクタ 281">
          <a:extLst>
            <a:ext uri="{FF2B5EF4-FFF2-40B4-BE49-F238E27FC236}">
              <a16:creationId xmlns:a16="http://schemas.microsoft.com/office/drawing/2014/main" id="{EA34DC2E-6BFC-417B-82A9-F178C9F92489}"/>
            </a:ext>
          </a:extLst>
        </xdr:cNvPr>
        <xdr:cNvCxnSpPr/>
      </xdr:nvCxnSpPr>
      <xdr:spPr>
        <a:xfrm>
          <a:off x="11207750" y="5880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283" name="テキスト ボックス 282">
          <a:extLst>
            <a:ext uri="{FF2B5EF4-FFF2-40B4-BE49-F238E27FC236}">
              <a16:creationId xmlns:a16="http://schemas.microsoft.com/office/drawing/2014/main" id="{47B7A0F0-D6E8-4F59-ACD9-4504804C0056}"/>
            </a:ext>
          </a:extLst>
        </xdr:cNvPr>
        <xdr:cNvSpPr txBox="1"/>
      </xdr:nvSpPr>
      <xdr:spPr>
        <a:xfrm>
          <a:off x="108427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284" name="直線コネクタ 283">
          <a:extLst>
            <a:ext uri="{FF2B5EF4-FFF2-40B4-BE49-F238E27FC236}">
              <a16:creationId xmlns:a16="http://schemas.microsoft.com/office/drawing/2014/main" id="{756DFDAF-1081-4D93-B867-E7C85AB97E66}"/>
            </a:ext>
          </a:extLst>
        </xdr:cNvPr>
        <xdr:cNvCxnSpPr/>
      </xdr:nvCxnSpPr>
      <xdr:spPr>
        <a:xfrm>
          <a:off x="11207750" y="5511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285" name="テキスト ボックス 284">
          <a:extLst>
            <a:ext uri="{FF2B5EF4-FFF2-40B4-BE49-F238E27FC236}">
              <a16:creationId xmlns:a16="http://schemas.microsoft.com/office/drawing/2014/main" id="{6C6D6212-82C9-49FD-A3A1-726D7F763459}"/>
            </a:ext>
          </a:extLst>
        </xdr:cNvPr>
        <xdr:cNvSpPr txBox="1"/>
      </xdr:nvSpPr>
      <xdr:spPr>
        <a:xfrm>
          <a:off x="108427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286" name="直線コネクタ 285">
          <a:extLst>
            <a:ext uri="{FF2B5EF4-FFF2-40B4-BE49-F238E27FC236}">
              <a16:creationId xmlns:a16="http://schemas.microsoft.com/office/drawing/2014/main" id="{6244FA99-EF5A-469E-B61E-2708D2C8F05A}"/>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287" name="テキスト ボックス 286">
          <a:extLst>
            <a:ext uri="{FF2B5EF4-FFF2-40B4-BE49-F238E27FC236}">
              <a16:creationId xmlns:a16="http://schemas.microsoft.com/office/drawing/2014/main" id="{CE1E41BB-489D-4281-AAC6-5318FB657F81}"/>
            </a:ext>
          </a:extLst>
        </xdr:cNvPr>
        <xdr:cNvSpPr txBox="1"/>
      </xdr:nvSpPr>
      <xdr:spPr>
        <a:xfrm>
          <a:off x="1090691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288" name="【一般廃棄物処理施設】&#10;有形固定資産減価償却率グラフ枠">
          <a:extLst>
            <a:ext uri="{FF2B5EF4-FFF2-40B4-BE49-F238E27FC236}">
              <a16:creationId xmlns:a16="http://schemas.microsoft.com/office/drawing/2014/main" id="{B52DA471-DC5D-48BB-AE5F-1D9B28EB993C}"/>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139065</xdr:rowOff>
    </xdr:from>
    <xdr:to>
      <xdr:col>85</xdr:col>
      <xdr:colOff>126364</xdr:colOff>
      <xdr:row>42</xdr:row>
      <xdr:rowOff>38100</xdr:rowOff>
    </xdr:to>
    <xdr:cxnSp macro="">
      <xdr:nvCxnSpPr>
        <xdr:cNvPr id="289" name="直線コネクタ 288">
          <a:extLst>
            <a:ext uri="{FF2B5EF4-FFF2-40B4-BE49-F238E27FC236}">
              <a16:creationId xmlns:a16="http://schemas.microsoft.com/office/drawing/2014/main" id="{7254C74F-1813-40A8-A6DD-F9EF3002A8C5}"/>
            </a:ext>
          </a:extLst>
        </xdr:cNvPr>
        <xdr:cNvCxnSpPr/>
      </xdr:nvCxnSpPr>
      <xdr:spPr>
        <a:xfrm flipV="1">
          <a:off x="14699614" y="5428615"/>
          <a:ext cx="0" cy="1550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290" name="【一般廃棄物処理施設】&#10;有形固定資産減価償却率最小値テキスト">
          <a:extLst>
            <a:ext uri="{FF2B5EF4-FFF2-40B4-BE49-F238E27FC236}">
              <a16:creationId xmlns:a16="http://schemas.microsoft.com/office/drawing/2014/main" id="{7A07A9D5-B2CE-4937-91C2-D393E9A2645B}"/>
            </a:ext>
          </a:extLst>
        </xdr:cNvPr>
        <xdr:cNvSpPr txBox="1"/>
      </xdr:nvSpPr>
      <xdr:spPr>
        <a:xfrm>
          <a:off x="14738350" y="6982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291" name="直線コネクタ 290">
          <a:extLst>
            <a:ext uri="{FF2B5EF4-FFF2-40B4-BE49-F238E27FC236}">
              <a16:creationId xmlns:a16="http://schemas.microsoft.com/office/drawing/2014/main" id="{D9AF1B88-936F-49C4-BF2F-D61C5BF304E2}"/>
            </a:ext>
          </a:extLst>
        </xdr:cNvPr>
        <xdr:cNvCxnSpPr/>
      </xdr:nvCxnSpPr>
      <xdr:spPr>
        <a:xfrm>
          <a:off x="14611350" y="69786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85742</xdr:rowOff>
    </xdr:from>
    <xdr:ext cx="405111" cy="259045"/>
    <xdr:sp macro="" textlink="">
      <xdr:nvSpPr>
        <xdr:cNvPr id="292" name="【一般廃棄物処理施設】&#10;有形固定資産減価償却率最大値テキスト">
          <a:extLst>
            <a:ext uri="{FF2B5EF4-FFF2-40B4-BE49-F238E27FC236}">
              <a16:creationId xmlns:a16="http://schemas.microsoft.com/office/drawing/2014/main" id="{E19C78C7-5B79-49AD-9E51-0219AA48FD77}"/>
            </a:ext>
          </a:extLst>
        </xdr:cNvPr>
        <xdr:cNvSpPr txBox="1"/>
      </xdr:nvSpPr>
      <xdr:spPr>
        <a:xfrm>
          <a:off x="14738350" y="5210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139065</xdr:rowOff>
    </xdr:from>
    <xdr:to>
      <xdr:col>86</xdr:col>
      <xdr:colOff>25400</xdr:colOff>
      <xdr:row>32</xdr:row>
      <xdr:rowOff>139065</xdr:rowOff>
    </xdr:to>
    <xdr:cxnSp macro="">
      <xdr:nvCxnSpPr>
        <xdr:cNvPr id="293" name="直線コネクタ 292">
          <a:extLst>
            <a:ext uri="{FF2B5EF4-FFF2-40B4-BE49-F238E27FC236}">
              <a16:creationId xmlns:a16="http://schemas.microsoft.com/office/drawing/2014/main" id="{2BE3985C-BBF2-42FE-83FA-9A59C9243148}"/>
            </a:ext>
          </a:extLst>
        </xdr:cNvPr>
        <xdr:cNvCxnSpPr/>
      </xdr:nvCxnSpPr>
      <xdr:spPr>
        <a:xfrm>
          <a:off x="14611350" y="542861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122572</xdr:rowOff>
    </xdr:from>
    <xdr:ext cx="405111" cy="259045"/>
    <xdr:sp macro="" textlink="">
      <xdr:nvSpPr>
        <xdr:cNvPr id="294" name="【一般廃棄物処理施設】&#10;有形固定資産減価償却率平均値テキスト">
          <a:extLst>
            <a:ext uri="{FF2B5EF4-FFF2-40B4-BE49-F238E27FC236}">
              <a16:creationId xmlns:a16="http://schemas.microsoft.com/office/drawing/2014/main" id="{8604C948-7BF9-4C87-8D69-02D3880C91A2}"/>
            </a:ext>
          </a:extLst>
        </xdr:cNvPr>
        <xdr:cNvSpPr txBox="1"/>
      </xdr:nvSpPr>
      <xdr:spPr>
        <a:xfrm>
          <a:off x="14738350" y="59074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99695</xdr:rowOff>
    </xdr:from>
    <xdr:to>
      <xdr:col>85</xdr:col>
      <xdr:colOff>177800</xdr:colOff>
      <xdr:row>37</xdr:row>
      <xdr:rowOff>29845</xdr:rowOff>
    </xdr:to>
    <xdr:sp macro="" textlink="">
      <xdr:nvSpPr>
        <xdr:cNvPr id="295" name="フローチャート: 判断 294">
          <a:extLst>
            <a:ext uri="{FF2B5EF4-FFF2-40B4-BE49-F238E27FC236}">
              <a16:creationId xmlns:a16="http://schemas.microsoft.com/office/drawing/2014/main" id="{E02DFAF8-6B55-443C-ACC0-2D4BE1E0B745}"/>
            </a:ext>
          </a:extLst>
        </xdr:cNvPr>
        <xdr:cNvSpPr/>
      </xdr:nvSpPr>
      <xdr:spPr>
        <a:xfrm>
          <a:off x="14649450" y="604964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107315</xdr:rowOff>
    </xdr:from>
    <xdr:to>
      <xdr:col>81</xdr:col>
      <xdr:colOff>101600</xdr:colOff>
      <xdr:row>37</xdr:row>
      <xdr:rowOff>37465</xdr:rowOff>
    </xdr:to>
    <xdr:sp macro="" textlink="">
      <xdr:nvSpPr>
        <xdr:cNvPr id="296" name="フローチャート: 判断 295">
          <a:extLst>
            <a:ext uri="{FF2B5EF4-FFF2-40B4-BE49-F238E27FC236}">
              <a16:creationId xmlns:a16="http://schemas.microsoft.com/office/drawing/2014/main" id="{45187225-5EDA-43C4-BF3D-7873BA862AA9}"/>
            </a:ext>
          </a:extLst>
        </xdr:cNvPr>
        <xdr:cNvSpPr/>
      </xdr:nvSpPr>
      <xdr:spPr>
        <a:xfrm>
          <a:off x="13887450" y="605726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164465</xdr:rowOff>
    </xdr:from>
    <xdr:to>
      <xdr:col>76</xdr:col>
      <xdr:colOff>165100</xdr:colOff>
      <xdr:row>37</xdr:row>
      <xdr:rowOff>94615</xdr:rowOff>
    </xdr:to>
    <xdr:sp macro="" textlink="">
      <xdr:nvSpPr>
        <xdr:cNvPr id="297" name="フローチャート: 判断 296">
          <a:extLst>
            <a:ext uri="{FF2B5EF4-FFF2-40B4-BE49-F238E27FC236}">
              <a16:creationId xmlns:a16="http://schemas.microsoft.com/office/drawing/2014/main" id="{85ADAAE1-9A90-4E83-9F35-2B59B2D0AA07}"/>
            </a:ext>
          </a:extLst>
        </xdr:cNvPr>
        <xdr:cNvSpPr/>
      </xdr:nvSpPr>
      <xdr:spPr>
        <a:xfrm>
          <a:off x="13093700" y="61144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168275</xdr:rowOff>
    </xdr:from>
    <xdr:to>
      <xdr:col>72</xdr:col>
      <xdr:colOff>38100</xdr:colOff>
      <xdr:row>37</xdr:row>
      <xdr:rowOff>98425</xdr:rowOff>
    </xdr:to>
    <xdr:sp macro="" textlink="">
      <xdr:nvSpPr>
        <xdr:cNvPr id="298" name="フローチャート: 判断 297">
          <a:extLst>
            <a:ext uri="{FF2B5EF4-FFF2-40B4-BE49-F238E27FC236}">
              <a16:creationId xmlns:a16="http://schemas.microsoft.com/office/drawing/2014/main" id="{3A1900A5-FF7D-448E-AE73-22F8742F2411}"/>
            </a:ext>
          </a:extLst>
        </xdr:cNvPr>
        <xdr:cNvSpPr/>
      </xdr:nvSpPr>
      <xdr:spPr>
        <a:xfrm>
          <a:off x="12299950" y="611187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153035</xdr:rowOff>
    </xdr:from>
    <xdr:to>
      <xdr:col>67</xdr:col>
      <xdr:colOff>101600</xdr:colOff>
      <xdr:row>37</xdr:row>
      <xdr:rowOff>83185</xdr:rowOff>
    </xdr:to>
    <xdr:sp macro="" textlink="">
      <xdr:nvSpPr>
        <xdr:cNvPr id="299" name="フローチャート: 判断 298">
          <a:extLst>
            <a:ext uri="{FF2B5EF4-FFF2-40B4-BE49-F238E27FC236}">
              <a16:creationId xmlns:a16="http://schemas.microsoft.com/office/drawing/2014/main" id="{DA743C97-CA75-42F7-A5F5-909719F18DE0}"/>
            </a:ext>
          </a:extLst>
        </xdr:cNvPr>
        <xdr:cNvSpPr/>
      </xdr:nvSpPr>
      <xdr:spPr>
        <a:xfrm>
          <a:off x="11487150" y="610298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00" name="テキスト ボックス 299">
          <a:extLst>
            <a:ext uri="{FF2B5EF4-FFF2-40B4-BE49-F238E27FC236}">
              <a16:creationId xmlns:a16="http://schemas.microsoft.com/office/drawing/2014/main" id="{32A4038A-3169-4051-B28A-908A95C2E7B8}"/>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01" name="テキスト ボックス 300">
          <a:extLst>
            <a:ext uri="{FF2B5EF4-FFF2-40B4-BE49-F238E27FC236}">
              <a16:creationId xmlns:a16="http://schemas.microsoft.com/office/drawing/2014/main" id="{6B20031B-C489-46B3-AA4A-6E6327273F99}"/>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02" name="テキスト ボックス 301">
          <a:extLst>
            <a:ext uri="{FF2B5EF4-FFF2-40B4-BE49-F238E27FC236}">
              <a16:creationId xmlns:a16="http://schemas.microsoft.com/office/drawing/2014/main" id="{A7B806AD-3735-4776-BCEB-5E3BF0921044}"/>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03" name="テキスト ボックス 302">
          <a:extLst>
            <a:ext uri="{FF2B5EF4-FFF2-40B4-BE49-F238E27FC236}">
              <a16:creationId xmlns:a16="http://schemas.microsoft.com/office/drawing/2014/main" id="{4C102604-54A9-46B4-9739-E9738E01A5B2}"/>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04" name="テキスト ボックス 303">
          <a:extLst>
            <a:ext uri="{FF2B5EF4-FFF2-40B4-BE49-F238E27FC236}">
              <a16:creationId xmlns:a16="http://schemas.microsoft.com/office/drawing/2014/main" id="{C306E9B7-A5ED-42F4-87F4-0191810AE948}"/>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71120</xdr:rowOff>
    </xdr:from>
    <xdr:to>
      <xdr:col>85</xdr:col>
      <xdr:colOff>177800</xdr:colOff>
      <xdr:row>38</xdr:row>
      <xdr:rowOff>1270</xdr:rowOff>
    </xdr:to>
    <xdr:sp macro="" textlink="">
      <xdr:nvSpPr>
        <xdr:cNvPr id="305" name="楕円 304">
          <a:extLst>
            <a:ext uri="{FF2B5EF4-FFF2-40B4-BE49-F238E27FC236}">
              <a16:creationId xmlns:a16="http://schemas.microsoft.com/office/drawing/2014/main" id="{88464E5A-FDD8-45C9-969C-3F4929C2B74A}"/>
            </a:ext>
          </a:extLst>
        </xdr:cNvPr>
        <xdr:cNvSpPr/>
      </xdr:nvSpPr>
      <xdr:spPr>
        <a:xfrm>
          <a:off x="14649450" y="618617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49547</xdr:rowOff>
    </xdr:from>
    <xdr:ext cx="405111" cy="259045"/>
    <xdr:sp macro="" textlink="">
      <xdr:nvSpPr>
        <xdr:cNvPr id="306" name="【一般廃棄物処理施設】&#10;有形固定資産減価償却率該当値テキスト">
          <a:extLst>
            <a:ext uri="{FF2B5EF4-FFF2-40B4-BE49-F238E27FC236}">
              <a16:creationId xmlns:a16="http://schemas.microsoft.com/office/drawing/2014/main" id="{09CCA0FC-3B5D-458C-9766-E0B9ED679D1E}"/>
            </a:ext>
          </a:extLst>
        </xdr:cNvPr>
        <xdr:cNvSpPr txBox="1"/>
      </xdr:nvSpPr>
      <xdr:spPr>
        <a:xfrm>
          <a:off x="14738350" y="6164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40640</xdr:rowOff>
    </xdr:from>
    <xdr:to>
      <xdr:col>81</xdr:col>
      <xdr:colOff>101600</xdr:colOff>
      <xdr:row>37</xdr:row>
      <xdr:rowOff>142240</xdr:rowOff>
    </xdr:to>
    <xdr:sp macro="" textlink="">
      <xdr:nvSpPr>
        <xdr:cNvPr id="307" name="楕円 306">
          <a:extLst>
            <a:ext uri="{FF2B5EF4-FFF2-40B4-BE49-F238E27FC236}">
              <a16:creationId xmlns:a16="http://schemas.microsoft.com/office/drawing/2014/main" id="{0A200043-7DC3-4BF8-83DC-B94D62D1825A}"/>
            </a:ext>
          </a:extLst>
        </xdr:cNvPr>
        <xdr:cNvSpPr/>
      </xdr:nvSpPr>
      <xdr:spPr>
        <a:xfrm>
          <a:off x="13887450" y="6155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91440</xdr:rowOff>
    </xdr:from>
    <xdr:to>
      <xdr:col>85</xdr:col>
      <xdr:colOff>127000</xdr:colOff>
      <xdr:row>37</xdr:row>
      <xdr:rowOff>121920</xdr:rowOff>
    </xdr:to>
    <xdr:cxnSp macro="">
      <xdr:nvCxnSpPr>
        <xdr:cNvPr id="308" name="直線コネクタ 307">
          <a:extLst>
            <a:ext uri="{FF2B5EF4-FFF2-40B4-BE49-F238E27FC236}">
              <a16:creationId xmlns:a16="http://schemas.microsoft.com/office/drawing/2014/main" id="{6A3B60AD-5E29-48E3-8037-873C2422AC6C}"/>
            </a:ext>
          </a:extLst>
        </xdr:cNvPr>
        <xdr:cNvCxnSpPr/>
      </xdr:nvCxnSpPr>
      <xdr:spPr>
        <a:xfrm>
          <a:off x="13938250" y="6206490"/>
          <a:ext cx="762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13970</xdr:rowOff>
    </xdr:from>
    <xdr:to>
      <xdr:col>76</xdr:col>
      <xdr:colOff>165100</xdr:colOff>
      <xdr:row>37</xdr:row>
      <xdr:rowOff>115570</xdr:rowOff>
    </xdr:to>
    <xdr:sp macro="" textlink="">
      <xdr:nvSpPr>
        <xdr:cNvPr id="309" name="楕円 308">
          <a:extLst>
            <a:ext uri="{FF2B5EF4-FFF2-40B4-BE49-F238E27FC236}">
              <a16:creationId xmlns:a16="http://schemas.microsoft.com/office/drawing/2014/main" id="{CD1102A8-5A52-4248-80DA-DF672EDE2BB6}"/>
            </a:ext>
          </a:extLst>
        </xdr:cNvPr>
        <xdr:cNvSpPr/>
      </xdr:nvSpPr>
      <xdr:spPr>
        <a:xfrm>
          <a:off x="13093700" y="612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64770</xdr:rowOff>
    </xdr:from>
    <xdr:to>
      <xdr:col>81</xdr:col>
      <xdr:colOff>50800</xdr:colOff>
      <xdr:row>37</xdr:row>
      <xdr:rowOff>91440</xdr:rowOff>
    </xdr:to>
    <xdr:cxnSp macro="">
      <xdr:nvCxnSpPr>
        <xdr:cNvPr id="310" name="直線コネクタ 309">
          <a:extLst>
            <a:ext uri="{FF2B5EF4-FFF2-40B4-BE49-F238E27FC236}">
              <a16:creationId xmlns:a16="http://schemas.microsoft.com/office/drawing/2014/main" id="{FB6677EA-C27A-4720-999F-DE4E9023D2B2}"/>
            </a:ext>
          </a:extLst>
        </xdr:cNvPr>
        <xdr:cNvCxnSpPr/>
      </xdr:nvCxnSpPr>
      <xdr:spPr>
        <a:xfrm>
          <a:off x="13144500" y="6179820"/>
          <a:ext cx="79375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141605</xdr:rowOff>
    </xdr:from>
    <xdr:to>
      <xdr:col>72</xdr:col>
      <xdr:colOff>38100</xdr:colOff>
      <xdr:row>37</xdr:row>
      <xdr:rowOff>71755</xdr:rowOff>
    </xdr:to>
    <xdr:sp macro="" textlink="">
      <xdr:nvSpPr>
        <xdr:cNvPr id="311" name="楕円 310">
          <a:extLst>
            <a:ext uri="{FF2B5EF4-FFF2-40B4-BE49-F238E27FC236}">
              <a16:creationId xmlns:a16="http://schemas.microsoft.com/office/drawing/2014/main" id="{DAEB4A8F-AEA6-4C4E-A3E1-0A4B315CFD72}"/>
            </a:ext>
          </a:extLst>
        </xdr:cNvPr>
        <xdr:cNvSpPr/>
      </xdr:nvSpPr>
      <xdr:spPr>
        <a:xfrm>
          <a:off x="12299950" y="609155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20955</xdr:rowOff>
    </xdr:from>
    <xdr:to>
      <xdr:col>76</xdr:col>
      <xdr:colOff>114300</xdr:colOff>
      <xdr:row>37</xdr:row>
      <xdr:rowOff>64770</xdr:rowOff>
    </xdr:to>
    <xdr:cxnSp macro="">
      <xdr:nvCxnSpPr>
        <xdr:cNvPr id="312" name="直線コネクタ 311">
          <a:extLst>
            <a:ext uri="{FF2B5EF4-FFF2-40B4-BE49-F238E27FC236}">
              <a16:creationId xmlns:a16="http://schemas.microsoft.com/office/drawing/2014/main" id="{E60E327E-ECB0-4ECB-AF55-A76B62A48BD0}"/>
            </a:ext>
          </a:extLst>
        </xdr:cNvPr>
        <xdr:cNvCxnSpPr/>
      </xdr:nvCxnSpPr>
      <xdr:spPr>
        <a:xfrm>
          <a:off x="12344400" y="6136005"/>
          <a:ext cx="8001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53992</xdr:rowOff>
    </xdr:from>
    <xdr:ext cx="405111" cy="259045"/>
    <xdr:sp macro="" textlink="">
      <xdr:nvSpPr>
        <xdr:cNvPr id="313" name="n_1aveValue【一般廃棄物処理施設】&#10;有形固定資産減価償却率">
          <a:extLst>
            <a:ext uri="{FF2B5EF4-FFF2-40B4-BE49-F238E27FC236}">
              <a16:creationId xmlns:a16="http://schemas.microsoft.com/office/drawing/2014/main" id="{B8DFA085-362B-478B-8E67-64D468B55A4F}"/>
            </a:ext>
          </a:extLst>
        </xdr:cNvPr>
        <xdr:cNvSpPr txBox="1"/>
      </xdr:nvSpPr>
      <xdr:spPr>
        <a:xfrm>
          <a:off x="13742044" y="5838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111142</xdr:rowOff>
    </xdr:from>
    <xdr:ext cx="405111" cy="259045"/>
    <xdr:sp macro="" textlink="">
      <xdr:nvSpPr>
        <xdr:cNvPr id="314" name="n_2aveValue【一般廃棄物処理施設】&#10;有形固定資産減価償却率">
          <a:extLst>
            <a:ext uri="{FF2B5EF4-FFF2-40B4-BE49-F238E27FC236}">
              <a16:creationId xmlns:a16="http://schemas.microsoft.com/office/drawing/2014/main" id="{A595B11E-6639-4DAE-901F-61B2FE0A5B2A}"/>
            </a:ext>
          </a:extLst>
        </xdr:cNvPr>
        <xdr:cNvSpPr txBox="1"/>
      </xdr:nvSpPr>
      <xdr:spPr>
        <a:xfrm>
          <a:off x="12960994" y="5895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89552</xdr:rowOff>
    </xdr:from>
    <xdr:ext cx="405111" cy="259045"/>
    <xdr:sp macro="" textlink="">
      <xdr:nvSpPr>
        <xdr:cNvPr id="315" name="n_3aveValue【一般廃棄物処理施設】&#10;有形固定資産減価償却率">
          <a:extLst>
            <a:ext uri="{FF2B5EF4-FFF2-40B4-BE49-F238E27FC236}">
              <a16:creationId xmlns:a16="http://schemas.microsoft.com/office/drawing/2014/main" id="{821B2F28-3D9C-46E0-BB8C-D193F8D63884}"/>
            </a:ext>
          </a:extLst>
        </xdr:cNvPr>
        <xdr:cNvSpPr txBox="1"/>
      </xdr:nvSpPr>
      <xdr:spPr>
        <a:xfrm>
          <a:off x="12167244" y="6204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99712</xdr:rowOff>
    </xdr:from>
    <xdr:ext cx="405111" cy="259045"/>
    <xdr:sp macro="" textlink="">
      <xdr:nvSpPr>
        <xdr:cNvPr id="316" name="n_4aveValue【一般廃棄物処理施設】&#10;有形固定資産減価償却率">
          <a:extLst>
            <a:ext uri="{FF2B5EF4-FFF2-40B4-BE49-F238E27FC236}">
              <a16:creationId xmlns:a16="http://schemas.microsoft.com/office/drawing/2014/main" id="{251CDD17-9484-4E75-9FA9-9CB3435B8FF3}"/>
            </a:ext>
          </a:extLst>
        </xdr:cNvPr>
        <xdr:cNvSpPr txBox="1"/>
      </xdr:nvSpPr>
      <xdr:spPr>
        <a:xfrm>
          <a:off x="11354444" y="5884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37</xdr:row>
      <xdr:rowOff>133367</xdr:rowOff>
    </xdr:from>
    <xdr:ext cx="405111" cy="259045"/>
    <xdr:sp macro="" textlink="">
      <xdr:nvSpPr>
        <xdr:cNvPr id="317" name="n_1mainValue【一般廃棄物処理施設】&#10;有形固定資産減価償却率">
          <a:extLst>
            <a:ext uri="{FF2B5EF4-FFF2-40B4-BE49-F238E27FC236}">
              <a16:creationId xmlns:a16="http://schemas.microsoft.com/office/drawing/2014/main" id="{100147AB-1FC3-405E-9853-91F5A509531C}"/>
            </a:ext>
          </a:extLst>
        </xdr:cNvPr>
        <xdr:cNvSpPr txBox="1"/>
      </xdr:nvSpPr>
      <xdr:spPr>
        <a:xfrm>
          <a:off x="13742044" y="6248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106697</xdr:rowOff>
    </xdr:from>
    <xdr:ext cx="405111" cy="259045"/>
    <xdr:sp macro="" textlink="">
      <xdr:nvSpPr>
        <xdr:cNvPr id="318" name="n_2mainValue【一般廃棄物処理施設】&#10;有形固定資産減価償却率">
          <a:extLst>
            <a:ext uri="{FF2B5EF4-FFF2-40B4-BE49-F238E27FC236}">
              <a16:creationId xmlns:a16="http://schemas.microsoft.com/office/drawing/2014/main" id="{FD70C46A-5F65-4635-8E5F-712C0740ADEF}"/>
            </a:ext>
          </a:extLst>
        </xdr:cNvPr>
        <xdr:cNvSpPr txBox="1"/>
      </xdr:nvSpPr>
      <xdr:spPr>
        <a:xfrm>
          <a:off x="12960994" y="6221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88282</xdr:rowOff>
    </xdr:from>
    <xdr:ext cx="405111" cy="259045"/>
    <xdr:sp macro="" textlink="">
      <xdr:nvSpPr>
        <xdr:cNvPr id="319" name="n_3mainValue【一般廃棄物処理施設】&#10;有形固定資産減価償却率">
          <a:extLst>
            <a:ext uri="{FF2B5EF4-FFF2-40B4-BE49-F238E27FC236}">
              <a16:creationId xmlns:a16="http://schemas.microsoft.com/office/drawing/2014/main" id="{23EC8170-FED6-48DE-9C6C-1DB238BB9243}"/>
            </a:ext>
          </a:extLst>
        </xdr:cNvPr>
        <xdr:cNvSpPr txBox="1"/>
      </xdr:nvSpPr>
      <xdr:spPr>
        <a:xfrm>
          <a:off x="12167244" y="5873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20" name="正方形/長方形 319">
          <a:extLst>
            <a:ext uri="{FF2B5EF4-FFF2-40B4-BE49-F238E27FC236}">
              <a16:creationId xmlns:a16="http://schemas.microsoft.com/office/drawing/2014/main" id="{2D5C3A24-124C-404B-B695-7AF42A0DB725}"/>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21" name="正方形/長方形 320">
          <a:extLst>
            <a:ext uri="{FF2B5EF4-FFF2-40B4-BE49-F238E27FC236}">
              <a16:creationId xmlns:a16="http://schemas.microsoft.com/office/drawing/2014/main" id="{E186B88D-B56A-47E3-9D28-6D258201BE3C}"/>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22" name="正方形/長方形 321">
          <a:extLst>
            <a:ext uri="{FF2B5EF4-FFF2-40B4-BE49-F238E27FC236}">
              <a16:creationId xmlns:a16="http://schemas.microsoft.com/office/drawing/2014/main" id="{50401266-3659-4614-BA2C-3CC6F9D1EB8E}"/>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23" name="正方形/長方形 322">
          <a:extLst>
            <a:ext uri="{FF2B5EF4-FFF2-40B4-BE49-F238E27FC236}">
              <a16:creationId xmlns:a16="http://schemas.microsoft.com/office/drawing/2014/main" id="{DF050D40-F60E-4E44-8872-97F274E4D7A2}"/>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24" name="正方形/長方形 323">
          <a:extLst>
            <a:ext uri="{FF2B5EF4-FFF2-40B4-BE49-F238E27FC236}">
              <a16:creationId xmlns:a16="http://schemas.microsoft.com/office/drawing/2014/main" id="{B9E383A3-767C-4249-B42A-F2135938F415}"/>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25" name="正方形/長方形 324">
          <a:extLst>
            <a:ext uri="{FF2B5EF4-FFF2-40B4-BE49-F238E27FC236}">
              <a16:creationId xmlns:a16="http://schemas.microsoft.com/office/drawing/2014/main" id="{B588D86A-11A5-43E0-B2F8-B6E57D6A9B03}"/>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26" name="正方形/長方形 325">
          <a:extLst>
            <a:ext uri="{FF2B5EF4-FFF2-40B4-BE49-F238E27FC236}">
              <a16:creationId xmlns:a16="http://schemas.microsoft.com/office/drawing/2014/main" id="{3AFEBE7F-7683-42FD-8632-F169C5C48AEB}"/>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27" name="正方形/長方形 326">
          <a:extLst>
            <a:ext uri="{FF2B5EF4-FFF2-40B4-BE49-F238E27FC236}">
              <a16:creationId xmlns:a16="http://schemas.microsoft.com/office/drawing/2014/main" id="{3D10A5D9-0343-49BE-A203-C4443CCBF194}"/>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28" name="テキスト ボックス 327">
          <a:extLst>
            <a:ext uri="{FF2B5EF4-FFF2-40B4-BE49-F238E27FC236}">
              <a16:creationId xmlns:a16="http://schemas.microsoft.com/office/drawing/2014/main" id="{73B07D66-C552-4F64-9FFA-3453E41B36BE}"/>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29" name="直線コネクタ 328">
          <a:extLst>
            <a:ext uri="{FF2B5EF4-FFF2-40B4-BE49-F238E27FC236}">
              <a16:creationId xmlns:a16="http://schemas.microsoft.com/office/drawing/2014/main" id="{7501C6F6-07B0-4455-9724-CF41D92D6CF6}"/>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30" name="直線コネクタ 329">
          <a:extLst>
            <a:ext uri="{FF2B5EF4-FFF2-40B4-BE49-F238E27FC236}">
              <a16:creationId xmlns:a16="http://schemas.microsoft.com/office/drawing/2014/main" id="{CE5C0A28-DA1E-438D-AD61-D76E63D2B090}"/>
            </a:ext>
          </a:extLst>
        </xdr:cNvPr>
        <xdr:cNvCxnSpPr/>
      </xdr:nvCxnSpPr>
      <xdr:spPr>
        <a:xfrm>
          <a:off x="16459200" y="6908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331" name="テキスト ボックス 330">
          <a:extLst>
            <a:ext uri="{FF2B5EF4-FFF2-40B4-BE49-F238E27FC236}">
              <a16:creationId xmlns:a16="http://schemas.microsoft.com/office/drawing/2014/main" id="{87936380-F381-45AD-9651-C8A7FF18DA96}"/>
            </a:ext>
          </a:extLst>
        </xdr:cNvPr>
        <xdr:cNvSpPr txBox="1"/>
      </xdr:nvSpPr>
      <xdr:spPr>
        <a:xfrm>
          <a:off x="16248514" y="67729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32" name="直線コネクタ 331">
          <a:extLst>
            <a:ext uri="{FF2B5EF4-FFF2-40B4-BE49-F238E27FC236}">
              <a16:creationId xmlns:a16="http://schemas.microsoft.com/office/drawing/2014/main" id="{3D766096-0BDA-4C1C-9DAD-46490162B963}"/>
            </a:ext>
          </a:extLst>
        </xdr:cNvPr>
        <xdr:cNvCxnSpPr/>
      </xdr:nvCxnSpPr>
      <xdr:spPr>
        <a:xfrm>
          <a:off x="16459200" y="646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38</xdr:row>
      <xdr:rowOff>48277</xdr:rowOff>
    </xdr:from>
    <xdr:ext cx="685572" cy="259045"/>
    <xdr:sp macro="" textlink="">
      <xdr:nvSpPr>
        <xdr:cNvPr id="333" name="テキスト ボックス 332">
          <a:extLst>
            <a:ext uri="{FF2B5EF4-FFF2-40B4-BE49-F238E27FC236}">
              <a16:creationId xmlns:a16="http://schemas.microsoft.com/office/drawing/2014/main" id="{B544971C-EBBC-47DE-9A90-B3D937A3A92C}"/>
            </a:ext>
          </a:extLst>
        </xdr:cNvPr>
        <xdr:cNvSpPr txBox="1"/>
      </xdr:nvSpPr>
      <xdr:spPr>
        <a:xfrm>
          <a:off x="15849828" y="63284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34" name="直線コネクタ 333">
          <a:extLst>
            <a:ext uri="{FF2B5EF4-FFF2-40B4-BE49-F238E27FC236}">
              <a16:creationId xmlns:a16="http://schemas.microsoft.com/office/drawing/2014/main" id="{835D71D9-385A-4D2D-8229-B3B488F1B869}"/>
            </a:ext>
          </a:extLst>
        </xdr:cNvPr>
        <xdr:cNvCxnSpPr/>
      </xdr:nvCxnSpPr>
      <xdr:spPr>
        <a:xfrm>
          <a:off x="16459200" y="6026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35</xdr:row>
      <xdr:rowOff>105427</xdr:rowOff>
    </xdr:from>
    <xdr:ext cx="685572" cy="259045"/>
    <xdr:sp macro="" textlink="">
      <xdr:nvSpPr>
        <xdr:cNvPr id="335" name="テキスト ボックス 334">
          <a:extLst>
            <a:ext uri="{FF2B5EF4-FFF2-40B4-BE49-F238E27FC236}">
              <a16:creationId xmlns:a16="http://schemas.microsoft.com/office/drawing/2014/main" id="{AF0E3203-0A33-4077-9844-9BEFC7BAA05F}"/>
            </a:ext>
          </a:extLst>
        </xdr:cNvPr>
        <xdr:cNvSpPr txBox="1"/>
      </xdr:nvSpPr>
      <xdr:spPr>
        <a:xfrm>
          <a:off x="15849828" y="5890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36" name="直線コネクタ 335">
          <a:extLst>
            <a:ext uri="{FF2B5EF4-FFF2-40B4-BE49-F238E27FC236}">
              <a16:creationId xmlns:a16="http://schemas.microsoft.com/office/drawing/2014/main" id="{FE536A3C-8C2E-46F9-8B6F-F095710C2F0B}"/>
            </a:ext>
          </a:extLst>
        </xdr:cNvPr>
        <xdr:cNvCxnSpPr/>
      </xdr:nvCxnSpPr>
      <xdr:spPr>
        <a:xfrm>
          <a:off x="16459200" y="55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162577</xdr:rowOff>
    </xdr:from>
    <xdr:ext cx="685572" cy="259045"/>
    <xdr:sp macro="" textlink="">
      <xdr:nvSpPr>
        <xdr:cNvPr id="337" name="テキスト ボックス 336">
          <a:extLst>
            <a:ext uri="{FF2B5EF4-FFF2-40B4-BE49-F238E27FC236}">
              <a16:creationId xmlns:a16="http://schemas.microsoft.com/office/drawing/2014/main" id="{C706C7A1-FCE9-4033-A129-EEB0C8FA7D1A}"/>
            </a:ext>
          </a:extLst>
        </xdr:cNvPr>
        <xdr:cNvSpPr txBox="1"/>
      </xdr:nvSpPr>
      <xdr:spPr>
        <a:xfrm>
          <a:off x="15849828" y="54521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38" name="直線コネクタ 337">
          <a:extLst>
            <a:ext uri="{FF2B5EF4-FFF2-40B4-BE49-F238E27FC236}">
              <a16:creationId xmlns:a16="http://schemas.microsoft.com/office/drawing/2014/main" id="{B9F86EA9-8C47-4EE2-9549-06ADD8FC28AA}"/>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339" name="テキスト ボックス 338">
          <a:extLst>
            <a:ext uri="{FF2B5EF4-FFF2-40B4-BE49-F238E27FC236}">
              <a16:creationId xmlns:a16="http://schemas.microsoft.com/office/drawing/2014/main" id="{D6E4D8AA-B06F-4EF1-81A2-2CD8BA514ECC}"/>
            </a:ext>
          </a:extLst>
        </xdr:cNvPr>
        <xdr:cNvSpPr txBox="1"/>
      </xdr:nvSpPr>
      <xdr:spPr>
        <a:xfrm>
          <a:off x="15849828" y="50076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40" name="【一般廃棄物処理施設】&#10;一人当たり有形固定資産（償却資産）額グラフ枠">
          <a:extLst>
            <a:ext uri="{FF2B5EF4-FFF2-40B4-BE49-F238E27FC236}">
              <a16:creationId xmlns:a16="http://schemas.microsoft.com/office/drawing/2014/main" id="{D8B4DC2E-8B32-4C29-B818-8A2184B3D75A}"/>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66425</xdr:rowOff>
    </xdr:from>
    <xdr:to>
      <xdr:col>116</xdr:col>
      <xdr:colOff>62864</xdr:colOff>
      <xdr:row>41</xdr:row>
      <xdr:rowOff>132148</xdr:rowOff>
    </xdr:to>
    <xdr:cxnSp macro="">
      <xdr:nvCxnSpPr>
        <xdr:cNvPr id="341" name="直線コネクタ 340">
          <a:extLst>
            <a:ext uri="{FF2B5EF4-FFF2-40B4-BE49-F238E27FC236}">
              <a16:creationId xmlns:a16="http://schemas.microsoft.com/office/drawing/2014/main" id="{EF18D1CA-8A5F-4561-90B1-FCC97BED23C9}"/>
            </a:ext>
          </a:extLst>
        </xdr:cNvPr>
        <xdr:cNvCxnSpPr/>
      </xdr:nvCxnSpPr>
      <xdr:spPr>
        <a:xfrm flipV="1">
          <a:off x="19951064" y="5521075"/>
          <a:ext cx="0" cy="1386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135975</xdr:rowOff>
    </xdr:from>
    <xdr:ext cx="469744" cy="259045"/>
    <xdr:sp macro="" textlink="">
      <xdr:nvSpPr>
        <xdr:cNvPr id="342" name="【一般廃棄物処理施設】&#10;一人当たり有形固定資産（償却資産）額最小値テキスト">
          <a:extLst>
            <a:ext uri="{FF2B5EF4-FFF2-40B4-BE49-F238E27FC236}">
              <a16:creationId xmlns:a16="http://schemas.microsoft.com/office/drawing/2014/main" id="{86B74B1C-3526-45C3-8676-D0F999CA0D1A}"/>
            </a:ext>
          </a:extLst>
        </xdr:cNvPr>
        <xdr:cNvSpPr txBox="1"/>
      </xdr:nvSpPr>
      <xdr:spPr>
        <a:xfrm>
          <a:off x="19989800" y="6911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132148</xdr:rowOff>
    </xdr:from>
    <xdr:to>
      <xdr:col>116</xdr:col>
      <xdr:colOff>152400</xdr:colOff>
      <xdr:row>41</xdr:row>
      <xdr:rowOff>132148</xdr:rowOff>
    </xdr:to>
    <xdr:cxnSp macro="">
      <xdr:nvCxnSpPr>
        <xdr:cNvPr id="343" name="直線コネクタ 342">
          <a:extLst>
            <a:ext uri="{FF2B5EF4-FFF2-40B4-BE49-F238E27FC236}">
              <a16:creationId xmlns:a16="http://schemas.microsoft.com/office/drawing/2014/main" id="{F4DD0FDC-78FD-4AED-9338-E9363E043CD9}"/>
            </a:ext>
          </a:extLst>
        </xdr:cNvPr>
        <xdr:cNvCxnSpPr/>
      </xdr:nvCxnSpPr>
      <xdr:spPr>
        <a:xfrm>
          <a:off x="19881850" y="690759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13102</xdr:rowOff>
    </xdr:from>
    <xdr:ext cx="690189" cy="259045"/>
    <xdr:sp macro="" textlink="">
      <xdr:nvSpPr>
        <xdr:cNvPr id="344" name="【一般廃棄物処理施設】&#10;一人当たり有形固定資産（償却資産）額最大値テキスト">
          <a:extLst>
            <a:ext uri="{FF2B5EF4-FFF2-40B4-BE49-F238E27FC236}">
              <a16:creationId xmlns:a16="http://schemas.microsoft.com/office/drawing/2014/main" id="{E390735B-BDB7-4498-86EA-FCC83D11F6B8}"/>
            </a:ext>
          </a:extLst>
        </xdr:cNvPr>
        <xdr:cNvSpPr txBox="1"/>
      </xdr:nvSpPr>
      <xdr:spPr>
        <a:xfrm>
          <a:off x="19989800" y="530265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3,146,379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66425</xdr:rowOff>
    </xdr:from>
    <xdr:to>
      <xdr:col>116</xdr:col>
      <xdr:colOff>152400</xdr:colOff>
      <xdr:row>33</xdr:row>
      <xdr:rowOff>66425</xdr:rowOff>
    </xdr:to>
    <xdr:cxnSp macro="">
      <xdr:nvCxnSpPr>
        <xdr:cNvPr id="345" name="直線コネクタ 344">
          <a:extLst>
            <a:ext uri="{FF2B5EF4-FFF2-40B4-BE49-F238E27FC236}">
              <a16:creationId xmlns:a16="http://schemas.microsoft.com/office/drawing/2014/main" id="{AC53E2B5-1095-44D6-84AB-11E0C6D40B31}"/>
            </a:ext>
          </a:extLst>
        </xdr:cNvPr>
        <xdr:cNvCxnSpPr/>
      </xdr:nvCxnSpPr>
      <xdr:spPr>
        <a:xfrm>
          <a:off x="19881850" y="552107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87883</xdr:rowOff>
    </xdr:from>
    <xdr:ext cx="599010" cy="259045"/>
    <xdr:sp macro="" textlink="">
      <xdr:nvSpPr>
        <xdr:cNvPr id="346" name="【一般廃棄物処理施設】&#10;一人当たり有形固定資産（償却資産）額平均値テキスト">
          <a:extLst>
            <a:ext uri="{FF2B5EF4-FFF2-40B4-BE49-F238E27FC236}">
              <a16:creationId xmlns:a16="http://schemas.microsoft.com/office/drawing/2014/main" id="{F3BA2F7D-79B2-486E-B9C0-FA0BBDCC86D8}"/>
            </a:ext>
          </a:extLst>
        </xdr:cNvPr>
        <xdr:cNvSpPr txBox="1"/>
      </xdr:nvSpPr>
      <xdr:spPr>
        <a:xfrm>
          <a:off x="19989800" y="669823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109456</xdr:rowOff>
    </xdr:from>
    <xdr:to>
      <xdr:col>116</xdr:col>
      <xdr:colOff>114300</xdr:colOff>
      <xdr:row>41</xdr:row>
      <xdr:rowOff>39606</xdr:rowOff>
    </xdr:to>
    <xdr:sp macro="" textlink="">
      <xdr:nvSpPr>
        <xdr:cNvPr id="347" name="フローチャート: 判断 346">
          <a:extLst>
            <a:ext uri="{FF2B5EF4-FFF2-40B4-BE49-F238E27FC236}">
              <a16:creationId xmlns:a16="http://schemas.microsoft.com/office/drawing/2014/main" id="{484666FD-2C0C-496B-BC0E-677CECA47CE1}"/>
            </a:ext>
          </a:extLst>
        </xdr:cNvPr>
        <xdr:cNvSpPr/>
      </xdr:nvSpPr>
      <xdr:spPr>
        <a:xfrm>
          <a:off x="19900900" y="671980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122302</xdr:rowOff>
    </xdr:from>
    <xdr:to>
      <xdr:col>112</xdr:col>
      <xdr:colOff>38100</xdr:colOff>
      <xdr:row>41</xdr:row>
      <xdr:rowOff>52452</xdr:rowOff>
    </xdr:to>
    <xdr:sp macro="" textlink="">
      <xdr:nvSpPr>
        <xdr:cNvPr id="348" name="フローチャート: 判断 347">
          <a:extLst>
            <a:ext uri="{FF2B5EF4-FFF2-40B4-BE49-F238E27FC236}">
              <a16:creationId xmlns:a16="http://schemas.microsoft.com/office/drawing/2014/main" id="{B4C80885-0F03-47F5-BF80-2691E7DC0AE8}"/>
            </a:ext>
          </a:extLst>
        </xdr:cNvPr>
        <xdr:cNvSpPr/>
      </xdr:nvSpPr>
      <xdr:spPr>
        <a:xfrm>
          <a:off x="19157950" y="673265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136395</xdr:rowOff>
    </xdr:from>
    <xdr:to>
      <xdr:col>107</xdr:col>
      <xdr:colOff>101600</xdr:colOff>
      <xdr:row>41</xdr:row>
      <xdr:rowOff>66545</xdr:rowOff>
    </xdr:to>
    <xdr:sp macro="" textlink="">
      <xdr:nvSpPr>
        <xdr:cNvPr id="349" name="フローチャート: 判断 348">
          <a:extLst>
            <a:ext uri="{FF2B5EF4-FFF2-40B4-BE49-F238E27FC236}">
              <a16:creationId xmlns:a16="http://schemas.microsoft.com/office/drawing/2014/main" id="{E14D678F-BFC4-4193-80FF-CDDEF43F9487}"/>
            </a:ext>
          </a:extLst>
        </xdr:cNvPr>
        <xdr:cNvSpPr/>
      </xdr:nvSpPr>
      <xdr:spPr>
        <a:xfrm>
          <a:off x="18345150" y="674674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118345</xdr:rowOff>
    </xdr:from>
    <xdr:to>
      <xdr:col>102</xdr:col>
      <xdr:colOff>165100</xdr:colOff>
      <xdr:row>41</xdr:row>
      <xdr:rowOff>48495</xdr:rowOff>
    </xdr:to>
    <xdr:sp macro="" textlink="">
      <xdr:nvSpPr>
        <xdr:cNvPr id="350" name="フローチャート: 判断 349">
          <a:extLst>
            <a:ext uri="{FF2B5EF4-FFF2-40B4-BE49-F238E27FC236}">
              <a16:creationId xmlns:a16="http://schemas.microsoft.com/office/drawing/2014/main" id="{A15971ED-3ADA-4ACD-83C4-45BE61BDE8E6}"/>
            </a:ext>
          </a:extLst>
        </xdr:cNvPr>
        <xdr:cNvSpPr/>
      </xdr:nvSpPr>
      <xdr:spPr>
        <a:xfrm>
          <a:off x="17551400" y="672869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129681</xdr:rowOff>
    </xdr:from>
    <xdr:to>
      <xdr:col>98</xdr:col>
      <xdr:colOff>38100</xdr:colOff>
      <xdr:row>41</xdr:row>
      <xdr:rowOff>59831</xdr:rowOff>
    </xdr:to>
    <xdr:sp macro="" textlink="">
      <xdr:nvSpPr>
        <xdr:cNvPr id="351" name="フローチャート: 判断 350">
          <a:extLst>
            <a:ext uri="{FF2B5EF4-FFF2-40B4-BE49-F238E27FC236}">
              <a16:creationId xmlns:a16="http://schemas.microsoft.com/office/drawing/2014/main" id="{2E04962E-FDE0-444B-B5B4-D3DB35A8F1AB}"/>
            </a:ext>
          </a:extLst>
        </xdr:cNvPr>
        <xdr:cNvSpPr/>
      </xdr:nvSpPr>
      <xdr:spPr>
        <a:xfrm>
          <a:off x="16757650" y="674003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52" name="テキスト ボックス 351">
          <a:extLst>
            <a:ext uri="{FF2B5EF4-FFF2-40B4-BE49-F238E27FC236}">
              <a16:creationId xmlns:a16="http://schemas.microsoft.com/office/drawing/2014/main" id="{E5569602-E120-4B52-A335-1824F740BE82}"/>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53" name="テキスト ボックス 352">
          <a:extLst>
            <a:ext uri="{FF2B5EF4-FFF2-40B4-BE49-F238E27FC236}">
              <a16:creationId xmlns:a16="http://schemas.microsoft.com/office/drawing/2014/main" id="{FB3819DD-A26B-4B58-91BE-8E2A22C538B7}"/>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54" name="テキスト ボックス 353">
          <a:extLst>
            <a:ext uri="{FF2B5EF4-FFF2-40B4-BE49-F238E27FC236}">
              <a16:creationId xmlns:a16="http://schemas.microsoft.com/office/drawing/2014/main" id="{F9D4F33E-32C6-4E02-B150-28CCCA7CDC29}"/>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55" name="テキスト ボックス 354">
          <a:extLst>
            <a:ext uri="{FF2B5EF4-FFF2-40B4-BE49-F238E27FC236}">
              <a16:creationId xmlns:a16="http://schemas.microsoft.com/office/drawing/2014/main" id="{F77F70AF-0152-45DD-8C7E-A6F7E5B45466}"/>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56" name="テキスト ボックス 355">
          <a:extLst>
            <a:ext uri="{FF2B5EF4-FFF2-40B4-BE49-F238E27FC236}">
              <a16:creationId xmlns:a16="http://schemas.microsoft.com/office/drawing/2014/main" id="{8ACA4710-E583-4F2E-B0D2-F82D174F5ABE}"/>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24237</xdr:rowOff>
    </xdr:from>
    <xdr:to>
      <xdr:col>116</xdr:col>
      <xdr:colOff>114300</xdr:colOff>
      <xdr:row>39</xdr:row>
      <xdr:rowOff>125837</xdr:rowOff>
    </xdr:to>
    <xdr:sp macro="" textlink="">
      <xdr:nvSpPr>
        <xdr:cNvPr id="357" name="楕円 356">
          <a:extLst>
            <a:ext uri="{FF2B5EF4-FFF2-40B4-BE49-F238E27FC236}">
              <a16:creationId xmlns:a16="http://schemas.microsoft.com/office/drawing/2014/main" id="{64BFA6F2-FA19-4CE9-80DA-B6F69C28E237}"/>
            </a:ext>
          </a:extLst>
        </xdr:cNvPr>
        <xdr:cNvSpPr/>
      </xdr:nvSpPr>
      <xdr:spPr>
        <a:xfrm>
          <a:off x="19900900" y="6469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47114</xdr:rowOff>
    </xdr:from>
    <xdr:ext cx="599010" cy="259045"/>
    <xdr:sp macro="" textlink="">
      <xdr:nvSpPr>
        <xdr:cNvPr id="358" name="【一般廃棄物処理施設】&#10;一人当たり有形固定資産（償却資産）額該当値テキスト">
          <a:extLst>
            <a:ext uri="{FF2B5EF4-FFF2-40B4-BE49-F238E27FC236}">
              <a16:creationId xmlns:a16="http://schemas.microsoft.com/office/drawing/2014/main" id="{4E50BD25-5E3B-41D9-BE6F-0D70E473B825}"/>
            </a:ext>
          </a:extLst>
        </xdr:cNvPr>
        <xdr:cNvSpPr txBox="1"/>
      </xdr:nvSpPr>
      <xdr:spPr>
        <a:xfrm>
          <a:off x="19989800" y="6327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877,543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29521</xdr:rowOff>
    </xdr:from>
    <xdr:to>
      <xdr:col>112</xdr:col>
      <xdr:colOff>38100</xdr:colOff>
      <xdr:row>39</xdr:row>
      <xdr:rowOff>131121</xdr:rowOff>
    </xdr:to>
    <xdr:sp macro="" textlink="">
      <xdr:nvSpPr>
        <xdr:cNvPr id="359" name="楕円 358">
          <a:extLst>
            <a:ext uri="{FF2B5EF4-FFF2-40B4-BE49-F238E27FC236}">
              <a16:creationId xmlns:a16="http://schemas.microsoft.com/office/drawing/2014/main" id="{AF062DDD-0097-4026-B2D8-CC7DEF359481}"/>
            </a:ext>
          </a:extLst>
        </xdr:cNvPr>
        <xdr:cNvSpPr/>
      </xdr:nvSpPr>
      <xdr:spPr>
        <a:xfrm>
          <a:off x="19157950" y="647477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75037</xdr:rowOff>
    </xdr:from>
    <xdr:to>
      <xdr:col>116</xdr:col>
      <xdr:colOff>63500</xdr:colOff>
      <xdr:row>39</xdr:row>
      <xdr:rowOff>80321</xdr:rowOff>
    </xdr:to>
    <xdr:cxnSp macro="">
      <xdr:nvCxnSpPr>
        <xdr:cNvPr id="360" name="直線コネクタ 359">
          <a:extLst>
            <a:ext uri="{FF2B5EF4-FFF2-40B4-BE49-F238E27FC236}">
              <a16:creationId xmlns:a16="http://schemas.microsoft.com/office/drawing/2014/main" id="{7FCCD6A2-2286-4FAF-84EF-68E047DE52F6}"/>
            </a:ext>
          </a:extLst>
        </xdr:cNvPr>
        <xdr:cNvCxnSpPr/>
      </xdr:nvCxnSpPr>
      <xdr:spPr>
        <a:xfrm flipV="1">
          <a:off x="19202400" y="6520287"/>
          <a:ext cx="749300" cy="5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38297</xdr:rowOff>
    </xdr:from>
    <xdr:to>
      <xdr:col>107</xdr:col>
      <xdr:colOff>101600</xdr:colOff>
      <xdr:row>39</xdr:row>
      <xdr:rowOff>139897</xdr:rowOff>
    </xdr:to>
    <xdr:sp macro="" textlink="">
      <xdr:nvSpPr>
        <xdr:cNvPr id="361" name="楕円 360">
          <a:extLst>
            <a:ext uri="{FF2B5EF4-FFF2-40B4-BE49-F238E27FC236}">
              <a16:creationId xmlns:a16="http://schemas.microsoft.com/office/drawing/2014/main" id="{D57840F7-75EF-4323-AA72-78D3CF2D4811}"/>
            </a:ext>
          </a:extLst>
        </xdr:cNvPr>
        <xdr:cNvSpPr/>
      </xdr:nvSpPr>
      <xdr:spPr>
        <a:xfrm>
          <a:off x="18345150" y="6483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80321</xdr:rowOff>
    </xdr:from>
    <xdr:to>
      <xdr:col>111</xdr:col>
      <xdr:colOff>177800</xdr:colOff>
      <xdr:row>39</xdr:row>
      <xdr:rowOff>89097</xdr:rowOff>
    </xdr:to>
    <xdr:cxnSp macro="">
      <xdr:nvCxnSpPr>
        <xdr:cNvPr id="362" name="直線コネクタ 361">
          <a:extLst>
            <a:ext uri="{FF2B5EF4-FFF2-40B4-BE49-F238E27FC236}">
              <a16:creationId xmlns:a16="http://schemas.microsoft.com/office/drawing/2014/main" id="{B6265125-815A-48B6-925C-D2A79B43862A}"/>
            </a:ext>
          </a:extLst>
        </xdr:cNvPr>
        <xdr:cNvCxnSpPr/>
      </xdr:nvCxnSpPr>
      <xdr:spPr>
        <a:xfrm flipV="1">
          <a:off x="18395950" y="6525571"/>
          <a:ext cx="806450" cy="8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46300</xdr:rowOff>
    </xdr:from>
    <xdr:to>
      <xdr:col>102</xdr:col>
      <xdr:colOff>165100</xdr:colOff>
      <xdr:row>39</xdr:row>
      <xdr:rowOff>147900</xdr:rowOff>
    </xdr:to>
    <xdr:sp macro="" textlink="">
      <xdr:nvSpPr>
        <xdr:cNvPr id="363" name="楕円 362">
          <a:extLst>
            <a:ext uri="{FF2B5EF4-FFF2-40B4-BE49-F238E27FC236}">
              <a16:creationId xmlns:a16="http://schemas.microsoft.com/office/drawing/2014/main" id="{475472F3-D7C1-4E6B-B7EF-360A656E490A}"/>
            </a:ext>
          </a:extLst>
        </xdr:cNvPr>
        <xdr:cNvSpPr/>
      </xdr:nvSpPr>
      <xdr:spPr>
        <a:xfrm>
          <a:off x="17551400" y="6491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89097</xdr:rowOff>
    </xdr:from>
    <xdr:to>
      <xdr:col>107</xdr:col>
      <xdr:colOff>50800</xdr:colOff>
      <xdr:row>39</xdr:row>
      <xdr:rowOff>97100</xdr:rowOff>
    </xdr:to>
    <xdr:cxnSp macro="">
      <xdr:nvCxnSpPr>
        <xdr:cNvPr id="364" name="直線コネクタ 363">
          <a:extLst>
            <a:ext uri="{FF2B5EF4-FFF2-40B4-BE49-F238E27FC236}">
              <a16:creationId xmlns:a16="http://schemas.microsoft.com/office/drawing/2014/main" id="{E28BE602-17DD-4B16-A064-CD8AFBE65C84}"/>
            </a:ext>
          </a:extLst>
        </xdr:cNvPr>
        <xdr:cNvCxnSpPr/>
      </xdr:nvCxnSpPr>
      <xdr:spPr>
        <a:xfrm flipV="1">
          <a:off x="17602200" y="6534347"/>
          <a:ext cx="793750" cy="8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41</xdr:row>
      <xdr:rowOff>43579</xdr:rowOff>
    </xdr:from>
    <xdr:ext cx="599010" cy="259045"/>
    <xdr:sp macro="" textlink="">
      <xdr:nvSpPr>
        <xdr:cNvPr id="365" name="n_1aveValue【一般廃棄物処理施設】&#10;一人当たり有形固定資産（償却資産）額">
          <a:extLst>
            <a:ext uri="{FF2B5EF4-FFF2-40B4-BE49-F238E27FC236}">
              <a16:creationId xmlns:a16="http://schemas.microsoft.com/office/drawing/2014/main" id="{FCD84F07-6839-4FC9-9E7A-8329A420210A}"/>
            </a:ext>
          </a:extLst>
        </xdr:cNvPr>
        <xdr:cNvSpPr txBox="1"/>
      </xdr:nvSpPr>
      <xdr:spPr>
        <a:xfrm>
          <a:off x="18915595" y="6819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57672</xdr:rowOff>
    </xdr:from>
    <xdr:ext cx="599010" cy="259045"/>
    <xdr:sp macro="" textlink="">
      <xdr:nvSpPr>
        <xdr:cNvPr id="366" name="n_2aveValue【一般廃棄物処理施設】&#10;一人当たり有形固定資産（償却資産）額">
          <a:extLst>
            <a:ext uri="{FF2B5EF4-FFF2-40B4-BE49-F238E27FC236}">
              <a16:creationId xmlns:a16="http://schemas.microsoft.com/office/drawing/2014/main" id="{53E418FE-2E3E-4C6C-991A-8847FB69EAB2}"/>
            </a:ext>
          </a:extLst>
        </xdr:cNvPr>
        <xdr:cNvSpPr txBox="1"/>
      </xdr:nvSpPr>
      <xdr:spPr>
        <a:xfrm>
          <a:off x="18134545" y="6833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41</xdr:row>
      <xdr:rowOff>39622</xdr:rowOff>
    </xdr:from>
    <xdr:ext cx="599010" cy="259045"/>
    <xdr:sp macro="" textlink="">
      <xdr:nvSpPr>
        <xdr:cNvPr id="367" name="n_3aveValue【一般廃棄物処理施設】&#10;一人当たり有形固定資産（償却資産）額">
          <a:extLst>
            <a:ext uri="{FF2B5EF4-FFF2-40B4-BE49-F238E27FC236}">
              <a16:creationId xmlns:a16="http://schemas.microsoft.com/office/drawing/2014/main" id="{C8C977ED-3312-4B77-9BED-8D1F45C813AF}"/>
            </a:ext>
          </a:extLst>
        </xdr:cNvPr>
        <xdr:cNvSpPr txBox="1"/>
      </xdr:nvSpPr>
      <xdr:spPr>
        <a:xfrm>
          <a:off x="17321745" y="6815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76358</xdr:rowOff>
    </xdr:from>
    <xdr:ext cx="599010" cy="259045"/>
    <xdr:sp macro="" textlink="">
      <xdr:nvSpPr>
        <xdr:cNvPr id="368" name="n_4aveValue【一般廃棄物処理施設】&#10;一人当たり有形固定資産（償却資産）額">
          <a:extLst>
            <a:ext uri="{FF2B5EF4-FFF2-40B4-BE49-F238E27FC236}">
              <a16:creationId xmlns:a16="http://schemas.microsoft.com/office/drawing/2014/main" id="{4F702676-67FD-406D-B611-815229C50882}"/>
            </a:ext>
          </a:extLst>
        </xdr:cNvPr>
        <xdr:cNvSpPr txBox="1"/>
      </xdr:nvSpPr>
      <xdr:spPr>
        <a:xfrm>
          <a:off x="16527995" y="6521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37</xdr:row>
      <xdr:rowOff>147648</xdr:rowOff>
    </xdr:from>
    <xdr:ext cx="599010" cy="259045"/>
    <xdr:sp macro="" textlink="">
      <xdr:nvSpPr>
        <xdr:cNvPr id="369" name="n_1mainValue【一般廃棄物処理施設】&#10;一人当たり有形固定資産（償却資産）額">
          <a:extLst>
            <a:ext uri="{FF2B5EF4-FFF2-40B4-BE49-F238E27FC236}">
              <a16:creationId xmlns:a16="http://schemas.microsoft.com/office/drawing/2014/main" id="{3BAF5E44-A198-4515-8B26-3E3BEA8B16D3}"/>
            </a:ext>
          </a:extLst>
        </xdr:cNvPr>
        <xdr:cNvSpPr txBox="1"/>
      </xdr:nvSpPr>
      <xdr:spPr>
        <a:xfrm>
          <a:off x="18915595" y="62626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37</xdr:row>
      <xdr:rowOff>156424</xdr:rowOff>
    </xdr:from>
    <xdr:ext cx="599010" cy="259045"/>
    <xdr:sp macro="" textlink="">
      <xdr:nvSpPr>
        <xdr:cNvPr id="370" name="n_2mainValue【一般廃棄物処理施設】&#10;一人当たり有形固定資産（償却資産）額">
          <a:extLst>
            <a:ext uri="{FF2B5EF4-FFF2-40B4-BE49-F238E27FC236}">
              <a16:creationId xmlns:a16="http://schemas.microsoft.com/office/drawing/2014/main" id="{05EA9CBB-EEC8-4EEC-B9AF-0F368A34F4A4}"/>
            </a:ext>
          </a:extLst>
        </xdr:cNvPr>
        <xdr:cNvSpPr txBox="1"/>
      </xdr:nvSpPr>
      <xdr:spPr>
        <a:xfrm>
          <a:off x="18134545" y="6271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37</xdr:row>
      <xdr:rowOff>164427</xdr:rowOff>
    </xdr:from>
    <xdr:ext cx="599010" cy="259045"/>
    <xdr:sp macro="" textlink="">
      <xdr:nvSpPr>
        <xdr:cNvPr id="371" name="n_3mainValue【一般廃棄物処理施設】&#10;一人当たり有形固定資産（償却資産）額">
          <a:extLst>
            <a:ext uri="{FF2B5EF4-FFF2-40B4-BE49-F238E27FC236}">
              <a16:creationId xmlns:a16="http://schemas.microsoft.com/office/drawing/2014/main" id="{B874E353-D111-4648-851E-EB7885153FAF}"/>
            </a:ext>
          </a:extLst>
        </xdr:cNvPr>
        <xdr:cNvSpPr txBox="1"/>
      </xdr:nvSpPr>
      <xdr:spPr>
        <a:xfrm>
          <a:off x="17321745" y="6279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72" name="正方形/長方形 371">
          <a:extLst>
            <a:ext uri="{FF2B5EF4-FFF2-40B4-BE49-F238E27FC236}">
              <a16:creationId xmlns:a16="http://schemas.microsoft.com/office/drawing/2014/main" id="{71BBD20B-EB62-40CA-A12E-7BB15858A006}"/>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73" name="正方形/長方形 372">
          <a:extLst>
            <a:ext uri="{FF2B5EF4-FFF2-40B4-BE49-F238E27FC236}">
              <a16:creationId xmlns:a16="http://schemas.microsoft.com/office/drawing/2014/main" id="{A899CD8B-EC6A-49EF-A764-1DB231EED836}"/>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74" name="正方形/長方形 373">
          <a:extLst>
            <a:ext uri="{FF2B5EF4-FFF2-40B4-BE49-F238E27FC236}">
              <a16:creationId xmlns:a16="http://schemas.microsoft.com/office/drawing/2014/main" id="{67DB9DE2-FD71-497F-8E70-6FF05BAAA215}"/>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75" name="正方形/長方形 374">
          <a:extLst>
            <a:ext uri="{FF2B5EF4-FFF2-40B4-BE49-F238E27FC236}">
              <a16:creationId xmlns:a16="http://schemas.microsoft.com/office/drawing/2014/main" id="{8F1D54D3-FFF0-4173-87EC-6643FDBBDDED}"/>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76" name="正方形/長方形 375">
          <a:extLst>
            <a:ext uri="{FF2B5EF4-FFF2-40B4-BE49-F238E27FC236}">
              <a16:creationId xmlns:a16="http://schemas.microsoft.com/office/drawing/2014/main" id="{FD2E0151-4C95-44B3-A543-7709FE60B6A7}"/>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77" name="正方形/長方形 376">
          <a:extLst>
            <a:ext uri="{FF2B5EF4-FFF2-40B4-BE49-F238E27FC236}">
              <a16:creationId xmlns:a16="http://schemas.microsoft.com/office/drawing/2014/main" id="{408BFE85-42EA-4EB1-BF1B-0BB456B6C27A}"/>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78" name="正方形/長方形 377">
          <a:extLst>
            <a:ext uri="{FF2B5EF4-FFF2-40B4-BE49-F238E27FC236}">
              <a16:creationId xmlns:a16="http://schemas.microsoft.com/office/drawing/2014/main" id="{DE79AB12-A8E3-4FD2-B171-686B8573F844}"/>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79" name="正方形/長方形 378">
          <a:extLst>
            <a:ext uri="{FF2B5EF4-FFF2-40B4-BE49-F238E27FC236}">
              <a16:creationId xmlns:a16="http://schemas.microsoft.com/office/drawing/2014/main" id="{DBB09A15-3956-4887-B152-2EDC4F344E89}"/>
            </a:ext>
          </a:extLst>
        </xdr:cNvPr>
        <xdr:cNvSpPr/>
      </xdr:nvSpPr>
      <xdr:spPr>
        <a:xfrm>
          <a:off x="11207750" y="881380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380" name="正方形/長方形 379">
          <a:extLst>
            <a:ext uri="{FF2B5EF4-FFF2-40B4-BE49-F238E27FC236}">
              <a16:creationId xmlns:a16="http://schemas.microsoft.com/office/drawing/2014/main" id="{D208FFEC-5609-4392-BB1B-EF2320A23743}"/>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81" name="正方形/長方形 380">
          <a:extLst>
            <a:ext uri="{FF2B5EF4-FFF2-40B4-BE49-F238E27FC236}">
              <a16:creationId xmlns:a16="http://schemas.microsoft.com/office/drawing/2014/main" id="{0716D955-5FF8-4DD6-8DE2-FA321E733E14}"/>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82" name="正方形/長方形 381">
          <a:extLst>
            <a:ext uri="{FF2B5EF4-FFF2-40B4-BE49-F238E27FC236}">
              <a16:creationId xmlns:a16="http://schemas.microsoft.com/office/drawing/2014/main" id="{A129F369-2CD1-4146-AFFB-5EE1C04AE095}"/>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83" name="正方形/長方形 382">
          <a:extLst>
            <a:ext uri="{FF2B5EF4-FFF2-40B4-BE49-F238E27FC236}">
              <a16:creationId xmlns:a16="http://schemas.microsoft.com/office/drawing/2014/main" id="{08F438B4-9476-4020-8B87-E31FB8CA0650}"/>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84" name="正方形/長方形 383">
          <a:extLst>
            <a:ext uri="{FF2B5EF4-FFF2-40B4-BE49-F238E27FC236}">
              <a16:creationId xmlns:a16="http://schemas.microsoft.com/office/drawing/2014/main" id="{2B12E603-A2F3-41F8-BBED-7A4CAE5631E8}"/>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85" name="正方形/長方形 384">
          <a:extLst>
            <a:ext uri="{FF2B5EF4-FFF2-40B4-BE49-F238E27FC236}">
              <a16:creationId xmlns:a16="http://schemas.microsoft.com/office/drawing/2014/main" id="{B20DBCE2-B55D-4CD3-9AF5-8EB6588A9B99}"/>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86" name="正方形/長方形 385">
          <a:extLst>
            <a:ext uri="{FF2B5EF4-FFF2-40B4-BE49-F238E27FC236}">
              <a16:creationId xmlns:a16="http://schemas.microsoft.com/office/drawing/2014/main" id="{E41D9EB6-A146-4619-9486-8B015FC885C7}"/>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387" name="正方形/長方形 386">
          <a:extLst>
            <a:ext uri="{FF2B5EF4-FFF2-40B4-BE49-F238E27FC236}">
              <a16:creationId xmlns:a16="http://schemas.microsoft.com/office/drawing/2014/main" id="{083FB963-1F17-440A-9D21-39BBBFA01876}"/>
            </a:ext>
          </a:extLst>
        </xdr:cNvPr>
        <xdr:cNvSpPr/>
      </xdr:nvSpPr>
      <xdr:spPr>
        <a:xfrm>
          <a:off x="16459200" y="881380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388" name="正方形/長方形 387">
          <a:extLst>
            <a:ext uri="{FF2B5EF4-FFF2-40B4-BE49-F238E27FC236}">
              <a16:creationId xmlns:a16="http://schemas.microsoft.com/office/drawing/2014/main" id="{05A3B43C-B460-4372-8428-CCDDE3619BF4}"/>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389" name="正方形/長方形 388">
          <a:extLst>
            <a:ext uri="{FF2B5EF4-FFF2-40B4-BE49-F238E27FC236}">
              <a16:creationId xmlns:a16="http://schemas.microsoft.com/office/drawing/2014/main" id="{AE31C5CD-5D97-4C5E-B13D-384095192E60}"/>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390" name="正方形/長方形 389">
          <a:extLst>
            <a:ext uri="{FF2B5EF4-FFF2-40B4-BE49-F238E27FC236}">
              <a16:creationId xmlns:a16="http://schemas.microsoft.com/office/drawing/2014/main" id="{91B94336-B5C3-47AE-A710-082DAFC6FC0F}"/>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391" name="正方形/長方形 390">
          <a:extLst>
            <a:ext uri="{FF2B5EF4-FFF2-40B4-BE49-F238E27FC236}">
              <a16:creationId xmlns:a16="http://schemas.microsoft.com/office/drawing/2014/main" id="{18725321-6866-4CA7-B795-CE0A11685841}"/>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392" name="正方形/長方形 391">
          <a:extLst>
            <a:ext uri="{FF2B5EF4-FFF2-40B4-BE49-F238E27FC236}">
              <a16:creationId xmlns:a16="http://schemas.microsoft.com/office/drawing/2014/main" id="{50C5FA92-845D-4B3D-9F64-24BEAFB36E52}"/>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393" name="正方形/長方形 392">
          <a:extLst>
            <a:ext uri="{FF2B5EF4-FFF2-40B4-BE49-F238E27FC236}">
              <a16:creationId xmlns:a16="http://schemas.microsoft.com/office/drawing/2014/main" id="{53322583-2FDA-4F21-9D5C-9592AC687172}"/>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394" name="正方形/長方形 393">
          <a:extLst>
            <a:ext uri="{FF2B5EF4-FFF2-40B4-BE49-F238E27FC236}">
              <a16:creationId xmlns:a16="http://schemas.microsoft.com/office/drawing/2014/main" id="{445DEEC5-82B8-49D0-A99E-0503269F576F}"/>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395" name="正方形/長方形 394">
          <a:extLst>
            <a:ext uri="{FF2B5EF4-FFF2-40B4-BE49-F238E27FC236}">
              <a16:creationId xmlns:a16="http://schemas.microsoft.com/office/drawing/2014/main" id="{A5E259AB-0835-45C5-87A6-B97B1F20F1A1}"/>
            </a:ext>
          </a:extLst>
        </xdr:cNvPr>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396" name="テキスト ボックス 395">
          <a:extLst>
            <a:ext uri="{FF2B5EF4-FFF2-40B4-BE49-F238E27FC236}">
              <a16:creationId xmlns:a16="http://schemas.microsoft.com/office/drawing/2014/main" id="{9725D5AA-F7DF-4224-854B-CB4ED646E270}"/>
            </a:ext>
          </a:extLst>
        </xdr:cNvPr>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397" name="直線コネクタ 396">
          <a:extLst>
            <a:ext uri="{FF2B5EF4-FFF2-40B4-BE49-F238E27FC236}">
              <a16:creationId xmlns:a16="http://schemas.microsoft.com/office/drawing/2014/main" id="{7ADB82FD-4230-45C0-8D40-BBFB71A93F65}"/>
            </a:ext>
          </a:extLst>
        </xdr:cNvPr>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398" name="テキスト ボックス 397">
          <a:extLst>
            <a:ext uri="{FF2B5EF4-FFF2-40B4-BE49-F238E27FC236}">
              <a16:creationId xmlns:a16="http://schemas.microsoft.com/office/drawing/2014/main" id="{53927312-205C-4B15-B9C4-1E5434D4EA46}"/>
            </a:ext>
          </a:extLst>
        </xdr:cNvPr>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399" name="直線コネクタ 398">
          <a:extLst>
            <a:ext uri="{FF2B5EF4-FFF2-40B4-BE49-F238E27FC236}">
              <a16:creationId xmlns:a16="http://schemas.microsoft.com/office/drawing/2014/main" id="{C2D0BD62-C63F-452B-8CA7-CADBB8D57C4D}"/>
            </a:ext>
          </a:extLst>
        </xdr:cNvPr>
        <xdr:cNvCxnSpPr/>
      </xdr:nvCxnSpPr>
      <xdr:spPr>
        <a:xfrm>
          <a:off x="11207750" y="143673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400" name="テキスト ボックス 399">
          <a:extLst>
            <a:ext uri="{FF2B5EF4-FFF2-40B4-BE49-F238E27FC236}">
              <a16:creationId xmlns:a16="http://schemas.microsoft.com/office/drawing/2014/main" id="{B9BC4651-9548-43E4-90E9-13E1884B3FF7}"/>
            </a:ext>
          </a:extLst>
        </xdr:cNvPr>
        <xdr:cNvSpPr txBox="1"/>
      </xdr:nvSpPr>
      <xdr:spPr>
        <a:xfrm>
          <a:off x="1079772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401" name="直線コネクタ 400">
          <a:extLst>
            <a:ext uri="{FF2B5EF4-FFF2-40B4-BE49-F238E27FC236}">
              <a16:creationId xmlns:a16="http://schemas.microsoft.com/office/drawing/2014/main" id="{634E7372-A59A-4918-A245-40596BB9C711}"/>
            </a:ext>
          </a:extLst>
        </xdr:cNvPr>
        <xdr:cNvCxnSpPr/>
      </xdr:nvCxnSpPr>
      <xdr:spPr>
        <a:xfrm>
          <a:off x="11207750" y="140534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402" name="テキスト ボックス 401">
          <a:extLst>
            <a:ext uri="{FF2B5EF4-FFF2-40B4-BE49-F238E27FC236}">
              <a16:creationId xmlns:a16="http://schemas.microsoft.com/office/drawing/2014/main" id="{86EB7B81-0BD1-4757-BAF8-414931DE2CBE}"/>
            </a:ext>
          </a:extLst>
        </xdr:cNvPr>
        <xdr:cNvSpPr txBox="1"/>
      </xdr:nvSpPr>
      <xdr:spPr>
        <a:xfrm>
          <a:off x="10842791" y="139175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403" name="直線コネクタ 402">
          <a:extLst>
            <a:ext uri="{FF2B5EF4-FFF2-40B4-BE49-F238E27FC236}">
              <a16:creationId xmlns:a16="http://schemas.microsoft.com/office/drawing/2014/main" id="{D1B1826D-3E41-4637-8073-7D8F8AA9796B}"/>
            </a:ext>
          </a:extLst>
        </xdr:cNvPr>
        <xdr:cNvCxnSpPr/>
      </xdr:nvCxnSpPr>
      <xdr:spPr>
        <a:xfrm>
          <a:off x="11207750" y="137395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404" name="テキスト ボックス 403">
          <a:extLst>
            <a:ext uri="{FF2B5EF4-FFF2-40B4-BE49-F238E27FC236}">
              <a16:creationId xmlns:a16="http://schemas.microsoft.com/office/drawing/2014/main" id="{81BD1AC8-8D88-425F-BAD1-F1C985699535}"/>
            </a:ext>
          </a:extLst>
        </xdr:cNvPr>
        <xdr:cNvSpPr txBox="1"/>
      </xdr:nvSpPr>
      <xdr:spPr>
        <a:xfrm>
          <a:off x="10842791" y="136037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405" name="直線コネクタ 404">
          <a:extLst>
            <a:ext uri="{FF2B5EF4-FFF2-40B4-BE49-F238E27FC236}">
              <a16:creationId xmlns:a16="http://schemas.microsoft.com/office/drawing/2014/main" id="{487BD069-0514-48B3-8272-FA49FA828639}"/>
            </a:ext>
          </a:extLst>
        </xdr:cNvPr>
        <xdr:cNvCxnSpPr/>
      </xdr:nvCxnSpPr>
      <xdr:spPr>
        <a:xfrm>
          <a:off x="11207750" y="134257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406" name="テキスト ボックス 405">
          <a:extLst>
            <a:ext uri="{FF2B5EF4-FFF2-40B4-BE49-F238E27FC236}">
              <a16:creationId xmlns:a16="http://schemas.microsoft.com/office/drawing/2014/main" id="{E07FB9B6-FCB8-430E-B14E-4533F00CC736}"/>
            </a:ext>
          </a:extLst>
        </xdr:cNvPr>
        <xdr:cNvSpPr txBox="1"/>
      </xdr:nvSpPr>
      <xdr:spPr>
        <a:xfrm>
          <a:off x="10842791" y="132898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407" name="直線コネクタ 406">
          <a:extLst>
            <a:ext uri="{FF2B5EF4-FFF2-40B4-BE49-F238E27FC236}">
              <a16:creationId xmlns:a16="http://schemas.microsoft.com/office/drawing/2014/main" id="{EC1D6072-7DBE-4CD9-9DC2-41584C73B6E0}"/>
            </a:ext>
          </a:extLst>
        </xdr:cNvPr>
        <xdr:cNvCxnSpPr/>
      </xdr:nvCxnSpPr>
      <xdr:spPr>
        <a:xfrm>
          <a:off x="11207750" y="131118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408" name="テキスト ボックス 407">
          <a:extLst>
            <a:ext uri="{FF2B5EF4-FFF2-40B4-BE49-F238E27FC236}">
              <a16:creationId xmlns:a16="http://schemas.microsoft.com/office/drawing/2014/main" id="{3B6C2EE5-08FD-4AD8-B6F4-2B849B59ECD6}"/>
            </a:ext>
          </a:extLst>
        </xdr:cNvPr>
        <xdr:cNvSpPr txBox="1"/>
      </xdr:nvSpPr>
      <xdr:spPr>
        <a:xfrm>
          <a:off x="10842791" y="129759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409" name="直線コネクタ 408">
          <a:extLst>
            <a:ext uri="{FF2B5EF4-FFF2-40B4-BE49-F238E27FC236}">
              <a16:creationId xmlns:a16="http://schemas.microsoft.com/office/drawing/2014/main" id="{04D141BE-D400-4519-928C-B0D6E15CACB0}"/>
            </a:ext>
          </a:extLst>
        </xdr:cNvPr>
        <xdr:cNvCxnSpPr/>
      </xdr:nvCxnSpPr>
      <xdr:spPr>
        <a:xfrm>
          <a:off x="11207750" y="1279797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410" name="テキスト ボックス 409">
          <a:extLst>
            <a:ext uri="{FF2B5EF4-FFF2-40B4-BE49-F238E27FC236}">
              <a16:creationId xmlns:a16="http://schemas.microsoft.com/office/drawing/2014/main" id="{76DC8151-B5C0-4EB1-8ED5-2479EF7132C6}"/>
            </a:ext>
          </a:extLst>
        </xdr:cNvPr>
        <xdr:cNvSpPr txBox="1"/>
      </xdr:nvSpPr>
      <xdr:spPr>
        <a:xfrm>
          <a:off x="10906911" y="1266209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11" name="直線コネクタ 410">
          <a:extLst>
            <a:ext uri="{FF2B5EF4-FFF2-40B4-BE49-F238E27FC236}">
              <a16:creationId xmlns:a16="http://schemas.microsoft.com/office/drawing/2014/main" id="{79A8BABB-C626-4A3A-8E4B-4265BB4D1B24}"/>
            </a:ext>
          </a:extLst>
        </xdr:cNvPr>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412" name="【消防施設】&#10;有形固定資産減価償却率グラフ枠">
          <a:extLst>
            <a:ext uri="{FF2B5EF4-FFF2-40B4-BE49-F238E27FC236}">
              <a16:creationId xmlns:a16="http://schemas.microsoft.com/office/drawing/2014/main" id="{89E34ED5-55F9-4391-A389-D77ACE963A44}"/>
            </a:ext>
          </a:extLst>
        </xdr:cNvPr>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123008</xdr:rowOff>
    </xdr:from>
    <xdr:to>
      <xdr:col>85</xdr:col>
      <xdr:colOff>126364</xdr:colOff>
      <xdr:row>86</xdr:row>
      <xdr:rowOff>168729</xdr:rowOff>
    </xdr:to>
    <xdr:cxnSp macro="">
      <xdr:nvCxnSpPr>
        <xdr:cNvPr id="413" name="直線コネクタ 412">
          <a:extLst>
            <a:ext uri="{FF2B5EF4-FFF2-40B4-BE49-F238E27FC236}">
              <a16:creationId xmlns:a16="http://schemas.microsoft.com/office/drawing/2014/main" id="{06254C07-C625-43B6-A5DA-7C491F601B3C}"/>
            </a:ext>
          </a:extLst>
        </xdr:cNvPr>
        <xdr:cNvCxnSpPr/>
      </xdr:nvCxnSpPr>
      <xdr:spPr>
        <a:xfrm flipV="1">
          <a:off x="14699614" y="12842058"/>
          <a:ext cx="0" cy="15252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414" name="【消防施設】&#10;有形固定資産減価償却率最小値テキスト">
          <a:extLst>
            <a:ext uri="{FF2B5EF4-FFF2-40B4-BE49-F238E27FC236}">
              <a16:creationId xmlns:a16="http://schemas.microsoft.com/office/drawing/2014/main" id="{4C03EB71-BB60-4F62-95C3-F2F41F9790D6}"/>
            </a:ext>
          </a:extLst>
        </xdr:cNvPr>
        <xdr:cNvSpPr txBox="1"/>
      </xdr:nvSpPr>
      <xdr:spPr>
        <a:xfrm>
          <a:off x="14738350" y="14371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415" name="直線コネクタ 414">
          <a:extLst>
            <a:ext uri="{FF2B5EF4-FFF2-40B4-BE49-F238E27FC236}">
              <a16:creationId xmlns:a16="http://schemas.microsoft.com/office/drawing/2014/main" id="{5651BC77-2FDD-4C91-BC7D-E583B1429E6D}"/>
            </a:ext>
          </a:extLst>
        </xdr:cNvPr>
        <xdr:cNvCxnSpPr/>
      </xdr:nvCxnSpPr>
      <xdr:spPr>
        <a:xfrm>
          <a:off x="14611350" y="1436732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69685</xdr:rowOff>
    </xdr:from>
    <xdr:ext cx="340478" cy="259045"/>
    <xdr:sp macro="" textlink="">
      <xdr:nvSpPr>
        <xdr:cNvPr id="416" name="【消防施設】&#10;有形固定資産減価償却率最大値テキスト">
          <a:extLst>
            <a:ext uri="{FF2B5EF4-FFF2-40B4-BE49-F238E27FC236}">
              <a16:creationId xmlns:a16="http://schemas.microsoft.com/office/drawing/2014/main" id="{FDB237CF-E46B-4126-9D7A-6661E0B6C5A7}"/>
            </a:ext>
          </a:extLst>
        </xdr:cNvPr>
        <xdr:cNvSpPr txBox="1"/>
      </xdr:nvSpPr>
      <xdr:spPr>
        <a:xfrm>
          <a:off x="14738350" y="126236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123008</xdr:rowOff>
    </xdr:from>
    <xdr:to>
      <xdr:col>86</xdr:col>
      <xdr:colOff>25400</xdr:colOff>
      <xdr:row>77</xdr:row>
      <xdr:rowOff>123008</xdr:rowOff>
    </xdr:to>
    <xdr:cxnSp macro="">
      <xdr:nvCxnSpPr>
        <xdr:cNvPr id="417" name="直線コネクタ 416">
          <a:extLst>
            <a:ext uri="{FF2B5EF4-FFF2-40B4-BE49-F238E27FC236}">
              <a16:creationId xmlns:a16="http://schemas.microsoft.com/office/drawing/2014/main" id="{099AE9E6-C1EE-4F76-A2FE-134985AF6E7A}"/>
            </a:ext>
          </a:extLst>
        </xdr:cNvPr>
        <xdr:cNvCxnSpPr/>
      </xdr:nvCxnSpPr>
      <xdr:spPr>
        <a:xfrm>
          <a:off x="14611350" y="1284205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148970</xdr:rowOff>
    </xdr:from>
    <xdr:ext cx="405111" cy="259045"/>
    <xdr:sp macro="" textlink="">
      <xdr:nvSpPr>
        <xdr:cNvPr id="418" name="【消防施設】&#10;有形固定資産減価償却率平均値テキスト">
          <a:extLst>
            <a:ext uri="{FF2B5EF4-FFF2-40B4-BE49-F238E27FC236}">
              <a16:creationId xmlns:a16="http://schemas.microsoft.com/office/drawing/2014/main" id="{DF8B8D26-1CC2-43D2-AD3A-9CF1962C95AF}"/>
            </a:ext>
          </a:extLst>
        </xdr:cNvPr>
        <xdr:cNvSpPr txBox="1"/>
      </xdr:nvSpPr>
      <xdr:spPr>
        <a:xfrm>
          <a:off x="14738350" y="135284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126093</xdr:rowOff>
    </xdr:from>
    <xdr:to>
      <xdr:col>85</xdr:col>
      <xdr:colOff>177800</xdr:colOff>
      <xdr:row>83</xdr:row>
      <xdr:rowOff>56243</xdr:rowOff>
    </xdr:to>
    <xdr:sp macro="" textlink="">
      <xdr:nvSpPr>
        <xdr:cNvPr id="419" name="フローチャート: 判断 418">
          <a:extLst>
            <a:ext uri="{FF2B5EF4-FFF2-40B4-BE49-F238E27FC236}">
              <a16:creationId xmlns:a16="http://schemas.microsoft.com/office/drawing/2014/main" id="{D64CACA7-654E-49AE-ADA7-969A8DE9CEF9}"/>
            </a:ext>
          </a:extLst>
        </xdr:cNvPr>
        <xdr:cNvSpPr/>
      </xdr:nvSpPr>
      <xdr:spPr>
        <a:xfrm>
          <a:off x="14649450" y="13670643"/>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98334</xdr:rowOff>
    </xdr:from>
    <xdr:to>
      <xdr:col>81</xdr:col>
      <xdr:colOff>101600</xdr:colOff>
      <xdr:row>83</xdr:row>
      <xdr:rowOff>28484</xdr:rowOff>
    </xdr:to>
    <xdr:sp macro="" textlink="">
      <xdr:nvSpPr>
        <xdr:cNvPr id="420" name="フローチャート: 判断 419">
          <a:extLst>
            <a:ext uri="{FF2B5EF4-FFF2-40B4-BE49-F238E27FC236}">
              <a16:creationId xmlns:a16="http://schemas.microsoft.com/office/drawing/2014/main" id="{3B49FBC3-1589-4A92-A62B-7BB9AED534C3}"/>
            </a:ext>
          </a:extLst>
        </xdr:cNvPr>
        <xdr:cNvSpPr/>
      </xdr:nvSpPr>
      <xdr:spPr>
        <a:xfrm>
          <a:off x="13887450" y="1364288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82006</xdr:rowOff>
    </xdr:from>
    <xdr:to>
      <xdr:col>76</xdr:col>
      <xdr:colOff>165100</xdr:colOff>
      <xdr:row>83</xdr:row>
      <xdr:rowOff>12156</xdr:rowOff>
    </xdr:to>
    <xdr:sp macro="" textlink="">
      <xdr:nvSpPr>
        <xdr:cNvPr id="421" name="フローチャート: 判断 420">
          <a:extLst>
            <a:ext uri="{FF2B5EF4-FFF2-40B4-BE49-F238E27FC236}">
              <a16:creationId xmlns:a16="http://schemas.microsoft.com/office/drawing/2014/main" id="{33FB2418-7440-45E6-BCEA-1359A9FF4805}"/>
            </a:ext>
          </a:extLst>
        </xdr:cNvPr>
        <xdr:cNvSpPr/>
      </xdr:nvSpPr>
      <xdr:spPr>
        <a:xfrm>
          <a:off x="13093700" y="1362655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88537</xdr:rowOff>
    </xdr:from>
    <xdr:to>
      <xdr:col>72</xdr:col>
      <xdr:colOff>38100</xdr:colOff>
      <xdr:row>83</xdr:row>
      <xdr:rowOff>18687</xdr:rowOff>
    </xdr:to>
    <xdr:sp macro="" textlink="">
      <xdr:nvSpPr>
        <xdr:cNvPr id="422" name="フローチャート: 判断 421">
          <a:extLst>
            <a:ext uri="{FF2B5EF4-FFF2-40B4-BE49-F238E27FC236}">
              <a16:creationId xmlns:a16="http://schemas.microsoft.com/office/drawing/2014/main" id="{11A1DD9E-7E04-444F-8E04-7C16B33AA96F}"/>
            </a:ext>
          </a:extLst>
        </xdr:cNvPr>
        <xdr:cNvSpPr/>
      </xdr:nvSpPr>
      <xdr:spPr>
        <a:xfrm>
          <a:off x="12299950" y="1363308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152219</xdr:rowOff>
    </xdr:from>
    <xdr:to>
      <xdr:col>67</xdr:col>
      <xdr:colOff>101600</xdr:colOff>
      <xdr:row>83</xdr:row>
      <xdr:rowOff>82369</xdr:rowOff>
    </xdr:to>
    <xdr:sp macro="" textlink="">
      <xdr:nvSpPr>
        <xdr:cNvPr id="423" name="フローチャート: 判断 422">
          <a:extLst>
            <a:ext uri="{FF2B5EF4-FFF2-40B4-BE49-F238E27FC236}">
              <a16:creationId xmlns:a16="http://schemas.microsoft.com/office/drawing/2014/main" id="{23C28163-A4D0-4A99-BABD-FFD2E4E88431}"/>
            </a:ext>
          </a:extLst>
        </xdr:cNvPr>
        <xdr:cNvSpPr/>
      </xdr:nvSpPr>
      <xdr:spPr>
        <a:xfrm>
          <a:off x="11487150" y="1369676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424" name="テキスト ボックス 423">
          <a:extLst>
            <a:ext uri="{FF2B5EF4-FFF2-40B4-BE49-F238E27FC236}">
              <a16:creationId xmlns:a16="http://schemas.microsoft.com/office/drawing/2014/main" id="{BFE93A71-8AB2-4E7E-B21A-A38C31332F9B}"/>
            </a:ext>
          </a:extLst>
        </xdr:cNvPr>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25" name="テキスト ボックス 424">
          <a:extLst>
            <a:ext uri="{FF2B5EF4-FFF2-40B4-BE49-F238E27FC236}">
              <a16:creationId xmlns:a16="http://schemas.microsoft.com/office/drawing/2014/main" id="{EC20D513-111A-45CB-9AC1-9C149DDC5D3D}"/>
            </a:ext>
          </a:extLst>
        </xdr:cNvPr>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26" name="テキスト ボックス 425">
          <a:extLst>
            <a:ext uri="{FF2B5EF4-FFF2-40B4-BE49-F238E27FC236}">
              <a16:creationId xmlns:a16="http://schemas.microsoft.com/office/drawing/2014/main" id="{46CFE2C4-25E8-4DBD-A832-7A9545151FD7}"/>
            </a:ext>
          </a:extLst>
        </xdr:cNvPr>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27" name="テキスト ボックス 426">
          <a:extLst>
            <a:ext uri="{FF2B5EF4-FFF2-40B4-BE49-F238E27FC236}">
              <a16:creationId xmlns:a16="http://schemas.microsoft.com/office/drawing/2014/main" id="{13D16912-4EB2-4B0A-A9F7-84B229CF882D}"/>
            </a:ext>
          </a:extLst>
        </xdr:cNvPr>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28" name="テキスト ボックス 427">
          <a:extLst>
            <a:ext uri="{FF2B5EF4-FFF2-40B4-BE49-F238E27FC236}">
              <a16:creationId xmlns:a16="http://schemas.microsoft.com/office/drawing/2014/main" id="{121EB159-F5A5-4FF1-8B3E-765E76AF025A}"/>
            </a:ext>
          </a:extLst>
        </xdr:cNvPr>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55880</xdr:rowOff>
    </xdr:from>
    <xdr:to>
      <xdr:col>85</xdr:col>
      <xdr:colOff>177800</xdr:colOff>
      <xdr:row>84</xdr:row>
      <xdr:rowOff>157480</xdr:rowOff>
    </xdr:to>
    <xdr:sp macro="" textlink="">
      <xdr:nvSpPr>
        <xdr:cNvPr id="429" name="楕円 428">
          <a:extLst>
            <a:ext uri="{FF2B5EF4-FFF2-40B4-BE49-F238E27FC236}">
              <a16:creationId xmlns:a16="http://schemas.microsoft.com/office/drawing/2014/main" id="{5B8079A9-1468-4908-933B-DA50152AB35E}"/>
            </a:ext>
          </a:extLst>
        </xdr:cNvPr>
        <xdr:cNvSpPr/>
      </xdr:nvSpPr>
      <xdr:spPr>
        <a:xfrm>
          <a:off x="14649450" y="1393063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34307</xdr:rowOff>
    </xdr:from>
    <xdr:ext cx="405111" cy="259045"/>
    <xdr:sp macro="" textlink="">
      <xdr:nvSpPr>
        <xdr:cNvPr id="430" name="【消防施設】&#10;有形固定資産減価償却率該当値テキスト">
          <a:extLst>
            <a:ext uri="{FF2B5EF4-FFF2-40B4-BE49-F238E27FC236}">
              <a16:creationId xmlns:a16="http://schemas.microsoft.com/office/drawing/2014/main" id="{075F1392-2BD5-48BD-9FEB-46A85498BF7E}"/>
            </a:ext>
          </a:extLst>
        </xdr:cNvPr>
        <xdr:cNvSpPr txBox="1"/>
      </xdr:nvSpPr>
      <xdr:spPr>
        <a:xfrm>
          <a:off x="14738350" y="13909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21589</xdr:rowOff>
    </xdr:from>
    <xdr:to>
      <xdr:col>81</xdr:col>
      <xdr:colOff>101600</xdr:colOff>
      <xdr:row>84</xdr:row>
      <xdr:rowOff>123189</xdr:rowOff>
    </xdr:to>
    <xdr:sp macro="" textlink="">
      <xdr:nvSpPr>
        <xdr:cNvPr id="431" name="楕円 430">
          <a:extLst>
            <a:ext uri="{FF2B5EF4-FFF2-40B4-BE49-F238E27FC236}">
              <a16:creationId xmlns:a16="http://schemas.microsoft.com/office/drawing/2014/main" id="{E3F06A28-E6A1-4A2D-A1FC-4A2127464F50}"/>
            </a:ext>
          </a:extLst>
        </xdr:cNvPr>
        <xdr:cNvSpPr/>
      </xdr:nvSpPr>
      <xdr:spPr>
        <a:xfrm>
          <a:off x="13887450" y="13896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72389</xdr:rowOff>
    </xdr:from>
    <xdr:to>
      <xdr:col>85</xdr:col>
      <xdr:colOff>127000</xdr:colOff>
      <xdr:row>84</xdr:row>
      <xdr:rowOff>106680</xdr:rowOff>
    </xdr:to>
    <xdr:cxnSp macro="">
      <xdr:nvCxnSpPr>
        <xdr:cNvPr id="432" name="直線コネクタ 431">
          <a:extLst>
            <a:ext uri="{FF2B5EF4-FFF2-40B4-BE49-F238E27FC236}">
              <a16:creationId xmlns:a16="http://schemas.microsoft.com/office/drawing/2014/main" id="{3897AF3E-98E1-4F1B-B866-6194A5B44E4E}"/>
            </a:ext>
          </a:extLst>
        </xdr:cNvPr>
        <xdr:cNvCxnSpPr/>
      </xdr:nvCxnSpPr>
      <xdr:spPr>
        <a:xfrm>
          <a:off x="13938250" y="13947139"/>
          <a:ext cx="762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109764</xdr:rowOff>
    </xdr:from>
    <xdr:to>
      <xdr:col>76</xdr:col>
      <xdr:colOff>165100</xdr:colOff>
      <xdr:row>85</xdr:row>
      <xdr:rowOff>39914</xdr:rowOff>
    </xdr:to>
    <xdr:sp macro="" textlink="">
      <xdr:nvSpPr>
        <xdr:cNvPr id="433" name="楕円 432">
          <a:extLst>
            <a:ext uri="{FF2B5EF4-FFF2-40B4-BE49-F238E27FC236}">
              <a16:creationId xmlns:a16="http://schemas.microsoft.com/office/drawing/2014/main" id="{A1D9CAA7-256B-4973-A9C3-62172D85D1ED}"/>
            </a:ext>
          </a:extLst>
        </xdr:cNvPr>
        <xdr:cNvSpPr/>
      </xdr:nvSpPr>
      <xdr:spPr>
        <a:xfrm>
          <a:off x="13093700" y="1398451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72389</xdr:rowOff>
    </xdr:from>
    <xdr:to>
      <xdr:col>81</xdr:col>
      <xdr:colOff>50800</xdr:colOff>
      <xdr:row>84</xdr:row>
      <xdr:rowOff>160564</xdr:rowOff>
    </xdr:to>
    <xdr:cxnSp macro="">
      <xdr:nvCxnSpPr>
        <xdr:cNvPr id="434" name="直線コネクタ 433">
          <a:extLst>
            <a:ext uri="{FF2B5EF4-FFF2-40B4-BE49-F238E27FC236}">
              <a16:creationId xmlns:a16="http://schemas.microsoft.com/office/drawing/2014/main" id="{0A173BBE-05BE-4E90-BEBF-1F81BF73FED4}"/>
            </a:ext>
          </a:extLst>
        </xdr:cNvPr>
        <xdr:cNvCxnSpPr/>
      </xdr:nvCxnSpPr>
      <xdr:spPr>
        <a:xfrm flipV="1">
          <a:off x="13144500" y="13947139"/>
          <a:ext cx="793750" cy="88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86905</xdr:rowOff>
    </xdr:from>
    <xdr:to>
      <xdr:col>72</xdr:col>
      <xdr:colOff>38100</xdr:colOff>
      <xdr:row>85</xdr:row>
      <xdr:rowOff>17055</xdr:rowOff>
    </xdr:to>
    <xdr:sp macro="" textlink="">
      <xdr:nvSpPr>
        <xdr:cNvPr id="435" name="楕円 434">
          <a:extLst>
            <a:ext uri="{FF2B5EF4-FFF2-40B4-BE49-F238E27FC236}">
              <a16:creationId xmlns:a16="http://schemas.microsoft.com/office/drawing/2014/main" id="{52CDC08D-7A77-4C8B-824B-A01DE90BD917}"/>
            </a:ext>
          </a:extLst>
        </xdr:cNvPr>
        <xdr:cNvSpPr/>
      </xdr:nvSpPr>
      <xdr:spPr>
        <a:xfrm>
          <a:off x="12299950" y="1396165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137705</xdr:rowOff>
    </xdr:from>
    <xdr:to>
      <xdr:col>76</xdr:col>
      <xdr:colOff>114300</xdr:colOff>
      <xdr:row>84</xdr:row>
      <xdr:rowOff>160564</xdr:rowOff>
    </xdr:to>
    <xdr:cxnSp macro="">
      <xdr:nvCxnSpPr>
        <xdr:cNvPr id="436" name="直線コネクタ 435">
          <a:extLst>
            <a:ext uri="{FF2B5EF4-FFF2-40B4-BE49-F238E27FC236}">
              <a16:creationId xmlns:a16="http://schemas.microsoft.com/office/drawing/2014/main" id="{864994C3-9839-49B2-B199-5E27DDC0B524}"/>
            </a:ext>
          </a:extLst>
        </xdr:cNvPr>
        <xdr:cNvCxnSpPr/>
      </xdr:nvCxnSpPr>
      <xdr:spPr>
        <a:xfrm>
          <a:off x="12344400" y="14012455"/>
          <a:ext cx="8001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45011</xdr:rowOff>
    </xdr:from>
    <xdr:ext cx="405111" cy="259045"/>
    <xdr:sp macro="" textlink="">
      <xdr:nvSpPr>
        <xdr:cNvPr id="437" name="n_1aveValue【消防施設】&#10;有形固定資産減価償却率">
          <a:extLst>
            <a:ext uri="{FF2B5EF4-FFF2-40B4-BE49-F238E27FC236}">
              <a16:creationId xmlns:a16="http://schemas.microsoft.com/office/drawing/2014/main" id="{2704B374-D943-4C62-84CD-E7649F89147D}"/>
            </a:ext>
          </a:extLst>
        </xdr:cNvPr>
        <xdr:cNvSpPr txBox="1"/>
      </xdr:nvSpPr>
      <xdr:spPr>
        <a:xfrm>
          <a:off x="13742044" y="13424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28683</xdr:rowOff>
    </xdr:from>
    <xdr:ext cx="405111" cy="259045"/>
    <xdr:sp macro="" textlink="">
      <xdr:nvSpPr>
        <xdr:cNvPr id="438" name="n_2aveValue【消防施設】&#10;有形固定資産減価償却率">
          <a:extLst>
            <a:ext uri="{FF2B5EF4-FFF2-40B4-BE49-F238E27FC236}">
              <a16:creationId xmlns:a16="http://schemas.microsoft.com/office/drawing/2014/main" id="{088613F4-2169-4946-BE51-29F6516C0C36}"/>
            </a:ext>
          </a:extLst>
        </xdr:cNvPr>
        <xdr:cNvSpPr txBox="1"/>
      </xdr:nvSpPr>
      <xdr:spPr>
        <a:xfrm>
          <a:off x="12960994" y="13408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35214</xdr:rowOff>
    </xdr:from>
    <xdr:ext cx="405111" cy="259045"/>
    <xdr:sp macro="" textlink="">
      <xdr:nvSpPr>
        <xdr:cNvPr id="439" name="n_3aveValue【消防施設】&#10;有形固定資産減価償却率">
          <a:extLst>
            <a:ext uri="{FF2B5EF4-FFF2-40B4-BE49-F238E27FC236}">
              <a16:creationId xmlns:a16="http://schemas.microsoft.com/office/drawing/2014/main" id="{54FF4D6E-17F0-49ED-B837-DD7B26384C30}"/>
            </a:ext>
          </a:extLst>
        </xdr:cNvPr>
        <xdr:cNvSpPr txBox="1"/>
      </xdr:nvSpPr>
      <xdr:spPr>
        <a:xfrm>
          <a:off x="12167244" y="13414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98896</xdr:rowOff>
    </xdr:from>
    <xdr:ext cx="405111" cy="259045"/>
    <xdr:sp macro="" textlink="">
      <xdr:nvSpPr>
        <xdr:cNvPr id="440" name="n_4aveValue【消防施設】&#10;有形固定資産減価償却率">
          <a:extLst>
            <a:ext uri="{FF2B5EF4-FFF2-40B4-BE49-F238E27FC236}">
              <a16:creationId xmlns:a16="http://schemas.microsoft.com/office/drawing/2014/main" id="{997116C9-E196-4CCA-8EAD-43BF822D6A56}"/>
            </a:ext>
          </a:extLst>
        </xdr:cNvPr>
        <xdr:cNvSpPr txBox="1"/>
      </xdr:nvSpPr>
      <xdr:spPr>
        <a:xfrm>
          <a:off x="11354444" y="134783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114316</xdr:rowOff>
    </xdr:from>
    <xdr:ext cx="405111" cy="259045"/>
    <xdr:sp macro="" textlink="">
      <xdr:nvSpPr>
        <xdr:cNvPr id="441" name="n_1mainValue【消防施設】&#10;有形固定資産減価償却率">
          <a:extLst>
            <a:ext uri="{FF2B5EF4-FFF2-40B4-BE49-F238E27FC236}">
              <a16:creationId xmlns:a16="http://schemas.microsoft.com/office/drawing/2014/main" id="{B4D86156-5C02-4015-9363-3212BE51A355}"/>
            </a:ext>
          </a:extLst>
        </xdr:cNvPr>
        <xdr:cNvSpPr txBox="1"/>
      </xdr:nvSpPr>
      <xdr:spPr>
        <a:xfrm>
          <a:off x="13742044" y="13989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31041</xdr:rowOff>
    </xdr:from>
    <xdr:ext cx="405111" cy="259045"/>
    <xdr:sp macro="" textlink="">
      <xdr:nvSpPr>
        <xdr:cNvPr id="442" name="n_2mainValue【消防施設】&#10;有形固定資産減価償却率">
          <a:extLst>
            <a:ext uri="{FF2B5EF4-FFF2-40B4-BE49-F238E27FC236}">
              <a16:creationId xmlns:a16="http://schemas.microsoft.com/office/drawing/2014/main" id="{8571EF52-A039-4AEE-B916-F4CB6F4DDDC3}"/>
            </a:ext>
          </a:extLst>
        </xdr:cNvPr>
        <xdr:cNvSpPr txBox="1"/>
      </xdr:nvSpPr>
      <xdr:spPr>
        <a:xfrm>
          <a:off x="12960994" y="14070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8182</xdr:rowOff>
    </xdr:from>
    <xdr:ext cx="405111" cy="259045"/>
    <xdr:sp macro="" textlink="">
      <xdr:nvSpPr>
        <xdr:cNvPr id="443" name="n_3mainValue【消防施設】&#10;有形固定資産減価償却率">
          <a:extLst>
            <a:ext uri="{FF2B5EF4-FFF2-40B4-BE49-F238E27FC236}">
              <a16:creationId xmlns:a16="http://schemas.microsoft.com/office/drawing/2014/main" id="{417473C8-2794-46D7-A7CD-C9D2D144B836}"/>
            </a:ext>
          </a:extLst>
        </xdr:cNvPr>
        <xdr:cNvSpPr txBox="1"/>
      </xdr:nvSpPr>
      <xdr:spPr>
        <a:xfrm>
          <a:off x="12167244" y="14048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44" name="正方形/長方形 443">
          <a:extLst>
            <a:ext uri="{FF2B5EF4-FFF2-40B4-BE49-F238E27FC236}">
              <a16:creationId xmlns:a16="http://schemas.microsoft.com/office/drawing/2014/main" id="{BAE227E8-4291-4BB4-BEF6-8FB5E6272004}"/>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45" name="正方形/長方形 444">
          <a:extLst>
            <a:ext uri="{FF2B5EF4-FFF2-40B4-BE49-F238E27FC236}">
              <a16:creationId xmlns:a16="http://schemas.microsoft.com/office/drawing/2014/main" id="{8C7D6CC5-B3B8-4806-8212-EA0708FFE7A6}"/>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46" name="正方形/長方形 445">
          <a:extLst>
            <a:ext uri="{FF2B5EF4-FFF2-40B4-BE49-F238E27FC236}">
              <a16:creationId xmlns:a16="http://schemas.microsoft.com/office/drawing/2014/main" id="{7F9F2A76-C4CD-47A3-B479-75855DCDE91F}"/>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47" name="正方形/長方形 446">
          <a:extLst>
            <a:ext uri="{FF2B5EF4-FFF2-40B4-BE49-F238E27FC236}">
              <a16:creationId xmlns:a16="http://schemas.microsoft.com/office/drawing/2014/main" id="{EA0FF879-CEA3-460A-A2B3-2CC2F8A20105}"/>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48" name="正方形/長方形 447">
          <a:extLst>
            <a:ext uri="{FF2B5EF4-FFF2-40B4-BE49-F238E27FC236}">
              <a16:creationId xmlns:a16="http://schemas.microsoft.com/office/drawing/2014/main" id="{539E5C7F-7D77-4792-8802-226A46DD689A}"/>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49" name="正方形/長方形 448">
          <a:extLst>
            <a:ext uri="{FF2B5EF4-FFF2-40B4-BE49-F238E27FC236}">
              <a16:creationId xmlns:a16="http://schemas.microsoft.com/office/drawing/2014/main" id="{B453C349-4F0A-4946-93C9-A840026E8FC2}"/>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50" name="正方形/長方形 449">
          <a:extLst>
            <a:ext uri="{FF2B5EF4-FFF2-40B4-BE49-F238E27FC236}">
              <a16:creationId xmlns:a16="http://schemas.microsoft.com/office/drawing/2014/main" id="{A0FA9FD7-7EE1-4AD7-B6A3-7D0B3C96D4A5}"/>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51" name="正方形/長方形 450">
          <a:extLst>
            <a:ext uri="{FF2B5EF4-FFF2-40B4-BE49-F238E27FC236}">
              <a16:creationId xmlns:a16="http://schemas.microsoft.com/office/drawing/2014/main" id="{1E56D89F-F5CB-42B8-A2CC-A3974CBFBFE3}"/>
            </a:ext>
          </a:extLst>
        </xdr:cNvPr>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52" name="テキスト ボックス 451">
          <a:extLst>
            <a:ext uri="{FF2B5EF4-FFF2-40B4-BE49-F238E27FC236}">
              <a16:creationId xmlns:a16="http://schemas.microsoft.com/office/drawing/2014/main" id="{94C77EC5-1919-4FC0-92FF-7CDA97EFF225}"/>
            </a:ext>
          </a:extLst>
        </xdr:cNvPr>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53" name="直線コネクタ 452">
          <a:extLst>
            <a:ext uri="{FF2B5EF4-FFF2-40B4-BE49-F238E27FC236}">
              <a16:creationId xmlns:a16="http://schemas.microsoft.com/office/drawing/2014/main" id="{F444AEA9-6B81-4C86-9FB6-07DDAA99CD2C}"/>
            </a:ext>
          </a:extLst>
        </xdr:cNvPr>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454" name="直線コネクタ 453">
          <a:extLst>
            <a:ext uri="{FF2B5EF4-FFF2-40B4-BE49-F238E27FC236}">
              <a16:creationId xmlns:a16="http://schemas.microsoft.com/office/drawing/2014/main" id="{0E048BE6-257C-49D6-A927-2B76D79970A2}"/>
            </a:ext>
          </a:extLst>
        </xdr:cNvPr>
        <xdr:cNvCxnSpPr/>
      </xdr:nvCxnSpPr>
      <xdr:spPr>
        <a:xfrm>
          <a:off x="16459200" y="143673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455" name="テキスト ボックス 454">
          <a:extLst>
            <a:ext uri="{FF2B5EF4-FFF2-40B4-BE49-F238E27FC236}">
              <a16:creationId xmlns:a16="http://schemas.microsoft.com/office/drawing/2014/main" id="{2C4A43C2-065D-43E6-9846-434C1EF8688E}"/>
            </a:ext>
          </a:extLst>
        </xdr:cNvPr>
        <xdr:cNvSpPr txBox="1"/>
      </xdr:nvSpPr>
      <xdr:spPr>
        <a:xfrm>
          <a:off x="1604917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456" name="直線コネクタ 455">
          <a:extLst>
            <a:ext uri="{FF2B5EF4-FFF2-40B4-BE49-F238E27FC236}">
              <a16:creationId xmlns:a16="http://schemas.microsoft.com/office/drawing/2014/main" id="{FF11E06E-DDC0-4FCF-B49F-C0B4F2FBEE5D}"/>
            </a:ext>
          </a:extLst>
        </xdr:cNvPr>
        <xdr:cNvCxnSpPr/>
      </xdr:nvCxnSpPr>
      <xdr:spPr>
        <a:xfrm>
          <a:off x="16459200" y="140534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457" name="テキスト ボックス 456">
          <a:extLst>
            <a:ext uri="{FF2B5EF4-FFF2-40B4-BE49-F238E27FC236}">
              <a16:creationId xmlns:a16="http://schemas.microsoft.com/office/drawing/2014/main" id="{D6754310-46DB-400C-BC7D-30E2FCB86ABB}"/>
            </a:ext>
          </a:extLst>
        </xdr:cNvPr>
        <xdr:cNvSpPr txBox="1"/>
      </xdr:nvSpPr>
      <xdr:spPr>
        <a:xfrm>
          <a:off x="16049171" y="139175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458" name="直線コネクタ 457">
          <a:extLst>
            <a:ext uri="{FF2B5EF4-FFF2-40B4-BE49-F238E27FC236}">
              <a16:creationId xmlns:a16="http://schemas.microsoft.com/office/drawing/2014/main" id="{E62E5FB1-7150-4A9A-9387-A014849E7222}"/>
            </a:ext>
          </a:extLst>
        </xdr:cNvPr>
        <xdr:cNvCxnSpPr/>
      </xdr:nvCxnSpPr>
      <xdr:spPr>
        <a:xfrm>
          <a:off x="16459200" y="137395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459" name="テキスト ボックス 458">
          <a:extLst>
            <a:ext uri="{FF2B5EF4-FFF2-40B4-BE49-F238E27FC236}">
              <a16:creationId xmlns:a16="http://schemas.microsoft.com/office/drawing/2014/main" id="{D04211C2-1D80-4DEC-9DB3-32C2B001A304}"/>
            </a:ext>
          </a:extLst>
        </xdr:cNvPr>
        <xdr:cNvSpPr txBox="1"/>
      </xdr:nvSpPr>
      <xdr:spPr>
        <a:xfrm>
          <a:off x="16049171" y="136037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460" name="直線コネクタ 459">
          <a:extLst>
            <a:ext uri="{FF2B5EF4-FFF2-40B4-BE49-F238E27FC236}">
              <a16:creationId xmlns:a16="http://schemas.microsoft.com/office/drawing/2014/main" id="{7CF73876-EACE-44FA-A6E9-E63CB4C0F43E}"/>
            </a:ext>
          </a:extLst>
        </xdr:cNvPr>
        <xdr:cNvCxnSpPr/>
      </xdr:nvCxnSpPr>
      <xdr:spPr>
        <a:xfrm>
          <a:off x="16459200" y="134257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461" name="テキスト ボックス 460">
          <a:extLst>
            <a:ext uri="{FF2B5EF4-FFF2-40B4-BE49-F238E27FC236}">
              <a16:creationId xmlns:a16="http://schemas.microsoft.com/office/drawing/2014/main" id="{36654F53-ACB8-4B23-93E0-E2F520496400}"/>
            </a:ext>
          </a:extLst>
        </xdr:cNvPr>
        <xdr:cNvSpPr txBox="1"/>
      </xdr:nvSpPr>
      <xdr:spPr>
        <a:xfrm>
          <a:off x="16049171" y="132898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462" name="直線コネクタ 461">
          <a:extLst>
            <a:ext uri="{FF2B5EF4-FFF2-40B4-BE49-F238E27FC236}">
              <a16:creationId xmlns:a16="http://schemas.microsoft.com/office/drawing/2014/main" id="{DE24F7F0-7C18-45A2-A2B9-065D1D66F80F}"/>
            </a:ext>
          </a:extLst>
        </xdr:cNvPr>
        <xdr:cNvCxnSpPr/>
      </xdr:nvCxnSpPr>
      <xdr:spPr>
        <a:xfrm>
          <a:off x="16459200" y="131118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463" name="テキスト ボックス 462">
          <a:extLst>
            <a:ext uri="{FF2B5EF4-FFF2-40B4-BE49-F238E27FC236}">
              <a16:creationId xmlns:a16="http://schemas.microsoft.com/office/drawing/2014/main" id="{D5E1A560-813D-46A6-9422-B6936F28B59C}"/>
            </a:ext>
          </a:extLst>
        </xdr:cNvPr>
        <xdr:cNvSpPr txBox="1"/>
      </xdr:nvSpPr>
      <xdr:spPr>
        <a:xfrm>
          <a:off x="16049171" y="129759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464" name="直線コネクタ 463">
          <a:extLst>
            <a:ext uri="{FF2B5EF4-FFF2-40B4-BE49-F238E27FC236}">
              <a16:creationId xmlns:a16="http://schemas.microsoft.com/office/drawing/2014/main" id="{9380010C-EEB7-4B4F-8784-9C83A9B50379}"/>
            </a:ext>
          </a:extLst>
        </xdr:cNvPr>
        <xdr:cNvCxnSpPr/>
      </xdr:nvCxnSpPr>
      <xdr:spPr>
        <a:xfrm>
          <a:off x="16459200" y="127979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465" name="テキスト ボックス 464">
          <a:extLst>
            <a:ext uri="{FF2B5EF4-FFF2-40B4-BE49-F238E27FC236}">
              <a16:creationId xmlns:a16="http://schemas.microsoft.com/office/drawing/2014/main" id="{BC77B1F2-4390-4F9F-8B70-4A2F16EE312F}"/>
            </a:ext>
          </a:extLst>
        </xdr:cNvPr>
        <xdr:cNvSpPr txBox="1"/>
      </xdr:nvSpPr>
      <xdr:spPr>
        <a:xfrm>
          <a:off x="16049171" y="1266209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466" name="直線コネクタ 465">
          <a:extLst>
            <a:ext uri="{FF2B5EF4-FFF2-40B4-BE49-F238E27FC236}">
              <a16:creationId xmlns:a16="http://schemas.microsoft.com/office/drawing/2014/main" id="{658CB41C-7667-4C0E-B9BC-DCA627FC055D}"/>
            </a:ext>
          </a:extLst>
        </xdr:cNvPr>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467" name="テキスト ボックス 466">
          <a:extLst>
            <a:ext uri="{FF2B5EF4-FFF2-40B4-BE49-F238E27FC236}">
              <a16:creationId xmlns:a16="http://schemas.microsoft.com/office/drawing/2014/main" id="{63990692-D2FA-438E-8E99-71E031EA5A77}"/>
            </a:ext>
          </a:extLst>
        </xdr:cNvPr>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468" name="【消防施設】&#10;一人当たり面積グラフ枠">
          <a:extLst>
            <a:ext uri="{FF2B5EF4-FFF2-40B4-BE49-F238E27FC236}">
              <a16:creationId xmlns:a16="http://schemas.microsoft.com/office/drawing/2014/main" id="{4E7A2177-6198-40D7-83E4-F38EFB8D57C4}"/>
            </a:ext>
          </a:extLst>
        </xdr:cNvPr>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125295</xdr:rowOff>
    </xdr:from>
    <xdr:to>
      <xdr:col>116</xdr:col>
      <xdr:colOff>62864</xdr:colOff>
      <xdr:row>86</xdr:row>
      <xdr:rowOff>162198</xdr:rowOff>
    </xdr:to>
    <xdr:cxnSp macro="">
      <xdr:nvCxnSpPr>
        <xdr:cNvPr id="469" name="直線コネクタ 468">
          <a:extLst>
            <a:ext uri="{FF2B5EF4-FFF2-40B4-BE49-F238E27FC236}">
              <a16:creationId xmlns:a16="http://schemas.microsoft.com/office/drawing/2014/main" id="{3F61AB85-A381-48DC-BC99-C818B79CC64F}"/>
            </a:ext>
          </a:extLst>
        </xdr:cNvPr>
        <xdr:cNvCxnSpPr/>
      </xdr:nvCxnSpPr>
      <xdr:spPr>
        <a:xfrm flipV="1">
          <a:off x="19951064" y="13009445"/>
          <a:ext cx="0" cy="1357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166025</xdr:rowOff>
    </xdr:from>
    <xdr:ext cx="469744" cy="259045"/>
    <xdr:sp macro="" textlink="">
      <xdr:nvSpPr>
        <xdr:cNvPr id="470" name="【消防施設】&#10;一人当たり面積最小値テキスト">
          <a:extLst>
            <a:ext uri="{FF2B5EF4-FFF2-40B4-BE49-F238E27FC236}">
              <a16:creationId xmlns:a16="http://schemas.microsoft.com/office/drawing/2014/main" id="{36A538CB-62A8-4626-85BA-40906A710F41}"/>
            </a:ext>
          </a:extLst>
        </xdr:cNvPr>
        <xdr:cNvSpPr txBox="1"/>
      </xdr:nvSpPr>
      <xdr:spPr>
        <a:xfrm>
          <a:off x="19989800" y="14370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162198</xdr:rowOff>
    </xdr:from>
    <xdr:to>
      <xdr:col>116</xdr:col>
      <xdr:colOff>152400</xdr:colOff>
      <xdr:row>86</xdr:row>
      <xdr:rowOff>162198</xdr:rowOff>
    </xdr:to>
    <xdr:cxnSp macro="">
      <xdr:nvCxnSpPr>
        <xdr:cNvPr id="471" name="直線コネクタ 470">
          <a:extLst>
            <a:ext uri="{FF2B5EF4-FFF2-40B4-BE49-F238E27FC236}">
              <a16:creationId xmlns:a16="http://schemas.microsoft.com/office/drawing/2014/main" id="{E4C22DF1-A2D3-4E2E-B92F-9F0149C1E26E}"/>
            </a:ext>
          </a:extLst>
        </xdr:cNvPr>
        <xdr:cNvCxnSpPr/>
      </xdr:nvCxnSpPr>
      <xdr:spPr>
        <a:xfrm>
          <a:off x="19881850" y="1436714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71972</xdr:rowOff>
    </xdr:from>
    <xdr:ext cx="469744" cy="259045"/>
    <xdr:sp macro="" textlink="">
      <xdr:nvSpPr>
        <xdr:cNvPr id="472" name="【消防施設】&#10;一人当たり面積最大値テキスト">
          <a:extLst>
            <a:ext uri="{FF2B5EF4-FFF2-40B4-BE49-F238E27FC236}">
              <a16:creationId xmlns:a16="http://schemas.microsoft.com/office/drawing/2014/main" id="{9016D60A-EB19-4E18-88E3-9121D5D38B28}"/>
            </a:ext>
          </a:extLst>
        </xdr:cNvPr>
        <xdr:cNvSpPr txBox="1"/>
      </xdr:nvSpPr>
      <xdr:spPr>
        <a:xfrm>
          <a:off x="19989800" y="12791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125295</xdr:rowOff>
    </xdr:from>
    <xdr:to>
      <xdr:col>116</xdr:col>
      <xdr:colOff>152400</xdr:colOff>
      <xdr:row>78</xdr:row>
      <xdr:rowOff>125295</xdr:rowOff>
    </xdr:to>
    <xdr:cxnSp macro="">
      <xdr:nvCxnSpPr>
        <xdr:cNvPr id="473" name="直線コネクタ 472">
          <a:extLst>
            <a:ext uri="{FF2B5EF4-FFF2-40B4-BE49-F238E27FC236}">
              <a16:creationId xmlns:a16="http://schemas.microsoft.com/office/drawing/2014/main" id="{0DC479B4-AD32-4793-BEC2-F3D077DBC5D8}"/>
            </a:ext>
          </a:extLst>
        </xdr:cNvPr>
        <xdr:cNvCxnSpPr/>
      </xdr:nvCxnSpPr>
      <xdr:spPr>
        <a:xfrm>
          <a:off x="19881850" y="1300944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36303</xdr:rowOff>
    </xdr:from>
    <xdr:ext cx="469744" cy="259045"/>
    <xdr:sp macro="" textlink="">
      <xdr:nvSpPr>
        <xdr:cNvPr id="474" name="【消防施設】&#10;一人当たり面積平均値テキスト">
          <a:extLst>
            <a:ext uri="{FF2B5EF4-FFF2-40B4-BE49-F238E27FC236}">
              <a16:creationId xmlns:a16="http://schemas.microsoft.com/office/drawing/2014/main" id="{5ADF50B8-9808-4169-8C72-4ECC8DF3F8E3}"/>
            </a:ext>
          </a:extLst>
        </xdr:cNvPr>
        <xdr:cNvSpPr txBox="1"/>
      </xdr:nvSpPr>
      <xdr:spPr>
        <a:xfrm>
          <a:off x="19989800" y="140761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13426</xdr:rowOff>
    </xdr:from>
    <xdr:to>
      <xdr:col>116</xdr:col>
      <xdr:colOff>114300</xdr:colOff>
      <xdr:row>86</xdr:row>
      <xdr:rowOff>115026</xdr:rowOff>
    </xdr:to>
    <xdr:sp macro="" textlink="">
      <xdr:nvSpPr>
        <xdr:cNvPr id="475" name="フローチャート: 判断 474">
          <a:extLst>
            <a:ext uri="{FF2B5EF4-FFF2-40B4-BE49-F238E27FC236}">
              <a16:creationId xmlns:a16="http://schemas.microsoft.com/office/drawing/2014/main" id="{FA069F21-D204-4B93-9592-FD9C2CB31B99}"/>
            </a:ext>
          </a:extLst>
        </xdr:cNvPr>
        <xdr:cNvSpPr/>
      </xdr:nvSpPr>
      <xdr:spPr>
        <a:xfrm>
          <a:off x="19900900" y="14218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86</xdr:row>
      <xdr:rowOff>21264</xdr:rowOff>
    </xdr:from>
    <xdr:to>
      <xdr:col>112</xdr:col>
      <xdr:colOff>38100</xdr:colOff>
      <xdr:row>86</xdr:row>
      <xdr:rowOff>122864</xdr:rowOff>
    </xdr:to>
    <xdr:sp macro="" textlink="">
      <xdr:nvSpPr>
        <xdr:cNvPr id="476" name="フローチャート: 判断 475">
          <a:extLst>
            <a:ext uri="{FF2B5EF4-FFF2-40B4-BE49-F238E27FC236}">
              <a16:creationId xmlns:a16="http://schemas.microsoft.com/office/drawing/2014/main" id="{8E6A02BE-072E-4A5A-BE05-74C79FC5062A}"/>
            </a:ext>
          </a:extLst>
        </xdr:cNvPr>
        <xdr:cNvSpPr/>
      </xdr:nvSpPr>
      <xdr:spPr>
        <a:xfrm>
          <a:off x="19157950" y="1422621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86</xdr:row>
      <xdr:rowOff>23876</xdr:rowOff>
    </xdr:from>
    <xdr:to>
      <xdr:col>107</xdr:col>
      <xdr:colOff>101600</xdr:colOff>
      <xdr:row>86</xdr:row>
      <xdr:rowOff>125476</xdr:rowOff>
    </xdr:to>
    <xdr:sp macro="" textlink="">
      <xdr:nvSpPr>
        <xdr:cNvPr id="477" name="フローチャート: 判断 476">
          <a:extLst>
            <a:ext uri="{FF2B5EF4-FFF2-40B4-BE49-F238E27FC236}">
              <a16:creationId xmlns:a16="http://schemas.microsoft.com/office/drawing/2014/main" id="{D115176F-6826-4C43-888E-932B33438659}"/>
            </a:ext>
          </a:extLst>
        </xdr:cNvPr>
        <xdr:cNvSpPr/>
      </xdr:nvSpPr>
      <xdr:spPr>
        <a:xfrm>
          <a:off x="18345150" y="14228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151566</xdr:rowOff>
    </xdr:from>
    <xdr:to>
      <xdr:col>102</xdr:col>
      <xdr:colOff>165100</xdr:colOff>
      <xdr:row>86</xdr:row>
      <xdr:rowOff>81716</xdr:rowOff>
    </xdr:to>
    <xdr:sp macro="" textlink="">
      <xdr:nvSpPr>
        <xdr:cNvPr id="478" name="フローチャート: 判断 477">
          <a:extLst>
            <a:ext uri="{FF2B5EF4-FFF2-40B4-BE49-F238E27FC236}">
              <a16:creationId xmlns:a16="http://schemas.microsoft.com/office/drawing/2014/main" id="{B544A450-FB8C-4985-82BF-20B4F911B759}"/>
            </a:ext>
          </a:extLst>
        </xdr:cNvPr>
        <xdr:cNvSpPr/>
      </xdr:nvSpPr>
      <xdr:spPr>
        <a:xfrm>
          <a:off x="17551400" y="1419141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86</xdr:row>
      <xdr:rowOff>17345</xdr:rowOff>
    </xdr:from>
    <xdr:to>
      <xdr:col>98</xdr:col>
      <xdr:colOff>38100</xdr:colOff>
      <xdr:row>86</xdr:row>
      <xdr:rowOff>118945</xdr:rowOff>
    </xdr:to>
    <xdr:sp macro="" textlink="">
      <xdr:nvSpPr>
        <xdr:cNvPr id="479" name="フローチャート: 判断 478">
          <a:extLst>
            <a:ext uri="{FF2B5EF4-FFF2-40B4-BE49-F238E27FC236}">
              <a16:creationId xmlns:a16="http://schemas.microsoft.com/office/drawing/2014/main" id="{A7BEDA47-F95A-4909-9C5B-0A026ADCCBAE}"/>
            </a:ext>
          </a:extLst>
        </xdr:cNvPr>
        <xdr:cNvSpPr/>
      </xdr:nvSpPr>
      <xdr:spPr>
        <a:xfrm>
          <a:off x="16757650" y="1422229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480" name="テキスト ボックス 479">
          <a:extLst>
            <a:ext uri="{FF2B5EF4-FFF2-40B4-BE49-F238E27FC236}">
              <a16:creationId xmlns:a16="http://schemas.microsoft.com/office/drawing/2014/main" id="{D427652D-DF71-4B19-AC5D-B385149D3A90}"/>
            </a:ext>
          </a:extLst>
        </xdr:cNvPr>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481" name="テキスト ボックス 480">
          <a:extLst>
            <a:ext uri="{FF2B5EF4-FFF2-40B4-BE49-F238E27FC236}">
              <a16:creationId xmlns:a16="http://schemas.microsoft.com/office/drawing/2014/main" id="{94CA8475-F867-4142-B865-04B16238D426}"/>
            </a:ext>
          </a:extLst>
        </xdr:cNvPr>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482" name="テキスト ボックス 481">
          <a:extLst>
            <a:ext uri="{FF2B5EF4-FFF2-40B4-BE49-F238E27FC236}">
              <a16:creationId xmlns:a16="http://schemas.microsoft.com/office/drawing/2014/main" id="{C8C8F185-CBC5-4DF4-A60D-1C2ECF4B19CF}"/>
            </a:ext>
          </a:extLst>
        </xdr:cNvPr>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483" name="テキスト ボックス 482">
          <a:extLst>
            <a:ext uri="{FF2B5EF4-FFF2-40B4-BE49-F238E27FC236}">
              <a16:creationId xmlns:a16="http://schemas.microsoft.com/office/drawing/2014/main" id="{15DE7F6B-9EAF-431C-B8D9-A78E3AE522D4}"/>
            </a:ext>
          </a:extLst>
        </xdr:cNvPr>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484" name="テキスト ボックス 483">
          <a:extLst>
            <a:ext uri="{FF2B5EF4-FFF2-40B4-BE49-F238E27FC236}">
              <a16:creationId xmlns:a16="http://schemas.microsoft.com/office/drawing/2014/main" id="{23539962-CE7B-40AC-A787-B17D0FF179C7}"/>
            </a:ext>
          </a:extLst>
        </xdr:cNvPr>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100293</xdr:rowOff>
    </xdr:from>
    <xdr:to>
      <xdr:col>116</xdr:col>
      <xdr:colOff>114300</xdr:colOff>
      <xdr:row>87</xdr:row>
      <xdr:rowOff>30443</xdr:rowOff>
    </xdr:to>
    <xdr:sp macro="" textlink="">
      <xdr:nvSpPr>
        <xdr:cNvPr id="485" name="楕円 484">
          <a:extLst>
            <a:ext uri="{FF2B5EF4-FFF2-40B4-BE49-F238E27FC236}">
              <a16:creationId xmlns:a16="http://schemas.microsoft.com/office/drawing/2014/main" id="{DFC7B1EC-2D2C-445F-A367-254B3E9D1B3F}"/>
            </a:ext>
          </a:extLst>
        </xdr:cNvPr>
        <xdr:cNvSpPr/>
      </xdr:nvSpPr>
      <xdr:spPr>
        <a:xfrm>
          <a:off x="19900900" y="1430524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86</xdr:row>
      <xdr:rowOff>15220</xdr:rowOff>
    </xdr:from>
    <xdr:ext cx="469744" cy="259045"/>
    <xdr:sp macro="" textlink="">
      <xdr:nvSpPr>
        <xdr:cNvPr id="486" name="【消防施設】&#10;一人当たり面積該当値テキスト">
          <a:extLst>
            <a:ext uri="{FF2B5EF4-FFF2-40B4-BE49-F238E27FC236}">
              <a16:creationId xmlns:a16="http://schemas.microsoft.com/office/drawing/2014/main" id="{73265BC2-7B79-425F-B7DE-04A116A66A57}"/>
            </a:ext>
          </a:extLst>
        </xdr:cNvPr>
        <xdr:cNvSpPr txBox="1"/>
      </xdr:nvSpPr>
      <xdr:spPr>
        <a:xfrm>
          <a:off x="19989800" y="14220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100293</xdr:rowOff>
    </xdr:from>
    <xdr:to>
      <xdr:col>112</xdr:col>
      <xdr:colOff>38100</xdr:colOff>
      <xdr:row>87</xdr:row>
      <xdr:rowOff>30443</xdr:rowOff>
    </xdr:to>
    <xdr:sp macro="" textlink="">
      <xdr:nvSpPr>
        <xdr:cNvPr id="487" name="楕円 486">
          <a:extLst>
            <a:ext uri="{FF2B5EF4-FFF2-40B4-BE49-F238E27FC236}">
              <a16:creationId xmlns:a16="http://schemas.microsoft.com/office/drawing/2014/main" id="{F978532D-864C-445F-A895-BFCE6A249DDF}"/>
            </a:ext>
          </a:extLst>
        </xdr:cNvPr>
        <xdr:cNvSpPr/>
      </xdr:nvSpPr>
      <xdr:spPr>
        <a:xfrm>
          <a:off x="19157950" y="1430524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151093</xdr:rowOff>
    </xdr:from>
    <xdr:to>
      <xdr:col>116</xdr:col>
      <xdr:colOff>63500</xdr:colOff>
      <xdr:row>86</xdr:row>
      <xdr:rowOff>151093</xdr:rowOff>
    </xdr:to>
    <xdr:cxnSp macro="">
      <xdr:nvCxnSpPr>
        <xdr:cNvPr id="488" name="直線コネクタ 487">
          <a:extLst>
            <a:ext uri="{FF2B5EF4-FFF2-40B4-BE49-F238E27FC236}">
              <a16:creationId xmlns:a16="http://schemas.microsoft.com/office/drawing/2014/main" id="{2D3AA3E8-C58A-486A-B3C4-AB4414FB55E4}"/>
            </a:ext>
          </a:extLst>
        </xdr:cNvPr>
        <xdr:cNvCxnSpPr/>
      </xdr:nvCxnSpPr>
      <xdr:spPr>
        <a:xfrm>
          <a:off x="19202400" y="14356043"/>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100293</xdr:rowOff>
    </xdr:from>
    <xdr:to>
      <xdr:col>107</xdr:col>
      <xdr:colOff>101600</xdr:colOff>
      <xdr:row>87</xdr:row>
      <xdr:rowOff>30443</xdr:rowOff>
    </xdr:to>
    <xdr:sp macro="" textlink="">
      <xdr:nvSpPr>
        <xdr:cNvPr id="489" name="楕円 488">
          <a:extLst>
            <a:ext uri="{FF2B5EF4-FFF2-40B4-BE49-F238E27FC236}">
              <a16:creationId xmlns:a16="http://schemas.microsoft.com/office/drawing/2014/main" id="{45B735B9-6649-4869-A2C4-24819657AF1B}"/>
            </a:ext>
          </a:extLst>
        </xdr:cNvPr>
        <xdr:cNvSpPr/>
      </xdr:nvSpPr>
      <xdr:spPr>
        <a:xfrm>
          <a:off x="18345150" y="1430524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151093</xdr:rowOff>
    </xdr:from>
    <xdr:to>
      <xdr:col>111</xdr:col>
      <xdr:colOff>177800</xdr:colOff>
      <xdr:row>86</xdr:row>
      <xdr:rowOff>151093</xdr:rowOff>
    </xdr:to>
    <xdr:cxnSp macro="">
      <xdr:nvCxnSpPr>
        <xdr:cNvPr id="490" name="直線コネクタ 489">
          <a:extLst>
            <a:ext uri="{FF2B5EF4-FFF2-40B4-BE49-F238E27FC236}">
              <a16:creationId xmlns:a16="http://schemas.microsoft.com/office/drawing/2014/main" id="{5D42541E-9023-4172-AE3A-617170BEDEE8}"/>
            </a:ext>
          </a:extLst>
        </xdr:cNvPr>
        <xdr:cNvCxnSpPr/>
      </xdr:nvCxnSpPr>
      <xdr:spPr>
        <a:xfrm>
          <a:off x="18395950" y="14356043"/>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100293</xdr:rowOff>
    </xdr:from>
    <xdr:to>
      <xdr:col>102</xdr:col>
      <xdr:colOff>165100</xdr:colOff>
      <xdr:row>87</xdr:row>
      <xdr:rowOff>30443</xdr:rowOff>
    </xdr:to>
    <xdr:sp macro="" textlink="">
      <xdr:nvSpPr>
        <xdr:cNvPr id="491" name="楕円 490">
          <a:extLst>
            <a:ext uri="{FF2B5EF4-FFF2-40B4-BE49-F238E27FC236}">
              <a16:creationId xmlns:a16="http://schemas.microsoft.com/office/drawing/2014/main" id="{DF3E3A50-052F-4B8B-96CC-9ACFFCD39333}"/>
            </a:ext>
          </a:extLst>
        </xdr:cNvPr>
        <xdr:cNvSpPr/>
      </xdr:nvSpPr>
      <xdr:spPr>
        <a:xfrm>
          <a:off x="17551400" y="1430524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151093</xdr:rowOff>
    </xdr:from>
    <xdr:to>
      <xdr:col>107</xdr:col>
      <xdr:colOff>50800</xdr:colOff>
      <xdr:row>86</xdr:row>
      <xdr:rowOff>151093</xdr:rowOff>
    </xdr:to>
    <xdr:cxnSp macro="">
      <xdr:nvCxnSpPr>
        <xdr:cNvPr id="492" name="直線コネクタ 491">
          <a:extLst>
            <a:ext uri="{FF2B5EF4-FFF2-40B4-BE49-F238E27FC236}">
              <a16:creationId xmlns:a16="http://schemas.microsoft.com/office/drawing/2014/main" id="{2B562A6D-46B8-4EC7-AE04-A93D3EFF0582}"/>
            </a:ext>
          </a:extLst>
        </xdr:cNvPr>
        <xdr:cNvCxnSpPr/>
      </xdr:nvCxnSpPr>
      <xdr:spPr>
        <a:xfrm>
          <a:off x="17602200" y="14356043"/>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139391</xdr:rowOff>
    </xdr:from>
    <xdr:ext cx="469744" cy="259045"/>
    <xdr:sp macro="" textlink="">
      <xdr:nvSpPr>
        <xdr:cNvPr id="493" name="n_1aveValue【消防施設】&#10;一人当たり面積">
          <a:extLst>
            <a:ext uri="{FF2B5EF4-FFF2-40B4-BE49-F238E27FC236}">
              <a16:creationId xmlns:a16="http://schemas.microsoft.com/office/drawing/2014/main" id="{815C450E-B9D2-4604-A720-1C1315E43387}"/>
            </a:ext>
          </a:extLst>
        </xdr:cNvPr>
        <xdr:cNvSpPr txBox="1"/>
      </xdr:nvSpPr>
      <xdr:spPr>
        <a:xfrm>
          <a:off x="18980227" y="14014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142003</xdr:rowOff>
    </xdr:from>
    <xdr:ext cx="469744" cy="259045"/>
    <xdr:sp macro="" textlink="">
      <xdr:nvSpPr>
        <xdr:cNvPr id="494" name="n_2aveValue【消防施設】&#10;一人当たり面積">
          <a:extLst>
            <a:ext uri="{FF2B5EF4-FFF2-40B4-BE49-F238E27FC236}">
              <a16:creationId xmlns:a16="http://schemas.microsoft.com/office/drawing/2014/main" id="{D54FDFDF-B042-4A6E-948E-8AE4F7E5726E}"/>
            </a:ext>
          </a:extLst>
        </xdr:cNvPr>
        <xdr:cNvSpPr txBox="1"/>
      </xdr:nvSpPr>
      <xdr:spPr>
        <a:xfrm>
          <a:off x="18180127" y="14016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98243</xdr:rowOff>
    </xdr:from>
    <xdr:ext cx="469744" cy="259045"/>
    <xdr:sp macro="" textlink="">
      <xdr:nvSpPr>
        <xdr:cNvPr id="495" name="n_3aveValue【消防施設】&#10;一人当たり面積">
          <a:extLst>
            <a:ext uri="{FF2B5EF4-FFF2-40B4-BE49-F238E27FC236}">
              <a16:creationId xmlns:a16="http://schemas.microsoft.com/office/drawing/2014/main" id="{9D63F3C8-C999-44CB-BE76-7D0809E0076C}"/>
            </a:ext>
          </a:extLst>
        </xdr:cNvPr>
        <xdr:cNvSpPr txBox="1"/>
      </xdr:nvSpPr>
      <xdr:spPr>
        <a:xfrm>
          <a:off x="17386377" y="13972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135472</xdr:rowOff>
    </xdr:from>
    <xdr:ext cx="469744" cy="259045"/>
    <xdr:sp macro="" textlink="">
      <xdr:nvSpPr>
        <xdr:cNvPr id="496" name="n_4aveValue【消防施設】&#10;一人当たり面積">
          <a:extLst>
            <a:ext uri="{FF2B5EF4-FFF2-40B4-BE49-F238E27FC236}">
              <a16:creationId xmlns:a16="http://schemas.microsoft.com/office/drawing/2014/main" id="{BA084A59-D784-43B2-89C4-E2FA41A17EB1}"/>
            </a:ext>
          </a:extLst>
        </xdr:cNvPr>
        <xdr:cNvSpPr txBox="1"/>
      </xdr:nvSpPr>
      <xdr:spPr>
        <a:xfrm>
          <a:off x="16592627" y="14010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87</xdr:row>
      <xdr:rowOff>21570</xdr:rowOff>
    </xdr:from>
    <xdr:ext cx="469744" cy="259045"/>
    <xdr:sp macro="" textlink="">
      <xdr:nvSpPr>
        <xdr:cNvPr id="497" name="n_1mainValue【消防施設】&#10;一人当たり面積">
          <a:extLst>
            <a:ext uri="{FF2B5EF4-FFF2-40B4-BE49-F238E27FC236}">
              <a16:creationId xmlns:a16="http://schemas.microsoft.com/office/drawing/2014/main" id="{1FB99080-E05F-4FE5-B84C-DC7238054F9E}"/>
            </a:ext>
          </a:extLst>
        </xdr:cNvPr>
        <xdr:cNvSpPr txBox="1"/>
      </xdr:nvSpPr>
      <xdr:spPr>
        <a:xfrm>
          <a:off x="18980227" y="14391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87</xdr:row>
      <xdr:rowOff>21570</xdr:rowOff>
    </xdr:from>
    <xdr:ext cx="469744" cy="259045"/>
    <xdr:sp macro="" textlink="">
      <xdr:nvSpPr>
        <xdr:cNvPr id="498" name="n_2mainValue【消防施設】&#10;一人当たり面積">
          <a:extLst>
            <a:ext uri="{FF2B5EF4-FFF2-40B4-BE49-F238E27FC236}">
              <a16:creationId xmlns:a16="http://schemas.microsoft.com/office/drawing/2014/main" id="{A5F1F110-6741-48F9-8D40-D4E061840AD3}"/>
            </a:ext>
          </a:extLst>
        </xdr:cNvPr>
        <xdr:cNvSpPr txBox="1"/>
      </xdr:nvSpPr>
      <xdr:spPr>
        <a:xfrm>
          <a:off x="18180127" y="14391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87</xdr:row>
      <xdr:rowOff>21570</xdr:rowOff>
    </xdr:from>
    <xdr:ext cx="469744" cy="259045"/>
    <xdr:sp macro="" textlink="">
      <xdr:nvSpPr>
        <xdr:cNvPr id="499" name="n_3mainValue【消防施設】&#10;一人当たり面積">
          <a:extLst>
            <a:ext uri="{FF2B5EF4-FFF2-40B4-BE49-F238E27FC236}">
              <a16:creationId xmlns:a16="http://schemas.microsoft.com/office/drawing/2014/main" id="{54EFC20C-51C5-4F04-953F-034EDFEA4A39}"/>
            </a:ext>
          </a:extLst>
        </xdr:cNvPr>
        <xdr:cNvSpPr txBox="1"/>
      </xdr:nvSpPr>
      <xdr:spPr>
        <a:xfrm>
          <a:off x="17386377" y="14391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00" name="正方形/長方形 499">
          <a:extLst>
            <a:ext uri="{FF2B5EF4-FFF2-40B4-BE49-F238E27FC236}">
              <a16:creationId xmlns:a16="http://schemas.microsoft.com/office/drawing/2014/main" id="{283B7F2A-8BE3-40C8-B83C-9754CAC8CD20}"/>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01" name="正方形/長方形 500">
          <a:extLst>
            <a:ext uri="{FF2B5EF4-FFF2-40B4-BE49-F238E27FC236}">
              <a16:creationId xmlns:a16="http://schemas.microsoft.com/office/drawing/2014/main" id="{D1096CF5-7099-435B-B362-894FAF3E1F5B}"/>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02" name="正方形/長方形 501">
          <a:extLst>
            <a:ext uri="{FF2B5EF4-FFF2-40B4-BE49-F238E27FC236}">
              <a16:creationId xmlns:a16="http://schemas.microsoft.com/office/drawing/2014/main" id="{23DA87B2-7941-462A-8558-9E70D7E485D2}"/>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03" name="正方形/長方形 502">
          <a:extLst>
            <a:ext uri="{FF2B5EF4-FFF2-40B4-BE49-F238E27FC236}">
              <a16:creationId xmlns:a16="http://schemas.microsoft.com/office/drawing/2014/main" id="{F440ADDF-6B86-486A-81F1-7786FEFD3DD2}"/>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04" name="正方形/長方形 503">
          <a:extLst>
            <a:ext uri="{FF2B5EF4-FFF2-40B4-BE49-F238E27FC236}">
              <a16:creationId xmlns:a16="http://schemas.microsoft.com/office/drawing/2014/main" id="{ADDF6F03-2E85-4CEC-925E-FEC81B49D9B8}"/>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05" name="正方形/長方形 504">
          <a:extLst>
            <a:ext uri="{FF2B5EF4-FFF2-40B4-BE49-F238E27FC236}">
              <a16:creationId xmlns:a16="http://schemas.microsoft.com/office/drawing/2014/main" id="{0E8AEB50-E18A-4752-A49A-2C94B63E49E1}"/>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06" name="正方形/長方形 505">
          <a:extLst>
            <a:ext uri="{FF2B5EF4-FFF2-40B4-BE49-F238E27FC236}">
              <a16:creationId xmlns:a16="http://schemas.microsoft.com/office/drawing/2014/main" id="{AB30BCEF-B025-445C-869A-EE8DAEDA2BEB}"/>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07" name="正方形/長方形 506">
          <a:extLst>
            <a:ext uri="{FF2B5EF4-FFF2-40B4-BE49-F238E27FC236}">
              <a16:creationId xmlns:a16="http://schemas.microsoft.com/office/drawing/2014/main" id="{A37B4017-F7E0-4143-8974-F92C724E6EBC}"/>
            </a:ext>
          </a:extLst>
        </xdr:cNvPr>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08" name="テキスト ボックス 507">
          <a:extLst>
            <a:ext uri="{FF2B5EF4-FFF2-40B4-BE49-F238E27FC236}">
              <a16:creationId xmlns:a16="http://schemas.microsoft.com/office/drawing/2014/main" id="{C566A245-EC70-4C38-B7FB-DBF99F080546}"/>
            </a:ext>
          </a:extLst>
        </xdr:cNvPr>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09" name="直線コネクタ 508">
          <a:extLst>
            <a:ext uri="{FF2B5EF4-FFF2-40B4-BE49-F238E27FC236}">
              <a16:creationId xmlns:a16="http://schemas.microsoft.com/office/drawing/2014/main" id="{5321D58A-BD40-43BC-94FB-E60E37AF5CE0}"/>
            </a:ext>
          </a:extLst>
        </xdr:cNvPr>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10" name="テキスト ボックス 509">
          <a:extLst>
            <a:ext uri="{FF2B5EF4-FFF2-40B4-BE49-F238E27FC236}">
              <a16:creationId xmlns:a16="http://schemas.microsoft.com/office/drawing/2014/main" id="{29DF81A1-C289-4474-BE75-ADFB719D0D9E}"/>
            </a:ext>
          </a:extLst>
        </xdr:cNvPr>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511" name="直線コネクタ 510">
          <a:extLst>
            <a:ext uri="{FF2B5EF4-FFF2-40B4-BE49-F238E27FC236}">
              <a16:creationId xmlns:a16="http://schemas.microsoft.com/office/drawing/2014/main" id="{3889027C-B0C8-490C-845D-E010360C2A59}"/>
            </a:ext>
          </a:extLst>
        </xdr:cNvPr>
        <xdr:cNvCxnSpPr/>
      </xdr:nvCxnSpPr>
      <xdr:spPr>
        <a:xfrm>
          <a:off x="11207750" y="181519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512" name="テキスト ボックス 511">
          <a:extLst>
            <a:ext uri="{FF2B5EF4-FFF2-40B4-BE49-F238E27FC236}">
              <a16:creationId xmlns:a16="http://schemas.microsoft.com/office/drawing/2014/main" id="{EA226A88-508B-45B0-9E59-E0F834C6D4C2}"/>
            </a:ext>
          </a:extLst>
        </xdr:cNvPr>
        <xdr:cNvSpPr txBox="1"/>
      </xdr:nvSpPr>
      <xdr:spPr>
        <a:xfrm>
          <a:off x="10797721" y="180097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13" name="直線コネクタ 512">
          <a:extLst>
            <a:ext uri="{FF2B5EF4-FFF2-40B4-BE49-F238E27FC236}">
              <a16:creationId xmlns:a16="http://schemas.microsoft.com/office/drawing/2014/main" id="{AE40C735-5F46-459D-888A-119E9709D31B}"/>
            </a:ext>
          </a:extLst>
        </xdr:cNvPr>
        <xdr:cNvCxnSpPr/>
      </xdr:nvCxnSpPr>
      <xdr:spPr>
        <a:xfrm>
          <a:off x="11207750" y="178253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14" name="テキスト ボックス 513">
          <a:extLst>
            <a:ext uri="{FF2B5EF4-FFF2-40B4-BE49-F238E27FC236}">
              <a16:creationId xmlns:a16="http://schemas.microsoft.com/office/drawing/2014/main" id="{E37E3968-6F1F-48ED-ABCF-8270488123DE}"/>
            </a:ext>
          </a:extLst>
        </xdr:cNvPr>
        <xdr:cNvSpPr txBox="1"/>
      </xdr:nvSpPr>
      <xdr:spPr>
        <a:xfrm>
          <a:off x="10842791" y="176831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15" name="直線コネクタ 514">
          <a:extLst>
            <a:ext uri="{FF2B5EF4-FFF2-40B4-BE49-F238E27FC236}">
              <a16:creationId xmlns:a16="http://schemas.microsoft.com/office/drawing/2014/main" id="{38B50F7C-6A2F-4D4A-B233-A0436523C11D}"/>
            </a:ext>
          </a:extLst>
        </xdr:cNvPr>
        <xdr:cNvCxnSpPr/>
      </xdr:nvCxnSpPr>
      <xdr:spPr>
        <a:xfrm>
          <a:off x="11207750" y="174987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16" name="テキスト ボックス 515">
          <a:extLst>
            <a:ext uri="{FF2B5EF4-FFF2-40B4-BE49-F238E27FC236}">
              <a16:creationId xmlns:a16="http://schemas.microsoft.com/office/drawing/2014/main" id="{267F7BE4-105F-4B3D-8158-F1EEEE0D0B74}"/>
            </a:ext>
          </a:extLst>
        </xdr:cNvPr>
        <xdr:cNvSpPr txBox="1"/>
      </xdr:nvSpPr>
      <xdr:spPr>
        <a:xfrm>
          <a:off x="10842791" y="173565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17" name="直線コネクタ 516">
          <a:extLst>
            <a:ext uri="{FF2B5EF4-FFF2-40B4-BE49-F238E27FC236}">
              <a16:creationId xmlns:a16="http://schemas.microsoft.com/office/drawing/2014/main" id="{4B1D7DF6-7F73-49D2-93B3-C1ED24C4220A}"/>
            </a:ext>
          </a:extLst>
        </xdr:cNvPr>
        <xdr:cNvCxnSpPr/>
      </xdr:nvCxnSpPr>
      <xdr:spPr>
        <a:xfrm>
          <a:off x="11207750" y="171722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18" name="テキスト ボックス 517">
          <a:extLst>
            <a:ext uri="{FF2B5EF4-FFF2-40B4-BE49-F238E27FC236}">
              <a16:creationId xmlns:a16="http://schemas.microsoft.com/office/drawing/2014/main" id="{45D1CE51-2608-48D4-9DC9-2ED8B5154173}"/>
            </a:ext>
          </a:extLst>
        </xdr:cNvPr>
        <xdr:cNvSpPr txBox="1"/>
      </xdr:nvSpPr>
      <xdr:spPr>
        <a:xfrm>
          <a:off x="10842791" y="170299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19" name="直線コネクタ 518">
          <a:extLst>
            <a:ext uri="{FF2B5EF4-FFF2-40B4-BE49-F238E27FC236}">
              <a16:creationId xmlns:a16="http://schemas.microsoft.com/office/drawing/2014/main" id="{45779B8D-6164-472C-8F3E-9DF024BA30FA}"/>
            </a:ext>
          </a:extLst>
        </xdr:cNvPr>
        <xdr:cNvCxnSpPr/>
      </xdr:nvCxnSpPr>
      <xdr:spPr>
        <a:xfrm>
          <a:off x="11207750" y="168456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20" name="テキスト ボックス 519">
          <a:extLst>
            <a:ext uri="{FF2B5EF4-FFF2-40B4-BE49-F238E27FC236}">
              <a16:creationId xmlns:a16="http://schemas.microsoft.com/office/drawing/2014/main" id="{3A1F966E-A9D0-4E35-8B2A-F2D51D2C8EF4}"/>
            </a:ext>
          </a:extLst>
        </xdr:cNvPr>
        <xdr:cNvSpPr txBox="1"/>
      </xdr:nvSpPr>
      <xdr:spPr>
        <a:xfrm>
          <a:off x="10842791" y="16703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21" name="直線コネクタ 520">
          <a:extLst>
            <a:ext uri="{FF2B5EF4-FFF2-40B4-BE49-F238E27FC236}">
              <a16:creationId xmlns:a16="http://schemas.microsoft.com/office/drawing/2014/main" id="{8B8A265C-DF84-4A51-934E-D066F79CE0A9}"/>
            </a:ext>
          </a:extLst>
        </xdr:cNvPr>
        <xdr:cNvCxnSpPr/>
      </xdr:nvCxnSpPr>
      <xdr:spPr>
        <a:xfrm>
          <a:off x="11207750" y="1651907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522" name="テキスト ボックス 521">
          <a:extLst>
            <a:ext uri="{FF2B5EF4-FFF2-40B4-BE49-F238E27FC236}">
              <a16:creationId xmlns:a16="http://schemas.microsoft.com/office/drawing/2014/main" id="{6AB32CE9-7827-4F1D-AA34-B189482FF78E}"/>
            </a:ext>
          </a:extLst>
        </xdr:cNvPr>
        <xdr:cNvSpPr txBox="1"/>
      </xdr:nvSpPr>
      <xdr:spPr>
        <a:xfrm>
          <a:off x="10906911" y="163768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23" name="直線コネクタ 522">
          <a:extLst>
            <a:ext uri="{FF2B5EF4-FFF2-40B4-BE49-F238E27FC236}">
              <a16:creationId xmlns:a16="http://schemas.microsoft.com/office/drawing/2014/main" id="{10FCBB79-C0E9-4F8D-A430-54A2FF8F78D2}"/>
            </a:ext>
          </a:extLst>
        </xdr:cNvPr>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24" name="【庁舎】&#10;有形固定資産減価償却率グラフ枠">
          <a:extLst>
            <a:ext uri="{FF2B5EF4-FFF2-40B4-BE49-F238E27FC236}">
              <a16:creationId xmlns:a16="http://schemas.microsoft.com/office/drawing/2014/main" id="{62871CCE-F75D-4D45-B9C8-BC48DE2D3BCC}"/>
            </a:ext>
          </a:extLst>
        </xdr:cNvPr>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167639</xdr:rowOff>
    </xdr:from>
    <xdr:to>
      <xdr:col>85</xdr:col>
      <xdr:colOff>126364</xdr:colOff>
      <xdr:row>109</xdr:row>
      <xdr:rowOff>35379</xdr:rowOff>
    </xdr:to>
    <xdr:cxnSp macro="">
      <xdr:nvCxnSpPr>
        <xdr:cNvPr id="525" name="直線コネクタ 524">
          <a:extLst>
            <a:ext uri="{FF2B5EF4-FFF2-40B4-BE49-F238E27FC236}">
              <a16:creationId xmlns:a16="http://schemas.microsoft.com/office/drawing/2014/main" id="{CB6D1BE0-09BE-48C1-9581-0BEAF6147741}"/>
            </a:ext>
          </a:extLst>
        </xdr:cNvPr>
        <xdr:cNvCxnSpPr/>
      </xdr:nvCxnSpPr>
      <xdr:spPr>
        <a:xfrm flipV="1">
          <a:off x="14699614" y="16569689"/>
          <a:ext cx="0" cy="1582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526" name="【庁舎】&#10;有形固定資産減価償却率最小値テキスト">
          <a:extLst>
            <a:ext uri="{FF2B5EF4-FFF2-40B4-BE49-F238E27FC236}">
              <a16:creationId xmlns:a16="http://schemas.microsoft.com/office/drawing/2014/main" id="{4F927B90-F256-467F-8B10-622EF2921EA4}"/>
            </a:ext>
          </a:extLst>
        </xdr:cNvPr>
        <xdr:cNvSpPr txBox="1"/>
      </xdr:nvSpPr>
      <xdr:spPr>
        <a:xfrm>
          <a:off x="14738350" y="18155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527" name="直線コネクタ 526">
          <a:extLst>
            <a:ext uri="{FF2B5EF4-FFF2-40B4-BE49-F238E27FC236}">
              <a16:creationId xmlns:a16="http://schemas.microsoft.com/office/drawing/2014/main" id="{A0D6D90B-ADB8-46AA-ADE1-F516B37CA7B9}"/>
            </a:ext>
          </a:extLst>
        </xdr:cNvPr>
        <xdr:cNvCxnSpPr/>
      </xdr:nvCxnSpPr>
      <xdr:spPr>
        <a:xfrm>
          <a:off x="14611350" y="1815192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114316</xdr:rowOff>
    </xdr:from>
    <xdr:ext cx="340478" cy="259045"/>
    <xdr:sp macro="" textlink="">
      <xdr:nvSpPr>
        <xdr:cNvPr id="528" name="【庁舎】&#10;有形固定資産減価償却率最大値テキスト">
          <a:extLst>
            <a:ext uri="{FF2B5EF4-FFF2-40B4-BE49-F238E27FC236}">
              <a16:creationId xmlns:a16="http://schemas.microsoft.com/office/drawing/2014/main" id="{7E4F85FF-0C4B-4C0C-AE42-61EB6D2D689F}"/>
            </a:ext>
          </a:extLst>
        </xdr:cNvPr>
        <xdr:cNvSpPr txBox="1"/>
      </xdr:nvSpPr>
      <xdr:spPr>
        <a:xfrm>
          <a:off x="14738350" y="1634491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167639</xdr:rowOff>
    </xdr:from>
    <xdr:to>
      <xdr:col>86</xdr:col>
      <xdr:colOff>25400</xdr:colOff>
      <xdr:row>99</xdr:row>
      <xdr:rowOff>167639</xdr:rowOff>
    </xdr:to>
    <xdr:cxnSp macro="">
      <xdr:nvCxnSpPr>
        <xdr:cNvPr id="529" name="直線コネクタ 528">
          <a:extLst>
            <a:ext uri="{FF2B5EF4-FFF2-40B4-BE49-F238E27FC236}">
              <a16:creationId xmlns:a16="http://schemas.microsoft.com/office/drawing/2014/main" id="{9D428355-3A84-4633-8DA4-5E3BDC603DC7}"/>
            </a:ext>
          </a:extLst>
        </xdr:cNvPr>
        <xdr:cNvCxnSpPr/>
      </xdr:nvCxnSpPr>
      <xdr:spPr>
        <a:xfrm>
          <a:off x="14611350" y="1656968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48277</xdr:rowOff>
    </xdr:from>
    <xdr:ext cx="405111" cy="259045"/>
    <xdr:sp macro="" textlink="">
      <xdr:nvSpPr>
        <xdr:cNvPr id="530" name="【庁舎】&#10;有形固定資産減価償却率平均値テキスト">
          <a:extLst>
            <a:ext uri="{FF2B5EF4-FFF2-40B4-BE49-F238E27FC236}">
              <a16:creationId xmlns:a16="http://schemas.microsoft.com/office/drawing/2014/main" id="{42DBD017-71B5-4B8F-852E-B8D364EA0D07}"/>
            </a:ext>
          </a:extLst>
        </xdr:cNvPr>
        <xdr:cNvSpPr txBox="1"/>
      </xdr:nvSpPr>
      <xdr:spPr>
        <a:xfrm>
          <a:off x="14738350" y="171361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25400</xdr:rowOff>
    </xdr:from>
    <xdr:to>
      <xdr:col>85</xdr:col>
      <xdr:colOff>177800</xdr:colOff>
      <xdr:row>104</xdr:row>
      <xdr:rowOff>127000</xdr:rowOff>
    </xdr:to>
    <xdr:sp macro="" textlink="">
      <xdr:nvSpPr>
        <xdr:cNvPr id="531" name="フローチャート: 判断 530">
          <a:extLst>
            <a:ext uri="{FF2B5EF4-FFF2-40B4-BE49-F238E27FC236}">
              <a16:creationId xmlns:a16="http://schemas.microsoft.com/office/drawing/2014/main" id="{8D5B281C-4462-45C4-975F-1EDDADAD33DF}"/>
            </a:ext>
          </a:extLst>
        </xdr:cNvPr>
        <xdr:cNvSpPr/>
      </xdr:nvSpPr>
      <xdr:spPr>
        <a:xfrm>
          <a:off x="14649450" y="1728470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12337</xdr:rowOff>
    </xdr:from>
    <xdr:to>
      <xdr:col>81</xdr:col>
      <xdr:colOff>101600</xdr:colOff>
      <xdr:row>104</xdr:row>
      <xdr:rowOff>113937</xdr:rowOff>
    </xdr:to>
    <xdr:sp macro="" textlink="">
      <xdr:nvSpPr>
        <xdr:cNvPr id="532" name="フローチャート: 判断 531">
          <a:extLst>
            <a:ext uri="{FF2B5EF4-FFF2-40B4-BE49-F238E27FC236}">
              <a16:creationId xmlns:a16="http://schemas.microsoft.com/office/drawing/2014/main" id="{5BADA2DB-BF12-4E94-A1A7-B56A3D4B60E8}"/>
            </a:ext>
          </a:extLst>
        </xdr:cNvPr>
        <xdr:cNvSpPr/>
      </xdr:nvSpPr>
      <xdr:spPr>
        <a:xfrm>
          <a:off x="13887450" y="17271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61323</xdr:rowOff>
    </xdr:from>
    <xdr:to>
      <xdr:col>76</xdr:col>
      <xdr:colOff>165100</xdr:colOff>
      <xdr:row>104</xdr:row>
      <xdr:rowOff>162923</xdr:rowOff>
    </xdr:to>
    <xdr:sp macro="" textlink="">
      <xdr:nvSpPr>
        <xdr:cNvPr id="533" name="フローチャート: 判断 532">
          <a:extLst>
            <a:ext uri="{FF2B5EF4-FFF2-40B4-BE49-F238E27FC236}">
              <a16:creationId xmlns:a16="http://schemas.microsoft.com/office/drawing/2014/main" id="{8ABF1C8F-0FB3-435F-86BB-CDA233F83A12}"/>
            </a:ext>
          </a:extLst>
        </xdr:cNvPr>
        <xdr:cNvSpPr/>
      </xdr:nvSpPr>
      <xdr:spPr>
        <a:xfrm>
          <a:off x="13093700" y="17320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58057</xdr:rowOff>
    </xdr:from>
    <xdr:to>
      <xdr:col>72</xdr:col>
      <xdr:colOff>38100</xdr:colOff>
      <xdr:row>104</xdr:row>
      <xdr:rowOff>159657</xdr:rowOff>
    </xdr:to>
    <xdr:sp macro="" textlink="">
      <xdr:nvSpPr>
        <xdr:cNvPr id="534" name="フローチャート: 判断 533">
          <a:extLst>
            <a:ext uri="{FF2B5EF4-FFF2-40B4-BE49-F238E27FC236}">
              <a16:creationId xmlns:a16="http://schemas.microsoft.com/office/drawing/2014/main" id="{16671965-8152-4692-8CE0-4159FB5BABE5}"/>
            </a:ext>
          </a:extLst>
        </xdr:cNvPr>
        <xdr:cNvSpPr/>
      </xdr:nvSpPr>
      <xdr:spPr>
        <a:xfrm>
          <a:off x="12299950" y="1731735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53158</xdr:rowOff>
    </xdr:from>
    <xdr:to>
      <xdr:col>67</xdr:col>
      <xdr:colOff>101600</xdr:colOff>
      <xdr:row>105</xdr:row>
      <xdr:rowOff>154758</xdr:rowOff>
    </xdr:to>
    <xdr:sp macro="" textlink="">
      <xdr:nvSpPr>
        <xdr:cNvPr id="535" name="フローチャート: 判断 534">
          <a:extLst>
            <a:ext uri="{FF2B5EF4-FFF2-40B4-BE49-F238E27FC236}">
              <a16:creationId xmlns:a16="http://schemas.microsoft.com/office/drawing/2014/main" id="{1483CD93-426A-4C96-B293-4226988A55B9}"/>
            </a:ext>
          </a:extLst>
        </xdr:cNvPr>
        <xdr:cNvSpPr/>
      </xdr:nvSpPr>
      <xdr:spPr>
        <a:xfrm>
          <a:off x="11487150" y="17483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36" name="テキスト ボックス 535">
          <a:extLst>
            <a:ext uri="{FF2B5EF4-FFF2-40B4-BE49-F238E27FC236}">
              <a16:creationId xmlns:a16="http://schemas.microsoft.com/office/drawing/2014/main" id="{A17F9597-D359-447D-9BA3-7C6E131CCA02}"/>
            </a:ext>
          </a:extLst>
        </xdr:cNvPr>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37" name="テキスト ボックス 536">
          <a:extLst>
            <a:ext uri="{FF2B5EF4-FFF2-40B4-BE49-F238E27FC236}">
              <a16:creationId xmlns:a16="http://schemas.microsoft.com/office/drawing/2014/main" id="{C5ED4E5A-D9EE-496D-A2F7-E2FB2630EC93}"/>
            </a:ext>
          </a:extLst>
        </xdr:cNvPr>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38" name="テキスト ボックス 537">
          <a:extLst>
            <a:ext uri="{FF2B5EF4-FFF2-40B4-BE49-F238E27FC236}">
              <a16:creationId xmlns:a16="http://schemas.microsoft.com/office/drawing/2014/main" id="{948CAE34-5187-47D5-9642-D3021CA3392C}"/>
            </a:ext>
          </a:extLst>
        </xdr:cNvPr>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39" name="テキスト ボックス 538">
          <a:extLst>
            <a:ext uri="{FF2B5EF4-FFF2-40B4-BE49-F238E27FC236}">
              <a16:creationId xmlns:a16="http://schemas.microsoft.com/office/drawing/2014/main" id="{ED0886AC-CA67-4DD7-875F-06C6183F4355}"/>
            </a:ext>
          </a:extLst>
        </xdr:cNvPr>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40" name="テキスト ボックス 539">
          <a:extLst>
            <a:ext uri="{FF2B5EF4-FFF2-40B4-BE49-F238E27FC236}">
              <a16:creationId xmlns:a16="http://schemas.microsoft.com/office/drawing/2014/main" id="{C7539D49-639E-4E2C-A92D-19F1AB224D92}"/>
            </a:ext>
          </a:extLst>
        </xdr:cNvPr>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56424</xdr:rowOff>
    </xdr:from>
    <xdr:to>
      <xdr:col>85</xdr:col>
      <xdr:colOff>177800</xdr:colOff>
      <xdr:row>105</xdr:row>
      <xdr:rowOff>158024</xdr:rowOff>
    </xdr:to>
    <xdr:sp macro="" textlink="">
      <xdr:nvSpPr>
        <xdr:cNvPr id="541" name="楕円 540">
          <a:extLst>
            <a:ext uri="{FF2B5EF4-FFF2-40B4-BE49-F238E27FC236}">
              <a16:creationId xmlns:a16="http://schemas.microsoft.com/office/drawing/2014/main" id="{27E5744E-B097-48C3-8F15-93FE61105E61}"/>
            </a:ext>
          </a:extLst>
        </xdr:cNvPr>
        <xdr:cNvSpPr/>
      </xdr:nvSpPr>
      <xdr:spPr>
        <a:xfrm>
          <a:off x="14649450" y="17487174"/>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34851</xdr:rowOff>
    </xdr:from>
    <xdr:ext cx="405111" cy="259045"/>
    <xdr:sp macro="" textlink="">
      <xdr:nvSpPr>
        <xdr:cNvPr id="542" name="【庁舎】&#10;有形固定資産減価償却率該当値テキスト">
          <a:extLst>
            <a:ext uri="{FF2B5EF4-FFF2-40B4-BE49-F238E27FC236}">
              <a16:creationId xmlns:a16="http://schemas.microsoft.com/office/drawing/2014/main" id="{4ECC58F6-0821-443D-B130-EC9096F4FB85}"/>
            </a:ext>
          </a:extLst>
        </xdr:cNvPr>
        <xdr:cNvSpPr txBox="1"/>
      </xdr:nvSpPr>
      <xdr:spPr>
        <a:xfrm>
          <a:off x="14738350" y="17465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92348</xdr:rowOff>
    </xdr:from>
    <xdr:to>
      <xdr:col>81</xdr:col>
      <xdr:colOff>101600</xdr:colOff>
      <xdr:row>106</xdr:row>
      <xdr:rowOff>22498</xdr:rowOff>
    </xdr:to>
    <xdr:sp macro="" textlink="">
      <xdr:nvSpPr>
        <xdr:cNvPr id="543" name="楕円 542">
          <a:extLst>
            <a:ext uri="{FF2B5EF4-FFF2-40B4-BE49-F238E27FC236}">
              <a16:creationId xmlns:a16="http://schemas.microsoft.com/office/drawing/2014/main" id="{AD117E82-BF2D-4C2F-A361-C90AFEA56462}"/>
            </a:ext>
          </a:extLst>
        </xdr:cNvPr>
        <xdr:cNvSpPr/>
      </xdr:nvSpPr>
      <xdr:spPr>
        <a:xfrm>
          <a:off x="13887450" y="17523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107224</xdr:rowOff>
    </xdr:from>
    <xdr:to>
      <xdr:col>85</xdr:col>
      <xdr:colOff>127000</xdr:colOff>
      <xdr:row>105</xdr:row>
      <xdr:rowOff>143148</xdr:rowOff>
    </xdr:to>
    <xdr:cxnSp macro="">
      <xdr:nvCxnSpPr>
        <xdr:cNvPr id="544" name="直線コネクタ 543">
          <a:extLst>
            <a:ext uri="{FF2B5EF4-FFF2-40B4-BE49-F238E27FC236}">
              <a16:creationId xmlns:a16="http://schemas.microsoft.com/office/drawing/2014/main" id="{AA90DF5F-C8E5-4290-BEC0-060FDA051995}"/>
            </a:ext>
          </a:extLst>
        </xdr:cNvPr>
        <xdr:cNvCxnSpPr/>
      </xdr:nvCxnSpPr>
      <xdr:spPr>
        <a:xfrm flipV="1">
          <a:off x="13938250" y="17537974"/>
          <a:ext cx="762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69487</xdr:rowOff>
    </xdr:from>
    <xdr:to>
      <xdr:col>76</xdr:col>
      <xdr:colOff>165100</xdr:colOff>
      <xdr:row>105</xdr:row>
      <xdr:rowOff>171087</xdr:rowOff>
    </xdr:to>
    <xdr:sp macro="" textlink="">
      <xdr:nvSpPr>
        <xdr:cNvPr id="545" name="楕円 544">
          <a:extLst>
            <a:ext uri="{FF2B5EF4-FFF2-40B4-BE49-F238E27FC236}">
              <a16:creationId xmlns:a16="http://schemas.microsoft.com/office/drawing/2014/main" id="{D23CE831-A2FB-4BB4-8E8A-998F95A4A2EB}"/>
            </a:ext>
          </a:extLst>
        </xdr:cNvPr>
        <xdr:cNvSpPr/>
      </xdr:nvSpPr>
      <xdr:spPr>
        <a:xfrm>
          <a:off x="13093700" y="17500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120287</xdr:rowOff>
    </xdr:from>
    <xdr:to>
      <xdr:col>81</xdr:col>
      <xdr:colOff>50800</xdr:colOff>
      <xdr:row>105</xdr:row>
      <xdr:rowOff>143148</xdr:rowOff>
    </xdr:to>
    <xdr:cxnSp macro="">
      <xdr:nvCxnSpPr>
        <xdr:cNvPr id="546" name="直線コネクタ 545">
          <a:extLst>
            <a:ext uri="{FF2B5EF4-FFF2-40B4-BE49-F238E27FC236}">
              <a16:creationId xmlns:a16="http://schemas.microsoft.com/office/drawing/2014/main" id="{11060140-7EE1-42DC-B536-03197EB7598C}"/>
            </a:ext>
          </a:extLst>
        </xdr:cNvPr>
        <xdr:cNvCxnSpPr/>
      </xdr:nvCxnSpPr>
      <xdr:spPr>
        <a:xfrm>
          <a:off x="13144500" y="17551037"/>
          <a:ext cx="79375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13970</xdr:rowOff>
    </xdr:from>
    <xdr:to>
      <xdr:col>72</xdr:col>
      <xdr:colOff>38100</xdr:colOff>
      <xdr:row>104</xdr:row>
      <xdr:rowOff>115570</xdr:rowOff>
    </xdr:to>
    <xdr:sp macro="" textlink="">
      <xdr:nvSpPr>
        <xdr:cNvPr id="547" name="楕円 546">
          <a:extLst>
            <a:ext uri="{FF2B5EF4-FFF2-40B4-BE49-F238E27FC236}">
              <a16:creationId xmlns:a16="http://schemas.microsoft.com/office/drawing/2014/main" id="{5D5194EF-7607-45E9-BB9A-71C98E844477}"/>
            </a:ext>
          </a:extLst>
        </xdr:cNvPr>
        <xdr:cNvSpPr/>
      </xdr:nvSpPr>
      <xdr:spPr>
        <a:xfrm>
          <a:off x="12299950" y="1727327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64770</xdr:rowOff>
    </xdr:from>
    <xdr:to>
      <xdr:col>76</xdr:col>
      <xdr:colOff>114300</xdr:colOff>
      <xdr:row>105</xdr:row>
      <xdr:rowOff>120287</xdr:rowOff>
    </xdr:to>
    <xdr:cxnSp macro="">
      <xdr:nvCxnSpPr>
        <xdr:cNvPr id="548" name="直線コネクタ 547">
          <a:extLst>
            <a:ext uri="{FF2B5EF4-FFF2-40B4-BE49-F238E27FC236}">
              <a16:creationId xmlns:a16="http://schemas.microsoft.com/office/drawing/2014/main" id="{B59EF247-EB26-4B15-9AC6-B5217C615C52}"/>
            </a:ext>
          </a:extLst>
        </xdr:cNvPr>
        <xdr:cNvCxnSpPr/>
      </xdr:nvCxnSpPr>
      <xdr:spPr>
        <a:xfrm>
          <a:off x="12344400" y="17324070"/>
          <a:ext cx="800100" cy="226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130464</xdr:rowOff>
    </xdr:from>
    <xdr:ext cx="405111" cy="259045"/>
    <xdr:sp macro="" textlink="">
      <xdr:nvSpPr>
        <xdr:cNvPr id="549" name="n_1aveValue【庁舎】&#10;有形固定資産減価償却率">
          <a:extLst>
            <a:ext uri="{FF2B5EF4-FFF2-40B4-BE49-F238E27FC236}">
              <a16:creationId xmlns:a16="http://schemas.microsoft.com/office/drawing/2014/main" id="{A52A910E-CBA4-47B1-8B49-F71B19C79C9A}"/>
            </a:ext>
          </a:extLst>
        </xdr:cNvPr>
        <xdr:cNvSpPr txBox="1"/>
      </xdr:nvSpPr>
      <xdr:spPr>
        <a:xfrm>
          <a:off x="13742044" y="17046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8000</xdr:rowOff>
    </xdr:from>
    <xdr:ext cx="405111" cy="259045"/>
    <xdr:sp macro="" textlink="">
      <xdr:nvSpPr>
        <xdr:cNvPr id="550" name="n_2aveValue【庁舎】&#10;有形固定資産減価償却率">
          <a:extLst>
            <a:ext uri="{FF2B5EF4-FFF2-40B4-BE49-F238E27FC236}">
              <a16:creationId xmlns:a16="http://schemas.microsoft.com/office/drawing/2014/main" id="{3E9B8147-9F5E-4002-87AF-69EB34CD0D06}"/>
            </a:ext>
          </a:extLst>
        </xdr:cNvPr>
        <xdr:cNvSpPr txBox="1"/>
      </xdr:nvSpPr>
      <xdr:spPr>
        <a:xfrm>
          <a:off x="12960994" y="170958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150784</xdr:rowOff>
    </xdr:from>
    <xdr:ext cx="405111" cy="259045"/>
    <xdr:sp macro="" textlink="">
      <xdr:nvSpPr>
        <xdr:cNvPr id="551" name="n_3aveValue【庁舎】&#10;有形固定資産減価償却率">
          <a:extLst>
            <a:ext uri="{FF2B5EF4-FFF2-40B4-BE49-F238E27FC236}">
              <a16:creationId xmlns:a16="http://schemas.microsoft.com/office/drawing/2014/main" id="{9E587AB8-8FF4-4850-A147-23B98F67CDFA}"/>
            </a:ext>
          </a:extLst>
        </xdr:cNvPr>
        <xdr:cNvSpPr txBox="1"/>
      </xdr:nvSpPr>
      <xdr:spPr>
        <a:xfrm>
          <a:off x="12167244" y="17410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171285</xdr:rowOff>
    </xdr:from>
    <xdr:ext cx="405111" cy="259045"/>
    <xdr:sp macro="" textlink="">
      <xdr:nvSpPr>
        <xdr:cNvPr id="552" name="n_4aveValue【庁舎】&#10;有形固定資産減価償却率">
          <a:extLst>
            <a:ext uri="{FF2B5EF4-FFF2-40B4-BE49-F238E27FC236}">
              <a16:creationId xmlns:a16="http://schemas.microsoft.com/office/drawing/2014/main" id="{FC7654C1-2FCA-4ED7-B87A-9C94FEB83723}"/>
            </a:ext>
          </a:extLst>
        </xdr:cNvPr>
        <xdr:cNvSpPr txBox="1"/>
      </xdr:nvSpPr>
      <xdr:spPr>
        <a:xfrm>
          <a:off x="11354444" y="17259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13625</xdr:rowOff>
    </xdr:from>
    <xdr:ext cx="405111" cy="259045"/>
    <xdr:sp macro="" textlink="">
      <xdr:nvSpPr>
        <xdr:cNvPr id="553" name="n_1mainValue【庁舎】&#10;有形固定資産減価償却率">
          <a:extLst>
            <a:ext uri="{FF2B5EF4-FFF2-40B4-BE49-F238E27FC236}">
              <a16:creationId xmlns:a16="http://schemas.microsoft.com/office/drawing/2014/main" id="{5230E552-05EB-49E7-A13B-CB02C765F383}"/>
            </a:ext>
          </a:extLst>
        </xdr:cNvPr>
        <xdr:cNvSpPr txBox="1"/>
      </xdr:nvSpPr>
      <xdr:spPr>
        <a:xfrm>
          <a:off x="13742044" y="176158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162214</xdr:rowOff>
    </xdr:from>
    <xdr:ext cx="405111" cy="259045"/>
    <xdr:sp macro="" textlink="">
      <xdr:nvSpPr>
        <xdr:cNvPr id="554" name="n_2mainValue【庁舎】&#10;有形固定資産減価償却率">
          <a:extLst>
            <a:ext uri="{FF2B5EF4-FFF2-40B4-BE49-F238E27FC236}">
              <a16:creationId xmlns:a16="http://schemas.microsoft.com/office/drawing/2014/main" id="{0252CABF-7768-449F-8F80-CE146AECDCF0}"/>
            </a:ext>
          </a:extLst>
        </xdr:cNvPr>
        <xdr:cNvSpPr txBox="1"/>
      </xdr:nvSpPr>
      <xdr:spPr>
        <a:xfrm>
          <a:off x="12960994" y="17592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132097</xdr:rowOff>
    </xdr:from>
    <xdr:ext cx="405111" cy="259045"/>
    <xdr:sp macro="" textlink="">
      <xdr:nvSpPr>
        <xdr:cNvPr id="555" name="n_3mainValue【庁舎】&#10;有形固定資産減価償却率">
          <a:extLst>
            <a:ext uri="{FF2B5EF4-FFF2-40B4-BE49-F238E27FC236}">
              <a16:creationId xmlns:a16="http://schemas.microsoft.com/office/drawing/2014/main" id="{C86413CF-0892-45DE-94B7-D3704BFBF0E2}"/>
            </a:ext>
          </a:extLst>
        </xdr:cNvPr>
        <xdr:cNvSpPr txBox="1"/>
      </xdr:nvSpPr>
      <xdr:spPr>
        <a:xfrm>
          <a:off x="12167244" y="17048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56" name="正方形/長方形 555">
          <a:extLst>
            <a:ext uri="{FF2B5EF4-FFF2-40B4-BE49-F238E27FC236}">
              <a16:creationId xmlns:a16="http://schemas.microsoft.com/office/drawing/2014/main" id="{650ED533-9CC8-42E1-B62C-F6B9554FEC50}"/>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57" name="正方形/長方形 556">
          <a:extLst>
            <a:ext uri="{FF2B5EF4-FFF2-40B4-BE49-F238E27FC236}">
              <a16:creationId xmlns:a16="http://schemas.microsoft.com/office/drawing/2014/main" id="{BC744D0E-993E-419A-B299-A41D51F39427}"/>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58" name="正方形/長方形 557">
          <a:extLst>
            <a:ext uri="{FF2B5EF4-FFF2-40B4-BE49-F238E27FC236}">
              <a16:creationId xmlns:a16="http://schemas.microsoft.com/office/drawing/2014/main" id="{5F728DE4-D7B4-4C9F-B80A-3BAC1541F9A9}"/>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59" name="正方形/長方形 558">
          <a:extLst>
            <a:ext uri="{FF2B5EF4-FFF2-40B4-BE49-F238E27FC236}">
              <a16:creationId xmlns:a16="http://schemas.microsoft.com/office/drawing/2014/main" id="{13BB9EC7-DDAE-4E09-B961-13299F82F45A}"/>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60" name="正方形/長方形 559">
          <a:extLst>
            <a:ext uri="{FF2B5EF4-FFF2-40B4-BE49-F238E27FC236}">
              <a16:creationId xmlns:a16="http://schemas.microsoft.com/office/drawing/2014/main" id="{1D0F9A9B-DC6D-4C61-A334-224CEE8FF0C4}"/>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61" name="正方形/長方形 560">
          <a:extLst>
            <a:ext uri="{FF2B5EF4-FFF2-40B4-BE49-F238E27FC236}">
              <a16:creationId xmlns:a16="http://schemas.microsoft.com/office/drawing/2014/main" id="{2223BD84-3DAE-4790-B6E0-2369F3B32FE8}"/>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62" name="正方形/長方形 561">
          <a:extLst>
            <a:ext uri="{FF2B5EF4-FFF2-40B4-BE49-F238E27FC236}">
              <a16:creationId xmlns:a16="http://schemas.microsoft.com/office/drawing/2014/main" id="{1B191843-90B1-40CE-BB9C-620F88DEE0EE}"/>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63" name="正方形/長方形 562">
          <a:extLst>
            <a:ext uri="{FF2B5EF4-FFF2-40B4-BE49-F238E27FC236}">
              <a16:creationId xmlns:a16="http://schemas.microsoft.com/office/drawing/2014/main" id="{CC414B9A-E5E4-41DA-80C4-4967D99D4902}"/>
            </a:ext>
          </a:extLst>
        </xdr:cNvPr>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64" name="テキスト ボックス 563">
          <a:extLst>
            <a:ext uri="{FF2B5EF4-FFF2-40B4-BE49-F238E27FC236}">
              <a16:creationId xmlns:a16="http://schemas.microsoft.com/office/drawing/2014/main" id="{B649C08C-7E81-44F8-B402-506FF0DA4CCE}"/>
            </a:ext>
          </a:extLst>
        </xdr:cNvPr>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65" name="直線コネクタ 564">
          <a:extLst>
            <a:ext uri="{FF2B5EF4-FFF2-40B4-BE49-F238E27FC236}">
              <a16:creationId xmlns:a16="http://schemas.microsoft.com/office/drawing/2014/main" id="{9F3A4139-C93D-41D8-9C66-B6007527AFE6}"/>
            </a:ext>
          </a:extLst>
        </xdr:cNvPr>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566" name="直線コネクタ 565">
          <a:extLst>
            <a:ext uri="{FF2B5EF4-FFF2-40B4-BE49-F238E27FC236}">
              <a16:creationId xmlns:a16="http://schemas.microsoft.com/office/drawing/2014/main" id="{DEB3C97E-CFC3-40DE-ACD0-2F06F19A9A27}"/>
            </a:ext>
          </a:extLst>
        </xdr:cNvPr>
        <xdr:cNvCxnSpPr/>
      </xdr:nvCxnSpPr>
      <xdr:spPr>
        <a:xfrm>
          <a:off x="164592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567" name="テキスト ボックス 566">
          <a:extLst>
            <a:ext uri="{FF2B5EF4-FFF2-40B4-BE49-F238E27FC236}">
              <a16:creationId xmlns:a16="http://schemas.microsoft.com/office/drawing/2014/main" id="{4A3EA4C5-BE4E-44F1-9369-BF9493A36BF3}"/>
            </a:ext>
          </a:extLst>
        </xdr:cNvPr>
        <xdr:cNvSpPr txBox="1"/>
      </xdr:nvSpPr>
      <xdr:spPr>
        <a:xfrm>
          <a:off x="1604917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568" name="直線コネクタ 567">
          <a:extLst>
            <a:ext uri="{FF2B5EF4-FFF2-40B4-BE49-F238E27FC236}">
              <a16:creationId xmlns:a16="http://schemas.microsoft.com/office/drawing/2014/main" id="{3B834F94-670B-4F12-AD98-CE33D1352CF6}"/>
            </a:ext>
          </a:extLst>
        </xdr:cNvPr>
        <xdr:cNvCxnSpPr/>
      </xdr:nvCxnSpPr>
      <xdr:spPr>
        <a:xfrm>
          <a:off x="164592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569" name="テキスト ボックス 568">
          <a:extLst>
            <a:ext uri="{FF2B5EF4-FFF2-40B4-BE49-F238E27FC236}">
              <a16:creationId xmlns:a16="http://schemas.microsoft.com/office/drawing/2014/main" id="{5DD19CC7-75DC-4C5F-A82C-05E7ABD080A5}"/>
            </a:ext>
          </a:extLst>
        </xdr:cNvPr>
        <xdr:cNvSpPr txBox="1"/>
      </xdr:nvSpPr>
      <xdr:spPr>
        <a:xfrm>
          <a:off x="1604917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570" name="直線コネクタ 569">
          <a:extLst>
            <a:ext uri="{FF2B5EF4-FFF2-40B4-BE49-F238E27FC236}">
              <a16:creationId xmlns:a16="http://schemas.microsoft.com/office/drawing/2014/main" id="{EF6BB8E9-5B1C-4AB2-BD6A-8702BB596A9F}"/>
            </a:ext>
          </a:extLst>
        </xdr:cNvPr>
        <xdr:cNvCxnSpPr/>
      </xdr:nvCxnSpPr>
      <xdr:spPr>
        <a:xfrm>
          <a:off x="164592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571" name="テキスト ボックス 570">
          <a:extLst>
            <a:ext uri="{FF2B5EF4-FFF2-40B4-BE49-F238E27FC236}">
              <a16:creationId xmlns:a16="http://schemas.microsoft.com/office/drawing/2014/main" id="{C5B8F607-23E3-46EB-9F50-40DB4B9E1C61}"/>
            </a:ext>
          </a:extLst>
        </xdr:cNvPr>
        <xdr:cNvSpPr txBox="1"/>
      </xdr:nvSpPr>
      <xdr:spPr>
        <a:xfrm>
          <a:off x="1604917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572" name="直線コネクタ 571">
          <a:extLst>
            <a:ext uri="{FF2B5EF4-FFF2-40B4-BE49-F238E27FC236}">
              <a16:creationId xmlns:a16="http://schemas.microsoft.com/office/drawing/2014/main" id="{EEDCDB2C-8E4D-48FB-8276-FA0A2EF3B036}"/>
            </a:ext>
          </a:extLst>
        </xdr:cNvPr>
        <xdr:cNvCxnSpPr/>
      </xdr:nvCxnSpPr>
      <xdr:spPr>
        <a:xfrm>
          <a:off x="164592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573" name="テキスト ボックス 572">
          <a:extLst>
            <a:ext uri="{FF2B5EF4-FFF2-40B4-BE49-F238E27FC236}">
              <a16:creationId xmlns:a16="http://schemas.microsoft.com/office/drawing/2014/main" id="{8F9E643C-BA89-4581-B49A-A1B11923445B}"/>
            </a:ext>
          </a:extLst>
        </xdr:cNvPr>
        <xdr:cNvSpPr txBox="1"/>
      </xdr:nvSpPr>
      <xdr:spPr>
        <a:xfrm>
          <a:off x="1604917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574" name="直線コネクタ 573">
          <a:extLst>
            <a:ext uri="{FF2B5EF4-FFF2-40B4-BE49-F238E27FC236}">
              <a16:creationId xmlns:a16="http://schemas.microsoft.com/office/drawing/2014/main" id="{3CDC9FBE-2DE8-436E-BA64-3470BBD9EAFC}"/>
            </a:ext>
          </a:extLst>
        </xdr:cNvPr>
        <xdr:cNvCxnSpPr/>
      </xdr:nvCxnSpPr>
      <xdr:spPr>
        <a:xfrm>
          <a:off x="164592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575" name="テキスト ボックス 574">
          <a:extLst>
            <a:ext uri="{FF2B5EF4-FFF2-40B4-BE49-F238E27FC236}">
              <a16:creationId xmlns:a16="http://schemas.microsoft.com/office/drawing/2014/main" id="{714492B9-8075-4D40-A9CC-7EF9BD5FDBB8}"/>
            </a:ext>
          </a:extLst>
        </xdr:cNvPr>
        <xdr:cNvSpPr txBox="1"/>
      </xdr:nvSpPr>
      <xdr:spPr>
        <a:xfrm>
          <a:off x="15985051" y="16431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76" name="直線コネクタ 575">
          <a:extLst>
            <a:ext uri="{FF2B5EF4-FFF2-40B4-BE49-F238E27FC236}">
              <a16:creationId xmlns:a16="http://schemas.microsoft.com/office/drawing/2014/main" id="{38D6876A-116D-4EA4-96DB-CCAE5E97B6D2}"/>
            </a:ext>
          </a:extLst>
        </xdr:cNvPr>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577" name="テキスト ボックス 576">
          <a:extLst>
            <a:ext uri="{FF2B5EF4-FFF2-40B4-BE49-F238E27FC236}">
              <a16:creationId xmlns:a16="http://schemas.microsoft.com/office/drawing/2014/main" id="{46A5EAE5-AD1C-4E0F-B0C3-EF50783F2137}"/>
            </a:ext>
          </a:extLst>
        </xdr:cNvPr>
        <xdr:cNvSpPr txBox="1"/>
      </xdr:nvSpPr>
      <xdr:spPr>
        <a:xfrm>
          <a:off x="15985051" y="16050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78" name="【庁舎】&#10;一人当たり面積グラフ枠">
          <a:extLst>
            <a:ext uri="{FF2B5EF4-FFF2-40B4-BE49-F238E27FC236}">
              <a16:creationId xmlns:a16="http://schemas.microsoft.com/office/drawing/2014/main" id="{860959EA-DB24-49A7-BE38-AC8C8A21B5CA}"/>
            </a:ext>
          </a:extLst>
        </xdr:cNvPr>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119507</xdr:rowOff>
    </xdr:from>
    <xdr:to>
      <xdr:col>116</xdr:col>
      <xdr:colOff>62864</xdr:colOff>
      <xdr:row>108</xdr:row>
      <xdr:rowOff>126746</xdr:rowOff>
    </xdr:to>
    <xdr:cxnSp macro="">
      <xdr:nvCxnSpPr>
        <xdr:cNvPr id="579" name="直線コネクタ 578">
          <a:extLst>
            <a:ext uri="{FF2B5EF4-FFF2-40B4-BE49-F238E27FC236}">
              <a16:creationId xmlns:a16="http://schemas.microsoft.com/office/drawing/2014/main" id="{31BFD40A-F2DB-45A8-B345-FC71C248A5CA}"/>
            </a:ext>
          </a:extLst>
        </xdr:cNvPr>
        <xdr:cNvCxnSpPr/>
      </xdr:nvCxnSpPr>
      <xdr:spPr>
        <a:xfrm flipV="1">
          <a:off x="19951064" y="16693007"/>
          <a:ext cx="0" cy="1378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130573</xdr:rowOff>
    </xdr:from>
    <xdr:ext cx="469744" cy="259045"/>
    <xdr:sp macro="" textlink="">
      <xdr:nvSpPr>
        <xdr:cNvPr id="580" name="【庁舎】&#10;一人当たり面積最小値テキスト">
          <a:extLst>
            <a:ext uri="{FF2B5EF4-FFF2-40B4-BE49-F238E27FC236}">
              <a16:creationId xmlns:a16="http://schemas.microsoft.com/office/drawing/2014/main" id="{F91D9BEA-2B6A-4B12-8F8D-36A1C22844F7}"/>
            </a:ext>
          </a:extLst>
        </xdr:cNvPr>
        <xdr:cNvSpPr txBox="1"/>
      </xdr:nvSpPr>
      <xdr:spPr>
        <a:xfrm>
          <a:off x="19989800" y="18075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126746</xdr:rowOff>
    </xdr:from>
    <xdr:to>
      <xdr:col>116</xdr:col>
      <xdr:colOff>152400</xdr:colOff>
      <xdr:row>108</xdr:row>
      <xdr:rowOff>126746</xdr:rowOff>
    </xdr:to>
    <xdr:cxnSp macro="">
      <xdr:nvCxnSpPr>
        <xdr:cNvPr id="581" name="直線コネクタ 580">
          <a:extLst>
            <a:ext uri="{FF2B5EF4-FFF2-40B4-BE49-F238E27FC236}">
              <a16:creationId xmlns:a16="http://schemas.microsoft.com/office/drawing/2014/main" id="{E07E62AD-A1F7-4F0A-95CF-94F8EAB80548}"/>
            </a:ext>
          </a:extLst>
        </xdr:cNvPr>
        <xdr:cNvCxnSpPr/>
      </xdr:nvCxnSpPr>
      <xdr:spPr>
        <a:xfrm>
          <a:off x="19881850" y="1807184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66184</xdr:rowOff>
    </xdr:from>
    <xdr:ext cx="534377" cy="259045"/>
    <xdr:sp macro="" textlink="">
      <xdr:nvSpPr>
        <xdr:cNvPr id="582" name="【庁舎】&#10;一人当たり面積最大値テキスト">
          <a:extLst>
            <a:ext uri="{FF2B5EF4-FFF2-40B4-BE49-F238E27FC236}">
              <a16:creationId xmlns:a16="http://schemas.microsoft.com/office/drawing/2014/main" id="{68ADE9B8-93EE-4F8B-A5F2-B97DB85309C2}"/>
            </a:ext>
          </a:extLst>
        </xdr:cNvPr>
        <xdr:cNvSpPr txBox="1"/>
      </xdr:nvSpPr>
      <xdr:spPr>
        <a:xfrm>
          <a:off x="19989800" y="16468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119507</xdr:rowOff>
    </xdr:from>
    <xdr:to>
      <xdr:col>116</xdr:col>
      <xdr:colOff>152400</xdr:colOff>
      <xdr:row>100</xdr:row>
      <xdr:rowOff>119507</xdr:rowOff>
    </xdr:to>
    <xdr:cxnSp macro="">
      <xdr:nvCxnSpPr>
        <xdr:cNvPr id="583" name="直線コネクタ 582">
          <a:extLst>
            <a:ext uri="{FF2B5EF4-FFF2-40B4-BE49-F238E27FC236}">
              <a16:creationId xmlns:a16="http://schemas.microsoft.com/office/drawing/2014/main" id="{A36D6CC6-CD90-40F0-944A-84FDF9D74821}"/>
            </a:ext>
          </a:extLst>
        </xdr:cNvPr>
        <xdr:cNvCxnSpPr/>
      </xdr:nvCxnSpPr>
      <xdr:spPr>
        <a:xfrm>
          <a:off x="19881850" y="166930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164864</xdr:rowOff>
    </xdr:from>
    <xdr:ext cx="469744" cy="259045"/>
    <xdr:sp macro="" textlink="">
      <xdr:nvSpPr>
        <xdr:cNvPr id="584" name="【庁舎】&#10;一人当たり面積平均値テキスト">
          <a:extLst>
            <a:ext uri="{FF2B5EF4-FFF2-40B4-BE49-F238E27FC236}">
              <a16:creationId xmlns:a16="http://schemas.microsoft.com/office/drawing/2014/main" id="{FB1CF509-2965-4001-8572-69FBE02D40C4}"/>
            </a:ext>
          </a:extLst>
        </xdr:cNvPr>
        <xdr:cNvSpPr txBox="1"/>
      </xdr:nvSpPr>
      <xdr:spPr>
        <a:xfrm>
          <a:off x="19989800" y="177670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141987</xdr:rowOff>
    </xdr:from>
    <xdr:to>
      <xdr:col>116</xdr:col>
      <xdr:colOff>114300</xdr:colOff>
      <xdr:row>108</xdr:row>
      <xdr:rowOff>72137</xdr:rowOff>
    </xdr:to>
    <xdr:sp macro="" textlink="">
      <xdr:nvSpPr>
        <xdr:cNvPr id="585" name="フローチャート: 判断 584">
          <a:extLst>
            <a:ext uri="{FF2B5EF4-FFF2-40B4-BE49-F238E27FC236}">
              <a16:creationId xmlns:a16="http://schemas.microsoft.com/office/drawing/2014/main" id="{EE1768EE-EA76-4A9B-81E3-4083D9050E2B}"/>
            </a:ext>
          </a:extLst>
        </xdr:cNvPr>
        <xdr:cNvSpPr/>
      </xdr:nvSpPr>
      <xdr:spPr>
        <a:xfrm>
          <a:off x="19900900" y="17915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145162</xdr:rowOff>
    </xdr:from>
    <xdr:to>
      <xdr:col>112</xdr:col>
      <xdr:colOff>38100</xdr:colOff>
      <xdr:row>108</xdr:row>
      <xdr:rowOff>75312</xdr:rowOff>
    </xdr:to>
    <xdr:sp macro="" textlink="">
      <xdr:nvSpPr>
        <xdr:cNvPr id="586" name="フローチャート: 判断 585">
          <a:extLst>
            <a:ext uri="{FF2B5EF4-FFF2-40B4-BE49-F238E27FC236}">
              <a16:creationId xmlns:a16="http://schemas.microsoft.com/office/drawing/2014/main" id="{743ACFC5-6725-4B51-965A-9BBD542DA4DE}"/>
            </a:ext>
          </a:extLst>
        </xdr:cNvPr>
        <xdr:cNvSpPr/>
      </xdr:nvSpPr>
      <xdr:spPr>
        <a:xfrm>
          <a:off x="19157950" y="1791881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151764</xdr:rowOff>
    </xdr:from>
    <xdr:to>
      <xdr:col>107</xdr:col>
      <xdr:colOff>101600</xdr:colOff>
      <xdr:row>108</xdr:row>
      <xdr:rowOff>81914</xdr:rowOff>
    </xdr:to>
    <xdr:sp macro="" textlink="">
      <xdr:nvSpPr>
        <xdr:cNvPr id="587" name="フローチャート: 判断 586">
          <a:extLst>
            <a:ext uri="{FF2B5EF4-FFF2-40B4-BE49-F238E27FC236}">
              <a16:creationId xmlns:a16="http://schemas.microsoft.com/office/drawing/2014/main" id="{10C943D8-5E9D-4E39-9FAF-D69FE8471101}"/>
            </a:ext>
          </a:extLst>
        </xdr:cNvPr>
        <xdr:cNvSpPr/>
      </xdr:nvSpPr>
      <xdr:spPr>
        <a:xfrm>
          <a:off x="18345150" y="17925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153036</xdr:rowOff>
    </xdr:from>
    <xdr:to>
      <xdr:col>102</xdr:col>
      <xdr:colOff>165100</xdr:colOff>
      <xdr:row>108</xdr:row>
      <xdr:rowOff>83186</xdr:rowOff>
    </xdr:to>
    <xdr:sp macro="" textlink="">
      <xdr:nvSpPr>
        <xdr:cNvPr id="588" name="フローチャート: 判断 587">
          <a:extLst>
            <a:ext uri="{FF2B5EF4-FFF2-40B4-BE49-F238E27FC236}">
              <a16:creationId xmlns:a16="http://schemas.microsoft.com/office/drawing/2014/main" id="{0C13E794-E1A1-49AC-91A0-38625A606AEA}"/>
            </a:ext>
          </a:extLst>
        </xdr:cNvPr>
        <xdr:cNvSpPr/>
      </xdr:nvSpPr>
      <xdr:spPr>
        <a:xfrm>
          <a:off x="17551400" y="1792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155702</xdr:rowOff>
    </xdr:from>
    <xdr:to>
      <xdr:col>98</xdr:col>
      <xdr:colOff>38100</xdr:colOff>
      <xdr:row>108</xdr:row>
      <xdr:rowOff>85852</xdr:rowOff>
    </xdr:to>
    <xdr:sp macro="" textlink="">
      <xdr:nvSpPr>
        <xdr:cNvPr id="589" name="フローチャート: 判断 588">
          <a:extLst>
            <a:ext uri="{FF2B5EF4-FFF2-40B4-BE49-F238E27FC236}">
              <a16:creationId xmlns:a16="http://schemas.microsoft.com/office/drawing/2014/main" id="{5CEA3521-9F3C-4176-B39D-E2EAFA14C8FA}"/>
            </a:ext>
          </a:extLst>
        </xdr:cNvPr>
        <xdr:cNvSpPr/>
      </xdr:nvSpPr>
      <xdr:spPr>
        <a:xfrm>
          <a:off x="16757650" y="1792935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590" name="テキスト ボックス 589">
          <a:extLst>
            <a:ext uri="{FF2B5EF4-FFF2-40B4-BE49-F238E27FC236}">
              <a16:creationId xmlns:a16="http://schemas.microsoft.com/office/drawing/2014/main" id="{7A958929-79EC-4DAD-9021-9E52BD13F1DF}"/>
            </a:ext>
          </a:extLst>
        </xdr:cNvPr>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591" name="テキスト ボックス 590">
          <a:extLst>
            <a:ext uri="{FF2B5EF4-FFF2-40B4-BE49-F238E27FC236}">
              <a16:creationId xmlns:a16="http://schemas.microsoft.com/office/drawing/2014/main" id="{9D8869D0-EDAD-4D35-848D-F313849280AE}"/>
            </a:ext>
          </a:extLst>
        </xdr:cNvPr>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592" name="テキスト ボックス 591">
          <a:extLst>
            <a:ext uri="{FF2B5EF4-FFF2-40B4-BE49-F238E27FC236}">
              <a16:creationId xmlns:a16="http://schemas.microsoft.com/office/drawing/2014/main" id="{5810B620-7795-4374-8BD3-8248B30511B5}"/>
            </a:ext>
          </a:extLst>
        </xdr:cNvPr>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593" name="テキスト ボックス 592">
          <a:extLst>
            <a:ext uri="{FF2B5EF4-FFF2-40B4-BE49-F238E27FC236}">
              <a16:creationId xmlns:a16="http://schemas.microsoft.com/office/drawing/2014/main" id="{B13D74E3-275B-4E69-8EE0-A40B4B82B300}"/>
            </a:ext>
          </a:extLst>
        </xdr:cNvPr>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594" name="テキスト ボックス 593">
          <a:extLst>
            <a:ext uri="{FF2B5EF4-FFF2-40B4-BE49-F238E27FC236}">
              <a16:creationId xmlns:a16="http://schemas.microsoft.com/office/drawing/2014/main" id="{F35266A9-E7C2-4BB7-A335-9232A0E0099F}"/>
            </a:ext>
          </a:extLst>
        </xdr:cNvPr>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152146</xdr:rowOff>
    </xdr:from>
    <xdr:to>
      <xdr:col>116</xdr:col>
      <xdr:colOff>114300</xdr:colOff>
      <xdr:row>108</xdr:row>
      <xdr:rowOff>82296</xdr:rowOff>
    </xdr:to>
    <xdr:sp macro="" textlink="">
      <xdr:nvSpPr>
        <xdr:cNvPr id="595" name="楕円 594">
          <a:extLst>
            <a:ext uri="{FF2B5EF4-FFF2-40B4-BE49-F238E27FC236}">
              <a16:creationId xmlns:a16="http://schemas.microsoft.com/office/drawing/2014/main" id="{5DD8B439-7C2E-40A2-89B8-16F3728306D9}"/>
            </a:ext>
          </a:extLst>
        </xdr:cNvPr>
        <xdr:cNvSpPr/>
      </xdr:nvSpPr>
      <xdr:spPr>
        <a:xfrm>
          <a:off x="19900900" y="17925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120413</xdr:rowOff>
    </xdr:from>
    <xdr:ext cx="469744" cy="259045"/>
    <xdr:sp macro="" textlink="">
      <xdr:nvSpPr>
        <xdr:cNvPr id="596" name="【庁舎】&#10;一人当たり面積該当値テキスト">
          <a:extLst>
            <a:ext uri="{FF2B5EF4-FFF2-40B4-BE49-F238E27FC236}">
              <a16:creationId xmlns:a16="http://schemas.microsoft.com/office/drawing/2014/main" id="{528232C5-2DAC-40FD-90BE-A113B7EC8C7E}"/>
            </a:ext>
          </a:extLst>
        </xdr:cNvPr>
        <xdr:cNvSpPr txBox="1"/>
      </xdr:nvSpPr>
      <xdr:spPr>
        <a:xfrm>
          <a:off x="19989800" y="17894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151257</xdr:rowOff>
    </xdr:from>
    <xdr:to>
      <xdr:col>112</xdr:col>
      <xdr:colOff>38100</xdr:colOff>
      <xdr:row>108</xdr:row>
      <xdr:rowOff>81407</xdr:rowOff>
    </xdr:to>
    <xdr:sp macro="" textlink="">
      <xdr:nvSpPr>
        <xdr:cNvPr id="597" name="楕円 596">
          <a:extLst>
            <a:ext uri="{FF2B5EF4-FFF2-40B4-BE49-F238E27FC236}">
              <a16:creationId xmlns:a16="http://schemas.microsoft.com/office/drawing/2014/main" id="{3854D462-B45B-450A-8398-476AAC21A1D6}"/>
            </a:ext>
          </a:extLst>
        </xdr:cNvPr>
        <xdr:cNvSpPr/>
      </xdr:nvSpPr>
      <xdr:spPr>
        <a:xfrm>
          <a:off x="19157950" y="1792490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30607</xdr:rowOff>
    </xdr:from>
    <xdr:to>
      <xdr:col>116</xdr:col>
      <xdr:colOff>63500</xdr:colOff>
      <xdr:row>108</xdr:row>
      <xdr:rowOff>31496</xdr:rowOff>
    </xdr:to>
    <xdr:cxnSp macro="">
      <xdr:nvCxnSpPr>
        <xdr:cNvPr id="598" name="直線コネクタ 597">
          <a:extLst>
            <a:ext uri="{FF2B5EF4-FFF2-40B4-BE49-F238E27FC236}">
              <a16:creationId xmlns:a16="http://schemas.microsoft.com/office/drawing/2014/main" id="{E2DADC9A-CE1A-41B9-8DFB-22BF72BB3CCA}"/>
            </a:ext>
          </a:extLst>
        </xdr:cNvPr>
        <xdr:cNvCxnSpPr/>
      </xdr:nvCxnSpPr>
      <xdr:spPr>
        <a:xfrm>
          <a:off x="19202400" y="17975707"/>
          <a:ext cx="749300" cy="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151003</xdr:rowOff>
    </xdr:from>
    <xdr:to>
      <xdr:col>107</xdr:col>
      <xdr:colOff>101600</xdr:colOff>
      <xdr:row>108</xdr:row>
      <xdr:rowOff>81153</xdr:rowOff>
    </xdr:to>
    <xdr:sp macro="" textlink="">
      <xdr:nvSpPr>
        <xdr:cNvPr id="599" name="楕円 598">
          <a:extLst>
            <a:ext uri="{FF2B5EF4-FFF2-40B4-BE49-F238E27FC236}">
              <a16:creationId xmlns:a16="http://schemas.microsoft.com/office/drawing/2014/main" id="{17257557-B48A-4073-999E-A1BE98FF880E}"/>
            </a:ext>
          </a:extLst>
        </xdr:cNvPr>
        <xdr:cNvSpPr/>
      </xdr:nvSpPr>
      <xdr:spPr>
        <a:xfrm>
          <a:off x="18345150" y="17924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30353</xdr:rowOff>
    </xdr:from>
    <xdr:to>
      <xdr:col>111</xdr:col>
      <xdr:colOff>177800</xdr:colOff>
      <xdr:row>108</xdr:row>
      <xdr:rowOff>30607</xdr:rowOff>
    </xdr:to>
    <xdr:cxnSp macro="">
      <xdr:nvCxnSpPr>
        <xdr:cNvPr id="600" name="直線コネクタ 599">
          <a:extLst>
            <a:ext uri="{FF2B5EF4-FFF2-40B4-BE49-F238E27FC236}">
              <a16:creationId xmlns:a16="http://schemas.microsoft.com/office/drawing/2014/main" id="{87E04A79-6329-4E85-8AD2-8C2725220CEF}"/>
            </a:ext>
          </a:extLst>
        </xdr:cNvPr>
        <xdr:cNvCxnSpPr/>
      </xdr:nvCxnSpPr>
      <xdr:spPr>
        <a:xfrm>
          <a:off x="18395950" y="17975453"/>
          <a:ext cx="806450" cy="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152527</xdr:rowOff>
    </xdr:from>
    <xdr:to>
      <xdr:col>102</xdr:col>
      <xdr:colOff>165100</xdr:colOff>
      <xdr:row>108</xdr:row>
      <xdr:rowOff>82677</xdr:rowOff>
    </xdr:to>
    <xdr:sp macro="" textlink="">
      <xdr:nvSpPr>
        <xdr:cNvPr id="601" name="楕円 600">
          <a:extLst>
            <a:ext uri="{FF2B5EF4-FFF2-40B4-BE49-F238E27FC236}">
              <a16:creationId xmlns:a16="http://schemas.microsoft.com/office/drawing/2014/main" id="{C2199944-7A15-4971-A948-525C6B140C5E}"/>
            </a:ext>
          </a:extLst>
        </xdr:cNvPr>
        <xdr:cNvSpPr/>
      </xdr:nvSpPr>
      <xdr:spPr>
        <a:xfrm>
          <a:off x="17551400" y="17926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30353</xdr:rowOff>
    </xdr:from>
    <xdr:to>
      <xdr:col>107</xdr:col>
      <xdr:colOff>50800</xdr:colOff>
      <xdr:row>108</xdr:row>
      <xdr:rowOff>31877</xdr:rowOff>
    </xdr:to>
    <xdr:cxnSp macro="">
      <xdr:nvCxnSpPr>
        <xdr:cNvPr id="602" name="直線コネクタ 601">
          <a:extLst>
            <a:ext uri="{FF2B5EF4-FFF2-40B4-BE49-F238E27FC236}">
              <a16:creationId xmlns:a16="http://schemas.microsoft.com/office/drawing/2014/main" id="{2DCF835F-E8FD-4EC0-8413-FCA84BC4E6BA}"/>
            </a:ext>
          </a:extLst>
        </xdr:cNvPr>
        <xdr:cNvCxnSpPr/>
      </xdr:nvCxnSpPr>
      <xdr:spPr>
        <a:xfrm flipV="1">
          <a:off x="17602200" y="17975453"/>
          <a:ext cx="79375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91839</xdr:rowOff>
    </xdr:from>
    <xdr:ext cx="469744" cy="259045"/>
    <xdr:sp macro="" textlink="">
      <xdr:nvSpPr>
        <xdr:cNvPr id="603" name="n_1aveValue【庁舎】&#10;一人当たり面積">
          <a:extLst>
            <a:ext uri="{FF2B5EF4-FFF2-40B4-BE49-F238E27FC236}">
              <a16:creationId xmlns:a16="http://schemas.microsoft.com/office/drawing/2014/main" id="{C308545F-6359-484E-B37A-A256A7BC8BE0}"/>
            </a:ext>
          </a:extLst>
        </xdr:cNvPr>
        <xdr:cNvSpPr txBox="1"/>
      </xdr:nvSpPr>
      <xdr:spPr>
        <a:xfrm>
          <a:off x="18980227" y="17694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73041</xdr:rowOff>
    </xdr:from>
    <xdr:ext cx="469744" cy="259045"/>
    <xdr:sp macro="" textlink="">
      <xdr:nvSpPr>
        <xdr:cNvPr id="604" name="n_2aveValue【庁舎】&#10;一人当たり面積">
          <a:extLst>
            <a:ext uri="{FF2B5EF4-FFF2-40B4-BE49-F238E27FC236}">
              <a16:creationId xmlns:a16="http://schemas.microsoft.com/office/drawing/2014/main" id="{C5218365-CA69-474E-9691-E5D35E1C957F}"/>
            </a:ext>
          </a:extLst>
        </xdr:cNvPr>
        <xdr:cNvSpPr txBox="1"/>
      </xdr:nvSpPr>
      <xdr:spPr>
        <a:xfrm>
          <a:off x="18180127" y="18018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74313</xdr:rowOff>
    </xdr:from>
    <xdr:ext cx="469744" cy="259045"/>
    <xdr:sp macro="" textlink="">
      <xdr:nvSpPr>
        <xdr:cNvPr id="605" name="n_3aveValue【庁舎】&#10;一人当たり面積">
          <a:extLst>
            <a:ext uri="{FF2B5EF4-FFF2-40B4-BE49-F238E27FC236}">
              <a16:creationId xmlns:a16="http://schemas.microsoft.com/office/drawing/2014/main" id="{7017CE16-EFB1-4F99-BCA7-CCB396508897}"/>
            </a:ext>
          </a:extLst>
        </xdr:cNvPr>
        <xdr:cNvSpPr txBox="1"/>
      </xdr:nvSpPr>
      <xdr:spPr>
        <a:xfrm>
          <a:off x="17386377" y="18019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102379</xdr:rowOff>
    </xdr:from>
    <xdr:ext cx="469744" cy="259045"/>
    <xdr:sp macro="" textlink="">
      <xdr:nvSpPr>
        <xdr:cNvPr id="606" name="n_4aveValue【庁舎】&#10;一人当たり面積">
          <a:extLst>
            <a:ext uri="{FF2B5EF4-FFF2-40B4-BE49-F238E27FC236}">
              <a16:creationId xmlns:a16="http://schemas.microsoft.com/office/drawing/2014/main" id="{09490F5C-072E-4ECA-B54F-9FEE7AD8F12D}"/>
            </a:ext>
          </a:extLst>
        </xdr:cNvPr>
        <xdr:cNvSpPr txBox="1"/>
      </xdr:nvSpPr>
      <xdr:spPr>
        <a:xfrm>
          <a:off x="16592627" y="17704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72534</xdr:rowOff>
    </xdr:from>
    <xdr:ext cx="469744" cy="259045"/>
    <xdr:sp macro="" textlink="">
      <xdr:nvSpPr>
        <xdr:cNvPr id="607" name="n_1mainValue【庁舎】&#10;一人当たり面積">
          <a:extLst>
            <a:ext uri="{FF2B5EF4-FFF2-40B4-BE49-F238E27FC236}">
              <a16:creationId xmlns:a16="http://schemas.microsoft.com/office/drawing/2014/main" id="{6DD6416E-23B9-4CEA-9561-EE07ACF34B72}"/>
            </a:ext>
          </a:extLst>
        </xdr:cNvPr>
        <xdr:cNvSpPr txBox="1"/>
      </xdr:nvSpPr>
      <xdr:spPr>
        <a:xfrm>
          <a:off x="18980227" y="18017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97680</xdr:rowOff>
    </xdr:from>
    <xdr:ext cx="469744" cy="259045"/>
    <xdr:sp macro="" textlink="">
      <xdr:nvSpPr>
        <xdr:cNvPr id="608" name="n_2mainValue【庁舎】&#10;一人当たり面積">
          <a:extLst>
            <a:ext uri="{FF2B5EF4-FFF2-40B4-BE49-F238E27FC236}">
              <a16:creationId xmlns:a16="http://schemas.microsoft.com/office/drawing/2014/main" id="{D92F5832-553B-4A83-AFAE-2DA18852F0E2}"/>
            </a:ext>
          </a:extLst>
        </xdr:cNvPr>
        <xdr:cNvSpPr txBox="1"/>
      </xdr:nvSpPr>
      <xdr:spPr>
        <a:xfrm>
          <a:off x="18180127" y="17699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99204</xdr:rowOff>
    </xdr:from>
    <xdr:ext cx="469744" cy="259045"/>
    <xdr:sp macro="" textlink="">
      <xdr:nvSpPr>
        <xdr:cNvPr id="609" name="n_3mainValue【庁舎】&#10;一人当たり面積">
          <a:extLst>
            <a:ext uri="{FF2B5EF4-FFF2-40B4-BE49-F238E27FC236}">
              <a16:creationId xmlns:a16="http://schemas.microsoft.com/office/drawing/2014/main" id="{E06A8CB1-A45E-4B06-A8E1-7CC9010424C1}"/>
            </a:ext>
          </a:extLst>
        </xdr:cNvPr>
        <xdr:cNvSpPr txBox="1"/>
      </xdr:nvSpPr>
      <xdr:spPr>
        <a:xfrm>
          <a:off x="17386377" y="17701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10" name="正方形/長方形 609">
          <a:extLst>
            <a:ext uri="{FF2B5EF4-FFF2-40B4-BE49-F238E27FC236}">
              <a16:creationId xmlns:a16="http://schemas.microsoft.com/office/drawing/2014/main" id="{0897D82C-D3A5-49DD-8EB4-601C046981F1}"/>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11" name="正方形/長方形 610">
          <a:extLst>
            <a:ext uri="{FF2B5EF4-FFF2-40B4-BE49-F238E27FC236}">
              <a16:creationId xmlns:a16="http://schemas.microsoft.com/office/drawing/2014/main" id="{C90410B2-4CDC-4B0A-B6DF-F6A0C4EDEB1B}"/>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12" name="テキスト ボックス 611">
          <a:extLst>
            <a:ext uri="{FF2B5EF4-FFF2-40B4-BE49-F238E27FC236}">
              <a16:creationId xmlns:a16="http://schemas.microsoft.com/office/drawing/2014/main" id="{6AFBA085-139B-4D79-99C2-FE8906D3D285}"/>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市民会館及び廃棄物処理施設では施設及び設備を定期的に点検し改修を入れながら延命を図っているものの償却率の上昇がみられている。消防施設については有形固定資産減価償却率が高いが、旧施設と新施設が混在している状況にある。庁舎については老朽化が進んでおり、劣化による不具合が増加している。また津波浸水区域にあるため高台への移転を検討していく必要が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東京都小笠原村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2,600
2,568
113.04
6,089,989
5,739,118
286,777
2,211,004
2,413,026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基準財政収入額について、</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税連動交付金の増減はあるものの</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総額で</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0.6</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％の増となった。基準財政需要額は</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地域の元気創造事業費と</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臨時財政対策債振替相当額の減があ</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るもののその他の項目の増加により</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総額で</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3.8</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％の増となり、財政力指数は前年度</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より減少</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168426</xdr:rowOff>
    </xdr:from>
    <xdr:to>
      <xdr:col>23</xdr:col>
      <xdr:colOff>133350</xdr:colOff>
      <xdr:row>45</xdr:row>
      <xdr:rowOff>62593</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169176"/>
          <a:ext cx="0" cy="16086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34670</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74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62593</xdr:rowOff>
    </xdr:from>
    <xdr:to>
      <xdr:col>24</xdr:col>
      <xdr:colOff>12700</xdr:colOff>
      <xdr:row>45</xdr:row>
      <xdr:rowOff>62593</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77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83353</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912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168426</xdr:rowOff>
    </xdr:from>
    <xdr:to>
      <xdr:col>24</xdr:col>
      <xdr:colOff>12700</xdr:colOff>
      <xdr:row>35</xdr:row>
      <xdr:rowOff>168426</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169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15724</xdr:rowOff>
    </xdr:from>
    <xdr:to>
      <xdr:col>23</xdr:col>
      <xdr:colOff>133350</xdr:colOff>
      <xdr:row>44</xdr:row>
      <xdr:rowOff>27215</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559524"/>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5944</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5497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33867</xdr:rowOff>
    </xdr:from>
    <xdr:to>
      <xdr:col>23</xdr:col>
      <xdr:colOff>184150</xdr:colOff>
      <xdr:row>44</xdr:row>
      <xdr:rowOff>135467</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577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15724</xdr:rowOff>
    </xdr:from>
    <xdr:to>
      <xdr:col>19</xdr:col>
      <xdr:colOff>133350</xdr:colOff>
      <xdr:row>44</xdr:row>
      <xdr:rowOff>15724</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5595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170845</xdr:rowOff>
    </xdr:from>
    <xdr:to>
      <xdr:col>19</xdr:col>
      <xdr:colOff>184150</xdr:colOff>
      <xdr:row>44</xdr:row>
      <xdr:rowOff>100995</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54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85772</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6295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164193</xdr:rowOff>
    </xdr:from>
    <xdr:to>
      <xdr:col>15</xdr:col>
      <xdr:colOff>82550</xdr:colOff>
      <xdr:row>44</xdr:row>
      <xdr:rowOff>15724</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536543"/>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159355</xdr:rowOff>
    </xdr:from>
    <xdr:to>
      <xdr:col>15</xdr:col>
      <xdr:colOff>133350</xdr:colOff>
      <xdr:row>44</xdr:row>
      <xdr:rowOff>89505</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531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74282</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618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164193</xdr:rowOff>
    </xdr:from>
    <xdr:to>
      <xdr:col>11</xdr:col>
      <xdr:colOff>31750</xdr:colOff>
      <xdr:row>44</xdr:row>
      <xdr:rowOff>4233</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flipV="1">
          <a:off x="1447800" y="7536543"/>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147865</xdr:rowOff>
    </xdr:from>
    <xdr:to>
      <xdr:col>11</xdr:col>
      <xdr:colOff>82550</xdr:colOff>
      <xdr:row>44</xdr:row>
      <xdr:rowOff>78015</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62792</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606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147865</xdr:rowOff>
    </xdr:from>
    <xdr:to>
      <xdr:col>7</xdr:col>
      <xdr:colOff>31750</xdr:colOff>
      <xdr:row>44</xdr:row>
      <xdr:rowOff>78015</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62792</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606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147865</xdr:rowOff>
    </xdr:from>
    <xdr:to>
      <xdr:col>23</xdr:col>
      <xdr:colOff>184150</xdr:colOff>
      <xdr:row>44</xdr:row>
      <xdr:rowOff>78015</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164392</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365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136374</xdr:rowOff>
    </xdr:from>
    <xdr:to>
      <xdr:col>19</xdr:col>
      <xdr:colOff>184150</xdr:colOff>
      <xdr:row>44</xdr:row>
      <xdr:rowOff>66524</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50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76701</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2776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136374</xdr:rowOff>
    </xdr:from>
    <xdr:to>
      <xdr:col>15</xdr:col>
      <xdr:colOff>133350</xdr:colOff>
      <xdr:row>44</xdr:row>
      <xdr:rowOff>66524</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50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76701</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277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113393</xdr:rowOff>
    </xdr:from>
    <xdr:to>
      <xdr:col>11</xdr:col>
      <xdr:colOff>82550</xdr:colOff>
      <xdr:row>44</xdr:row>
      <xdr:rowOff>43543</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53720</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254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124883</xdr:rowOff>
    </xdr:from>
    <xdr:to>
      <xdr:col>7</xdr:col>
      <xdr:colOff>31750</xdr:colOff>
      <xdr:row>44</xdr:row>
      <xdr:rowOff>55033</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65210</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266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経常一般財源（分母）は、法人事業税交付金</a:t>
          </a:r>
          <a:r>
            <a:rPr kumimoji="1" lang="en-US" altLang="ja-JP" sz="1300">
              <a:latin typeface="ＭＳ Ｐゴシック" panose="020B0600070205080204" pitchFamily="50" charset="-128"/>
              <a:ea typeface="ＭＳ Ｐゴシック" panose="020B0600070205080204" pitchFamily="50" charset="-128"/>
            </a:rPr>
            <a:t>9,346</a:t>
          </a:r>
          <a:r>
            <a:rPr kumimoji="1" lang="ja-JP" altLang="en-US" sz="1300">
              <a:latin typeface="ＭＳ Ｐゴシック" panose="020B0600070205080204" pitchFamily="50" charset="-128"/>
              <a:ea typeface="ＭＳ Ｐゴシック" panose="020B0600070205080204" pitchFamily="50" charset="-128"/>
            </a:rPr>
            <a:t>千円、地方交付税</a:t>
          </a:r>
          <a:r>
            <a:rPr kumimoji="1" lang="en-US" altLang="ja-JP" sz="1300">
              <a:latin typeface="ＭＳ Ｐゴシック" panose="020B0600070205080204" pitchFamily="50" charset="-128"/>
              <a:ea typeface="ＭＳ Ｐゴシック" panose="020B0600070205080204" pitchFamily="50" charset="-128"/>
            </a:rPr>
            <a:t>74,842</a:t>
          </a:r>
          <a:r>
            <a:rPr kumimoji="1" lang="ja-JP" altLang="en-US" sz="1300">
              <a:latin typeface="ＭＳ Ｐゴシック" panose="020B0600070205080204" pitchFamily="50" charset="-128"/>
              <a:ea typeface="ＭＳ Ｐゴシック" panose="020B0600070205080204" pitchFamily="50" charset="-128"/>
            </a:rPr>
            <a:t>千円などの増、村税△</a:t>
          </a:r>
          <a:r>
            <a:rPr kumimoji="1" lang="en-US" altLang="ja-JP" sz="1300">
              <a:latin typeface="ＭＳ Ｐゴシック" panose="020B0600070205080204" pitchFamily="50" charset="-128"/>
              <a:ea typeface="ＭＳ Ｐゴシック" panose="020B0600070205080204" pitchFamily="50" charset="-128"/>
            </a:rPr>
            <a:t>22,477</a:t>
          </a:r>
          <a:r>
            <a:rPr kumimoji="1" lang="ja-JP" altLang="en-US" sz="1300">
              <a:latin typeface="ＭＳ Ｐゴシック" panose="020B0600070205080204" pitchFamily="50" charset="-128"/>
              <a:ea typeface="ＭＳ Ｐゴシック" panose="020B0600070205080204" pitchFamily="50" charset="-128"/>
            </a:rPr>
            <a:t>千円、財産収入△</a:t>
          </a:r>
          <a:r>
            <a:rPr kumimoji="1" lang="en-US" altLang="ja-JP" sz="1300">
              <a:latin typeface="ＭＳ Ｐゴシック" panose="020B0600070205080204" pitchFamily="50" charset="-128"/>
              <a:ea typeface="ＭＳ Ｐゴシック" panose="020B0600070205080204" pitchFamily="50" charset="-128"/>
            </a:rPr>
            <a:t>29,065</a:t>
          </a:r>
          <a:r>
            <a:rPr kumimoji="1" lang="ja-JP" altLang="en-US" sz="1300">
              <a:latin typeface="ＭＳ Ｐゴシック" panose="020B0600070205080204" pitchFamily="50" charset="-128"/>
              <a:ea typeface="ＭＳ Ｐゴシック" panose="020B0600070205080204" pitchFamily="50" charset="-128"/>
            </a:rPr>
            <a:t>千円、臨時財政対策債△</a:t>
          </a:r>
          <a:r>
            <a:rPr kumimoji="1" lang="en-US" altLang="ja-JP" sz="1300">
              <a:latin typeface="ＭＳ Ｐゴシック" panose="020B0600070205080204" pitchFamily="50" charset="-128"/>
              <a:ea typeface="ＭＳ Ｐゴシック" panose="020B0600070205080204" pitchFamily="50" charset="-128"/>
            </a:rPr>
            <a:t>11,300</a:t>
          </a:r>
          <a:r>
            <a:rPr kumimoji="1" lang="ja-JP" altLang="en-US" sz="1300">
              <a:latin typeface="ＭＳ Ｐゴシック" panose="020B0600070205080204" pitchFamily="50" charset="-128"/>
              <a:ea typeface="ＭＳ Ｐゴシック" panose="020B0600070205080204" pitchFamily="50" charset="-128"/>
            </a:rPr>
            <a:t>千円の減があり、総額で</a:t>
          </a:r>
          <a:r>
            <a:rPr kumimoji="1" lang="en-US" altLang="ja-JP" sz="1300">
              <a:latin typeface="ＭＳ Ｐゴシック" panose="020B0600070205080204" pitchFamily="50" charset="-128"/>
              <a:ea typeface="ＭＳ Ｐゴシック" panose="020B0600070205080204" pitchFamily="50" charset="-128"/>
            </a:rPr>
            <a:t>14,968</a:t>
          </a:r>
          <a:r>
            <a:rPr kumimoji="1" lang="ja-JP" altLang="en-US" sz="1300">
              <a:latin typeface="ＭＳ Ｐゴシック" panose="020B0600070205080204" pitchFamily="50" charset="-128"/>
              <a:ea typeface="ＭＳ Ｐゴシック" panose="020B0600070205080204" pitchFamily="50" charset="-128"/>
            </a:rPr>
            <a:t>千円の増となった。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経常的経費充当一般財源（分子）は、人件費</a:t>
          </a:r>
          <a:r>
            <a:rPr kumimoji="1" lang="en-US" altLang="ja-JP" sz="1300">
              <a:latin typeface="ＭＳ Ｐゴシック" panose="020B0600070205080204" pitchFamily="50" charset="-128"/>
              <a:ea typeface="ＭＳ Ｐゴシック" panose="020B0600070205080204" pitchFamily="50" charset="-128"/>
            </a:rPr>
            <a:t>38,523</a:t>
          </a:r>
          <a:r>
            <a:rPr kumimoji="1" lang="ja-JP" altLang="en-US" sz="1300">
              <a:latin typeface="ＭＳ Ｐゴシック" panose="020B0600070205080204" pitchFamily="50" charset="-128"/>
              <a:ea typeface="ＭＳ Ｐゴシック" panose="020B0600070205080204" pitchFamily="50" charset="-128"/>
            </a:rPr>
            <a:t>千円、扶助費</a:t>
          </a:r>
          <a:r>
            <a:rPr kumimoji="1" lang="en-US" altLang="ja-JP" sz="1300">
              <a:latin typeface="ＭＳ Ｐゴシック" panose="020B0600070205080204" pitchFamily="50" charset="-128"/>
              <a:ea typeface="ＭＳ Ｐゴシック" panose="020B0600070205080204" pitchFamily="50" charset="-128"/>
            </a:rPr>
            <a:t>10,645</a:t>
          </a:r>
          <a:r>
            <a:rPr kumimoji="1" lang="ja-JP" altLang="en-US" sz="1300">
              <a:latin typeface="ＭＳ Ｐゴシック" panose="020B0600070205080204" pitchFamily="50" charset="-128"/>
              <a:ea typeface="ＭＳ Ｐゴシック" panose="020B0600070205080204" pitchFamily="50" charset="-128"/>
            </a:rPr>
            <a:t>千円、補助費等</a:t>
          </a:r>
          <a:r>
            <a:rPr kumimoji="1" lang="en-US" altLang="ja-JP" sz="1300">
              <a:latin typeface="ＭＳ Ｐゴシック" panose="020B0600070205080204" pitchFamily="50" charset="-128"/>
              <a:ea typeface="ＭＳ Ｐゴシック" panose="020B0600070205080204" pitchFamily="50" charset="-128"/>
            </a:rPr>
            <a:t>15,065</a:t>
          </a:r>
          <a:r>
            <a:rPr kumimoji="1" lang="ja-JP" altLang="en-US" sz="1300">
              <a:latin typeface="ＭＳ Ｐゴシック" panose="020B0600070205080204" pitchFamily="50" charset="-128"/>
              <a:ea typeface="ＭＳ Ｐゴシック" panose="020B0600070205080204" pitchFamily="50" charset="-128"/>
            </a:rPr>
            <a:t>千円の増が大きく、物件費で△</a:t>
          </a:r>
          <a:r>
            <a:rPr kumimoji="1" lang="en-US" altLang="ja-JP" sz="1300">
              <a:latin typeface="ＭＳ Ｐゴシック" panose="020B0600070205080204" pitchFamily="50" charset="-128"/>
              <a:ea typeface="ＭＳ Ｐゴシック" panose="020B0600070205080204" pitchFamily="50" charset="-128"/>
            </a:rPr>
            <a:t>49,251</a:t>
          </a:r>
          <a:r>
            <a:rPr kumimoji="1" lang="ja-JP" altLang="en-US" sz="1300">
              <a:latin typeface="ＭＳ Ｐゴシック" panose="020B0600070205080204" pitchFamily="50" charset="-128"/>
              <a:ea typeface="ＭＳ Ｐゴシック" panose="020B0600070205080204" pitchFamily="50" charset="-128"/>
            </a:rPr>
            <a:t>千円の減があり、総額で</a:t>
          </a:r>
          <a:r>
            <a:rPr kumimoji="1" lang="en-US" altLang="ja-JP" sz="1300">
              <a:latin typeface="ＭＳ Ｐゴシック" panose="020B0600070205080204" pitchFamily="50" charset="-128"/>
              <a:ea typeface="ＭＳ Ｐゴシック" panose="020B0600070205080204" pitchFamily="50" charset="-128"/>
            </a:rPr>
            <a:t>22,807</a:t>
          </a:r>
          <a:r>
            <a:rPr kumimoji="1" lang="ja-JP" altLang="en-US" sz="1300">
              <a:latin typeface="ＭＳ Ｐゴシック" panose="020B0600070205080204" pitchFamily="50" charset="-128"/>
              <a:ea typeface="ＭＳ Ｐゴシック" panose="020B0600070205080204" pitchFamily="50" charset="-128"/>
            </a:rPr>
            <a:t>千円の増、経常収支比率は</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ポイント上昇となった。コロナの影響が明け、徐々に事業が再開したことに起因している。引き続き財源確保など、適正値を維持していく。</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143764</xdr:rowOff>
    </xdr:from>
    <xdr:to>
      <xdr:col>23</xdr:col>
      <xdr:colOff>133350</xdr:colOff>
      <xdr:row>67</xdr:row>
      <xdr:rowOff>77597</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10259314"/>
          <a:ext cx="0" cy="13054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49674</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536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77597</xdr:rowOff>
    </xdr:from>
    <xdr:to>
      <xdr:col>24</xdr:col>
      <xdr:colOff>12700</xdr:colOff>
      <xdr:row>67</xdr:row>
      <xdr:rowOff>77597</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5647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58691</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10002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143764</xdr:rowOff>
    </xdr:from>
    <xdr:to>
      <xdr:col>24</xdr:col>
      <xdr:colOff>12700</xdr:colOff>
      <xdr:row>59</xdr:row>
      <xdr:rowOff>143764</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0259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87757</xdr:rowOff>
    </xdr:from>
    <xdr:to>
      <xdr:col>23</xdr:col>
      <xdr:colOff>133350</xdr:colOff>
      <xdr:row>63</xdr:row>
      <xdr:rowOff>99822</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114800" y="10889107"/>
          <a:ext cx="8382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115079</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10878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143002</xdr:rowOff>
    </xdr:from>
    <xdr:to>
      <xdr:col>23</xdr:col>
      <xdr:colOff>184150</xdr:colOff>
      <xdr:row>65</xdr:row>
      <xdr:rowOff>73152</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1115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162687</xdr:rowOff>
    </xdr:from>
    <xdr:to>
      <xdr:col>19</xdr:col>
      <xdr:colOff>133350</xdr:colOff>
      <xdr:row>63</xdr:row>
      <xdr:rowOff>87757</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3225800" y="10792587"/>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82677</xdr:rowOff>
    </xdr:from>
    <xdr:to>
      <xdr:col>19</xdr:col>
      <xdr:colOff>184150</xdr:colOff>
      <xdr:row>65</xdr:row>
      <xdr:rowOff>12827</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1055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169054</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11418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162687</xdr:rowOff>
    </xdr:from>
    <xdr:to>
      <xdr:col>15</xdr:col>
      <xdr:colOff>82550</xdr:colOff>
      <xdr:row>63</xdr:row>
      <xdr:rowOff>82931</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2336800" y="10792587"/>
          <a:ext cx="889000" cy="91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5461</xdr:rowOff>
    </xdr:from>
    <xdr:to>
      <xdr:col>15</xdr:col>
      <xdr:colOff>133350</xdr:colOff>
      <xdr:row>64</xdr:row>
      <xdr:rowOff>107061</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978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91838</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1064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82931</xdr:rowOff>
    </xdr:from>
    <xdr:to>
      <xdr:col>11</xdr:col>
      <xdr:colOff>31750</xdr:colOff>
      <xdr:row>65</xdr:row>
      <xdr:rowOff>29591</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1447800" y="10884281"/>
          <a:ext cx="889000" cy="289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138176</xdr:rowOff>
    </xdr:from>
    <xdr:to>
      <xdr:col>11</xdr:col>
      <xdr:colOff>82550</xdr:colOff>
      <xdr:row>65</xdr:row>
      <xdr:rowOff>68326</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111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53103</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119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5334</xdr:rowOff>
    </xdr:from>
    <xdr:to>
      <xdr:col>7</xdr:col>
      <xdr:colOff>31750</xdr:colOff>
      <xdr:row>65</xdr:row>
      <xdr:rowOff>106934</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11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91711</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1235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49022</xdr:rowOff>
    </xdr:from>
    <xdr:to>
      <xdr:col>23</xdr:col>
      <xdr:colOff>184150</xdr:colOff>
      <xdr:row>63</xdr:row>
      <xdr:rowOff>150622</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0850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65549</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069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36957</xdr:rowOff>
    </xdr:from>
    <xdr:to>
      <xdr:col>19</xdr:col>
      <xdr:colOff>184150</xdr:colOff>
      <xdr:row>63</xdr:row>
      <xdr:rowOff>138557</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0838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148734</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06071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111887</xdr:rowOff>
    </xdr:from>
    <xdr:to>
      <xdr:col>15</xdr:col>
      <xdr:colOff>133350</xdr:colOff>
      <xdr:row>63</xdr:row>
      <xdr:rowOff>42037</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0741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52214</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0510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32131</xdr:rowOff>
    </xdr:from>
    <xdr:to>
      <xdr:col>11</xdr:col>
      <xdr:colOff>82550</xdr:colOff>
      <xdr:row>63</xdr:row>
      <xdr:rowOff>133731</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0833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143908</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06023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150241</xdr:rowOff>
    </xdr:from>
    <xdr:to>
      <xdr:col>7</xdr:col>
      <xdr:colOff>31750</xdr:colOff>
      <xdr:row>65</xdr:row>
      <xdr:rowOff>80391</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1123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90568</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0891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[992,062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超遠隔離島かつ１村２島という特殊な状況にあり、２島で同様の行政サービス水準を確保・維持するために人件費及び施設維持管理経費などが二重となり、他の類似団体と比較して財政負担が大きくなっている。</a:t>
          </a:r>
        </a:p>
        <a:p>
          <a:r>
            <a:rPr kumimoji="1" lang="ja-JP" altLang="en-US" sz="1300">
              <a:latin typeface="ＭＳ Ｐゴシック" panose="020B0600070205080204" pitchFamily="50" charset="-128"/>
              <a:ea typeface="ＭＳ Ｐゴシック" panose="020B0600070205080204" pitchFamily="50" charset="-128"/>
            </a:rPr>
            <a:t>　決算額で前年比△</a:t>
          </a:r>
          <a:r>
            <a:rPr kumimoji="1" lang="en-US" altLang="ja-JP" sz="1300">
              <a:latin typeface="ＭＳ Ｐゴシック" panose="020B0600070205080204" pitchFamily="50" charset="-128"/>
              <a:ea typeface="ＭＳ Ｐゴシック" panose="020B0600070205080204" pitchFamily="50" charset="-128"/>
            </a:rPr>
            <a:t>35,255</a:t>
          </a:r>
          <a:r>
            <a:rPr kumimoji="1" lang="ja-JP" altLang="en-US" sz="1300">
              <a:latin typeface="ＭＳ Ｐゴシック" panose="020B0600070205080204" pitchFamily="50" charset="-128"/>
              <a:ea typeface="ＭＳ Ｐゴシック" panose="020B0600070205080204" pitchFamily="50" charset="-128"/>
            </a:rPr>
            <a:t>となり、欠員補充による人件費の増があるもののコロナ対策費の大幅な減少が影響している。類似団体との比較では依然その差が大きく、今後もメリハリをつけた経費節減や人員配置の最適化を図っていく。</a:t>
          </a: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16777</xdr:rowOff>
    </xdr:from>
    <xdr:to>
      <xdr:col>23</xdr:col>
      <xdr:colOff>133350</xdr:colOff>
      <xdr:row>88</xdr:row>
      <xdr:rowOff>51291</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04227"/>
          <a:ext cx="0" cy="12346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23368</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110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3,327,538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51291</xdr:rowOff>
    </xdr:from>
    <xdr:to>
      <xdr:col>24</xdr:col>
      <xdr:colOff>12700</xdr:colOff>
      <xdr:row>88</xdr:row>
      <xdr:rowOff>51291</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138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103154</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47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16777</xdr:rowOff>
    </xdr:from>
    <xdr:to>
      <xdr:col>24</xdr:col>
      <xdr:colOff>12700</xdr:colOff>
      <xdr:row>81</xdr:row>
      <xdr:rowOff>16777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04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140740</xdr:rowOff>
    </xdr:from>
    <xdr:to>
      <xdr:col>23</xdr:col>
      <xdr:colOff>133350</xdr:colOff>
      <xdr:row>82</xdr:row>
      <xdr:rowOff>154919</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flipV="1">
          <a:off x="4114800" y="14199640"/>
          <a:ext cx="838200" cy="14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117054</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38330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100527</xdr:rowOff>
    </xdr:from>
    <xdr:to>
      <xdr:col>23</xdr:col>
      <xdr:colOff>184150</xdr:colOff>
      <xdr:row>82</xdr:row>
      <xdr:rowOff>30677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3987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132255</xdr:rowOff>
    </xdr:from>
    <xdr:to>
      <xdr:col>19</xdr:col>
      <xdr:colOff>133350</xdr:colOff>
      <xdr:row>82</xdr:row>
      <xdr:rowOff>154919</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191155"/>
          <a:ext cx="889000" cy="22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85618</xdr:rowOff>
    </xdr:from>
    <xdr:to>
      <xdr:col>19</xdr:col>
      <xdr:colOff>184150</xdr:colOff>
      <xdr:row>82</xdr:row>
      <xdr:rowOff>15768</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397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25945</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37419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122310</xdr:rowOff>
    </xdr:from>
    <xdr:to>
      <xdr:col>15</xdr:col>
      <xdr:colOff>82550</xdr:colOff>
      <xdr:row>82</xdr:row>
      <xdr:rowOff>132255</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181210"/>
          <a:ext cx="889000" cy="9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65624</xdr:rowOff>
    </xdr:from>
    <xdr:to>
      <xdr:col>15</xdr:col>
      <xdr:colOff>133350</xdr:colOff>
      <xdr:row>81</xdr:row>
      <xdr:rowOff>167224</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3953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5951</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721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97186</xdr:rowOff>
    </xdr:from>
    <xdr:to>
      <xdr:col>11</xdr:col>
      <xdr:colOff>31750</xdr:colOff>
      <xdr:row>82</xdr:row>
      <xdr:rowOff>122310</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156086"/>
          <a:ext cx="889000" cy="25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69692</xdr:rowOff>
    </xdr:from>
    <xdr:to>
      <xdr:col>11</xdr:col>
      <xdr:colOff>82550</xdr:colOff>
      <xdr:row>81</xdr:row>
      <xdr:rowOff>171292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395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10019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726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63474</xdr:rowOff>
    </xdr:from>
    <xdr:to>
      <xdr:col>7</xdr:col>
      <xdr:colOff>31750</xdr:colOff>
      <xdr:row>81</xdr:row>
      <xdr:rowOff>165074</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950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3801</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719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89940</xdr:rowOff>
    </xdr:from>
    <xdr:to>
      <xdr:col>23</xdr:col>
      <xdr:colOff>184150</xdr:colOff>
      <xdr:row>83</xdr:row>
      <xdr:rowOff>20090</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14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62017</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120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992,062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104119</xdr:rowOff>
    </xdr:from>
    <xdr:to>
      <xdr:col>19</xdr:col>
      <xdr:colOff>184150</xdr:colOff>
      <xdr:row>83</xdr:row>
      <xdr:rowOff>34269</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163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19046</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42493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1,027,317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81455</xdr:rowOff>
    </xdr:from>
    <xdr:to>
      <xdr:col>15</xdr:col>
      <xdr:colOff>133350</xdr:colOff>
      <xdr:row>83</xdr:row>
      <xdr:rowOff>11605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140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167832</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4226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71510</xdr:rowOff>
    </xdr:from>
    <xdr:to>
      <xdr:col>11</xdr:col>
      <xdr:colOff>82550</xdr:colOff>
      <xdr:row>83</xdr:row>
      <xdr:rowOff>1660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130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157887</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4216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46386</xdr:rowOff>
    </xdr:from>
    <xdr:to>
      <xdr:col>7</xdr:col>
      <xdr:colOff>31750</xdr:colOff>
      <xdr:row>82</xdr:row>
      <xdr:rowOff>147986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105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132763</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4191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国の人事院勧告に準じた適正な改正を行っている。類似団体ともほぼ同等となっている。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152908</xdr:rowOff>
    </xdr:from>
    <xdr:to>
      <xdr:col>81</xdr:col>
      <xdr:colOff>44450</xdr:colOff>
      <xdr:row>89</xdr:row>
      <xdr:rowOff>166370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4040358"/>
          <a:ext cx="0" cy="13850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138447</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39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166370</xdr:rowOff>
    </xdr:from>
    <xdr:to>
      <xdr:col>81</xdr:col>
      <xdr:colOff>133350</xdr:colOff>
      <xdr:row>89</xdr:row>
      <xdr:rowOff>166370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42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67835</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783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152908</xdr:rowOff>
    </xdr:from>
    <xdr:to>
      <xdr:col>81</xdr:col>
      <xdr:colOff>133350</xdr:colOff>
      <xdr:row>81</xdr:row>
      <xdr:rowOff>152908</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4040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84582</xdr:rowOff>
    </xdr:from>
    <xdr:to>
      <xdr:col>81</xdr:col>
      <xdr:colOff>44450</xdr:colOff>
      <xdr:row>87</xdr:row>
      <xdr:rowOff>118363</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6179800" y="15000732"/>
          <a:ext cx="838200" cy="33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39640</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9557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67563</xdr:rowOff>
    </xdr:from>
    <xdr:to>
      <xdr:col>81</xdr:col>
      <xdr:colOff>95250</xdr:colOff>
      <xdr:row>87</xdr:row>
      <xdr:rowOff>169163</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98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118363</xdr:rowOff>
    </xdr:from>
    <xdr:to>
      <xdr:col>77</xdr:col>
      <xdr:colOff>44450</xdr:colOff>
      <xdr:row>87</xdr:row>
      <xdr:rowOff>118363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290800" y="150345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96520</xdr:rowOff>
    </xdr:from>
    <xdr:to>
      <xdr:col>77</xdr:col>
      <xdr:colOff>95250</xdr:colOff>
      <xdr:row>88</xdr:row>
      <xdr:rowOff>26670</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501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11447</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5099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84582</xdr:rowOff>
    </xdr:from>
    <xdr:to>
      <xdr:col>72</xdr:col>
      <xdr:colOff>203200</xdr:colOff>
      <xdr:row>87</xdr:row>
      <xdr:rowOff>118363</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4401800" y="15000732"/>
          <a:ext cx="889000" cy="33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101346</xdr:rowOff>
    </xdr:from>
    <xdr:to>
      <xdr:col>73</xdr:col>
      <xdr:colOff>44450</xdr:colOff>
      <xdr:row>88</xdr:row>
      <xdr:rowOff>31496</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5017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16273</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5103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50800</xdr:rowOff>
    </xdr:from>
    <xdr:to>
      <xdr:col>68</xdr:col>
      <xdr:colOff>152400</xdr:colOff>
      <xdr:row>87</xdr:row>
      <xdr:rowOff>84582</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3512800" y="14966950"/>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57913</xdr:rowOff>
    </xdr:from>
    <xdr:to>
      <xdr:col>68</xdr:col>
      <xdr:colOff>203200</xdr:colOff>
      <xdr:row>87</xdr:row>
      <xdr:rowOff>159513</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97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144290</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5060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57913</xdr:rowOff>
    </xdr:from>
    <xdr:to>
      <xdr:col>64</xdr:col>
      <xdr:colOff>152400</xdr:colOff>
      <xdr:row>87</xdr:row>
      <xdr:rowOff>159513</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97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144290</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5060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33782</xdr:rowOff>
    </xdr:from>
    <xdr:to>
      <xdr:col>81</xdr:col>
      <xdr:colOff>95250</xdr:colOff>
      <xdr:row>87</xdr:row>
      <xdr:rowOff>135382</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949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50309</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795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67563</xdr:rowOff>
    </xdr:from>
    <xdr:to>
      <xdr:col>77</xdr:col>
      <xdr:colOff>95250</xdr:colOff>
      <xdr:row>87</xdr:row>
      <xdr:rowOff>169163</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98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7890</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47525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67563</xdr:rowOff>
    </xdr:from>
    <xdr:to>
      <xdr:col>73</xdr:col>
      <xdr:colOff>44450</xdr:colOff>
      <xdr:row>87</xdr:row>
      <xdr:rowOff>169163</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98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7890</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752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33782</xdr:rowOff>
    </xdr:from>
    <xdr:to>
      <xdr:col>68</xdr:col>
      <xdr:colOff>203200</xdr:colOff>
      <xdr:row>87</xdr:row>
      <xdr:rowOff>135382</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949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145559</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471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0</xdr:rowOff>
    </xdr:from>
    <xdr:to>
      <xdr:col>64</xdr:col>
      <xdr:colOff>152400</xdr:colOff>
      <xdr:row>87</xdr:row>
      <xdr:rowOff>101600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111777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[45.77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a:t>
          </a:r>
          <a:r>
            <a:rPr kumimoji="1" lang="en-US" altLang="ja-JP" sz="1300">
              <a:latin typeface="ＭＳ Ｐゴシック" panose="020B0600070205080204" pitchFamily="50" charset="-128"/>
              <a:ea typeface="ＭＳ Ｐゴシック" panose="020B0600070205080204" pitchFamily="50" charset="-128"/>
            </a:rPr>
            <a:t>19.23</a:t>
          </a:r>
          <a:r>
            <a:rPr kumimoji="1" lang="ja-JP" altLang="en-US" sz="1300">
              <a:latin typeface="ＭＳ Ｐゴシック" panose="020B0600070205080204" pitchFamily="50" charset="-128"/>
              <a:ea typeface="ＭＳ Ｐゴシック" panose="020B0600070205080204" pitchFamily="50" charset="-128"/>
            </a:rPr>
            <a:t>人上回っているが、当村は一村二島という特殊な状況にあり、二島の行政サービス運営及び施設整備・維持に努めなければならないため、相応の職員数が必要になる。ニーズが多様化する中で組織及び業務内容を最適化し、適切な人員管理に努めていく。</a:t>
          </a: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1" name="定員管理の状況グラフ枠">
          <a:extLst>
            <a:ext uri="{FF2B5EF4-FFF2-40B4-BE49-F238E27FC236}">
              <a16:creationId xmlns:a16="http://schemas.microsoft.com/office/drawing/2014/main" id="{00000000-0008-0000-0300-000037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86668</xdr:rowOff>
    </xdr:from>
    <xdr:to>
      <xdr:col>81</xdr:col>
      <xdr:colOff>44450</xdr:colOff>
      <xdr:row>66</xdr:row>
      <xdr:rowOff>164362</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flipV="1">
          <a:off x="17018000" y="10030768"/>
          <a:ext cx="0" cy="14492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136439</xdr:rowOff>
    </xdr:from>
    <xdr:ext cx="762000" cy="259045"/>
    <xdr:sp macro="" textlink="">
      <xdr:nvSpPr>
        <xdr:cNvPr id="313" name="定員管理の状況最小値テキスト">
          <a:extLst>
            <a:ext uri="{FF2B5EF4-FFF2-40B4-BE49-F238E27FC236}">
              <a16:creationId xmlns:a16="http://schemas.microsoft.com/office/drawing/2014/main" id="{00000000-0008-0000-0300-000039010000}"/>
            </a:ext>
          </a:extLst>
        </xdr:cNvPr>
        <xdr:cNvSpPr txBox="1"/>
      </xdr:nvSpPr>
      <xdr:spPr>
        <a:xfrm>
          <a:off x="17106900" y="11452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164362</xdr:rowOff>
    </xdr:from>
    <xdr:to>
      <xdr:col>81</xdr:col>
      <xdr:colOff>133350</xdr:colOff>
      <xdr:row>66</xdr:row>
      <xdr:rowOff>164362</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6929100" y="11480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1595</xdr:rowOff>
    </xdr:from>
    <xdr:ext cx="762000" cy="259045"/>
    <xdr:sp macro="" textlink="">
      <xdr:nvSpPr>
        <xdr:cNvPr id="315" name="定員管理の状況最大値テキスト">
          <a:extLst>
            <a:ext uri="{FF2B5EF4-FFF2-40B4-BE49-F238E27FC236}">
              <a16:creationId xmlns:a16="http://schemas.microsoft.com/office/drawing/2014/main" id="{00000000-0008-0000-0300-00003B010000}"/>
            </a:ext>
          </a:extLst>
        </xdr:cNvPr>
        <xdr:cNvSpPr txBox="1"/>
      </xdr:nvSpPr>
      <xdr:spPr>
        <a:xfrm>
          <a:off x="17106900" y="9774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86668</xdr:rowOff>
    </xdr:from>
    <xdr:to>
      <xdr:col>81</xdr:col>
      <xdr:colOff>133350</xdr:colOff>
      <xdr:row>58</xdr:row>
      <xdr:rowOff>86668</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0030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158230</xdr:rowOff>
    </xdr:from>
    <xdr:to>
      <xdr:col>81</xdr:col>
      <xdr:colOff>44450</xdr:colOff>
      <xdr:row>61</xdr:row>
      <xdr:rowOff>684</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179800" y="10445230"/>
          <a:ext cx="838200" cy="13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88348</xdr:rowOff>
    </xdr:from>
    <xdr:ext cx="762000" cy="259045"/>
    <xdr:sp macro="" textlink="">
      <xdr:nvSpPr>
        <xdr:cNvPr id="318" name="定員管理の状況平均値テキスト">
          <a:extLst>
            <a:ext uri="{FF2B5EF4-FFF2-40B4-BE49-F238E27FC236}">
              <a16:creationId xmlns:a16="http://schemas.microsoft.com/office/drawing/2014/main" id="{00000000-0008-0000-0300-00003E010000}"/>
            </a:ext>
          </a:extLst>
        </xdr:cNvPr>
        <xdr:cNvSpPr txBox="1"/>
      </xdr:nvSpPr>
      <xdr:spPr>
        <a:xfrm>
          <a:off x="17106900" y="10032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71821</xdr:rowOff>
    </xdr:from>
    <xdr:to>
      <xdr:col>81</xdr:col>
      <xdr:colOff>95250</xdr:colOff>
      <xdr:row>60</xdr:row>
      <xdr:rowOff>1971</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6967200" y="1018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158230</xdr:rowOff>
    </xdr:from>
    <xdr:to>
      <xdr:col>77</xdr:col>
      <xdr:colOff>44450</xdr:colOff>
      <xdr:row>60</xdr:row>
      <xdr:rowOff>168342</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flipV="1">
          <a:off x="15290800" y="10445230"/>
          <a:ext cx="889000" cy="10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54931</xdr:rowOff>
    </xdr:from>
    <xdr:to>
      <xdr:col>77</xdr:col>
      <xdr:colOff>95250</xdr:colOff>
      <xdr:row>59</xdr:row>
      <xdr:rowOff>156531</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129000" y="10170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166708</xdr:rowOff>
    </xdr:from>
    <xdr:ext cx="7366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5798800" y="99393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162137</xdr:rowOff>
    </xdr:from>
    <xdr:to>
      <xdr:col>72</xdr:col>
      <xdr:colOff>203200</xdr:colOff>
      <xdr:row>60</xdr:row>
      <xdr:rowOff>168342</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4401800" y="10449137"/>
          <a:ext cx="889000" cy="6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43440</xdr:rowOff>
    </xdr:from>
    <xdr:to>
      <xdr:col>73</xdr:col>
      <xdr:colOff>44450</xdr:colOff>
      <xdr:row>59</xdr:row>
      <xdr:rowOff>145040</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5240000" y="1015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155217</xdr:rowOff>
    </xdr:from>
    <xdr:ext cx="7620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4909800" y="9927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153174</xdr:rowOff>
    </xdr:from>
    <xdr:to>
      <xdr:col>68</xdr:col>
      <xdr:colOff>152400</xdr:colOff>
      <xdr:row>60</xdr:row>
      <xdr:rowOff>162137</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3512800" y="10440174"/>
          <a:ext cx="889000" cy="8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49071</xdr:rowOff>
    </xdr:from>
    <xdr:to>
      <xdr:col>68</xdr:col>
      <xdr:colOff>203200</xdr:colOff>
      <xdr:row>59</xdr:row>
      <xdr:rowOff>150671</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43510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160848</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020800" y="99334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59412</xdr:rowOff>
    </xdr:from>
    <xdr:to>
      <xdr:col>64</xdr:col>
      <xdr:colOff>152400</xdr:colOff>
      <xdr:row>59</xdr:row>
      <xdr:rowOff>161012</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3462000" y="10174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171189</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3131800" y="9943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121334</xdr:rowOff>
    </xdr:from>
    <xdr:to>
      <xdr:col>81</xdr:col>
      <xdr:colOff>95250</xdr:colOff>
      <xdr:row>61</xdr:row>
      <xdr:rowOff>51484</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6967200" y="10408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93411</xdr:rowOff>
    </xdr:from>
    <xdr:ext cx="762000" cy="259045"/>
    <xdr:sp macro="" textlink="">
      <xdr:nvSpPr>
        <xdr:cNvPr id="337" name="定員管理の状況該当値テキスト">
          <a:extLst>
            <a:ext uri="{FF2B5EF4-FFF2-40B4-BE49-F238E27FC236}">
              <a16:creationId xmlns:a16="http://schemas.microsoft.com/office/drawing/2014/main" id="{00000000-0008-0000-0300-000051010000}"/>
            </a:ext>
          </a:extLst>
        </xdr:cNvPr>
        <xdr:cNvSpPr txBox="1"/>
      </xdr:nvSpPr>
      <xdr:spPr>
        <a:xfrm>
          <a:off x="17106900" y="10380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107430</xdr:rowOff>
    </xdr:from>
    <xdr:to>
      <xdr:col>77</xdr:col>
      <xdr:colOff>95250</xdr:colOff>
      <xdr:row>61</xdr:row>
      <xdr:rowOff>37580</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129000" y="10394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22357</xdr:rowOff>
    </xdr:from>
    <xdr:ext cx="7366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798800" y="104808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117542</xdr:rowOff>
    </xdr:from>
    <xdr:to>
      <xdr:col>73</xdr:col>
      <xdr:colOff>44450</xdr:colOff>
      <xdr:row>61</xdr:row>
      <xdr:rowOff>47692</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5240000" y="10404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32469</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909800" y="10490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111337</xdr:rowOff>
    </xdr:from>
    <xdr:to>
      <xdr:col>68</xdr:col>
      <xdr:colOff>203200</xdr:colOff>
      <xdr:row>61</xdr:row>
      <xdr:rowOff>41487</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4351000" y="1039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26264</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020800" y="10484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102374</xdr:rowOff>
    </xdr:from>
    <xdr:to>
      <xdr:col>64</xdr:col>
      <xdr:colOff>152400</xdr:colOff>
      <xdr:row>61</xdr:row>
      <xdr:rowOff>32524</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3462000" y="10389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17301</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3131800" y="104757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年度に続き令和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年度も繰上償還を行い、比率は前年より</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下がり、類似団体平均との比較では</a:t>
          </a:r>
          <a:r>
            <a:rPr kumimoji="1" lang="en-US" altLang="ja-JP" sz="1300">
              <a:latin typeface="ＭＳ Ｐゴシック" panose="020B0600070205080204" pitchFamily="50" charset="-128"/>
              <a:ea typeface="ＭＳ Ｐゴシック" panose="020B0600070205080204" pitchFamily="50" charset="-128"/>
            </a:rPr>
            <a:t>4.1%</a:t>
          </a:r>
          <a:r>
            <a:rPr kumimoji="1" lang="ja-JP" altLang="en-US" sz="1300">
              <a:latin typeface="ＭＳ Ｐゴシック" panose="020B0600070205080204" pitchFamily="50" charset="-128"/>
              <a:ea typeface="ＭＳ Ｐゴシック" panose="020B0600070205080204" pitchFamily="50" charset="-128"/>
            </a:rPr>
            <a:t>低くなっている。今後大規模な施設更新が続くことに伴い公債費の上昇が想定されるため、建設事業の計画策定に留意し、起債発行額の抑制に努めるとともに、減債基金を活用した臨時償還を適宜行っていく。</a:t>
          </a:r>
        </a:p>
      </xdr:txBody>
    </xdr:sp>
    <xdr:clientData/>
  </xdr:twoCellAnchor>
  <xdr:oneCellAnchor>
    <xdr:from>
      <xdr:col>61</xdr:col>
      <xdr:colOff>6350</xdr:colOff>
      <xdr:row>32</xdr:row>
      <xdr:rowOff>101600</xdr:rowOff>
    </xdr:from>
    <xdr:ext cx="298543" cy="225703"/>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2" name="公債費負担の状況グラフ枠">
          <a:extLst>
            <a:ext uri="{FF2B5EF4-FFF2-40B4-BE49-F238E27FC236}">
              <a16:creationId xmlns:a16="http://schemas.microsoft.com/office/drawing/2014/main" id="{00000000-0008-0000-0300-000074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153247</xdr:rowOff>
    </xdr:from>
    <xdr:to>
      <xdr:col>81</xdr:col>
      <xdr:colOff>44450</xdr:colOff>
      <xdr:row>45</xdr:row>
      <xdr:rowOff>41910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flipV="1">
          <a:off x="17018000" y="6325447"/>
          <a:ext cx="0" cy="14317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13987</xdr:rowOff>
    </xdr:from>
    <xdr:ext cx="762000" cy="259045"/>
    <xdr:sp macro="" textlink="">
      <xdr:nvSpPr>
        <xdr:cNvPr id="374" name="公債費負担の状況最小値テキスト">
          <a:extLst>
            <a:ext uri="{FF2B5EF4-FFF2-40B4-BE49-F238E27FC236}">
              <a16:creationId xmlns:a16="http://schemas.microsoft.com/office/drawing/2014/main" id="{00000000-0008-0000-0300-000076010000}"/>
            </a:ext>
          </a:extLst>
        </xdr:cNvPr>
        <xdr:cNvSpPr txBox="1"/>
      </xdr:nvSpPr>
      <xdr:spPr>
        <a:xfrm>
          <a:off x="17106900" y="772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41910</xdr:rowOff>
    </xdr:from>
    <xdr:to>
      <xdr:col>81</xdr:col>
      <xdr:colOff>133350</xdr:colOff>
      <xdr:row>45</xdr:row>
      <xdr:rowOff>41910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775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68174</xdr:rowOff>
    </xdr:from>
    <xdr:ext cx="762000" cy="259045"/>
    <xdr:sp macro="" textlink="">
      <xdr:nvSpPr>
        <xdr:cNvPr id="376" name="公債費負担の状況最大値テキスト">
          <a:extLst>
            <a:ext uri="{FF2B5EF4-FFF2-40B4-BE49-F238E27FC236}">
              <a16:creationId xmlns:a16="http://schemas.microsoft.com/office/drawing/2014/main" id="{00000000-0008-0000-0300-000078010000}"/>
            </a:ext>
          </a:extLst>
        </xdr:cNvPr>
        <xdr:cNvSpPr txBox="1"/>
      </xdr:nvSpPr>
      <xdr:spPr>
        <a:xfrm>
          <a:off x="17106900" y="6068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153247</xdr:rowOff>
    </xdr:from>
    <xdr:to>
      <xdr:col>81</xdr:col>
      <xdr:colOff>133350</xdr:colOff>
      <xdr:row>36</xdr:row>
      <xdr:rowOff>153247</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6325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153670</xdr:rowOff>
    </xdr:from>
    <xdr:to>
      <xdr:col>81</xdr:col>
      <xdr:colOff>44450</xdr:colOff>
      <xdr:row>39</xdr:row>
      <xdr:rowOff>161713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6179800" y="6840220"/>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61823</xdr:rowOff>
    </xdr:from>
    <xdr:ext cx="762000" cy="259045"/>
    <xdr:sp macro="" textlink="">
      <xdr:nvSpPr>
        <xdr:cNvPr id="379" name="公債費負担の状況平均値テキスト">
          <a:extLst>
            <a:ext uri="{FF2B5EF4-FFF2-40B4-BE49-F238E27FC236}">
              <a16:creationId xmlns:a16="http://schemas.microsoft.com/office/drawing/2014/main" id="{00000000-0008-0000-0300-00007B010000}"/>
            </a:ext>
          </a:extLst>
        </xdr:cNvPr>
        <xdr:cNvSpPr txBox="1"/>
      </xdr:nvSpPr>
      <xdr:spPr>
        <a:xfrm>
          <a:off x="17106900" y="70912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89746</xdr:rowOff>
    </xdr:from>
    <xdr:to>
      <xdr:col>81</xdr:col>
      <xdr:colOff>95250</xdr:colOff>
      <xdr:row>42</xdr:row>
      <xdr:rowOff>19896</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9672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161713</xdr:rowOff>
    </xdr:from>
    <xdr:to>
      <xdr:col>77</xdr:col>
      <xdr:colOff>44450</xdr:colOff>
      <xdr:row>40</xdr:row>
      <xdr:rowOff>54610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5290800" y="6848263"/>
          <a:ext cx="889000" cy="6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49530</xdr:rowOff>
    </xdr:from>
    <xdr:to>
      <xdr:col>77</xdr:col>
      <xdr:colOff>95250</xdr:colOff>
      <xdr:row>41</xdr:row>
      <xdr:rowOff>151130</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129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135907</xdr:rowOff>
    </xdr:from>
    <xdr:ext cx="7366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5798800" y="7165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54610</xdr:rowOff>
    </xdr:from>
    <xdr:to>
      <xdr:col>72</xdr:col>
      <xdr:colOff>203200</xdr:colOff>
      <xdr:row>40</xdr:row>
      <xdr:rowOff>159173</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4401800" y="6912610"/>
          <a:ext cx="889000" cy="104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33444</xdr:rowOff>
    </xdr:from>
    <xdr:to>
      <xdr:col>73</xdr:col>
      <xdr:colOff>44450</xdr:colOff>
      <xdr:row>41</xdr:row>
      <xdr:rowOff>135044</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5240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119821</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909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159173</xdr:rowOff>
    </xdr:from>
    <xdr:to>
      <xdr:col>68</xdr:col>
      <xdr:colOff>152400</xdr:colOff>
      <xdr:row>41</xdr:row>
      <xdr:rowOff>108373</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3512800" y="7017173"/>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146050</xdr:rowOff>
    </xdr:from>
    <xdr:to>
      <xdr:col>68</xdr:col>
      <xdr:colOff>203200</xdr:colOff>
      <xdr:row>42</xdr:row>
      <xdr:rowOff>76200</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4351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60977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020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97790</xdr:rowOff>
    </xdr:from>
    <xdr:to>
      <xdr:col>64</xdr:col>
      <xdr:colOff>152400</xdr:colOff>
      <xdr:row>42</xdr:row>
      <xdr:rowOff>27940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3462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12717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3131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102870</xdr:rowOff>
    </xdr:from>
    <xdr:to>
      <xdr:col>81</xdr:col>
      <xdr:colOff>95250</xdr:colOff>
      <xdr:row>40</xdr:row>
      <xdr:rowOff>33020</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967200" y="678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119397</xdr:rowOff>
    </xdr:from>
    <xdr:ext cx="762000" cy="259045"/>
    <xdr:sp macro="" textlink="">
      <xdr:nvSpPr>
        <xdr:cNvPr id="398" name="公債費負担の状況該当値テキスト">
          <a:extLst>
            <a:ext uri="{FF2B5EF4-FFF2-40B4-BE49-F238E27FC236}">
              <a16:creationId xmlns:a16="http://schemas.microsoft.com/office/drawing/2014/main" id="{00000000-0008-0000-0300-00008E010000}"/>
            </a:ext>
          </a:extLst>
        </xdr:cNvPr>
        <xdr:cNvSpPr txBox="1"/>
      </xdr:nvSpPr>
      <xdr:spPr>
        <a:xfrm>
          <a:off x="17106900" y="6634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110913</xdr:rowOff>
    </xdr:from>
    <xdr:to>
      <xdr:col>77</xdr:col>
      <xdr:colOff>95250</xdr:colOff>
      <xdr:row>40</xdr:row>
      <xdr:rowOff>41063</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129000" y="6797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51240</xdr:rowOff>
    </xdr:from>
    <xdr:ext cx="7366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798800" y="65663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3810</xdr:rowOff>
    </xdr:from>
    <xdr:to>
      <xdr:col>73</xdr:col>
      <xdr:colOff>44450</xdr:colOff>
      <xdr:row>40</xdr:row>
      <xdr:rowOff>105410</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5240000" y="686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115587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909800" y="663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108373</xdr:rowOff>
    </xdr:from>
    <xdr:to>
      <xdr:col>68</xdr:col>
      <xdr:colOff>203200</xdr:colOff>
      <xdr:row>41</xdr:row>
      <xdr:rowOff>38523</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4351000" y="696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48700</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020800" y="6735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57573</xdr:rowOff>
    </xdr:from>
    <xdr:to>
      <xdr:col>64</xdr:col>
      <xdr:colOff>152400</xdr:colOff>
      <xdr:row>41</xdr:row>
      <xdr:rowOff>159173</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3462000" y="7087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169350</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131800" y="6855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将来負担比率は</a:t>
          </a:r>
          <a:r>
            <a:rPr kumimoji="1" lang="en-US" altLang="ja-JP" sz="1300">
              <a:latin typeface="ＭＳ Ｐゴシック" panose="020B0600070205080204" pitchFamily="50" charset="-128"/>
              <a:ea typeface="ＭＳ Ｐゴシック" panose="020B0600070205080204" pitchFamily="50" charset="-128"/>
            </a:rPr>
            <a:t>0.0%</a:t>
          </a:r>
          <a:r>
            <a:rPr kumimoji="1" lang="ja-JP" altLang="en-US" sz="1300">
              <a:latin typeface="ＭＳ Ｐゴシック" panose="020B0600070205080204" pitchFamily="50" charset="-128"/>
              <a:ea typeface="ＭＳ Ｐゴシック" panose="020B0600070205080204" pitchFamily="50" charset="-128"/>
            </a:rPr>
            <a:t>となり類似団体平均と同様の数値となっているが、小中学校建替工事や母島保育園整備に係る起債が高額となり、将来負担比率の上昇が想定されることから、今後の数値に注視しながら慎重に計画を進めていく必要がある。</a:t>
          </a:r>
        </a:p>
      </xdr:txBody>
    </xdr:sp>
    <xdr:clientData/>
  </xdr:twoCellAnchor>
  <xdr:oneCellAnchor>
    <xdr:from>
      <xdr:col>61</xdr:col>
      <xdr:colOff>6350</xdr:colOff>
      <xdr:row>10</xdr:row>
      <xdr:rowOff>63500</xdr:rowOff>
    </xdr:from>
    <xdr:ext cx="298543" cy="22570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6" name="将来負担の状況グラフ枠">
          <a:extLst>
            <a:ext uri="{FF2B5EF4-FFF2-40B4-BE49-F238E27FC236}">
              <a16:creationId xmlns:a16="http://schemas.microsoft.com/office/drawing/2014/main" id="{00000000-0008-0000-0300-0000B4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37132</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flipV="1">
          <a:off x="17018000" y="2313214"/>
          <a:ext cx="0" cy="16672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9209</xdr:rowOff>
    </xdr:from>
    <xdr:ext cx="762000" cy="259045"/>
    <xdr:sp macro="" textlink="">
      <xdr:nvSpPr>
        <xdr:cNvPr id="438" name="将来負担の状況最小値テキスト">
          <a:extLst>
            <a:ext uri="{FF2B5EF4-FFF2-40B4-BE49-F238E27FC236}">
              <a16:creationId xmlns:a16="http://schemas.microsoft.com/office/drawing/2014/main" id="{00000000-0008-0000-0300-0000B6010000}"/>
            </a:ext>
          </a:extLst>
        </xdr:cNvPr>
        <xdr:cNvSpPr txBox="1"/>
      </xdr:nvSpPr>
      <xdr:spPr>
        <a:xfrm>
          <a:off x="17106900" y="3952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37132</xdr:rowOff>
    </xdr:from>
    <xdr:to>
      <xdr:col>81</xdr:col>
      <xdr:colOff>133350</xdr:colOff>
      <xdr:row>23</xdr:row>
      <xdr:rowOff>37132</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3980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0" name="将来負担の状況最大値テキスト">
          <a:extLst>
            <a:ext uri="{FF2B5EF4-FFF2-40B4-BE49-F238E27FC236}">
              <a16:creationId xmlns:a16="http://schemas.microsoft.com/office/drawing/2014/main" id="{00000000-0008-0000-0300-0000B8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2" name="将来負担の状況平均値テキスト">
          <a:extLst>
            <a:ext uri="{FF2B5EF4-FFF2-40B4-BE49-F238E27FC236}">
              <a16:creationId xmlns:a16="http://schemas.microsoft.com/office/drawing/2014/main" id="{00000000-0008-0000-0300-0000BA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東京都小笠原村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2,600
2,568
113.04
6,089,989
5,739,118
286,777
2,211,004
2,413,026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人件費総額で前年度比</a:t>
          </a:r>
          <a:r>
            <a:rPr kumimoji="1" lang="en-US" altLang="ja-JP" sz="1300">
              <a:latin typeface="ＭＳ Ｐゴシック" panose="020B0600070205080204" pitchFamily="50" charset="-128"/>
              <a:ea typeface="ＭＳ Ｐゴシック" panose="020B0600070205080204" pitchFamily="50" charset="-128"/>
            </a:rPr>
            <a:t>51,976</a:t>
          </a:r>
          <a:r>
            <a:rPr kumimoji="1" lang="ja-JP" altLang="en-US" sz="1300">
              <a:latin typeface="ＭＳ Ｐゴシック" panose="020B0600070205080204" pitchFamily="50" charset="-128"/>
              <a:ea typeface="ＭＳ Ｐゴシック" panose="020B0600070205080204" pitchFamily="50" charset="-128"/>
            </a:rPr>
            <a:t>千円の減となった。欠員補充による影響と考えられる。類似団体との比較では</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ポイント上回っている。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62230</xdr:rowOff>
    </xdr:from>
    <xdr:to>
      <xdr:col>24</xdr:col>
      <xdr:colOff>25400</xdr:colOff>
      <xdr:row>40</xdr:row>
      <xdr:rowOff>73660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2008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45737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03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73660</xdr:rowOff>
    </xdr:from>
    <xdr:to>
      <xdr:col>24</xdr:col>
      <xdr:colOff>114300</xdr:colOff>
      <xdr:row>40</xdr:row>
      <xdr:rowOff>73660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31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148607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63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62230</xdr:rowOff>
    </xdr:from>
    <xdr:to>
      <xdr:col>24</xdr:col>
      <xdr:colOff>114300</xdr:colOff>
      <xdr:row>33</xdr:row>
      <xdr:rowOff>62230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2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153670</xdr:rowOff>
    </xdr:from>
    <xdr:to>
      <xdr:col>24</xdr:col>
      <xdr:colOff>25400</xdr:colOff>
      <xdr:row>37</xdr:row>
      <xdr:rowOff>35560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32587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73677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74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57150</xdr:rowOff>
    </xdr:from>
    <xdr:to>
      <xdr:col>24</xdr:col>
      <xdr:colOff>76200</xdr:colOff>
      <xdr:row>36</xdr:row>
      <xdr:rowOff>158750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29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153670</xdr:rowOff>
    </xdr:from>
    <xdr:to>
      <xdr:col>19</xdr:col>
      <xdr:colOff>187325</xdr:colOff>
      <xdr:row>37</xdr:row>
      <xdr:rowOff>31750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32587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26670</xdr:rowOff>
    </xdr:from>
    <xdr:to>
      <xdr:col>20</xdr:col>
      <xdr:colOff>38100</xdr:colOff>
      <xdr:row>36</xdr:row>
      <xdr:rowOff>128270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9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138447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5967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31750</xdr:rowOff>
    </xdr:from>
    <xdr:to>
      <xdr:col>15</xdr:col>
      <xdr:colOff>98425</xdr:colOff>
      <xdr:row>37</xdr:row>
      <xdr:rowOff>111760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375400"/>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0</xdr:rowOff>
    </xdr:from>
    <xdr:to>
      <xdr:col>15</xdr:col>
      <xdr:colOff>149225</xdr:colOff>
      <xdr:row>36</xdr:row>
      <xdr:rowOff>101600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111777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94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111760</xdr:rowOff>
    </xdr:from>
    <xdr:to>
      <xdr:col>11</xdr:col>
      <xdr:colOff>9525</xdr:colOff>
      <xdr:row>38</xdr:row>
      <xdr:rowOff>1270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45541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91440</xdr:rowOff>
    </xdr:from>
    <xdr:to>
      <xdr:col>11</xdr:col>
      <xdr:colOff>60325</xdr:colOff>
      <xdr:row>37</xdr:row>
      <xdr:rowOff>21590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31767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30480</xdr:rowOff>
    </xdr:from>
    <xdr:to>
      <xdr:col>6</xdr:col>
      <xdr:colOff>171450</xdr:colOff>
      <xdr:row>36</xdr:row>
      <xdr:rowOff>132080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142257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156210</xdr:rowOff>
    </xdr:from>
    <xdr:to>
      <xdr:col>24</xdr:col>
      <xdr:colOff>76200</xdr:colOff>
      <xdr:row>37</xdr:row>
      <xdr:rowOff>86360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328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128287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300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102870</xdr:rowOff>
    </xdr:from>
    <xdr:to>
      <xdr:col>20</xdr:col>
      <xdr:colOff>38100</xdr:colOff>
      <xdr:row>37</xdr:row>
      <xdr:rowOff>33020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275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17797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361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152400</xdr:rowOff>
    </xdr:from>
    <xdr:to>
      <xdr:col>15</xdr:col>
      <xdr:colOff>149225</xdr:colOff>
      <xdr:row>37</xdr:row>
      <xdr:rowOff>82550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67327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60960</xdr:rowOff>
    </xdr:from>
    <xdr:to>
      <xdr:col>11</xdr:col>
      <xdr:colOff>60325</xdr:colOff>
      <xdr:row>37</xdr:row>
      <xdr:rowOff>162560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404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147337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490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121920</xdr:rowOff>
    </xdr:from>
    <xdr:to>
      <xdr:col>6</xdr:col>
      <xdr:colOff>171450</xdr:colOff>
      <xdr:row>38</xdr:row>
      <xdr:rowOff>52070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465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36847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551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新型コロナによる事業中止や出張抑制から徐々に事業の再開が見られる一方で、感染症対策費が大きく減少したことなどにより経常経費充当一財は前年比</a:t>
          </a:r>
          <a:r>
            <a:rPr kumimoji="1" lang="en-US" altLang="ja-JP" sz="1300">
              <a:latin typeface="ＭＳ Ｐゴシック" panose="020B0600070205080204" pitchFamily="50" charset="-128"/>
              <a:ea typeface="ＭＳ Ｐゴシック" panose="020B0600070205080204" pitchFamily="50" charset="-128"/>
            </a:rPr>
            <a:t>49,251</a:t>
          </a:r>
          <a:r>
            <a:rPr kumimoji="1" lang="ja-JP" altLang="en-US" sz="1300">
              <a:latin typeface="ＭＳ Ｐゴシック" panose="020B0600070205080204" pitchFamily="50" charset="-128"/>
              <a:ea typeface="ＭＳ Ｐゴシック" panose="020B0600070205080204" pitchFamily="50" charset="-128"/>
            </a:rPr>
            <a:t>千円減額となった。それらにより類似団体との比較では</a:t>
          </a:r>
          <a:r>
            <a:rPr kumimoji="1" lang="en-US" altLang="ja-JP" sz="1300">
              <a:latin typeface="ＭＳ Ｐゴシック" panose="020B0600070205080204" pitchFamily="50" charset="-128"/>
              <a:ea typeface="ＭＳ Ｐゴシック" panose="020B0600070205080204" pitchFamily="50" charset="-128"/>
            </a:rPr>
            <a:t>7.7%</a:t>
          </a:r>
          <a:r>
            <a:rPr kumimoji="1" lang="ja-JP" altLang="en-US" sz="1300">
              <a:latin typeface="ＭＳ Ｐゴシック" panose="020B0600070205080204" pitchFamily="50" charset="-128"/>
              <a:ea typeface="ＭＳ Ｐゴシック" panose="020B0600070205080204" pitchFamily="50" charset="-128"/>
            </a:rPr>
            <a:t>上回る状況となった。</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40132</xdr:rowOff>
    </xdr:from>
    <xdr:to>
      <xdr:col>82</xdr:col>
      <xdr:colOff>107950</xdr:colOff>
      <xdr:row>21</xdr:row>
      <xdr:rowOff>147574</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440432"/>
          <a:ext cx="0" cy="1307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119651</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720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147574</xdr:rowOff>
    </xdr:from>
    <xdr:to>
      <xdr:col>82</xdr:col>
      <xdr:colOff>196850</xdr:colOff>
      <xdr:row>21</xdr:row>
      <xdr:rowOff>147574</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748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126509</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18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40132</xdr:rowOff>
    </xdr:from>
    <xdr:to>
      <xdr:col>82</xdr:col>
      <xdr:colOff>196850</xdr:colOff>
      <xdr:row>14</xdr:row>
      <xdr:rowOff>40132</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440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19</xdr:row>
      <xdr:rowOff>60706</xdr:rowOff>
    </xdr:from>
    <xdr:to>
      <xdr:col>82</xdr:col>
      <xdr:colOff>107950</xdr:colOff>
      <xdr:row>19</xdr:row>
      <xdr:rowOff>161290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5671800" y="3318256"/>
          <a:ext cx="8382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17289</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7604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762</xdr:rowOff>
    </xdr:from>
    <xdr:to>
      <xdr:col>82</xdr:col>
      <xdr:colOff>158750</xdr:colOff>
      <xdr:row>17</xdr:row>
      <xdr:rowOff>102362</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915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131572</xdr:rowOff>
    </xdr:from>
    <xdr:to>
      <xdr:col>78</xdr:col>
      <xdr:colOff>69850</xdr:colOff>
      <xdr:row>19</xdr:row>
      <xdr:rowOff>161290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4782800" y="3217672"/>
          <a:ext cx="889000" cy="201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158496</xdr:rowOff>
    </xdr:from>
    <xdr:to>
      <xdr:col>78</xdr:col>
      <xdr:colOff>120650</xdr:colOff>
      <xdr:row>17</xdr:row>
      <xdr:rowOff>88646</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98823</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670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127000</xdr:rowOff>
    </xdr:from>
    <xdr:to>
      <xdr:col>73</xdr:col>
      <xdr:colOff>180975</xdr:colOff>
      <xdr:row>18</xdr:row>
      <xdr:rowOff>131572</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893800" y="321310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103632</xdr:rowOff>
    </xdr:from>
    <xdr:to>
      <xdr:col>74</xdr:col>
      <xdr:colOff>31750</xdr:colOff>
      <xdr:row>17</xdr:row>
      <xdr:rowOff>33782</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84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43959</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615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127000</xdr:rowOff>
    </xdr:from>
    <xdr:to>
      <xdr:col>69</xdr:col>
      <xdr:colOff>92075</xdr:colOff>
      <xdr:row>20</xdr:row>
      <xdr:rowOff>76708</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004800" y="3213100"/>
          <a:ext cx="889000" cy="292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131064</xdr:rowOff>
    </xdr:from>
    <xdr:to>
      <xdr:col>69</xdr:col>
      <xdr:colOff>142875</xdr:colOff>
      <xdr:row>17</xdr:row>
      <xdr:rowOff>61214</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71391</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643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32766</xdr:rowOff>
    </xdr:from>
    <xdr:to>
      <xdr:col>65</xdr:col>
      <xdr:colOff>53975</xdr:colOff>
      <xdr:row>17</xdr:row>
      <xdr:rowOff>134366</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947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144543</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716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19</xdr:row>
      <xdr:rowOff>9906</xdr:rowOff>
    </xdr:from>
    <xdr:to>
      <xdr:col>82</xdr:col>
      <xdr:colOff>158750</xdr:colOff>
      <xdr:row>19</xdr:row>
      <xdr:rowOff>111506</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3267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153433</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3239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110490</xdr:rowOff>
    </xdr:from>
    <xdr:to>
      <xdr:col>78</xdr:col>
      <xdr:colOff>120650</xdr:colOff>
      <xdr:row>20</xdr:row>
      <xdr:rowOff>40640</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3368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20</xdr:row>
      <xdr:rowOff>25417</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3454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80772</xdr:rowOff>
    </xdr:from>
    <xdr:to>
      <xdr:col>74</xdr:col>
      <xdr:colOff>31750</xdr:colOff>
      <xdr:row>19</xdr:row>
      <xdr:rowOff>10922</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3166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167149</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3253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76200</xdr:rowOff>
    </xdr:from>
    <xdr:to>
      <xdr:col>69</xdr:col>
      <xdr:colOff>142875</xdr:colOff>
      <xdr:row>19</xdr:row>
      <xdr:rowOff>6350</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31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162577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324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20</xdr:row>
      <xdr:rowOff>25908</xdr:rowOff>
    </xdr:from>
    <xdr:to>
      <xdr:col>65</xdr:col>
      <xdr:colOff>53975</xdr:colOff>
      <xdr:row>20</xdr:row>
      <xdr:rowOff>127508</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3454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20</xdr:row>
      <xdr:rowOff>112285</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354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扶助費については、総額では</a:t>
          </a:r>
          <a:r>
            <a:rPr kumimoji="1" lang="en-US" altLang="ja-JP" sz="1300">
              <a:latin typeface="ＭＳ Ｐゴシック" panose="020B0600070205080204" pitchFamily="50" charset="-128"/>
              <a:ea typeface="ＭＳ Ｐゴシック" panose="020B0600070205080204" pitchFamily="50" charset="-128"/>
            </a:rPr>
            <a:t>10,839</a:t>
          </a:r>
          <a:r>
            <a:rPr kumimoji="1" lang="ja-JP" altLang="en-US" sz="1300">
              <a:latin typeface="ＭＳ Ｐゴシック" panose="020B0600070205080204" pitchFamily="50" charset="-128"/>
              <a:ea typeface="ＭＳ Ｐゴシック" panose="020B0600070205080204" pitchFamily="50" charset="-128"/>
            </a:rPr>
            <a:t>千円の増額となっているが、出産支援金や福祉関連の給付金の増加が影響し、前年度比で</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の増となった。</a:t>
          </a: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12700</xdr:rowOff>
    </xdr:from>
    <xdr:to>
      <xdr:col>24</xdr:col>
      <xdr:colOff>25400</xdr:colOff>
      <xdr:row>61</xdr:row>
      <xdr:rowOff>69850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09955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99077</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843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12700</xdr:rowOff>
    </xdr:from>
    <xdr:to>
      <xdr:col>24</xdr:col>
      <xdr:colOff>114300</xdr:colOff>
      <xdr:row>53</xdr:row>
      <xdr:rowOff>12700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09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31750</xdr:rowOff>
    </xdr:from>
    <xdr:to>
      <xdr:col>24</xdr:col>
      <xdr:colOff>25400</xdr:colOff>
      <xdr:row>54</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3987800" y="929005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105427</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535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133350</xdr:rowOff>
    </xdr:from>
    <xdr:to>
      <xdr:col>24</xdr:col>
      <xdr:colOff>76200</xdr:colOff>
      <xdr:row>56</xdr:row>
      <xdr:rowOff>63500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31750</xdr:rowOff>
    </xdr:from>
    <xdr:to>
      <xdr:col>19</xdr:col>
      <xdr:colOff>187325</xdr:colOff>
      <xdr:row>54</xdr:row>
      <xdr:rowOff>50800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3098800" y="92900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95250</xdr:rowOff>
    </xdr:from>
    <xdr:to>
      <xdr:col>20</xdr:col>
      <xdr:colOff>38100</xdr:colOff>
      <xdr:row>56</xdr:row>
      <xdr:rowOff>25400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10177</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61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50800</xdr:rowOff>
    </xdr:from>
    <xdr:to>
      <xdr:col>15</xdr:col>
      <xdr:colOff>98425</xdr:colOff>
      <xdr:row>54</xdr:row>
      <xdr:rowOff>69850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2209800" y="93091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95250</xdr:rowOff>
    </xdr:from>
    <xdr:to>
      <xdr:col>15</xdr:col>
      <xdr:colOff>149225</xdr:colOff>
      <xdr:row>56</xdr:row>
      <xdr:rowOff>25400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10177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61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69850</xdr:rowOff>
    </xdr:from>
    <xdr:to>
      <xdr:col>11</xdr:col>
      <xdr:colOff>9525</xdr:colOff>
      <xdr:row>54</xdr:row>
      <xdr:rowOff>107950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1320800" y="93281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0</xdr:rowOff>
    </xdr:from>
    <xdr:to>
      <xdr:col>11</xdr:col>
      <xdr:colOff>60325</xdr:colOff>
      <xdr:row>56</xdr:row>
      <xdr:rowOff>101600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86377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0</xdr:rowOff>
    </xdr:from>
    <xdr:to>
      <xdr:col>6</xdr:col>
      <xdr:colOff>171450</xdr:colOff>
      <xdr:row>56</xdr:row>
      <xdr:rowOff>101600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86377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76200</xdr:rowOff>
    </xdr:from>
    <xdr:to>
      <xdr:col>24</xdr:col>
      <xdr:colOff>76200</xdr:colOff>
      <xdr:row>55</xdr:row>
      <xdr:rowOff>6350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92727</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152400</xdr:rowOff>
    </xdr:from>
    <xdr:to>
      <xdr:col>20</xdr:col>
      <xdr:colOff>38100</xdr:colOff>
      <xdr:row>54</xdr:row>
      <xdr:rowOff>82550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923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92727</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9008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0</xdr:rowOff>
    </xdr:from>
    <xdr:to>
      <xdr:col>15</xdr:col>
      <xdr:colOff>149225</xdr:colOff>
      <xdr:row>54</xdr:row>
      <xdr:rowOff>101600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111777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902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19050</xdr:rowOff>
    </xdr:from>
    <xdr:to>
      <xdr:col>11</xdr:col>
      <xdr:colOff>60325</xdr:colOff>
      <xdr:row>54</xdr:row>
      <xdr:rowOff>120650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927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130827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904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57150</xdr:rowOff>
    </xdr:from>
    <xdr:to>
      <xdr:col>6</xdr:col>
      <xdr:colOff>171450</xdr:colOff>
      <xdr:row>54</xdr:row>
      <xdr:rowOff>158750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931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168927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908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繰出金は各会計で増減があり経常経費充当一財で</a:t>
          </a:r>
          <a:r>
            <a:rPr kumimoji="1" lang="en-US" altLang="ja-JP" sz="1300">
              <a:latin typeface="ＭＳ Ｐゴシック" panose="020B0600070205080204" pitchFamily="50" charset="-128"/>
              <a:ea typeface="ＭＳ Ｐゴシック" panose="020B0600070205080204" pitchFamily="50" charset="-128"/>
            </a:rPr>
            <a:t>4,411</a:t>
          </a:r>
          <a:r>
            <a:rPr kumimoji="1" lang="ja-JP" altLang="en-US" sz="1300">
              <a:latin typeface="ＭＳ Ｐゴシック" panose="020B0600070205080204" pitchFamily="50" charset="-128"/>
              <a:ea typeface="ＭＳ Ｐゴシック" panose="020B0600070205080204" pitchFamily="50" charset="-128"/>
            </a:rPr>
            <a:t>千円増となった。維持補修費では△</a:t>
          </a:r>
          <a:r>
            <a:rPr kumimoji="1" lang="en-US" altLang="ja-JP" sz="1300">
              <a:latin typeface="ＭＳ Ｐゴシック" panose="020B0600070205080204" pitchFamily="50" charset="-128"/>
              <a:ea typeface="ＭＳ Ｐゴシック" panose="020B0600070205080204" pitchFamily="50" charset="-128"/>
            </a:rPr>
            <a:t>1,439</a:t>
          </a:r>
          <a:r>
            <a:rPr kumimoji="1" lang="ja-JP" altLang="en-US" sz="1300">
              <a:latin typeface="ＭＳ Ｐゴシック" panose="020B0600070205080204" pitchFamily="50" charset="-128"/>
              <a:ea typeface="ＭＳ Ｐゴシック" panose="020B0600070205080204" pitchFamily="50" charset="-128"/>
            </a:rPr>
            <a:t>千円の減となり、その他としての経常経費充当分は</a:t>
          </a:r>
          <a:r>
            <a:rPr kumimoji="1" lang="en-US" altLang="ja-JP" sz="1300">
              <a:latin typeface="ＭＳ Ｐゴシック" panose="020B0600070205080204" pitchFamily="50" charset="-128"/>
              <a:ea typeface="ＭＳ Ｐゴシック" panose="020B0600070205080204" pitchFamily="50" charset="-128"/>
            </a:rPr>
            <a:t>2,972</a:t>
          </a:r>
          <a:r>
            <a:rPr kumimoji="1" lang="ja-JP" altLang="en-US" sz="1300">
              <a:latin typeface="ＭＳ Ｐゴシック" panose="020B0600070205080204" pitchFamily="50" charset="-128"/>
              <a:ea typeface="ＭＳ Ｐゴシック" panose="020B0600070205080204" pitchFamily="50" charset="-128"/>
            </a:rPr>
            <a:t>千円の増となっている。経常収支比率は、前年と比較し</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増、類似団体平均との比較では</a:t>
          </a:r>
          <a:r>
            <a:rPr kumimoji="1" lang="en-US" altLang="ja-JP" sz="1300">
              <a:latin typeface="ＭＳ Ｐゴシック" panose="020B0600070205080204" pitchFamily="50" charset="-128"/>
              <a:ea typeface="ＭＳ Ｐゴシック" panose="020B0600070205080204" pitchFamily="50" charset="-128"/>
            </a:rPr>
            <a:t>4.2%</a:t>
          </a:r>
          <a:r>
            <a:rPr kumimoji="1" lang="ja-JP" altLang="en-US" sz="1300">
              <a:latin typeface="ＭＳ Ｐゴシック" panose="020B0600070205080204" pitchFamily="50" charset="-128"/>
              <a:ea typeface="ＭＳ Ｐゴシック" panose="020B0600070205080204" pitchFamily="50" charset="-128"/>
            </a:rPr>
            <a:t>下回っている。</a:t>
          </a: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8" name="その他グラフ枠">
          <a:extLst>
            <a:ext uri="{FF2B5EF4-FFF2-40B4-BE49-F238E27FC236}">
              <a16:creationId xmlns:a16="http://schemas.microsoft.com/office/drawing/2014/main" id="{00000000-0008-0000-0400-0000EE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8890</xdr:rowOff>
    </xdr:from>
    <xdr:to>
      <xdr:col>82</xdr:col>
      <xdr:colOff>107950</xdr:colOff>
      <xdr:row>61</xdr:row>
      <xdr:rowOff>54610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flipV="1">
          <a:off x="16510000" y="909574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26687</xdr:rowOff>
    </xdr:from>
    <xdr:ext cx="762000" cy="259045"/>
    <xdr:sp macro="" textlink="">
      <xdr:nvSpPr>
        <xdr:cNvPr id="240" name="その他最小値テキスト">
          <a:extLst>
            <a:ext uri="{FF2B5EF4-FFF2-40B4-BE49-F238E27FC236}">
              <a16:creationId xmlns:a16="http://schemas.microsoft.com/office/drawing/2014/main" id="{00000000-0008-0000-0400-0000F0000000}"/>
            </a:ext>
          </a:extLst>
        </xdr:cNvPr>
        <xdr:cNvSpPr txBox="1"/>
      </xdr:nvSpPr>
      <xdr:spPr>
        <a:xfrm>
          <a:off x="16598900" y="10485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54610</xdr:rowOff>
    </xdr:from>
    <xdr:to>
      <xdr:col>82</xdr:col>
      <xdr:colOff>196850</xdr:colOff>
      <xdr:row>61</xdr:row>
      <xdr:rowOff>54610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6421100" y="10513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95267</xdr:rowOff>
    </xdr:from>
    <xdr:ext cx="762000" cy="259045"/>
    <xdr:sp macro="" textlink="">
      <xdr:nvSpPr>
        <xdr:cNvPr id="242" name="その他最大値テキスト">
          <a:extLst>
            <a:ext uri="{FF2B5EF4-FFF2-40B4-BE49-F238E27FC236}">
              <a16:creationId xmlns:a16="http://schemas.microsoft.com/office/drawing/2014/main" id="{00000000-0008-0000-0400-0000F2000000}"/>
            </a:ext>
          </a:extLst>
        </xdr:cNvPr>
        <xdr:cNvSpPr txBox="1"/>
      </xdr:nvSpPr>
      <xdr:spPr>
        <a:xfrm>
          <a:off x="16598900" y="8839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8890</xdr:rowOff>
    </xdr:from>
    <xdr:to>
      <xdr:col>82</xdr:col>
      <xdr:colOff>196850</xdr:colOff>
      <xdr:row>53</xdr:row>
      <xdr:rowOff>8890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9095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92710</xdr:rowOff>
    </xdr:from>
    <xdr:to>
      <xdr:col>82</xdr:col>
      <xdr:colOff>107950</xdr:colOff>
      <xdr:row>55</xdr:row>
      <xdr:rowOff>100330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5671800" y="952246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132097</xdr:rowOff>
    </xdr:from>
    <xdr:ext cx="762000" cy="259045"/>
    <xdr:sp macro="" textlink="">
      <xdr:nvSpPr>
        <xdr:cNvPr id="245" name="その他平均値テキスト">
          <a:extLst>
            <a:ext uri="{FF2B5EF4-FFF2-40B4-BE49-F238E27FC236}">
              <a16:creationId xmlns:a16="http://schemas.microsoft.com/office/drawing/2014/main" id="{00000000-0008-0000-0400-0000F5000000}"/>
            </a:ext>
          </a:extLst>
        </xdr:cNvPr>
        <xdr:cNvSpPr txBox="1"/>
      </xdr:nvSpPr>
      <xdr:spPr>
        <a:xfrm>
          <a:off x="16598900" y="97332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160020</xdr:rowOff>
    </xdr:from>
    <xdr:to>
      <xdr:col>82</xdr:col>
      <xdr:colOff>158750</xdr:colOff>
      <xdr:row>57</xdr:row>
      <xdr:rowOff>90170</xdr:rowOff>
    </xdr:to>
    <xdr:sp macro="" textlink="">
      <xdr:nvSpPr>
        <xdr:cNvPr id="246" name="フローチャート: 判断 245">
          <a:extLst>
            <a:ext uri="{FF2B5EF4-FFF2-40B4-BE49-F238E27FC236}">
              <a16:creationId xmlns:a16="http://schemas.microsoft.com/office/drawing/2014/main" id="{00000000-0008-0000-0400-0000F6000000}"/>
            </a:ext>
          </a:extLst>
        </xdr:cNvPr>
        <xdr:cNvSpPr/>
      </xdr:nvSpPr>
      <xdr:spPr>
        <a:xfrm>
          <a:off x="164592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85090</xdr:rowOff>
    </xdr:from>
    <xdr:to>
      <xdr:col>78</xdr:col>
      <xdr:colOff>69850</xdr:colOff>
      <xdr:row>55</xdr:row>
      <xdr:rowOff>92710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4782800" y="95148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19050</xdr:rowOff>
    </xdr:from>
    <xdr:to>
      <xdr:col>78</xdr:col>
      <xdr:colOff>120650</xdr:colOff>
      <xdr:row>57</xdr:row>
      <xdr:rowOff>120650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5621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105427</xdr:rowOff>
    </xdr:from>
    <xdr:ext cx="7366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5290800" y="9878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69850</xdr:rowOff>
    </xdr:from>
    <xdr:to>
      <xdr:col>73</xdr:col>
      <xdr:colOff>180975</xdr:colOff>
      <xdr:row>55</xdr:row>
      <xdr:rowOff>85090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3893800" y="94996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41910</xdr:rowOff>
    </xdr:from>
    <xdr:to>
      <xdr:col>74</xdr:col>
      <xdr:colOff>31750</xdr:colOff>
      <xdr:row>57</xdr:row>
      <xdr:rowOff>143510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47320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128287</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4401800" y="990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69850</xdr:rowOff>
    </xdr:from>
    <xdr:to>
      <xdr:col>69</xdr:col>
      <xdr:colOff>92075</xdr:colOff>
      <xdr:row>55</xdr:row>
      <xdr:rowOff>77470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3004800" y="94996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26670</xdr:rowOff>
    </xdr:from>
    <xdr:to>
      <xdr:col>69</xdr:col>
      <xdr:colOff>142875</xdr:colOff>
      <xdr:row>57</xdr:row>
      <xdr:rowOff>128270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3843000" y="97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113047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3512800" y="988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34290</xdr:rowOff>
    </xdr:from>
    <xdr:to>
      <xdr:col>65</xdr:col>
      <xdr:colOff>53975</xdr:colOff>
      <xdr:row>57</xdr:row>
      <xdr:rowOff>135890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2954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120667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2623800" y="989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49530</xdr:rowOff>
    </xdr:from>
    <xdr:to>
      <xdr:col>82</xdr:col>
      <xdr:colOff>158750</xdr:colOff>
      <xdr:row>55</xdr:row>
      <xdr:rowOff>151130</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6459200" y="947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66057</xdr:rowOff>
    </xdr:from>
    <xdr:ext cx="762000" cy="259045"/>
    <xdr:sp macro="" textlink="">
      <xdr:nvSpPr>
        <xdr:cNvPr id="264" name="その他該当値テキスト">
          <a:extLst>
            <a:ext uri="{FF2B5EF4-FFF2-40B4-BE49-F238E27FC236}">
              <a16:creationId xmlns:a16="http://schemas.microsoft.com/office/drawing/2014/main" id="{00000000-0008-0000-0400-000008010000}"/>
            </a:ext>
          </a:extLst>
        </xdr:cNvPr>
        <xdr:cNvSpPr txBox="1"/>
      </xdr:nvSpPr>
      <xdr:spPr>
        <a:xfrm>
          <a:off x="16598900" y="932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41910</xdr:rowOff>
    </xdr:from>
    <xdr:to>
      <xdr:col>78</xdr:col>
      <xdr:colOff>120650</xdr:colOff>
      <xdr:row>55</xdr:row>
      <xdr:rowOff>143510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5621000" y="947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153687</xdr:rowOff>
    </xdr:from>
    <xdr:ext cx="7366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290800" y="9240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34290</xdr:rowOff>
    </xdr:from>
    <xdr:to>
      <xdr:col>74</xdr:col>
      <xdr:colOff>31750</xdr:colOff>
      <xdr:row>55</xdr:row>
      <xdr:rowOff>135890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4732000" y="9464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146067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4401800" y="923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19050</xdr:rowOff>
    </xdr:from>
    <xdr:to>
      <xdr:col>69</xdr:col>
      <xdr:colOff>142875</xdr:colOff>
      <xdr:row>55</xdr:row>
      <xdr:rowOff>120650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3843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130827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512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26670</xdr:rowOff>
    </xdr:from>
    <xdr:to>
      <xdr:col>65</xdr:col>
      <xdr:colOff>53975</xdr:colOff>
      <xdr:row>55</xdr:row>
      <xdr:rowOff>128270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2954000" y="945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138447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2623800" y="922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物価高騰対応による商品券事業などがあり総額では減額となったが、経常経費充当一財では</a:t>
          </a:r>
          <a:r>
            <a:rPr kumimoji="1" lang="en-US" altLang="ja-JP" sz="1300">
              <a:latin typeface="ＭＳ Ｐゴシック" panose="020B0600070205080204" pitchFamily="50" charset="-128"/>
              <a:ea typeface="ＭＳ Ｐゴシック" panose="020B0600070205080204" pitchFamily="50" charset="-128"/>
            </a:rPr>
            <a:t>15,065</a:t>
          </a:r>
          <a:r>
            <a:rPr kumimoji="1" lang="ja-JP" altLang="en-US" sz="1300">
              <a:latin typeface="ＭＳ Ｐゴシック" panose="020B0600070205080204" pitchFamily="50" charset="-128"/>
              <a:ea typeface="ＭＳ Ｐゴシック" panose="020B0600070205080204" pitchFamily="50" charset="-128"/>
            </a:rPr>
            <a:t>千円の増額となり、経常収支比率は前年と比べ</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ポイント増、類似団体平均との比較前年と同じ△</a:t>
          </a:r>
          <a:r>
            <a:rPr kumimoji="1" lang="en-US" altLang="ja-JP" sz="1300">
              <a:latin typeface="ＭＳ Ｐゴシック" panose="020B0600070205080204" pitchFamily="50" charset="-128"/>
              <a:ea typeface="ＭＳ Ｐゴシック" panose="020B0600070205080204" pitchFamily="50" charset="-128"/>
            </a:rPr>
            <a:t>7.4%</a:t>
          </a:r>
          <a:r>
            <a:rPr kumimoji="1" lang="ja-JP" altLang="en-US" sz="1300">
              <a:latin typeface="ＭＳ Ｐゴシック" panose="020B0600070205080204" pitchFamily="50" charset="-128"/>
              <a:ea typeface="ＭＳ Ｐゴシック" panose="020B0600070205080204" pitchFamily="50" charset="-128"/>
            </a:rPr>
            <a:t>となった。</a:t>
          </a:r>
        </a:p>
      </xdr:txBody>
    </xdr:sp>
    <xdr:clientData/>
  </xdr:twoCellAnchor>
  <xdr:oneCellAnchor>
    <xdr:from>
      <xdr:col>62</xdr:col>
      <xdr:colOff>6350</xdr:colOff>
      <xdr:row>29</xdr:row>
      <xdr:rowOff>107950</xdr:rowOff>
    </xdr:from>
    <xdr:ext cx="298543" cy="225703"/>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a:extLst>
            <a:ext uri="{FF2B5EF4-FFF2-40B4-BE49-F238E27FC236}">
              <a16:creationId xmlns:a16="http://schemas.microsoft.com/office/drawing/2014/main" id="{00000000-0008-0000-0400-00002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44704</xdr:rowOff>
    </xdr:from>
    <xdr:to>
      <xdr:col>82</xdr:col>
      <xdr:colOff>107950</xdr:colOff>
      <xdr:row>40</xdr:row>
      <xdr:rowOff>122428</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flipV="1">
          <a:off x="16510000" y="5874004"/>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94505</xdr:rowOff>
    </xdr:from>
    <xdr:ext cx="762000" cy="259045"/>
    <xdr:sp macro="" textlink="">
      <xdr:nvSpPr>
        <xdr:cNvPr id="298" name="補助費等最小値テキスト">
          <a:extLst>
            <a:ext uri="{FF2B5EF4-FFF2-40B4-BE49-F238E27FC236}">
              <a16:creationId xmlns:a16="http://schemas.microsoft.com/office/drawing/2014/main" id="{00000000-0008-0000-0400-00002A010000}"/>
            </a:ext>
          </a:extLst>
        </xdr:cNvPr>
        <xdr:cNvSpPr txBox="1"/>
      </xdr:nvSpPr>
      <xdr:spPr>
        <a:xfrm>
          <a:off x="16598900" y="695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122428</xdr:rowOff>
    </xdr:from>
    <xdr:to>
      <xdr:col>82</xdr:col>
      <xdr:colOff>196850</xdr:colOff>
      <xdr:row>40</xdr:row>
      <xdr:rowOff>122428</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6980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131081</xdr:rowOff>
    </xdr:from>
    <xdr:ext cx="762000" cy="259045"/>
    <xdr:sp macro="" textlink="">
      <xdr:nvSpPr>
        <xdr:cNvPr id="300" name="補助費等最大値テキスト">
          <a:extLst>
            <a:ext uri="{FF2B5EF4-FFF2-40B4-BE49-F238E27FC236}">
              <a16:creationId xmlns:a16="http://schemas.microsoft.com/office/drawing/2014/main" id="{00000000-0008-0000-0400-00002C010000}"/>
            </a:ext>
          </a:extLst>
        </xdr:cNvPr>
        <xdr:cNvSpPr txBox="1"/>
      </xdr:nvSpPr>
      <xdr:spPr>
        <a:xfrm>
          <a:off x="16598900" y="5617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44704</xdr:rowOff>
    </xdr:from>
    <xdr:to>
      <xdr:col>82</xdr:col>
      <xdr:colOff>196850</xdr:colOff>
      <xdr:row>34</xdr:row>
      <xdr:rowOff>44704</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5874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136144</xdr:rowOff>
    </xdr:from>
    <xdr:to>
      <xdr:col>82</xdr:col>
      <xdr:colOff>107950</xdr:colOff>
      <xdr:row>34</xdr:row>
      <xdr:rowOff>163576</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5671800" y="5965444"/>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80281</xdr:rowOff>
    </xdr:from>
    <xdr:ext cx="762000" cy="259045"/>
    <xdr:sp macro="" textlink="">
      <xdr:nvSpPr>
        <xdr:cNvPr id="303" name="補助費等平均値テキスト">
          <a:extLst>
            <a:ext uri="{FF2B5EF4-FFF2-40B4-BE49-F238E27FC236}">
              <a16:creationId xmlns:a16="http://schemas.microsoft.com/office/drawing/2014/main" id="{00000000-0008-0000-0400-00002F010000}"/>
            </a:ext>
          </a:extLst>
        </xdr:cNvPr>
        <xdr:cNvSpPr txBox="1"/>
      </xdr:nvSpPr>
      <xdr:spPr>
        <a:xfrm>
          <a:off x="16598900" y="6252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6459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127000</xdr:rowOff>
    </xdr:from>
    <xdr:to>
      <xdr:col>78</xdr:col>
      <xdr:colOff>69850</xdr:colOff>
      <xdr:row>34</xdr:row>
      <xdr:rowOff>136144</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4782800" y="595630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80772</xdr:rowOff>
    </xdr:from>
    <xdr:to>
      <xdr:col>78</xdr:col>
      <xdr:colOff>120650</xdr:colOff>
      <xdr:row>37</xdr:row>
      <xdr:rowOff>10922</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5621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167149</xdr:rowOff>
    </xdr:from>
    <xdr:ext cx="7366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5290800" y="6339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127000</xdr:rowOff>
    </xdr:from>
    <xdr:to>
      <xdr:col>73</xdr:col>
      <xdr:colOff>180975</xdr:colOff>
      <xdr:row>34</xdr:row>
      <xdr:rowOff>127000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3893800" y="5956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57912</xdr:rowOff>
    </xdr:from>
    <xdr:to>
      <xdr:col>74</xdr:col>
      <xdr:colOff>31750</xdr:colOff>
      <xdr:row>36</xdr:row>
      <xdr:rowOff>159512</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4732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144289</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44018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127000</xdr:rowOff>
    </xdr:from>
    <xdr:to>
      <xdr:col>69</xdr:col>
      <xdr:colOff>92075</xdr:colOff>
      <xdr:row>34</xdr:row>
      <xdr:rowOff>140716</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3004800" y="595630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67056</xdr:rowOff>
    </xdr:from>
    <xdr:to>
      <xdr:col>69</xdr:col>
      <xdr:colOff>142875</xdr:colOff>
      <xdr:row>36</xdr:row>
      <xdr:rowOff>168656</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3843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153433</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3512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85344</xdr:rowOff>
    </xdr:from>
    <xdr:to>
      <xdr:col>65</xdr:col>
      <xdr:colOff>53975</xdr:colOff>
      <xdr:row>37</xdr:row>
      <xdr:rowOff>15494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2954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271</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2623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112776</xdr:rowOff>
    </xdr:from>
    <xdr:to>
      <xdr:col>82</xdr:col>
      <xdr:colOff>158750</xdr:colOff>
      <xdr:row>35</xdr:row>
      <xdr:rowOff>42926</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6459200" y="5942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21353</xdr:rowOff>
    </xdr:from>
    <xdr:ext cx="762000" cy="259045"/>
    <xdr:sp macro="" textlink="">
      <xdr:nvSpPr>
        <xdr:cNvPr id="322" name="補助費等該当値テキスト">
          <a:extLst>
            <a:ext uri="{FF2B5EF4-FFF2-40B4-BE49-F238E27FC236}">
              <a16:creationId xmlns:a16="http://schemas.microsoft.com/office/drawing/2014/main" id="{00000000-0008-0000-0400-000042010000}"/>
            </a:ext>
          </a:extLst>
        </xdr:cNvPr>
        <xdr:cNvSpPr txBox="1"/>
      </xdr:nvSpPr>
      <xdr:spPr>
        <a:xfrm>
          <a:off x="16598900" y="5850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85344</xdr:rowOff>
    </xdr:from>
    <xdr:to>
      <xdr:col>78</xdr:col>
      <xdr:colOff>120650</xdr:colOff>
      <xdr:row>35</xdr:row>
      <xdr:rowOff>15494</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5621000" y="5914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25671</xdr:rowOff>
    </xdr:from>
    <xdr:ext cx="7366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290800" y="56835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76200</xdr:rowOff>
    </xdr:from>
    <xdr:to>
      <xdr:col>74</xdr:col>
      <xdr:colOff>31750</xdr:colOff>
      <xdr:row>35</xdr:row>
      <xdr:rowOff>6350</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47320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16527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567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76200</xdr:rowOff>
    </xdr:from>
    <xdr:to>
      <xdr:col>69</xdr:col>
      <xdr:colOff>142875</xdr:colOff>
      <xdr:row>35</xdr:row>
      <xdr:rowOff>6350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38430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16527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512800" y="567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89916</xdr:rowOff>
    </xdr:from>
    <xdr:to>
      <xdr:col>65</xdr:col>
      <xdr:colOff>53975</xdr:colOff>
      <xdr:row>35</xdr:row>
      <xdr:rowOff>20066</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2954000" y="5919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30243</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623800" y="5688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公債費は、平成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年度及び令和</a:t>
          </a:r>
          <a:r>
            <a:rPr kumimoji="1" lang="en-US" altLang="ja-JP" sz="1300">
              <a:latin typeface="ＭＳ Ｐゴシック" panose="020B0600070205080204" pitchFamily="50" charset="-128"/>
              <a:ea typeface="ＭＳ Ｐゴシック" panose="020B0600070205080204" pitchFamily="50" charset="-128"/>
            </a:rPr>
            <a:t>3,5</a:t>
          </a:r>
          <a:r>
            <a:rPr kumimoji="1" lang="ja-JP" altLang="en-US" sz="1300">
              <a:latin typeface="ＭＳ Ｐゴシック" panose="020B0600070205080204" pitchFamily="50" charset="-128"/>
              <a:ea typeface="ＭＳ Ｐゴシック" panose="020B0600070205080204" pitchFamily="50" charset="-128"/>
            </a:rPr>
            <a:t>年度に実施した繰上償還による減と、令和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年度借入の辺地債償還が始まったことなどによる増があり、前年度比で</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％増加したが、類似団体と比較して</a:t>
          </a:r>
          <a:r>
            <a:rPr kumimoji="1" lang="en-US" altLang="ja-JP" sz="1300">
              <a:latin typeface="ＭＳ Ｐゴシック" panose="020B0600070205080204" pitchFamily="50" charset="-128"/>
              <a:ea typeface="ＭＳ Ｐゴシック" panose="020B0600070205080204" pitchFamily="50" charset="-128"/>
            </a:rPr>
            <a:t>9.0%</a:t>
          </a:r>
          <a:r>
            <a:rPr kumimoji="1" lang="ja-JP" altLang="en-US" sz="1300">
              <a:latin typeface="ＭＳ Ｐゴシック" panose="020B0600070205080204" pitchFamily="50" charset="-128"/>
              <a:ea typeface="ＭＳ Ｐゴシック" panose="020B0600070205080204" pitchFamily="50" charset="-128"/>
            </a:rPr>
            <a:t>低い数値となっている。</a:t>
          </a:r>
        </a:p>
        <a:p>
          <a:r>
            <a:rPr kumimoji="1" lang="ja-JP" altLang="en-US" sz="1300">
              <a:latin typeface="ＭＳ Ｐゴシック" panose="020B0600070205080204" pitchFamily="50" charset="-128"/>
              <a:ea typeface="ＭＳ Ｐゴシック" panose="020B0600070205080204" pitchFamily="50" charset="-128"/>
            </a:rPr>
            <a:t>　学校建替えが本格化し今後公債費が上昇していく見通しである。数値を注視し、起債発行額の抑制や減債基金による繰上償還を計画していく。</a:t>
          </a:r>
        </a:p>
      </xdr:txBody>
    </xdr:sp>
    <xdr:clientData/>
  </xdr:twoCellAnchor>
  <xdr:oneCellAnchor>
    <xdr:from>
      <xdr:col>3</xdr:col>
      <xdr:colOff>123825</xdr:colOff>
      <xdr:row>69</xdr:row>
      <xdr:rowOff>107950</xdr:rowOff>
    </xdr:from>
    <xdr:ext cx="298543" cy="225703"/>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6" name="公債費グラフ枠">
          <a:extLst>
            <a:ext uri="{FF2B5EF4-FFF2-40B4-BE49-F238E27FC236}">
              <a16:creationId xmlns:a16="http://schemas.microsoft.com/office/drawing/2014/main" id="{00000000-0008-0000-0400-00006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81</xdr:row>
      <xdr:rowOff>92711</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flipV="1">
          <a:off x="4826000" y="12509500"/>
          <a:ext cx="0" cy="14706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64788</xdr:rowOff>
    </xdr:from>
    <xdr:ext cx="762000" cy="259045"/>
    <xdr:sp macro="" textlink="">
      <xdr:nvSpPr>
        <xdr:cNvPr id="358" name="公債費最小値テキスト">
          <a:extLst>
            <a:ext uri="{FF2B5EF4-FFF2-40B4-BE49-F238E27FC236}">
              <a16:creationId xmlns:a16="http://schemas.microsoft.com/office/drawing/2014/main" id="{00000000-0008-0000-0400-000066010000}"/>
            </a:ext>
          </a:extLst>
        </xdr:cNvPr>
        <xdr:cNvSpPr txBox="1"/>
      </xdr:nvSpPr>
      <xdr:spPr>
        <a:xfrm>
          <a:off x="4914900" y="13952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92711</xdr:rowOff>
    </xdr:from>
    <xdr:to>
      <xdr:col>24</xdr:col>
      <xdr:colOff>114300</xdr:colOff>
      <xdr:row>81</xdr:row>
      <xdr:rowOff>92711</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3980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0" name="公債費最大値テキスト">
          <a:extLst>
            <a:ext uri="{FF2B5EF4-FFF2-40B4-BE49-F238E27FC236}">
              <a16:creationId xmlns:a16="http://schemas.microsoft.com/office/drawing/2014/main" id="{00000000-0008-0000-0400-000068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16510</xdr:rowOff>
    </xdr:from>
    <xdr:to>
      <xdr:col>24</xdr:col>
      <xdr:colOff>25400</xdr:colOff>
      <xdr:row>75</xdr:row>
      <xdr:rowOff>20320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3987800" y="1287526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113047</xdr:rowOff>
    </xdr:from>
    <xdr:ext cx="762000" cy="259045"/>
    <xdr:sp macro="" textlink="">
      <xdr:nvSpPr>
        <xdr:cNvPr id="363" name="公債費平均値テキスト">
          <a:extLst>
            <a:ext uri="{FF2B5EF4-FFF2-40B4-BE49-F238E27FC236}">
              <a16:creationId xmlns:a16="http://schemas.microsoft.com/office/drawing/2014/main" id="{00000000-0008-0000-0400-00006B010000}"/>
            </a:ext>
          </a:extLst>
        </xdr:cNvPr>
        <xdr:cNvSpPr txBox="1"/>
      </xdr:nvSpPr>
      <xdr:spPr>
        <a:xfrm>
          <a:off x="4914900" y="131432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140970</xdr:rowOff>
    </xdr:from>
    <xdr:to>
      <xdr:col>24</xdr:col>
      <xdr:colOff>76200</xdr:colOff>
      <xdr:row>77</xdr:row>
      <xdr:rowOff>71120</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47752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161290</xdr:rowOff>
    </xdr:from>
    <xdr:to>
      <xdr:col>19</xdr:col>
      <xdr:colOff>187325</xdr:colOff>
      <xdr:row>75</xdr:row>
      <xdr:rowOff>16510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3098800" y="1284859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102870</xdr:rowOff>
    </xdr:from>
    <xdr:to>
      <xdr:col>20</xdr:col>
      <xdr:colOff>38100</xdr:colOff>
      <xdr:row>77</xdr:row>
      <xdr:rowOff>33020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3937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17797</xdr:rowOff>
    </xdr:from>
    <xdr:ext cx="7366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3606800" y="13219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161290</xdr:rowOff>
    </xdr:from>
    <xdr:to>
      <xdr:col>15</xdr:col>
      <xdr:colOff>98425</xdr:colOff>
      <xdr:row>75</xdr:row>
      <xdr:rowOff>62230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2209800" y="1284859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60961</xdr:rowOff>
    </xdr:from>
    <xdr:to>
      <xdr:col>15</xdr:col>
      <xdr:colOff>149225</xdr:colOff>
      <xdr:row>76</xdr:row>
      <xdr:rowOff>162561</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3048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147338</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717800" y="13177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62230</xdr:rowOff>
    </xdr:from>
    <xdr:to>
      <xdr:col>11</xdr:col>
      <xdr:colOff>9525</xdr:colOff>
      <xdr:row>76</xdr:row>
      <xdr:rowOff>20320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1320800" y="1292098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140970</xdr:rowOff>
    </xdr:from>
    <xdr:to>
      <xdr:col>11</xdr:col>
      <xdr:colOff>60325</xdr:colOff>
      <xdr:row>77</xdr:row>
      <xdr:rowOff>71120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2159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55897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18288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11430</xdr:rowOff>
    </xdr:from>
    <xdr:to>
      <xdr:col>6</xdr:col>
      <xdr:colOff>171450</xdr:colOff>
      <xdr:row>77</xdr:row>
      <xdr:rowOff>113030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1270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97807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939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140970</xdr:rowOff>
    </xdr:from>
    <xdr:to>
      <xdr:col>24</xdr:col>
      <xdr:colOff>76200</xdr:colOff>
      <xdr:row>75</xdr:row>
      <xdr:rowOff>71120</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4775200" y="12828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157497</xdr:rowOff>
    </xdr:from>
    <xdr:ext cx="762000" cy="259045"/>
    <xdr:sp macro="" textlink="">
      <xdr:nvSpPr>
        <xdr:cNvPr id="382" name="公債費該当値テキスト">
          <a:extLst>
            <a:ext uri="{FF2B5EF4-FFF2-40B4-BE49-F238E27FC236}">
              <a16:creationId xmlns:a16="http://schemas.microsoft.com/office/drawing/2014/main" id="{00000000-0008-0000-0400-00007E010000}"/>
            </a:ext>
          </a:extLst>
        </xdr:cNvPr>
        <xdr:cNvSpPr txBox="1"/>
      </xdr:nvSpPr>
      <xdr:spPr>
        <a:xfrm>
          <a:off x="4914900" y="12673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137160</xdr:rowOff>
    </xdr:from>
    <xdr:to>
      <xdr:col>20</xdr:col>
      <xdr:colOff>38100</xdr:colOff>
      <xdr:row>75</xdr:row>
      <xdr:rowOff>67310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937000" y="12824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77487</xdr:rowOff>
    </xdr:from>
    <xdr:ext cx="7366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606800" y="12593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110490</xdr:rowOff>
    </xdr:from>
    <xdr:to>
      <xdr:col>15</xdr:col>
      <xdr:colOff>149225</xdr:colOff>
      <xdr:row>75</xdr:row>
      <xdr:rowOff>40640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048000" y="12797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50817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2566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11430</xdr:rowOff>
    </xdr:from>
    <xdr:to>
      <xdr:col>11</xdr:col>
      <xdr:colOff>60325</xdr:colOff>
      <xdr:row>75</xdr:row>
      <xdr:rowOff>113030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2159000" y="12870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123207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828800" y="1263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140970</xdr:rowOff>
    </xdr:from>
    <xdr:to>
      <xdr:col>6</xdr:col>
      <xdr:colOff>171450</xdr:colOff>
      <xdr:row>76</xdr:row>
      <xdr:rowOff>71120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12700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81297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939800" y="1276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前年比</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の増となり、類似団体平均を</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下回っている。</a:t>
          </a:r>
        </a:p>
        <a:p>
          <a:r>
            <a:rPr kumimoji="1" lang="ja-JP" altLang="en-US" sz="1300">
              <a:latin typeface="ＭＳ Ｐゴシック" panose="020B0600070205080204" pitchFamily="50" charset="-128"/>
              <a:ea typeface="ＭＳ Ｐゴシック" panose="020B0600070205080204" pitchFamily="50" charset="-128"/>
            </a:rPr>
            <a:t>　経常経費充当一財では、人件費、物件費の割合が大きい。</a:t>
          </a:r>
        </a:p>
      </xdr:txBody>
    </xdr:sp>
    <xdr:clientData/>
  </xdr:twoCellAnchor>
  <xdr:oneCellAnchor>
    <xdr:from>
      <xdr:col>62</xdr:col>
      <xdr:colOff>6350</xdr:colOff>
      <xdr:row>69</xdr:row>
      <xdr:rowOff>107950</xdr:rowOff>
    </xdr:from>
    <xdr:ext cx="298543" cy="225703"/>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a:extLst>
            <a:ext uri="{FF2B5EF4-FFF2-40B4-BE49-F238E27FC236}">
              <a16:creationId xmlns:a16="http://schemas.microsoft.com/office/drawing/2014/main" id="{00000000-0008-0000-0400-0000A3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81</xdr:row>
      <xdr:rowOff>17599</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6510000" y="12608560"/>
          <a:ext cx="0" cy="1296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161126</xdr:rowOff>
    </xdr:from>
    <xdr:ext cx="762000" cy="259045"/>
    <xdr:sp macro="" textlink="">
      <xdr:nvSpPr>
        <xdr:cNvPr id="421" name="公債費以外最小値テキスト">
          <a:extLst>
            <a:ext uri="{FF2B5EF4-FFF2-40B4-BE49-F238E27FC236}">
              <a16:creationId xmlns:a16="http://schemas.microsoft.com/office/drawing/2014/main" id="{00000000-0008-0000-0400-0000A5010000}"/>
            </a:ext>
          </a:extLst>
        </xdr:cNvPr>
        <xdr:cNvSpPr txBox="1"/>
      </xdr:nvSpPr>
      <xdr:spPr>
        <a:xfrm>
          <a:off x="16598900" y="13877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17599</xdr:rowOff>
    </xdr:from>
    <xdr:to>
      <xdr:col>82</xdr:col>
      <xdr:colOff>196850</xdr:colOff>
      <xdr:row>81</xdr:row>
      <xdr:rowOff>17599</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3905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23" name="公債費以外最大値テキスト">
          <a:extLst>
            <a:ext uri="{FF2B5EF4-FFF2-40B4-BE49-F238E27FC236}">
              <a16:creationId xmlns:a16="http://schemas.microsoft.com/office/drawing/2014/main" id="{00000000-0008-0000-0400-0000A7010000}"/>
            </a:ext>
          </a:extLst>
        </xdr:cNvPr>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46989</xdr:rowOff>
    </xdr:from>
    <xdr:to>
      <xdr:col>82</xdr:col>
      <xdr:colOff>107950</xdr:colOff>
      <xdr:row>77</xdr:row>
      <xdr:rowOff>60052</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5671800" y="13248639"/>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46645</xdr:rowOff>
    </xdr:from>
    <xdr:ext cx="762000" cy="259045"/>
    <xdr:sp macro="" textlink="">
      <xdr:nvSpPr>
        <xdr:cNvPr id="426" name="公債費以外平均値テキスト">
          <a:extLst>
            <a:ext uri="{FF2B5EF4-FFF2-40B4-BE49-F238E27FC236}">
              <a16:creationId xmlns:a16="http://schemas.microsoft.com/office/drawing/2014/main" id="{00000000-0008-0000-0400-0000AA010000}"/>
            </a:ext>
          </a:extLst>
        </xdr:cNvPr>
        <xdr:cNvSpPr txBox="1"/>
      </xdr:nvSpPr>
      <xdr:spPr>
        <a:xfrm>
          <a:off x="16598900" y="132482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74568</xdr:rowOff>
    </xdr:from>
    <xdr:to>
      <xdr:col>82</xdr:col>
      <xdr:colOff>158750</xdr:colOff>
      <xdr:row>78</xdr:row>
      <xdr:rowOff>4718</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6459200" y="13276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110671</xdr:rowOff>
    </xdr:from>
    <xdr:to>
      <xdr:col>78</xdr:col>
      <xdr:colOff>69850</xdr:colOff>
      <xdr:row>77</xdr:row>
      <xdr:rowOff>46989</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4782800" y="13140871"/>
          <a:ext cx="889000" cy="107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25581</xdr:rowOff>
    </xdr:from>
    <xdr:to>
      <xdr:col>78</xdr:col>
      <xdr:colOff>120650</xdr:colOff>
      <xdr:row>77</xdr:row>
      <xdr:rowOff>127181</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5621000" y="13227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111958</xdr:rowOff>
    </xdr:from>
    <xdr:ext cx="7366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5290800" y="133136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110671</xdr:rowOff>
    </xdr:from>
    <xdr:to>
      <xdr:col>73</xdr:col>
      <xdr:colOff>180975</xdr:colOff>
      <xdr:row>77</xdr:row>
      <xdr:rowOff>1270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3893800" y="13140871"/>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128451</xdr:rowOff>
    </xdr:from>
    <xdr:to>
      <xdr:col>74</xdr:col>
      <xdr:colOff>31750</xdr:colOff>
      <xdr:row>77</xdr:row>
      <xdr:rowOff>58601</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4732000" y="1315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43378</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401800" y="13245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1270</xdr:rowOff>
    </xdr:from>
    <xdr:to>
      <xdr:col>69</xdr:col>
      <xdr:colOff>92075</xdr:colOff>
      <xdr:row>78</xdr:row>
      <xdr:rowOff>110671</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3004800" y="13202920"/>
          <a:ext cx="889000" cy="280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68036</xdr:rowOff>
    </xdr:from>
    <xdr:to>
      <xdr:col>69</xdr:col>
      <xdr:colOff>142875</xdr:colOff>
      <xdr:row>77</xdr:row>
      <xdr:rowOff>169636</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3843000" y="13269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154413</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512800" y="13356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84364</xdr:rowOff>
    </xdr:from>
    <xdr:to>
      <xdr:col>65</xdr:col>
      <xdr:colOff>53975</xdr:colOff>
      <xdr:row>78</xdr:row>
      <xdr:rowOff>14514</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2954000" y="13286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24691</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623800" y="13054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9252</xdr:rowOff>
    </xdr:from>
    <xdr:to>
      <xdr:col>82</xdr:col>
      <xdr:colOff>158750</xdr:colOff>
      <xdr:row>77</xdr:row>
      <xdr:rowOff>110852</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6459200" y="13210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25779</xdr:rowOff>
    </xdr:from>
    <xdr:ext cx="762000" cy="259045"/>
    <xdr:sp macro="" textlink="">
      <xdr:nvSpPr>
        <xdr:cNvPr id="445" name="公債費以外該当値テキスト">
          <a:extLst>
            <a:ext uri="{FF2B5EF4-FFF2-40B4-BE49-F238E27FC236}">
              <a16:creationId xmlns:a16="http://schemas.microsoft.com/office/drawing/2014/main" id="{00000000-0008-0000-0400-0000BD010000}"/>
            </a:ext>
          </a:extLst>
        </xdr:cNvPr>
        <xdr:cNvSpPr txBox="1"/>
      </xdr:nvSpPr>
      <xdr:spPr>
        <a:xfrm>
          <a:off x="16598900" y="13055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167639</xdr:rowOff>
    </xdr:from>
    <xdr:to>
      <xdr:col>78</xdr:col>
      <xdr:colOff>120650</xdr:colOff>
      <xdr:row>77</xdr:row>
      <xdr:rowOff>97789</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56210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107966</xdr:rowOff>
    </xdr:from>
    <xdr:ext cx="7366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290800" y="12966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59871</xdr:rowOff>
    </xdr:from>
    <xdr:to>
      <xdr:col>74</xdr:col>
      <xdr:colOff>31750</xdr:colOff>
      <xdr:row>76</xdr:row>
      <xdr:rowOff>161471</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4732000" y="13090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199</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401800" y="12858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121920</xdr:rowOff>
    </xdr:from>
    <xdr:to>
      <xdr:col>69</xdr:col>
      <xdr:colOff>142875</xdr:colOff>
      <xdr:row>77</xdr:row>
      <xdr:rowOff>52070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3843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62247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512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59871</xdr:rowOff>
    </xdr:from>
    <xdr:to>
      <xdr:col>65</xdr:col>
      <xdr:colOff>53975</xdr:colOff>
      <xdr:row>78</xdr:row>
      <xdr:rowOff>161471</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2954000" y="13432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146248</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623800" y="13519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東京都小笠原村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21</xdr:row>
      <xdr:rowOff>3175</xdr:rowOff>
    </xdr:from>
    <xdr:to>
      <xdr:col>33</xdr:col>
      <xdr:colOff>114300</xdr:colOff>
      <xdr:row>21</xdr:row>
      <xdr:rowOff>3175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4" name="テキスト ボックス 43">
          <a:extLst>
            <a:ext uri="{FF2B5EF4-FFF2-40B4-BE49-F238E27FC236}">
              <a16:creationId xmlns:a16="http://schemas.microsoft.com/office/drawing/2014/main" id="{00000000-0008-0000-0500-00002C000000}"/>
            </a:ext>
          </a:extLst>
        </xdr:cNvPr>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6" name="テキスト ボックス 45">
          <a:extLst>
            <a:ext uri="{FF2B5EF4-FFF2-40B4-BE49-F238E27FC236}">
              <a16:creationId xmlns:a16="http://schemas.microsoft.com/office/drawing/2014/main" id="{00000000-0008-0000-0500-00002E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7" name="人口1人当たり決算額の推移グラフ枠130">
          <a:extLst>
            <a:ext uri="{FF2B5EF4-FFF2-40B4-BE49-F238E27FC236}">
              <a16:creationId xmlns:a16="http://schemas.microsoft.com/office/drawing/2014/main" id="{00000000-0008-0000-0500-00002F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3584</xdr:rowOff>
    </xdr:from>
    <xdr:to>
      <xdr:col>29</xdr:col>
      <xdr:colOff>127000</xdr:colOff>
      <xdr:row>20</xdr:row>
      <xdr:rowOff>21266</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651500" y="2108609"/>
          <a:ext cx="0" cy="138928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164793</xdr:rowOff>
    </xdr:from>
    <xdr:ext cx="762000" cy="259045"/>
    <xdr:sp macro="" textlink="">
      <xdr:nvSpPr>
        <xdr:cNvPr id="49" name="人口1人当たり決算額の推移最小値テキスト130">
          <a:extLst>
            <a:ext uri="{FF2B5EF4-FFF2-40B4-BE49-F238E27FC236}">
              <a16:creationId xmlns:a16="http://schemas.microsoft.com/office/drawing/2014/main" id="{00000000-0008-0000-0500-000031000000}"/>
            </a:ext>
          </a:extLst>
        </xdr:cNvPr>
        <xdr:cNvSpPr txBox="1"/>
      </xdr:nvSpPr>
      <xdr:spPr>
        <a:xfrm>
          <a:off x="5740400" y="3469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21266</xdr:rowOff>
    </xdr:from>
    <xdr:to>
      <xdr:col>30</xdr:col>
      <xdr:colOff>25400</xdr:colOff>
      <xdr:row>20</xdr:row>
      <xdr:rowOff>21266</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562600" y="349789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89961</xdr:rowOff>
    </xdr:from>
    <xdr:ext cx="762000" cy="259045"/>
    <xdr:sp macro="" textlink="">
      <xdr:nvSpPr>
        <xdr:cNvPr id="51" name="人口1人当たり決算額の推移最大値テキスト130">
          <a:extLst>
            <a:ext uri="{FF2B5EF4-FFF2-40B4-BE49-F238E27FC236}">
              <a16:creationId xmlns:a16="http://schemas.microsoft.com/office/drawing/2014/main" id="{00000000-0008-0000-0500-000033000000}"/>
            </a:ext>
          </a:extLst>
        </xdr:cNvPr>
        <xdr:cNvSpPr txBox="1"/>
      </xdr:nvSpPr>
      <xdr:spPr>
        <a:xfrm>
          <a:off x="5740400" y="1852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1,079,714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3584</xdr:rowOff>
    </xdr:from>
    <xdr:to>
      <xdr:col>30</xdr:col>
      <xdr:colOff>25400</xdr:colOff>
      <xdr:row>12</xdr:row>
      <xdr:rowOff>3584</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a:off x="5562600" y="210860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120187</xdr:rowOff>
    </xdr:from>
    <xdr:to>
      <xdr:col>29</xdr:col>
      <xdr:colOff>127000</xdr:colOff>
      <xdr:row>17</xdr:row>
      <xdr:rowOff>142791</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5003800" y="3082462"/>
          <a:ext cx="647700" cy="226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1956</xdr:rowOff>
    </xdr:from>
    <xdr:ext cx="762000" cy="259045"/>
    <xdr:sp macro="" textlink="">
      <xdr:nvSpPr>
        <xdr:cNvPr id="54" name="人口1人当たり決算額の推移平均値テキスト130">
          <a:extLst>
            <a:ext uri="{FF2B5EF4-FFF2-40B4-BE49-F238E27FC236}">
              <a16:creationId xmlns:a16="http://schemas.microsoft.com/office/drawing/2014/main" id="{00000000-0008-0000-0500-000036000000}"/>
            </a:ext>
          </a:extLst>
        </xdr:cNvPr>
        <xdr:cNvSpPr txBox="1"/>
      </xdr:nvSpPr>
      <xdr:spPr>
        <a:xfrm>
          <a:off x="5740400" y="31356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29879</xdr:rowOff>
    </xdr:from>
    <xdr:to>
      <xdr:col>29</xdr:col>
      <xdr:colOff>177800</xdr:colOff>
      <xdr:row>18</xdr:row>
      <xdr:rowOff>131479</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5600700" y="31636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117021</xdr:rowOff>
    </xdr:from>
    <xdr:to>
      <xdr:col>26</xdr:col>
      <xdr:colOff>50800</xdr:colOff>
      <xdr:row>17</xdr:row>
      <xdr:rowOff>142791</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4305300" y="3079296"/>
          <a:ext cx="698500" cy="257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60106</xdr:rowOff>
    </xdr:from>
    <xdr:to>
      <xdr:col>26</xdr:col>
      <xdr:colOff>101600</xdr:colOff>
      <xdr:row>18</xdr:row>
      <xdr:rowOff>161706</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953000" y="31938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146483</xdr:rowOff>
    </xdr:from>
    <xdr:ext cx="7366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4622800" y="32802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117021</xdr:rowOff>
    </xdr:from>
    <xdr:to>
      <xdr:col>22</xdr:col>
      <xdr:colOff>114300</xdr:colOff>
      <xdr:row>17</xdr:row>
      <xdr:rowOff>131771</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3606800" y="3079296"/>
          <a:ext cx="698500" cy="147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82214</xdr:rowOff>
    </xdr:from>
    <xdr:to>
      <xdr:col>22</xdr:col>
      <xdr:colOff>165100</xdr:colOff>
      <xdr:row>19</xdr:row>
      <xdr:rowOff>12364</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4254500" y="32159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168591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924300" y="330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131771</xdr:rowOff>
    </xdr:from>
    <xdr:to>
      <xdr:col>18</xdr:col>
      <xdr:colOff>177800</xdr:colOff>
      <xdr:row>17</xdr:row>
      <xdr:rowOff>143308</xdr:rowOff>
    </xdr:to>
    <xdr:cxnSp macro="">
      <xdr:nvCxnSpPr>
        <xdr:cNvPr id="62" name="直線コネクタ 61">
          <a:extLst>
            <a:ext uri="{FF2B5EF4-FFF2-40B4-BE49-F238E27FC236}">
              <a16:creationId xmlns:a16="http://schemas.microsoft.com/office/drawing/2014/main" id="{00000000-0008-0000-0500-00003E000000}"/>
            </a:ext>
          </a:extLst>
        </xdr:cNvPr>
        <xdr:cNvCxnSpPr/>
      </xdr:nvCxnSpPr>
      <xdr:spPr bwMode="auto">
        <a:xfrm flipV="1">
          <a:off x="2908300" y="3094046"/>
          <a:ext cx="698500" cy="115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90569</xdr:rowOff>
    </xdr:from>
    <xdr:to>
      <xdr:col>19</xdr:col>
      <xdr:colOff>38100</xdr:colOff>
      <xdr:row>19</xdr:row>
      <xdr:rowOff>20720</xdr:rowOff>
    </xdr:to>
    <xdr:sp macro="" textlink="">
      <xdr:nvSpPr>
        <xdr:cNvPr id="63" name="フローチャート: 判断 62">
          <a:extLst>
            <a:ext uri="{FF2B5EF4-FFF2-40B4-BE49-F238E27FC236}">
              <a16:creationId xmlns:a16="http://schemas.microsoft.com/office/drawing/2014/main" id="{00000000-0008-0000-0500-00003F000000}"/>
            </a:ext>
          </a:extLst>
        </xdr:cNvPr>
        <xdr:cNvSpPr/>
      </xdr:nvSpPr>
      <xdr:spPr bwMode="auto">
        <a:xfrm>
          <a:off x="3556000" y="3224294"/>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5496</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3225800" y="3310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79255</xdr:rowOff>
    </xdr:from>
    <xdr:to>
      <xdr:col>15</xdr:col>
      <xdr:colOff>101600</xdr:colOff>
      <xdr:row>19</xdr:row>
      <xdr:rowOff>9405</xdr:rowOff>
    </xdr:to>
    <xdr:sp macro="" textlink="">
      <xdr:nvSpPr>
        <xdr:cNvPr id="65" name="フローチャート: 判断 64">
          <a:extLst>
            <a:ext uri="{FF2B5EF4-FFF2-40B4-BE49-F238E27FC236}">
              <a16:creationId xmlns:a16="http://schemas.microsoft.com/office/drawing/2014/main" id="{00000000-0008-0000-0500-000041000000}"/>
            </a:ext>
          </a:extLst>
        </xdr:cNvPr>
        <xdr:cNvSpPr/>
      </xdr:nvSpPr>
      <xdr:spPr bwMode="auto">
        <a:xfrm>
          <a:off x="2857500" y="32129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165632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527300" y="329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69387</xdr:rowOff>
    </xdr:from>
    <xdr:to>
      <xdr:col>29</xdr:col>
      <xdr:colOff>177800</xdr:colOff>
      <xdr:row>17</xdr:row>
      <xdr:rowOff>170987</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5600700" y="30316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85914</xdr:rowOff>
    </xdr:from>
    <xdr:ext cx="762000" cy="259045"/>
    <xdr:sp macro="" textlink="">
      <xdr:nvSpPr>
        <xdr:cNvPr id="73" name="人口1人当たり決算額の推移該当値テキスト130">
          <a:extLst>
            <a:ext uri="{FF2B5EF4-FFF2-40B4-BE49-F238E27FC236}">
              <a16:creationId xmlns:a16="http://schemas.microsoft.com/office/drawing/2014/main" id="{00000000-0008-0000-0500-000049000000}"/>
            </a:ext>
          </a:extLst>
        </xdr:cNvPr>
        <xdr:cNvSpPr txBox="1"/>
      </xdr:nvSpPr>
      <xdr:spPr>
        <a:xfrm>
          <a:off x="5740400" y="2876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398,102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91991</xdr:rowOff>
    </xdr:from>
    <xdr:to>
      <xdr:col>26</xdr:col>
      <xdr:colOff>101600</xdr:colOff>
      <xdr:row>18</xdr:row>
      <xdr:rowOff>22141</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4953000" y="30542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32318</xdr:rowOff>
    </xdr:from>
    <xdr:ext cx="7366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4622800" y="28231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66221</xdr:rowOff>
    </xdr:from>
    <xdr:to>
      <xdr:col>22</xdr:col>
      <xdr:colOff>165100</xdr:colOff>
      <xdr:row>17</xdr:row>
      <xdr:rowOff>167821</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4254500" y="30284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6548</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3924300" y="2797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80971</xdr:rowOff>
    </xdr:from>
    <xdr:to>
      <xdr:col>19</xdr:col>
      <xdr:colOff>38100</xdr:colOff>
      <xdr:row>18</xdr:row>
      <xdr:rowOff>11121</xdr:rowOff>
    </xdr:to>
    <xdr:sp macro="" textlink="">
      <xdr:nvSpPr>
        <xdr:cNvPr id="78" name="楕円 77">
          <a:extLst>
            <a:ext uri="{FF2B5EF4-FFF2-40B4-BE49-F238E27FC236}">
              <a16:creationId xmlns:a16="http://schemas.microsoft.com/office/drawing/2014/main" id="{00000000-0008-0000-0500-00004E000000}"/>
            </a:ext>
          </a:extLst>
        </xdr:cNvPr>
        <xdr:cNvSpPr/>
      </xdr:nvSpPr>
      <xdr:spPr bwMode="auto">
        <a:xfrm>
          <a:off x="3556000" y="30432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21298</xdr:rowOff>
    </xdr:from>
    <xdr:ext cx="762000" cy="259045"/>
    <xdr:sp macro="" textlink="">
      <xdr:nvSpPr>
        <xdr:cNvPr id="79" name="テキスト ボックス 78">
          <a:extLst>
            <a:ext uri="{FF2B5EF4-FFF2-40B4-BE49-F238E27FC236}">
              <a16:creationId xmlns:a16="http://schemas.microsoft.com/office/drawing/2014/main" id="{00000000-0008-0000-0500-00004F000000}"/>
            </a:ext>
          </a:extLst>
        </xdr:cNvPr>
        <xdr:cNvSpPr txBox="1"/>
      </xdr:nvSpPr>
      <xdr:spPr>
        <a:xfrm>
          <a:off x="3225800" y="2812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92508</xdr:rowOff>
    </xdr:from>
    <xdr:to>
      <xdr:col>15</xdr:col>
      <xdr:colOff>101600</xdr:colOff>
      <xdr:row>18</xdr:row>
      <xdr:rowOff>22658</xdr:rowOff>
    </xdr:to>
    <xdr:sp macro="" textlink="">
      <xdr:nvSpPr>
        <xdr:cNvPr id="80" name="楕円 79">
          <a:extLst>
            <a:ext uri="{FF2B5EF4-FFF2-40B4-BE49-F238E27FC236}">
              <a16:creationId xmlns:a16="http://schemas.microsoft.com/office/drawing/2014/main" id="{00000000-0008-0000-0500-000050000000}"/>
            </a:ext>
          </a:extLst>
        </xdr:cNvPr>
        <xdr:cNvSpPr/>
      </xdr:nvSpPr>
      <xdr:spPr bwMode="auto">
        <a:xfrm>
          <a:off x="2857500" y="30547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32835</xdr:rowOff>
    </xdr:from>
    <xdr:ext cx="762000" cy="259045"/>
    <xdr:sp macro="" textlink="">
      <xdr:nvSpPr>
        <xdr:cNvPr id="81" name="テキスト ボックス 80">
          <a:extLst>
            <a:ext uri="{FF2B5EF4-FFF2-40B4-BE49-F238E27FC236}">
              <a16:creationId xmlns:a16="http://schemas.microsoft.com/office/drawing/2014/main" id="{00000000-0008-0000-0500-000051000000}"/>
            </a:ext>
          </a:extLst>
        </xdr:cNvPr>
        <xdr:cNvSpPr txBox="1"/>
      </xdr:nvSpPr>
      <xdr:spPr>
        <a:xfrm>
          <a:off x="2527300" y="2823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3" name="角丸四角形 82">
          <a:extLst>
            <a:ext uri="{FF2B5EF4-FFF2-40B4-BE49-F238E27FC236}">
              <a16:creationId xmlns:a16="http://schemas.microsoft.com/office/drawing/2014/main" id="{00000000-0008-0000-0500-000053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2" name="楕円 91">
          <a:extLst>
            <a:ext uri="{FF2B5EF4-FFF2-40B4-BE49-F238E27FC236}">
              <a16:creationId xmlns:a16="http://schemas.microsoft.com/office/drawing/2014/main" id="{00000000-0008-0000-0500-00005C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3" name="フローチャート: 判断 92">
          <a:extLst>
            <a:ext uri="{FF2B5EF4-FFF2-40B4-BE49-F238E27FC236}">
              <a16:creationId xmlns:a16="http://schemas.microsoft.com/office/drawing/2014/main" id="{00000000-0008-0000-0500-00005D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4" name="正方形/長方形 93">
          <a:extLst>
            <a:ext uri="{FF2B5EF4-FFF2-40B4-BE49-F238E27FC236}">
              <a16:creationId xmlns:a16="http://schemas.microsoft.com/office/drawing/2014/main" id="{00000000-0008-0000-0500-00005E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00000000-0008-0000-0500-00006C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229180</xdr:rowOff>
    </xdr:from>
    <xdr:to>
      <xdr:col>29</xdr:col>
      <xdr:colOff>127000</xdr:colOff>
      <xdr:row>37</xdr:row>
      <xdr:rowOff>151479</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651500" y="6153730"/>
          <a:ext cx="0" cy="112244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123556</xdr:rowOff>
    </xdr:from>
    <xdr:ext cx="762000" cy="259045"/>
    <xdr:sp macro="" textlink="">
      <xdr:nvSpPr>
        <xdr:cNvPr id="110" name="人口1人当たり決算額の推移最小値テキスト445">
          <a:extLst>
            <a:ext uri="{FF2B5EF4-FFF2-40B4-BE49-F238E27FC236}">
              <a16:creationId xmlns:a16="http://schemas.microsoft.com/office/drawing/2014/main" id="{00000000-0008-0000-0500-00006E000000}"/>
            </a:ext>
          </a:extLst>
        </xdr:cNvPr>
        <xdr:cNvSpPr txBox="1"/>
      </xdr:nvSpPr>
      <xdr:spPr>
        <a:xfrm>
          <a:off x="5740400" y="7248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151479</xdr:rowOff>
    </xdr:from>
    <xdr:to>
      <xdr:col>30</xdr:col>
      <xdr:colOff>25400</xdr:colOff>
      <xdr:row>37</xdr:row>
      <xdr:rowOff>151479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727617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144107</xdr:rowOff>
    </xdr:from>
    <xdr:ext cx="762000" cy="259045"/>
    <xdr:sp macro="" textlink="">
      <xdr:nvSpPr>
        <xdr:cNvPr id="112" name="人口1人当たり決算額の推移最大値テキスト445">
          <a:extLst>
            <a:ext uri="{FF2B5EF4-FFF2-40B4-BE49-F238E27FC236}">
              <a16:creationId xmlns:a16="http://schemas.microsoft.com/office/drawing/2014/main" id="{00000000-0008-0000-0500-000070000000}"/>
            </a:ext>
          </a:extLst>
        </xdr:cNvPr>
        <xdr:cNvSpPr txBox="1"/>
      </xdr:nvSpPr>
      <xdr:spPr>
        <a:xfrm>
          <a:off x="5740400" y="589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229180</xdr:rowOff>
    </xdr:from>
    <xdr:to>
      <xdr:col>30</xdr:col>
      <xdr:colOff>25400</xdr:colOff>
      <xdr:row>33</xdr:row>
      <xdr:rowOff>229180</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615373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107138</xdr:rowOff>
    </xdr:from>
    <xdr:to>
      <xdr:col>29</xdr:col>
      <xdr:colOff>127000</xdr:colOff>
      <xdr:row>36</xdr:row>
      <xdr:rowOff>138697</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5003800" y="7060388"/>
          <a:ext cx="647700" cy="315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141213</xdr:rowOff>
    </xdr:from>
    <xdr:ext cx="762000" cy="259045"/>
    <xdr:sp macro="" textlink="">
      <xdr:nvSpPr>
        <xdr:cNvPr id="115" name="人口1人当たり決算額の推移平均値テキスト445">
          <a:extLst>
            <a:ext uri="{FF2B5EF4-FFF2-40B4-BE49-F238E27FC236}">
              <a16:creationId xmlns:a16="http://schemas.microsoft.com/office/drawing/2014/main" id="{00000000-0008-0000-0500-000073000000}"/>
            </a:ext>
          </a:extLst>
        </xdr:cNvPr>
        <xdr:cNvSpPr txBox="1"/>
      </xdr:nvSpPr>
      <xdr:spPr>
        <a:xfrm>
          <a:off x="5740400" y="67515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296136</xdr:rowOff>
    </xdr:from>
    <xdr:to>
      <xdr:col>29</xdr:col>
      <xdr:colOff>177800</xdr:colOff>
      <xdr:row>36</xdr:row>
      <xdr:rowOff>54836</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5600700" y="69064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138697</xdr:rowOff>
    </xdr:from>
    <xdr:to>
      <xdr:col>26</xdr:col>
      <xdr:colOff>50800</xdr:colOff>
      <xdr:row>36</xdr:row>
      <xdr:rowOff>145764</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4305300" y="7091947"/>
          <a:ext cx="698500" cy="70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322307</xdr:rowOff>
    </xdr:from>
    <xdr:to>
      <xdr:col>26</xdr:col>
      <xdr:colOff>101600</xdr:colOff>
      <xdr:row>36</xdr:row>
      <xdr:rowOff>81007</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953000" y="69326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91184</xdr:rowOff>
    </xdr:from>
    <xdr:ext cx="7366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4622800" y="6701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110278</xdr:rowOff>
    </xdr:from>
    <xdr:to>
      <xdr:col>22</xdr:col>
      <xdr:colOff>114300</xdr:colOff>
      <xdr:row>36</xdr:row>
      <xdr:rowOff>145764</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3606800" y="7063528"/>
          <a:ext cx="698500" cy="354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3421</xdr:rowOff>
    </xdr:from>
    <xdr:to>
      <xdr:col>22</xdr:col>
      <xdr:colOff>165100</xdr:colOff>
      <xdr:row>36</xdr:row>
      <xdr:rowOff>105021</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254500" y="69566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115198</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924300" y="6725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95979</xdr:rowOff>
    </xdr:from>
    <xdr:to>
      <xdr:col>18</xdr:col>
      <xdr:colOff>177800</xdr:colOff>
      <xdr:row>36</xdr:row>
      <xdr:rowOff>110278</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a:off x="2908300" y="7049229"/>
          <a:ext cx="698500" cy="142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329222</xdr:rowOff>
    </xdr:from>
    <xdr:to>
      <xdr:col>19</xdr:col>
      <xdr:colOff>38100</xdr:colOff>
      <xdr:row>36</xdr:row>
      <xdr:rowOff>87922</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3556000" y="69395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98099</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225800" y="670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338122</xdr:rowOff>
    </xdr:from>
    <xdr:to>
      <xdr:col>15</xdr:col>
      <xdr:colOff>101600</xdr:colOff>
      <xdr:row>36</xdr:row>
      <xdr:rowOff>96822</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2857500" y="69484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106999</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527300" y="671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56338</xdr:rowOff>
    </xdr:from>
    <xdr:to>
      <xdr:col>29</xdr:col>
      <xdr:colOff>177800</xdr:colOff>
      <xdr:row>36</xdr:row>
      <xdr:rowOff>157938</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5600700" y="70095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28415</xdr:rowOff>
    </xdr:from>
    <xdr:ext cx="762000" cy="259045"/>
    <xdr:sp macro="" textlink="">
      <xdr:nvSpPr>
        <xdr:cNvPr id="134" name="人口1人当たり決算額の推移該当値テキスト445">
          <a:extLst>
            <a:ext uri="{FF2B5EF4-FFF2-40B4-BE49-F238E27FC236}">
              <a16:creationId xmlns:a16="http://schemas.microsoft.com/office/drawing/2014/main" id="{00000000-0008-0000-0500-000086000000}"/>
            </a:ext>
          </a:extLst>
        </xdr:cNvPr>
        <xdr:cNvSpPr txBox="1"/>
      </xdr:nvSpPr>
      <xdr:spPr>
        <a:xfrm>
          <a:off x="5740400" y="6981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87897</xdr:rowOff>
    </xdr:from>
    <xdr:to>
      <xdr:col>26</xdr:col>
      <xdr:colOff>101600</xdr:colOff>
      <xdr:row>37</xdr:row>
      <xdr:rowOff>18047</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953000" y="70411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2824</xdr:rowOff>
    </xdr:from>
    <xdr:ext cx="7366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4622800" y="71275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94964</xdr:rowOff>
    </xdr:from>
    <xdr:to>
      <xdr:col>22</xdr:col>
      <xdr:colOff>165100</xdr:colOff>
      <xdr:row>37</xdr:row>
      <xdr:rowOff>25114</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254500" y="70482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9891</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924300" y="7134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59478</xdr:rowOff>
    </xdr:from>
    <xdr:to>
      <xdr:col>19</xdr:col>
      <xdr:colOff>38100</xdr:colOff>
      <xdr:row>36</xdr:row>
      <xdr:rowOff>161078</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3556000" y="70127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145855</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225800" y="7099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45179</xdr:rowOff>
    </xdr:from>
    <xdr:to>
      <xdr:col>15</xdr:col>
      <xdr:colOff>101600</xdr:colOff>
      <xdr:row>36</xdr:row>
      <xdr:rowOff>146779</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2857500" y="69984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131556</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2527300" y="7084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東京都小笠原村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2,600
2,568
113.04
6,089,989
5,739,118
286,777
2,211,004
2,413,026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38299</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人件費グラフ枠">
          <a:extLst>
            <a:ext uri="{FF2B5EF4-FFF2-40B4-BE49-F238E27FC236}">
              <a16:creationId xmlns:a16="http://schemas.microsoft.com/office/drawing/2014/main" id="{00000000-0008-0000-06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155789</xdr:rowOff>
    </xdr:from>
    <xdr:to>
      <xdr:col>24</xdr:col>
      <xdr:colOff>62865</xdr:colOff>
      <xdr:row>38</xdr:row>
      <xdr:rowOff>114308</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flipV="1">
          <a:off x="4633595" y="5127839"/>
          <a:ext cx="1270" cy="1501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118135</xdr:rowOff>
    </xdr:from>
    <xdr:ext cx="534377" cy="259045"/>
    <xdr:sp macro="" textlink="">
      <xdr:nvSpPr>
        <xdr:cNvPr id="58" name="人件費最小値テキスト">
          <a:extLst>
            <a:ext uri="{FF2B5EF4-FFF2-40B4-BE49-F238E27FC236}">
              <a16:creationId xmlns:a16="http://schemas.microsoft.com/office/drawing/2014/main" id="{00000000-0008-0000-0600-00003A000000}"/>
            </a:ext>
          </a:extLst>
        </xdr:cNvPr>
        <xdr:cNvSpPr txBox="1"/>
      </xdr:nvSpPr>
      <xdr:spPr>
        <a:xfrm>
          <a:off x="4686300" y="6633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114308</xdr:rowOff>
    </xdr:from>
    <xdr:to>
      <xdr:col>24</xdr:col>
      <xdr:colOff>152400</xdr:colOff>
      <xdr:row>38</xdr:row>
      <xdr:rowOff>114308</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6629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102466</xdr:rowOff>
    </xdr:from>
    <xdr:ext cx="690189" cy="259045"/>
    <xdr:sp macro="" textlink="">
      <xdr:nvSpPr>
        <xdr:cNvPr id="60" name="人件費最大値テキスト">
          <a:extLst>
            <a:ext uri="{FF2B5EF4-FFF2-40B4-BE49-F238E27FC236}">
              <a16:creationId xmlns:a16="http://schemas.microsoft.com/office/drawing/2014/main" id="{00000000-0008-0000-0600-00003C000000}"/>
            </a:ext>
          </a:extLst>
        </xdr:cNvPr>
        <xdr:cNvSpPr txBox="1"/>
      </xdr:nvSpPr>
      <xdr:spPr>
        <a:xfrm>
          <a:off x="4686300" y="490306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155789</xdr:rowOff>
    </xdr:from>
    <xdr:to>
      <xdr:col>24</xdr:col>
      <xdr:colOff>152400</xdr:colOff>
      <xdr:row>29</xdr:row>
      <xdr:rowOff>155789</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4546600" y="5127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137563</xdr:rowOff>
    </xdr:from>
    <xdr:to>
      <xdr:col>24</xdr:col>
      <xdr:colOff>63500</xdr:colOff>
      <xdr:row>35</xdr:row>
      <xdr:rowOff>165682</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3797300" y="6138313"/>
          <a:ext cx="838200" cy="28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93889</xdr:rowOff>
    </xdr:from>
    <xdr:ext cx="599010" cy="259045"/>
    <xdr:sp macro="" textlink="">
      <xdr:nvSpPr>
        <xdr:cNvPr id="63" name="人件費平均値テキスト">
          <a:extLst>
            <a:ext uri="{FF2B5EF4-FFF2-40B4-BE49-F238E27FC236}">
              <a16:creationId xmlns:a16="http://schemas.microsoft.com/office/drawing/2014/main" id="{00000000-0008-0000-0600-00003F000000}"/>
            </a:ext>
          </a:extLst>
        </xdr:cNvPr>
        <xdr:cNvSpPr txBox="1"/>
      </xdr:nvSpPr>
      <xdr:spPr>
        <a:xfrm>
          <a:off x="4686300" y="62660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115462</xdr:rowOff>
    </xdr:from>
    <xdr:to>
      <xdr:col>24</xdr:col>
      <xdr:colOff>114300</xdr:colOff>
      <xdr:row>37</xdr:row>
      <xdr:rowOff>45612</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4584700" y="6287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125376</xdr:rowOff>
    </xdr:from>
    <xdr:to>
      <xdr:col>19</xdr:col>
      <xdr:colOff>177800</xdr:colOff>
      <xdr:row>35</xdr:row>
      <xdr:rowOff>165682</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a:off x="2908300" y="6126126"/>
          <a:ext cx="889000" cy="40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145288</xdr:rowOff>
    </xdr:from>
    <xdr:to>
      <xdr:col>20</xdr:col>
      <xdr:colOff>38100</xdr:colOff>
      <xdr:row>37</xdr:row>
      <xdr:rowOff>75438</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3746500" y="6317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66565</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3497795" y="6410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125376</xdr:rowOff>
    </xdr:from>
    <xdr:to>
      <xdr:col>15</xdr:col>
      <xdr:colOff>50800</xdr:colOff>
      <xdr:row>35</xdr:row>
      <xdr:rowOff>147133</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2019300" y="6126126"/>
          <a:ext cx="889000" cy="21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166147</xdr:rowOff>
    </xdr:from>
    <xdr:to>
      <xdr:col>15</xdr:col>
      <xdr:colOff>101600</xdr:colOff>
      <xdr:row>37</xdr:row>
      <xdr:rowOff>96297</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2857500" y="6338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87424</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2608795" y="6431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147133</xdr:rowOff>
    </xdr:from>
    <xdr:to>
      <xdr:col>10</xdr:col>
      <xdr:colOff>114300</xdr:colOff>
      <xdr:row>36</xdr:row>
      <xdr:rowOff>6852</xdr:rowOff>
    </xdr:to>
    <xdr:cxnSp macro="">
      <xdr:nvCxnSpPr>
        <xdr:cNvPr id="71" name="直線コネクタ 70">
          <a:extLst>
            <a:ext uri="{FF2B5EF4-FFF2-40B4-BE49-F238E27FC236}">
              <a16:creationId xmlns:a16="http://schemas.microsoft.com/office/drawing/2014/main" id="{00000000-0008-0000-0600-000047000000}"/>
            </a:ext>
          </a:extLst>
        </xdr:cNvPr>
        <xdr:cNvCxnSpPr/>
      </xdr:nvCxnSpPr>
      <xdr:spPr>
        <a:xfrm flipV="1">
          <a:off x="1130300" y="6147883"/>
          <a:ext cx="889000" cy="31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170567</xdr:rowOff>
    </xdr:from>
    <xdr:to>
      <xdr:col>10</xdr:col>
      <xdr:colOff>165100</xdr:colOff>
      <xdr:row>37</xdr:row>
      <xdr:rowOff>100717</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968500" y="634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91844</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1719795" y="6435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34714</xdr:rowOff>
    </xdr:from>
    <xdr:to>
      <xdr:col>6</xdr:col>
      <xdr:colOff>38100</xdr:colOff>
      <xdr:row>37</xdr:row>
      <xdr:rowOff>136314</xdr:rowOff>
    </xdr:to>
    <xdr:sp macro="" textlink="">
      <xdr:nvSpPr>
        <xdr:cNvPr id="74" name="フローチャート: 判断 73">
          <a:extLst>
            <a:ext uri="{FF2B5EF4-FFF2-40B4-BE49-F238E27FC236}">
              <a16:creationId xmlns:a16="http://schemas.microsoft.com/office/drawing/2014/main" id="{00000000-0008-0000-0600-00004A000000}"/>
            </a:ext>
          </a:extLst>
        </xdr:cNvPr>
        <xdr:cNvSpPr/>
      </xdr:nvSpPr>
      <xdr:spPr>
        <a:xfrm>
          <a:off x="1079500" y="6378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127440</xdr:rowOff>
    </xdr:from>
    <xdr:ext cx="59901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830795" y="6471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86763</xdr:rowOff>
    </xdr:from>
    <xdr:to>
      <xdr:col>24</xdr:col>
      <xdr:colOff>114300</xdr:colOff>
      <xdr:row>36</xdr:row>
      <xdr:rowOff>16913</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4584700" y="6087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109640</xdr:rowOff>
    </xdr:from>
    <xdr:ext cx="599010" cy="259045"/>
    <xdr:sp macro="" textlink="">
      <xdr:nvSpPr>
        <xdr:cNvPr id="82" name="人件費該当値テキスト">
          <a:extLst>
            <a:ext uri="{FF2B5EF4-FFF2-40B4-BE49-F238E27FC236}">
              <a16:creationId xmlns:a16="http://schemas.microsoft.com/office/drawing/2014/main" id="{00000000-0008-0000-0600-000052000000}"/>
            </a:ext>
          </a:extLst>
        </xdr:cNvPr>
        <xdr:cNvSpPr txBox="1"/>
      </xdr:nvSpPr>
      <xdr:spPr>
        <a:xfrm>
          <a:off x="4686300" y="5938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396,309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114882</xdr:rowOff>
    </xdr:from>
    <xdr:to>
      <xdr:col>20</xdr:col>
      <xdr:colOff>38100</xdr:colOff>
      <xdr:row>36</xdr:row>
      <xdr:rowOff>45032</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3746500" y="6115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61559</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3497795" y="5890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74576</xdr:rowOff>
    </xdr:from>
    <xdr:to>
      <xdr:col>15</xdr:col>
      <xdr:colOff>101600</xdr:colOff>
      <xdr:row>36</xdr:row>
      <xdr:rowOff>4726</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2857500" y="6075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21253</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2608795" y="5850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96333</xdr:rowOff>
    </xdr:from>
    <xdr:to>
      <xdr:col>10</xdr:col>
      <xdr:colOff>165100</xdr:colOff>
      <xdr:row>36</xdr:row>
      <xdr:rowOff>26483</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968500" y="6097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43010</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1719795" y="5872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127502</xdr:rowOff>
    </xdr:from>
    <xdr:to>
      <xdr:col>6</xdr:col>
      <xdr:colOff>38100</xdr:colOff>
      <xdr:row>36</xdr:row>
      <xdr:rowOff>57652</xdr:rowOff>
    </xdr:to>
    <xdr:sp macro="" textlink="">
      <xdr:nvSpPr>
        <xdr:cNvPr id="89" name="楕円 88">
          <a:extLst>
            <a:ext uri="{FF2B5EF4-FFF2-40B4-BE49-F238E27FC236}">
              <a16:creationId xmlns:a16="http://schemas.microsoft.com/office/drawing/2014/main" id="{00000000-0008-0000-0600-000059000000}"/>
            </a:ext>
          </a:extLst>
        </xdr:cNvPr>
        <xdr:cNvSpPr/>
      </xdr:nvSpPr>
      <xdr:spPr>
        <a:xfrm>
          <a:off x="1079500" y="6128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74179</xdr:rowOff>
    </xdr:from>
    <xdr:ext cx="599010" cy="259045"/>
    <xdr:sp macro="" textlink="">
      <xdr:nvSpPr>
        <xdr:cNvPr id="90" name="テキスト ボックス 89">
          <a:extLst>
            <a:ext uri="{FF2B5EF4-FFF2-40B4-BE49-F238E27FC236}">
              <a16:creationId xmlns:a16="http://schemas.microsoft.com/office/drawing/2014/main" id="{00000000-0008-0000-0600-00005A000000}"/>
            </a:ext>
          </a:extLst>
        </xdr:cNvPr>
        <xdr:cNvSpPr txBox="1"/>
      </xdr:nvSpPr>
      <xdr:spPr>
        <a:xfrm>
          <a:off x="830795" y="5903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25400</xdr:rowOff>
    </xdr:from>
    <xdr:to>
      <xdr:col>28</xdr:col>
      <xdr:colOff>114300</xdr:colOff>
      <xdr:row>58</xdr:row>
      <xdr:rowOff>25400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54627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50</xdr:row>
      <xdr:rowOff>111777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物件費グラフ枠">
          <a:extLst>
            <a:ext uri="{FF2B5EF4-FFF2-40B4-BE49-F238E27FC236}">
              <a16:creationId xmlns:a16="http://schemas.microsoft.com/office/drawing/2014/main" id="{00000000-0008-0000-06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9270</xdr:rowOff>
    </xdr:from>
    <xdr:to>
      <xdr:col>24</xdr:col>
      <xdr:colOff>62865</xdr:colOff>
      <xdr:row>57</xdr:row>
      <xdr:rowOff>144040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flipV="1">
          <a:off x="4633595" y="8753220"/>
          <a:ext cx="1270" cy="1163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147867</xdr:rowOff>
    </xdr:from>
    <xdr:ext cx="534377" cy="259045"/>
    <xdr:sp macro="" textlink="">
      <xdr:nvSpPr>
        <xdr:cNvPr id="111" name="物件費最小値テキスト">
          <a:extLst>
            <a:ext uri="{FF2B5EF4-FFF2-40B4-BE49-F238E27FC236}">
              <a16:creationId xmlns:a16="http://schemas.microsoft.com/office/drawing/2014/main" id="{00000000-0008-0000-0600-00006F000000}"/>
            </a:ext>
          </a:extLst>
        </xdr:cNvPr>
        <xdr:cNvSpPr txBox="1"/>
      </xdr:nvSpPr>
      <xdr:spPr>
        <a:xfrm>
          <a:off x="4686300" y="9920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144040</xdr:rowOff>
    </xdr:from>
    <xdr:to>
      <xdr:col>24</xdr:col>
      <xdr:colOff>152400</xdr:colOff>
      <xdr:row>57</xdr:row>
      <xdr:rowOff>144040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4546600" y="9916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127397</xdr:rowOff>
    </xdr:from>
    <xdr:ext cx="690189" cy="259045"/>
    <xdr:sp macro="" textlink="">
      <xdr:nvSpPr>
        <xdr:cNvPr id="113" name="物件費最大値テキスト">
          <a:extLst>
            <a:ext uri="{FF2B5EF4-FFF2-40B4-BE49-F238E27FC236}">
              <a16:creationId xmlns:a16="http://schemas.microsoft.com/office/drawing/2014/main" id="{00000000-0008-0000-0600-000071000000}"/>
            </a:ext>
          </a:extLst>
        </xdr:cNvPr>
        <xdr:cNvSpPr txBox="1"/>
      </xdr:nvSpPr>
      <xdr:spPr>
        <a:xfrm>
          <a:off x="4686300" y="852844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2,128,224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9270</xdr:rowOff>
    </xdr:from>
    <xdr:to>
      <xdr:col>24</xdr:col>
      <xdr:colOff>152400</xdr:colOff>
      <xdr:row>51</xdr:row>
      <xdr:rowOff>9270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8753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8158</xdr:rowOff>
    </xdr:from>
    <xdr:to>
      <xdr:col>24</xdr:col>
      <xdr:colOff>63500</xdr:colOff>
      <xdr:row>56</xdr:row>
      <xdr:rowOff>33256</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3797300" y="9609358"/>
          <a:ext cx="838200" cy="25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123480</xdr:rowOff>
    </xdr:from>
    <xdr:ext cx="599010" cy="259045"/>
    <xdr:sp macro="" textlink="">
      <xdr:nvSpPr>
        <xdr:cNvPr id="116" name="物件費平均値テキスト">
          <a:extLst>
            <a:ext uri="{FF2B5EF4-FFF2-40B4-BE49-F238E27FC236}">
              <a16:creationId xmlns:a16="http://schemas.microsoft.com/office/drawing/2014/main" id="{00000000-0008-0000-0600-000074000000}"/>
            </a:ext>
          </a:extLst>
        </xdr:cNvPr>
        <xdr:cNvSpPr txBox="1"/>
      </xdr:nvSpPr>
      <xdr:spPr>
        <a:xfrm>
          <a:off x="4686300" y="972468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145053</xdr:rowOff>
    </xdr:from>
    <xdr:to>
      <xdr:col>24</xdr:col>
      <xdr:colOff>114300</xdr:colOff>
      <xdr:row>57</xdr:row>
      <xdr:rowOff>75203</xdr:rowOff>
    </xdr:to>
    <xdr:sp macro="" textlink="">
      <xdr:nvSpPr>
        <xdr:cNvPr id="117" name="フローチャート: 判断 116">
          <a:extLst>
            <a:ext uri="{FF2B5EF4-FFF2-40B4-BE49-F238E27FC236}">
              <a16:creationId xmlns:a16="http://schemas.microsoft.com/office/drawing/2014/main" id="{00000000-0008-0000-0600-000075000000}"/>
            </a:ext>
          </a:extLst>
        </xdr:cNvPr>
        <xdr:cNvSpPr/>
      </xdr:nvSpPr>
      <xdr:spPr>
        <a:xfrm>
          <a:off x="4584700" y="9746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8158</xdr:rowOff>
    </xdr:from>
    <xdr:to>
      <xdr:col>19</xdr:col>
      <xdr:colOff>177800</xdr:colOff>
      <xdr:row>56</xdr:row>
      <xdr:rowOff>48301</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2908300" y="9609358"/>
          <a:ext cx="889000" cy="40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154837</xdr:rowOff>
    </xdr:from>
    <xdr:to>
      <xdr:col>20</xdr:col>
      <xdr:colOff>38100</xdr:colOff>
      <xdr:row>57</xdr:row>
      <xdr:rowOff>84987</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3746500" y="9756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76114</xdr:rowOff>
    </xdr:from>
    <xdr:ext cx="599010" cy="259045"/>
    <xdr:sp macro="" textlink="">
      <xdr:nvSpPr>
        <xdr:cNvPr id="120" name="テキスト ボックス 119">
          <a:extLst>
            <a:ext uri="{FF2B5EF4-FFF2-40B4-BE49-F238E27FC236}">
              <a16:creationId xmlns:a16="http://schemas.microsoft.com/office/drawing/2014/main" id="{00000000-0008-0000-0600-000078000000}"/>
            </a:ext>
          </a:extLst>
        </xdr:cNvPr>
        <xdr:cNvSpPr txBox="1"/>
      </xdr:nvSpPr>
      <xdr:spPr>
        <a:xfrm>
          <a:off x="3497795" y="9848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48301</xdr:rowOff>
    </xdr:from>
    <xdr:to>
      <xdr:col>15</xdr:col>
      <xdr:colOff>50800</xdr:colOff>
      <xdr:row>56</xdr:row>
      <xdr:rowOff>55738</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019300" y="9649501"/>
          <a:ext cx="889000" cy="7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3532</xdr:rowOff>
    </xdr:from>
    <xdr:to>
      <xdr:col>15</xdr:col>
      <xdr:colOff>101600</xdr:colOff>
      <xdr:row>57</xdr:row>
      <xdr:rowOff>105132</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2857500" y="9776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96259</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2608795" y="9868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55738</xdr:rowOff>
    </xdr:from>
    <xdr:to>
      <xdr:col>10</xdr:col>
      <xdr:colOff>114300</xdr:colOff>
      <xdr:row>56</xdr:row>
      <xdr:rowOff>81755</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1130300" y="9656938"/>
          <a:ext cx="889000" cy="26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166033</xdr:rowOff>
    </xdr:from>
    <xdr:to>
      <xdr:col>10</xdr:col>
      <xdr:colOff>165100</xdr:colOff>
      <xdr:row>57</xdr:row>
      <xdr:rowOff>96183</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1968500" y="9767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87310</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1719795" y="9859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160573</xdr:rowOff>
    </xdr:from>
    <xdr:to>
      <xdr:col>6</xdr:col>
      <xdr:colOff>38100</xdr:colOff>
      <xdr:row>57</xdr:row>
      <xdr:rowOff>90723</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079500" y="9761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81850</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830795" y="9854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153906</xdr:rowOff>
    </xdr:from>
    <xdr:to>
      <xdr:col>24</xdr:col>
      <xdr:colOff>114300</xdr:colOff>
      <xdr:row>56</xdr:row>
      <xdr:rowOff>84056</xdr:rowOff>
    </xdr:to>
    <xdr:sp macro="" textlink="">
      <xdr:nvSpPr>
        <xdr:cNvPr id="134" name="楕円 133">
          <a:extLst>
            <a:ext uri="{FF2B5EF4-FFF2-40B4-BE49-F238E27FC236}">
              <a16:creationId xmlns:a16="http://schemas.microsoft.com/office/drawing/2014/main" id="{00000000-0008-0000-0600-000086000000}"/>
            </a:ext>
          </a:extLst>
        </xdr:cNvPr>
        <xdr:cNvSpPr/>
      </xdr:nvSpPr>
      <xdr:spPr>
        <a:xfrm>
          <a:off x="4584700" y="9583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5333</xdr:rowOff>
    </xdr:from>
    <xdr:ext cx="599010" cy="259045"/>
    <xdr:sp macro="" textlink="">
      <xdr:nvSpPr>
        <xdr:cNvPr id="135" name="物件費該当値テキスト">
          <a:extLst>
            <a:ext uri="{FF2B5EF4-FFF2-40B4-BE49-F238E27FC236}">
              <a16:creationId xmlns:a16="http://schemas.microsoft.com/office/drawing/2014/main" id="{00000000-0008-0000-0600-000087000000}"/>
            </a:ext>
          </a:extLst>
        </xdr:cNvPr>
        <xdr:cNvSpPr txBox="1"/>
      </xdr:nvSpPr>
      <xdr:spPr>
        <a:xfrm>
          <a:off x="4686300" y="9435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586,254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128808</xdr:rowOff>
    </xdr:from>
    <xdr:to>
      <xdr:col>20</xdr:col>
      <xdr:colOff>38100</xdr:colOff>
      <xdr:row>56</xdr:row>
      <xdr:rowOff>58958</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3746500" y="9558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75485</xdr:rowOff>
    </xdr:from>
    <xdr:ext cx="59901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497795" y="93337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168951</xdr:rowOff>
    </xdr:from>
    <xdr:to>
      <xdr:col>15</xdr:col>
      <xdr:colOff>101600</xdr:colOff>
      <xdr:row>56</xdr:row>
      <xdr:rowOff>99101</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2857500" y="9598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115628</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608795" y="93739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4938</xdr:rowOff>
    </xdr:from>
    <xdr:to>
      <xdr:col>10</xdr:col>
      <xdr:colOff>165100</xdr:colOff>
      <xdr:row>56</xdr:row>
      <xdr:rowOff>106538</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1968500" y="9606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123065</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1719795" y="9381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30955</xdr:rowOff>
    </xdr:from>
    <xdr:to>
      <xdr:col>6</xdr:col>
      <xdr:colOff>38100</xdr:colOff>
      <xdr:row>56</xdr:row>
      <xdr:rowOff>132555</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079500" y="9632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149082</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830795" y="94073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6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6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維持補修費グラフ枠">
          <a:extLst>
            <a:ext uri="{FF2B5EF4-FFF2-40B4-BE49-F238E27FC236}">
              <a16:creationId xmlns:a16="http://schemas.microsoft.com/office/drawing/2014/main" id="{00000000-0008-0000-0600-0000A4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106836</xdr:rowOff>
    </xdr:from>
    <xdr:to>
      <xdr:col>24</xdr:col>
      <xdr:colOff>62865</xdr:colOff>
      <xdr:row>78</xdr:row>
      <xdr:rowOff>137711</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flipV="1">
          <a:off x="4633595" y="12279786"/>
          <a:ext cx="1270" cy="1231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141538</xdr:rowOff>
    </xdr:from>
    <xdr:ext cx="378565" cy="259045"/>
    <xdr:sp macro="" textlink="">
      <xdr:nvSpPr>
        <xdr:cNvPr id="166" name="維持補修費最小値テキスト">
          <a:extLst>
            <a:ext uri="{FF2B5EF4-FFF2-40B4-BE49-F238E27FC236}">
              <a16:creationId xmlns:a16="http://schemas.microsoft.com/office/drawing/2014/main" id="{00000000-0008-0000-0600-0000A6000000}"/>
            </a:ext>
          </a:extLst>
        </xdr:cNvPr>
        <xdr:cNvSpPr txBox="1"/>
      </xdr:nvSpPr>
      <xdr:spPr>
        <a:xfrm>
          <a:off x="4686300" y="135146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137711</xdr:rowOff>
    </xdr:from>
    <xdr:to>
      <xdr:col>24</xdr:col>
      <xdr:colOff>152400</xdr:colOff>
      <xdr:row>78</xdr:row>
      <xdr:rowOff>137711</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4546600" y="13510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53513</xdr:rowOff>
    </xdr:from>
    <xdr:ext cx="599010" cy="259045"/>
    <xdr:sp macro="" textlink="">
      <xdr:nvSpPr>
        <xdr:cNvPr id="168" name="維持補修費最大値テキスト">
          <a:extLst>
            <a:ext uri="{FF2B5EF4-FFF2-40B4-BE49-F238E27FC236}">
              <a16:creationId xmlns:a16="http://schemas.microsoft.com/office/drawing/2014/main" id="{00000000-0008-0000-0600-0000A8000000}"/>
            </a:ext>
          </a:extLst>
        </xdr:cNvPr>
        <xdr:cNvSpPr txBox="1"/>
      </xdr:nvSpPr>
      <xdr:spPr>
        <a:xfrm>
          <a:off x="4686300" y="12055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106836</xdr:rowOff>
    </xdr:from>
    <xdr:to>
      <xdr:col>24</xdr:col>
      <xdr:colOff>152400</xdr:colOff>
      <xdr:row>71</xdr:row>
      <xdr:rowOff>106836</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2279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17441</xdr:rowOff>
    </xdr:from>
    <xdr:to>
      <xdr:col>24</xdr:col>
      <xdr:colOff>63500</xdr:colOff>
      <xdr:row>78</xdr:row>
      <xdr:rowOff>57093</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3797300" y="13390541"/>
          <a:ext cx="838200" cy="3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152655</xdr:rowOff>
    </xdr:from>
    <xdr:ext cx="534377" cy="259045"/>
    <xdr:sp macro="" textlink="">
      <xdr:nvSpPr>
        <xdr:cNvPr id="171" name="維持補修費平均値テキスト">
          <a:extLst>
            <a:ext uri="{FF2B5EF4-FFF2-40B4-BE49-F238E27FC236}">
              <a16:creationId xmlns:a16="http://schemas.microsoft.com/office/drawing/2014/main" id="{00000000-0008-0000-0600-0000AB000000}"/>
            </a:ext>
          </a:extLst>
        </xdr:cNvPr>
        <xdr:cNvSpPr txBox="1"/>
      </xdr:nvSpPr>
      <xdr:spPr>
        <a:xfrm>
          <a:off x="4686300" y="131828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129778</xdr:rowOff>
    </xdr:from>
    <xdr:to>
      <xdr:col>24</xdr:col>
      <xdr:colOff>114300</xdr:colOff>
      <xdr:row>78</xdr:row>
      <xdr:rowOff>59928</xdr:rowOff>
    </xdr:to>
    <xdr:sp macro="" textlink="">
      <xdr:nvSpPr>
        <xdr:cNvPr id="172" name="フローチャート: 判断 171">
          <a:extLst>
            <a:ext uri="{FF2B5EF4-FFF2-40B4-BE49-F238E27FC236}">
              <a16:creationId xmlns:a16="http://schemas.microsoft.com/office/drawing/2014/main" id="{00000000-0008-0000-0600-0000AC000000}"/>
            </a:ext>
          </a:extLst>
        </xdr:cNvPr>
        <xdr:cNvSpPr/>
      </xdr:nvSpPr>
      <xdr:spPr>
        <a:xfrm>
          <a:off x="4584700" y="13331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17441</xdr:rowOff>
    </xdr:from>
    <xdr:to>
      <xdr:col>19</xdr:col>
      <xdr:colOff>177800</xdr:colOff>
      <xdr:row>78</xdr:row>
      <xdr:rowOff>43647</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2908300" y="13390541"/>
          <a:ext cx="889000" cy="26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130697</xdr:rowOff>
    </xdr:from>
    <xdr:to>
      <xdr:col>20</xdr:col>
      <xdr:colOff>38100</xdr:colOff>
      <xdr:row>78</xdr:row>
      <xdr:rowOff>60847</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3746500" y="13332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77374</xdr:rowOff>
    </xdr:from>
    <xdr:ext cx="534377" cy="259045"/>
    <xdr:sp macro="" textlink="">
      <xdr:nvSpPr>
        <xdr:cNvPr id="175" name="テキスト ボックス 174">
          <a:extLst>
            <a:ext uri="{FF2B5EF4-FFF2-40B4-BE49-F238E27FC236}">
              <a16:creationId xmlns:a16="http://schemas.microsoft.com/office/drawing/2014/main" id="{00000000-0008-0000-0600-0000AF000000}"/>
            </a:ext>
          </a:extLst>
        </xdr:cNvPr>
        <xdr:cNvSpPr txBox="1"/>
      </xdr:nvSpPr>
      <xdr:spPr>
        <a:xfrm>
          <a:off x="3530111" y="13107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43647</xdr:rowOff>
    </xdr:from>
    <xdr:to>
      <xdr:col>15</xdr:col>
      <xdr:colOff>50800</xdr:colOff>
      <xdr:row>78</xdr:row>
      <xdr:rowOff>50592</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2019300" y="13416747"/>
          <a:ext cx="889000" cy="6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137282</xdr:rowOff>
    </xdr:from>
    <xdr:to>
      <xdr:col>15</xdr:col>
      <xdr:colOff>101600</xdr:colOff>
      <xdr:row>78</xdr:row>
      <xdr:rowOff>67432</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2857500" y="13338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83959</xdr:rowOff>
    </xdr:from>
    <xdr:ext cx="534377"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2641111" y="13114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50592</xdr:rowOff>
    </xdr:from>
    <xdr:to>
      <xdr:col>10</xdr:col>
      <xdr:colOff>114300</xdr:colOff>
      <xdr:row>78</xdr:row>
      <xdr:rowOff>67092</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1130300" y="13423692"/>
          <a:ext cx="889000" cy="16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155510</xdr:rowOff>
    </xdr:from>
    <xdr:to>
      <xdr:col>10</xdr:col>
      <xdr:colOff>165100</xdr:colOff>
      <xdr:row>78</xdr:row>
      <xdr:rowOff>85660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1968500" y="1335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102187</xdr:rowOff>
    </xdr:from>
    <xdr:ext cx="534377"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1752111" y="13132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166218</xdr:rowOff>
    </xdr:from>
    <xdr:to>
      <xdr:col>6</xdr:col>
      <xdr:colOff>38100</xdr:colOff>
      <xdr:row>78</xdr:row>
      <xdr:rowOff>96368</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079500" y="13367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112895</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863111" y="13143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6293</xdr:rowOff>
    </xdr:from>
    <xdr:to>
      <xdr:col>24</xdr:col>
      <xdr:colOff>114300</xdr:colOff>
      <xdr:row>78</xdr:row>
      <xdr:rowOff>107893</xdr:rowOff>
    </xdr:to>
    <xdr:sp macro="" textlink="">
      <xdr:nvSpPr>
        <xdr:cNvPr id="189" name="楕円 188">
          <a:extLst>
            <a:ext uri="{FF2B5EF4-FFF2-40B4-BE49-F238E27FC236}">
              <a16:creationId xmlns:a16="http://schemas.microsoft.com/office/drawing/2014/main" id="{00000000-0008-0000-0600-0000BD000000}"/>
            </a:ext>
          </a:extLst>
        </xdr:cNvPr>
        <xdr:cNvSpPr/>
      </xdr:nvSpPr>
      <xdr:spPr>
        <a:xfrm>
          <a:off x="4584700" y="13379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108205</xdr:rowOff>
    </xdr:from>
    <xdr:ext cx="534377" cy="259045"/>
    <xdr:sp macro="" textlink="">
      <xdr:nvSpPr>
        <xdr:cNvPr id="190" name="維持補修費該当値テキスト">
          <a:extLst>
            <a:ext uri="{FF2B5EF4-FFF2-40B4-BE49-F238E27FC236}">
              <a16:creationId xmlns:a16="http://schemas.microsoft.com/office/drawing/2014/main" id="{00000000-0008-0000-0600-0000BE000000}"/>
            </a:ext>
          </a:extLst>
        </xdr:cNvPr>
        <xdr:cNvSpPr txBox="1"/>
      </xdr:nvSpPr>
      <xdr:spPr>
        <a:xfrm>
          <a:off x="4686300" y="13309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138091</xdr:rowOff>
    </xdr:from>
    <xdr:to>
      <xdr:col>20</xdr:col>
      <xdr:colOff>38100</xdr:colOff>
      <xdr:row>78</xdr:row>
      <xdr:rowOff>68241</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3746500" y="13339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59368</xdr:rowOff>
    </xdr:from>
    <xdr:ext cx="534377"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530111" y="13432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164297</xdr:rowOff>
    </xdr:from>
    <xdr:to>
      <xdr:col>15</xdr:col>
      <xdr:colOff>101600</xdr:colOff>
      <xdr:row>78</xdr:row>
      <xdr:rowOff>94447</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2857500" y="13365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85574</xdr:rowOff>
    </xdr:from>
    <xdr:ext cx="534377"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641111" y="13458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171242</xdr:rowOff>
    </xdr:from>
    <xdr:to>
      <xdr:col>10</xdr:col>
      <xdr:colOff>165100</xdr:colOff>
      <xdr:row>78</xdr:row>
      <xdr:rowOff>101392</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1968500" y="13372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92519</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752111" y="13465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16292</xdr:rowOff>
    </xdr:from>
    <xdr:to>
      <xdr:col>6</xdr:col>
      <xdr:colOff>38100</xdr:colOff>
      <xdr:row>78</xdr:row>
      <xdr:rowOff>117892</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079500" y="13389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109019</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863111" y="13482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a:extLst>
            <a:ext uri="{FF2B5EF4-FFF2-40B4-BE49-F238E27FC236}">
              <a16:creationId xmlns:a16="http://schemas.microsoft.com/office/drawing/2014/main" id="{00000000-0008-0000-0600-0000C7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a:extLst>
            <a:ext uri="{FF2B5EF4-FFF2-40B4-BE49-F238E27FC236}">
              <a16:creationId xmlns:a16="http://schemas.microsoft.com/office/drawing/2014/main" id="{00000000-0008-0000-0600-0000C8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a:extLst>
            <a:ext uri="{FF2B5EF4-FFF2-40B4-BE49-F238E27FC236}">
              <a16:creationId xmlns:a16="http://schemas.microsoft.com/office/drawing/2014/main" id="{00000000-0008-0000-0600-0000D0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09" name="直線コネクタ 208">
          <a:extLst>
            <a:ext uri="{FF2B5EF4-FFF2-40B4-BE49-F238E27FC236}">
              <a16:creationId xmlns:a16="http://schemas.microsoft.com/office/drawing/2014/main" id="{00000000-0008-0000-0600-0000D1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1" name="扶助費グラフ枠">
          <a:extLst>
            <a:ext uri="{FF2B5EF4-FFF2-40B4-BE49-F238E27FC236}">
              <a16:creationId xmlns:a16="http://schemas.microsoft.com/office/drawing/2014/main" id="{00000000-0008-0000-0600-0000DD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128902</xdr:rowOff>
    </xdr:from>
    <xdr:to>
      <xdr:col>24</xdr:col>
      <xdr:colOff>62865</xdr:colOff>
      <xdr:row>98</xdr:row>
      <xdr:rowOff>68872</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flipV="1">
          <a:off x="4633595" y="15559402"/>
          <a:ext cx="1270" cy="1311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72699</xdr:rowOff>
    </xdr:from>
    <xdr:ext cx="534377" cy="259045"/>
    <xdr:sp macro="" textlink="">
      <xdr:nvSpPr>
        <xdr:cNvPr id="223" name="扶助費最小値テキスト">
          <a:extLst>
            <a:ext uri="{FF2B5EF4-FFF2-40B4-BE49-F238E27FC236}">
              <a16:creationId xmlns:a16="http://schemas.microsoft.com/office/drawing/2014/main" id="{00000000-0008-0000-0600-0000DF000000}"/>
            </a:ext>
          </a:extLst>
        </xdr:cNvPr>
        <xdr:cNvSpPr txBox="1"/>
      </xdr:nvSpPr>
      <xdr:spPr>
        <a:xfrm>
          <a:off x="4686300" y="16874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68872</xdr:rowOff>
    </xdr:from>
    <xdr:to>
      <xdr:col>24</xdr:col>
      <xdr:colOff>152400</xdr:colOff>
      <xdr:row>98</xdr:row>
      <xdr:rowOff>68872</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4546600" y="16870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75579</xdr:rowOff>
    </xdr:from>
    <xdr:ext cx="599010" cy="259045"/>
    <xdr:sp macro="" textlink="">
      <xdr:nvSpPr>
        <xdr:cNvPr id="225" name="扶助費最大値テキスト">
          <a:extLst>
            <a:ext uri="{FF2B5EF4-FFF2-40B4-BE49-F238E27FC236}">
              <a16:creationId xmlns:a16="http://schemas.microsoft.com/office/drawing/2014/main" id="{00000000-0008-0000-0600-0000E1000000}"/>
            </a:ext>
          </a:extLst>
        </xdr:cNvPr>
        <xdr:cNvSpPr txBox="1"/>
      </xdr:nvSpPr>
      <xdr:spPr>
        <a:xfrm>
          <a:off x="4686300" y="15334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128902</xdr:rowOff>
    </xdr:from>
    <xdr:to>
      <xdr:col>24</xdr:col>
      <xdr:colOff>152400</xdr:colOff>
      <xdr:row>90</xdr:row>
      <xdr:rowOff>128902</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5559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72400</xdr:rowOff>
    </xdr:from>
    <xdr:to>
      <xdr:col>24</xdr:col>
      <xdr:colOff>63500</xdr:colOff>
      <xdr:row>97</xdr:row>
      <xdr:rowOff>102088</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flipV="1">
          <a:off x="3797300" y="16703050"/>
          <a:ext cx="838200" cy="29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5562</xdr:rowOff>
    </xdr:from>
    <xdr:ext cx="534377" cy="259045"/>
    <xdr:sp macro="" textlink="">
      <xdr:nvSpPr>
        <xdr:cNvPr id="228" name="扶助費平均値テキスト">
          <a:extLst>
            <a:ext uri="{FF2B5EF4-FFF2-40B4-BE49-F238E27FC236}">
              <a16:creationId xmlns:a16="http://schemas.microsoft.com/office/drawing/2014/main" id="{00000000-0008-0000-0600-0000E4000000}"/>
            </a:ext>
          </a:extLst>
        </xdr:cNvPr>
        <xdr:cNvSpPr txBox="1"/>
      </xdr:nvSpPr>
      <xdr:spPr>
        <a:xfrm>
          <a:off x="4686300" y="161218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154135</xdr:rowOff>
    </xdr:from>
    <xdr:to>
      <xdr:col>24</xdr:col>
      <xdr:colOff>114300</xdr:colOff>
      <xdr:row>95</xdr:row>
      <xdr:rowOff>84285</xdr:rowOff>
    </xdr:to>
    <xdr:sp macro="" textlink="">
      <xdr:nvSpPr>
        <xdr:cNvPr id="229" name="フローチャート: 判断 228">
          <a:extLst>
            <a:ext uri="{FF2B5EF4-FFF2-40B4-BE49-F238E27FC236}">
              <a16:creationId xmlns:a16="http://schemas.microsoft.com/office/drawing/2014/main" id="{00000000-0008-0000-0600-0000E5000000}"/>
            </a:ext>
          </a:extLst>
        </xdr:cNvPr>
        <xdr:cNvSpPr/>
      </xdr:nvSpPr>
      <xdr:spPr>
        <a:xfrm>
          <a:off x="4584700" y="16270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121602</xdr:rowOff>
    </xdr:from>
    <xdr:to>
      <xdr:col>19</xdr:col>
      <xdr:colOff>177800</xdr:colOff>
      <xdr:row>97</xdr:row>
      <xdr:rowOff>102088</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2908300" y="16580802"/>
          <a:ext cx="889000" cy="151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31544</xdr:rowOff>
    </xdr:from>
    <xdr:to>
      <xdr:col>20</xdr:col>
      <xdr:colOff>38100</xdr:colOff>
      <xdr:row>95</xdr:row>
      <xdr:rowOff>133144</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3746500" y="16319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149671</xdr:rowOff>
    </xdr:from>
    <xdr:ext cx="534377" cy="259045"/>
    <xdr:sp macro="" textlink="">
      <xdr:nvSpPr>
        <xdr:cNvPr id="232" name="テキスト ボックス 231">
          <a:extLst>
            <a:ext uri="{FF2B5EF4-FFF2-40B4-BE49-F238E27FC236}">
              <a16:creationId xmlns:a16="http://schemas.microsoft.com/office/drawing/2014/main" id="{00000000-0008-0000-0600-0000E8000000}"/>
            </a:ext>
          </a:extLst>
        </xdr:cNvPr>
        <xdr:cNvSpPr txBox="1"/>
      </xdr:nvSpPr>
      <xdr:spPr>
        <a:xfrm>
          <a:off x="3530111" y="16094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121602</xdr:rowOff>
    </xdr:from>
    <xdr:to>
      <xdr:col>15</xdr:col>
      <xdr:colOff>50800</xdr:colOff>
      <xdr:row>97</xdr:row>
      <xdr:rowOff>148036</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2019300" y="16580802"/>
          <a:ext cx="889000" cy="197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143428</xdr:rowOff>
    </xdr:from>
    <xdr:to>
      <xdr:col>15</xdr:col>
      <xdr:colOff>101600</xdr:colOff>
      <xdr:row>95</xdr:row>
      <xdr:rowOff>73578</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28575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90105</xdr:rowOff>
    </xdr:from>
    <xdr:ext cx="534377" cy="259045"/>
    <xdr:sp macro="" textlink="">
      <xdr:nvSpPr>
        <xdr:cNvPr id="235" name="テキスト ボックス 234">
          <a:extLst>
            <a:ext uri="{FF2B5EF4-FFF2-40B4-BE49-F238E27FC236}">
              <a16:creationId xmlns:a16="http://schemas.microsoft.com/office/drawing/2014/main" id="{00000000-0008-0000-0600-0000EB000000}"/>
            </a:ext>
          </a:extLst>
        </xdr:cNvPr>
        <xdr:cNvSpPr txBox="1"/>
      </xdr:nvSpPr>
      <xdr:spPr>
        <a:xfrm>
          <a:off x="2641111" y="16034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148036</xdr:rowOff>
    </xdr:from>
    <xdr:to>
      <xdr:col>10</xdr:col>
      <xdr:colOff>114300</xdr:colOff>
      <xdr:row>97</xdr:row>
      <xdr:rowOff>152158</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1130300" y="16778686"/>
          <a:ext cx="889000" cy="4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99507</xdr:rowOff>
    </xdr:from>
    <xdr:to>
      <xdr:col>10</xdr:col>
      <xdr:colOff>165100</xdr:colOff>
      <xdr:row>96</xdr:row>
      <xdr:rowOff>29657</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1968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46184</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1752111" y="1616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129384</xdr:rowOff>
    </xdr:from>
    <xdr:to>
      <xdr:col>6</xdr:col>
      <xdr:colOff>38100</xdr:colOff>
      <xdr:row>96</xdr:row>
      <xdr:rowOff>59534</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079500" y="1641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76061</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863111" y="16192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21600</xdr:rowOff>
    </xdr:from>
    <xdr:to>
      <xdr:col>24</xdr:col>
      <xdr:colOff>114300</xdr:colOff>
      <xdr:row>97</xdr:row>
      <xdr:rowOff>123200</xdr:rowOff>
    </xdr:to>
    <xdr:sp macro="" textlink="">
      <xdr:nvSpPr>
        <xdr:cNvPr id="246" name="楕円 245">
          <a:extLst>
            <a:ext uri="{FF2B5EF4-FFF2-40B4-BE49-F238E27FC236}">
              <a16:creationId xmlns:a16="http://schemas.microsoft.com/office/drawing/2014/main" id="{00000000-0008-0000-0600-0000F6000000}"/>
            </a:ext>
          </a:extLst>
        </xdr:cNvPr>
        <xdr:cNvSpPr/>
      </xdr:nvSpPr>
      <xdr:spPr>
        <a:xfrm>
          <a:off x="4584700" y="1665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27</xdr:rowOff>
    </xdr:from>
    <xdr:ext cx="534377" cy="259045"/>
    <xdr:sp macro="" textlink="">
      <xdr:nvSpPr>
        <xdr:cNvPr id="247" name="扶助費該当値テキスト">
          <a:extLst>
            <a:ext uri="{FF2B5EF4-FFF2-40B4-BE49-F238E27FC236}">
              <a16:creationId xmlns:a16="http://schemas.microsoft.com/office/drawing/2014/main" id="{00000000-0008-0000-0600-0000F7000000}"/>
            </a:ext>
          </a:extLst>
        </xdr:cNvPr>
        <xdr:cNvSpPr txBox="1"/>
      </xdr:nvSpPr>
      <xdr:spPr>
        <a:xfrm>
          <a:off x="4686300" y="16630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51288</xdr:rowOff>
    </xdr:from>
    <xdr:to>
      <xdr:col>20</xdr:col>
      <xdr:colOff>38100</xdr:colOff>
      <xdr:row>97</xdr:row>
      <xdr:rowOff>152888</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3746500" y="16681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144015</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530111" y="16774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70802</xdr:rowOff>
    </xdr:from>
    <xdr:to>
      <xdr:col>15</xdr:col>
      <xdr:colOff>101600</xdr:colOff>
      <xdr:row>97</xdr:row>
      <xdr:rowOff>952</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2857500" y="16530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163529</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641111" y="16622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97236</xdr:rowOff>
    </xdr:from>
    <xdr:to>
      <xdr:col>10</xdr:col>
      <xdr:colOff>165100</xdr:colOff>
      <xdr:row>98</xdr:row>
      <xdr:rowOff>27386</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1968500" y="16727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18513</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752111" y="16820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101358</xdr:rowOff>
    </xdr:from>
    <xdr:to>
      <xdr:col>6</xdr:col>
      <xdr:colOff>38100</xdr:colOff>
      <xdr:row>98</xdr:row>
      <xdr:rowOff>31508</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079500" y="16732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22635</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863111" y="16824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6" name="正方形/長方形 255">
          <a:extLst>
            <a:ext uri="{FF2B5EF4-FFF2-40B4-BE49-F238E27FC236}">
              <a16:creationId xmlns:a16="http://schemas.microsoft.com/office/drawing/2014/main" id="{00000000-0008-0000-0600-000000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7" name="正方形/長方形 256">
          <a:extLst>
            <a:ext uri="{FF2B5EF4-FFF2-40B4-BE49-F238E27FC236}">
              <a16:creationId xmlns:a16="http://schemas.microsoft.com/office/drawing/2014/main" id="{00000000-0008-0000-0600-000001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5" name="直線コネクタ 264">
          <a:extLst>
            <a:ext uri="{FF2B5EF4-FFF2-40B4-BE49-F238E27FC236}">
              <a16:creationId xmlns:a16="http://schemas.microsoft.com/office/drawing/2014/main" id="{00000000-0008-0000-0600-000009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6" name="直線コネクタ 265">
          <a:extLst>
            <a:ext uri="{FF2B5EF4-FFF2-40B4-BE49-F238E27FC236}">
              <a16:creationId xmlns:a16="http://schemas.microsoft.com/office/drawing/2014/main" id="{00000000-0008-0000-0600-00000A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32</xdr:row>
      <xdr:rowOff>111777</xdr:rowOff>
    </xdr:from>
    <xdr:ext cx="685572"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5918428" y="5598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29</xdr:row>
      <xdr:rowOff>168927</xdr:rowOff>
    </xdr:from>
    <xdr:ext cx="685572"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5918428" y="5140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6" name="補助費等グラフ枠">
          <a:extLst>
            <a:ext uri="{FF2B5EF4-FFF2-40B4-BE49-F238E27FC236}">
              <a16:creationId xmlns:a16="http://schemas.microsoft.com/office/drawing/2014/main" id="{00000000-0008-0000-0600-00001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58567</xdr:rowOff>
    </xdr:from>
    <xdr:to>
      <xdr:col>54</xdr:col>
      <xdr:colOff>189865</xdr:colOff>
      <xdr:row>38</xdr:row>
      <xdr:rowOff>62333</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flipV="1">
          <a:off x="10475595" y="5202067"/>
          <a:ext cx="1270" cy="13753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66160</xdr:rowOff>
    </xdr:from>
    <xdr:ext cx="534377" cy="259045"/>
    <xdr:sp macro="" textlink="">
      <xdr:nvSpPr>
        <xdr:cNvPr id="278" name="補助費等最小値テキスト">
          <a:extLst>
            <a:ext uri="{FF2B5EF4-FFF2-40B4-BE49-F238E27FC236}">
              <a16:creationId xmlns:a16="http://schemas.microsoft.com/office/drawing/2014/main" id="{00000000-0008-0000-0600-000016010000}"/>
            </a:ext>
          </a:extLst>
        </xdr:cNvPr>
        <xdr:cNvSpPr txBox="1"/>
      </xdr:nvSpPr>
      <xdr:spPr>
        <a:xfrm>
          <a:off x="10528300" y="658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62333</xdr:rowOff>
    </xdr:from>
    <xdr:to>
      <xdr:col>55</xdr:col>
      <xdr:colOff>88900</xdr:colOff>
      <xdr:row>38</xdr:row>
      <xdr:rowOff>62333</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10388600" y="6577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5244</xdr:rowOff>
    </xdr:from>
    <xdr:ext cx="690189" cy="259045"/>
    <xdr:sp macro="" textlink="">
      <xdr:nvSpPr>
        <xdr:cNvPr id="280" name="補助費等最大値テキスト">
          <a:extLst>
            <a:ext uri="{FF2B5EF4-FFF2-40B4-BE49-F238E27FC236}">
              <a16:creationId xmlns:a16="http://schemas.microsoft.com/office/drawing/2014/main" id="{00000000-0008-0000-0600-000018010000}"/>
            </a:ext>
          </a:extLst>
        </xdr:cNvPr>
        <xdr:cNvSpPr txBox="1"/>
      </xdr:nvSpPr>
      <xdr:spPr>
        <a:xfrm>
          <a:off x="10528300" y="497729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1,588,728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58567</xdr:rowOff>
    </xdr:from>
    <xdr:to>
      <xdr:col>55</xdr:col>
      <xdr:colOff>88900</xdr:colOff>
      <xdr:row>30</xdr:row>
      <xdr:rowOff>58567</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10388600" y="5202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3580</xdr:rowOff>
    </xdr:from>
    <xdr:to>
      <xdr:col>55</xdr:col>
      <xdr:colOff>0</xdr:colOff>
      <xdr:row>38</xdr:row>
      <xdr:rowOff>15484</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9639300" y="6518680"/>
          <a:ext cx="838200" cy="11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61823</xdr:rowOff>
    </xdr:from>
    <xdr:ext cx="599010" cy="259045"/>
    <xdr:sp macro="" textlink="">
      <xdr:nvSpPr>
        <xdr:cNvPr id="283" name="補助費等平均値テキスト">
          <a:extLst>
            <a:ext uri="{FF2B5EF4-FFF2-40B4-BE49-F238E27FC236}">
              <a16:creationId xmlns:a16="http://schemas.microsoft.com/office/drawing/2014/main" id="{00000000-0008-0000-0600-00001B010000}"/>
            </a:ext>
          </a:extLst>
        </xdr:cNvPr>
        <xdr:cNvSpPr txBox="1"/>
      </xdr:nvSpPr>
      <xdr:spPr>
        <a:xfrm>
          <a:off x="10528300" y="62340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38946</xdr:rowOff>
    </xdr:from>
    <xdr:to>
      <xdr:col>55</xdr:col>
      <xdr:colOff>50800</xdr:colOff>
      <xdr:row>37</xdr:row>
      <xdr:rowOff>140546</xdr:rowOff>
    </xdr:to>
    <xdr:sp macro="" textlink="">
      <xdr:nvSpPr>
        <xdr:cNvPr id="284" name="フローチャート: 判断 283">
          <a:extLst>
            <a:ext uri="{FF2B5EF4-FFF2-40B4-BE49-F238E27FC236}">
              <a16:creationId xmlns:a16="http://schemas.microsoft.com/office/drawing/2014/main" id="{00000000-0008-0000-0600-00001C010000}"/>
            </a:ext>
          </a:extLst>
        </xdr:cNvPr>
        <xdr:cNvSpPr/>
      </xdr:nvSpPr>
      <xdr:spPr>
        <a:xfrm>
          <a:off x="10426700" y="6382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3580</xdr:rowOff>
    </xdr:from>
    <xdr:to>
      <xdr:col>50</xdr:col>
      <xdr:colOff>114300</xdr:colOff>
      <xdr:row>38</xdr:row>
      <xdr:rowOff>19858</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8750300" y="6518680"/>
          <a:ext cx="889000" cy="16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48564</xdr:rowOff>
    </xdr:from>
    <xdr:to>
      <xdr:col>50</xdr:col>
      <xdr:colOff>165100</xdr:colOff>
      <xdr:row>37</xdr:row>
      <xdr:rowOff>150164</xdr:rowOff>
    </xdr:to>
    <xdr:sp macro="" textlink="">
      <xdr:nvSpPr>
        <xdr:cNvPr id="286" name="フローチャート: 判断 285">
          <a:extLst>
            <a:ext uri="{FF2B5EF4-FFF2-40B4-BE49-F238E27FC236}">
              <a16:creationId xmlns:a16="http://schemas.microsoft.com/office/drawing/2014/main" id="{00000000-0008-0000-0600-00001E010000}"/>
            </a:ext>
          </a:extLst>
        </xdr:cNvPr>
        <xdr:cNvSpPr/>
      </xdr:nvSpPr>
      <xdr:spPr>
        <a:xfrm>
          <a:off x="9588500" y="639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166691</xdr:rowOff>
    </xdr:from>
    <xdr:ext cx="599010"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9339795" y="6167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51000</xdr:rowOff>
    </xdr:from>
    <xdr:to>
      <xdr:col>45</xdr:col>
      <xdr:colOff>177800</xdr:colOff>
      <xdr:row>38</xdr:row>
      <xdr:rowOff>19858</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7861300" y="6394650"/>
          <a:ext cx="889000" cy="140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63066</xdr:rowOff>
    </xdr:from>
    <xdr:to>
      <xdr:col>46</xdr:col>
      <xdr:colOff>38100</xdr:colOff>
      <xdr:row>37</xdr:row>
      <xdr:rowOff>164666</xdr:rowOff>
    </xdr:to>
    <xdr:sp macro="" textlink="">
      <xdr:nvSpPr>
        <xdr:cNvPr id="289" name="フローチャート: 判断 288">
          <a:extLst>
            <a:ext uri="{FF2B5EF4-FFF2-40B4-BE49-F238E27FC236}">
              <a16:creationId xmlns:a16="http://schemas.microsoft.com/office/drawing/2014/main" id="{00000000-0008-0000-0600-000021010000}"/>
            </a:ext>
          </a:extLst>
        </xdr:cNvPr>
        <xdr:cNvSpPr/>
      </xdr:nvSpPr>
      <xdr:spPr>
        <a:xfrm>
          <a:off x="8699500" y="6406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9743</xdr:rowOff>
    </xdr:from>
    <xdr:ext cx="599010"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8450795" y="6181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51000</xdr:rowOff>
    </xdr:from>
    <xdr:to>
      <xdr:col>41</xdr:col>
      <xdr:colOff>50800</xdr:colOff>
      <xdr:row>38</xdr:row>
      <xdr:rowOff>16061</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6972300" y="6394650"/>
          <a:ext cx="889000" cy="136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133264</xdr:rowOff>
    </xdr:from>
    <xdr:to>
      <xdr:col>41</xdr:col>
      <xdr:colOff>101600</xdr:colOff>
      <xdr:row>37</xdr:row>
      <xdr:rowOff>63414</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7810500" y="6305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79941</xdr:rowOff>
    </xdr:from>
    <xdr:ext cx="599010"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7561795" y="6080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84081</xdr:rowOff>
    </xdr:from>
    <xdr:to>
      <xdr:col>36</xdr:col>
      <xdr:colOff>165100</xdr:colOff>
      <xdr:row>38</xdr:row>
      <xdr:rowOff>14232</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6921500" y="642773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30758</xdr:rowOff>
    </xdr:from>
    <xdr:ext cx="599010"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6672795" y="6202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136134</xdr:rowOff>
    </xdr:from>
    <xdr:to>
      <xdr:col>55</xdr:col>
      <xdr:colOff>50800</xdr:colOff>
      <xdr:row>38</xdr:row>
      <xdr:rowOff>66284</xdr:rowOff>
    </xdr:to>
    <xdr:sp macro="" textlink="">
      <xdr:nvSpPr>
        <xdr:cNvPr id="301" name="楕円 300">
          <a:extLst>
            <a:ext uri="{FF2B5EF4-FFF2-40B4-BE49-F238E27FC236}">
              <a16:creationId xmlns:a16="http://schemas.microsoft.com/office/drawing/2014/main" id="{00000000-0008-0000-0600-00002D010000}"/>
            </a:ext>
          </a:extLst>
        </xdr:cNvPr>
        <xdr:cNvSpPr/>
      </xdr:nvSpPr>
      <xdr:spPr>
        <a:xfrm>
          <a:off x="10426700" y="6479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51061</xdr:rowOff>
    </xdr:from>
    <xdr:ext cx="599010" cy="259045"/>
    <xdr:sp macro="" textlink="">
      <xdr:nvSpPr>
        <xdr:cNvPr id="302" name="補助費等該当値テキスト">
          <a:extLst>
            <a:ext uri="{FF2B5EF4-FFF2-40B4-BE49-F238E27FC236}">
              <a16:creationId xmlns:a16="http://schemas.microsoft.com/office/drawing/2014/main" id="{00000000-0008-0000-0600-00002E010000}"/>
            </a:ext>
          </a:extLst>
        </xdr:cNvPr>
        <xdr:cNvSpPr txBox="1"/>
      </xdr:nvSpPr>
      <xdr:spPr>
        <a:xfrm>
          <a:off x="10528300" y="6394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124230</xdr:rowOff>
    </xdr:from>
    <xdr:to>
      <xdr:col>50</xdr:col>
      <xdr:colOff>165100</xdr:colOff>
      <xdr:row>38</xdr:row>
      <xdr:rowOff>54380</xdr:rowOff>
    </xdr:to>
    <xdr:sp macro="" textlink="">
      <xdr:nvSpPr>
        <xdr:cNvPr id="303" name="楕円 302">
          <a:extLst>
            <a:ext uri="{FF2B5EF4-FFF2-40B4-BE49-F238E27FC236}">
              <a16:creationId xmlns:a16="http://schemas.microsoft.com/office/drawing/2014/main" id="{00000000-0008-0000-0600-00002F010000}"/>
            </a:ext>
          </a:extLst>
        </xdr:cNvPr>
        <xdr:cNvSpPr/>
      </xdr:nvSpPr>
      <xdr:spPr>
        <a:xfrm>
          <a:off x="9588500" y="646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45507</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339795" y="6560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140508</xdr:rowOff>
    </xdr:from>
    <xdr:to>
      <xdr:col>46</xdr:col>
      <xdr:colOff>38100</xdr:colOff>
      <xdr:row>38</xdr:row>
      <xdr:rowOff>70658</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8699500" y="6484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61785</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450795" y="65768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200</xdr:rowOff>
    </xdr:from>
    <xdr:to>
      <xdr:col>41</xdr:col>
      <xdr:colOff>101600</xdr:colOff>
      <xdr:row>37</xdr:row>
      <xdr:rowOff>101800</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7810500" y="634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92927</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561795" y="64365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136711</xdr:rowOff>
    </xdr:from>
    <xdr:to>
      <xdr:col>36</xdr:col>
      <xdr:colOff>165100</xdr:colOff>
      <xdr:row>38</xdr:row>
      <xdr:rowOff>66861</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6921500" y="648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57988</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672795" y="6573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1" name="正方形/長方形 310">
          <a:extLst>
            <a:ext uri="{FF2B5EF4-FFF2-40B4-BE49-F238E27FC236}">
              <a16:creationId xmlns:a16="http://schemas.microsoft.com/office/drawing/2014/main" id="{00000000-0008-0000-0600-00003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2" name="正方形/長方形 311">
          <a:extLst>
            <a:ext uri="{FF2B5EF4-FFF2-40B4-BE49-F238E27FC236}">
              <a16:creationId xmlns:a16="http://schemas.microsoft.com/office/drawing/2014/main" id="{00000000-0008-0000-0600-00003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3" name="正方形/長方形 312">
          <a:extLst>
            <a:ext uri="{FF2B5EF4-FFF2-40B4-BE49-F238E27FC236}">
              <a16:creationId xmlns:a16="http://schemas.microsoft.com/office/drawing/2014/main" id="{00000000-0008-0000-0600-00003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4" name="正方形/長方形 313">
          <a:extLst>
            <a:ext uri="{FF2B5EF4-FFF2-40B4-BE49-F238E27FC236}">
              <a16:creationId xmlns:a16="http://schemas.microsoft.com/office/drawing/2014/main" id="{00000000-0008-0000-0600-00003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0" name="直線コネクタ 319">
          <a:extLst>
            <a:ext uri="{FF2B5EF4-FFF2-40B4-BE49-F238E27FC236}">
              <a16:creationId xmlns:a16="http://schemas.microsoft.com/office/drawing/2014/main" id="{00000000-0008-0000-0600-00004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1" name="直線コネクタ 320">
          <a:extLst>
            <a:ext uri="{FF2B5EF4-FFF2-40B4-BE49-F238E27FC236}">
              <a16:creationId xmlns:a16="http://schemas.microsoft.com/office/drawing/2014/main" id="{00000000-0008-0000-0600-000041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3" name="直線コネクタ 322">
          <a:extLst>
            <a:ext uri="{FF2B5EF4-FFF2-40B4-BE49-F238E27FC236}">
              <a16:creationId xmlns:a16="http://schemas.microsoft.com/office/drawing/2014/main" id="{00000000-0008-0000-0600-000043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1" name="普通建設事業費グラフ枠">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94975</xdr:rowOff>
    </xdr:from>
    <xdr:to>
      <xdr:col>54</xdr:col>
      <xdr:colOff>189865</xdr:colOff>
      <xdr:row>58</xdr:row>
      <xdr:rowOff>130861</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flipV="1">
          <a:off x="10475595" y="8667475"/>
          <a:ext cx="1270" cy="1407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134688</xdr:rowOff>
    </xdr:from>
    <xdr:ext cx="534377" cy="259045"/>
    <xdr:sp macro="" textlink="">
      <xdr:nvSpPr>
        <xdr:cNvPr id="333" name="普通建設事業費最小値テキスト">
          <a:extLst>
            <a:ext uri="{FF2B5EF4-FFF2-40B4-BE49-F238E27FC236}">
              <a16:creationId xmlns:a16="http://schemas.microsoft.com/office/drawing/2014/main" id="{00000000-0008-0000-0600-00004D010000}"/>
            </a:ext>
          </a:extLst>
        </xdr:cNvPr>
        <xdr:cNvSpPr txBox="1"/>
      </xdr:nvSpPr>
      <xdr:spPr>
        <a:xfrm>
          <a:off x="10528300" y="10078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130861</xdr:rowOff>
    </xdr:from>
    <xdr:to>
      <xdr:col>55</xdr:col>
      <xdr:colOff>88900</xdr:colOff>
      <xdr:row>58</xdr:row>
      <xdr:rowOff>130861</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10388600" y="10074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41652</xdr:rowOff>
    </xdr:from>
    <xdr:ext cx="690189" cy="259045"/>
    <xdr:sp macro="" textlink="">
      <xdr:nvSpPr>
        <xdr:cNvPr id="335" name="普通建設事業費最大値テキスト">
          <a:extLst>
            <a:ext uri="{FF2B5EF4-FFF2-40B4-BE49-F238E27FC236}">
              <a16:creationId xmlns:a16="http://schemas.microsoft.com/office/drawing/2014/main" id="{00000000-0008-0000-0600-00004F010000}"/>
            </a:ext>
          </a:extLst>
        </xdr:cNvPr>
        <xdr:cNvSpPr txBox="1"/>
      </xdr:nvSpPr>
      <xdr:spPr>
        <a:xfrm>
          <a:off x="10528300" y="844270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6,195,648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94975</xdr:rowOff>
    </xdr:from>
    <xdr:to>
      <xdr:col>55</xdr:col>
      <xdr:colOff>88900</xdr:colOff>
      <xdr:row>50</xdr:row>
      <xdr:rowOff>94975</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10388600" y="8667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31761</xdr:rowOff>
    </xdr:from>
    <xdr:to>
      <xdr:col>55</xdr:col>
      <xdr:colOff>0</xdr:colOff>
      <xdr:row>58</xdr:row>
      <xdr:rowOff>63460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flipV="1">
          <a:off x="9639300" y="9975861"/>
          <a:ext cx="838200" cy="31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168219</xdr:rowOff>
    </xdr:from>
    <xdr:ext cx="599010" cy="259045"/>
    <xdr:sp macro="" textlink="">
      <xdr:nvSpPr>
        <xdr:cNvPr id="338" name="普通建設事業費平均値テキスト">
          <a:extLst>
            <a:ext uri="{FF2B5EF4-FFF2-40B4-BE49-F238E27FC236}">
              <a16:creationId xmlns:a16="http://schemas.microsoft.com/office/drawing/2014/main" id="{00000000-0008-0000-0600-000052010000}"/>
            </a:ext>
          </a:extLst>
        </xdr:cNvPr>
        <xdr:cNvSpPr txBox="1"/>
      </xdr:nvSpPr>
      <xdr:spPr>
        <a:xfrm>
          <a:off x="10528300" y="99408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18342</xdr:rowOff>
    </xdr:from>
    <xdr:to>
      <xdr:col>55</xdr:col>
      <xdr:colOff>50800</xdr:colOff>
      <xdr:row>58</xdr:row>
      <xdr:rowOff>119942</xdr:rowOff>
    </xdr:to>
    <xdr:sp macro="" textlink="">
      <xdr:nvSpPr>
        <xdr:cNvPr id="339" name="フローチャート: 判断 338">
          <a:extLst>
            <a:ext uri="{FF2B5EF4-FFF2-40B4-BE49-F238E27FC236}">
              <a16:creationId xmlns:a16="http://schemas.microsoft.com/office/drawing/2014/main" id="{00000000-0008-0000-0600-000053010000}"/>
            </a:ext>
          </a:extLst>
        </xdr:cNvPr>
        <xdr:cNvSpPr/>
      </xdr:nvSpPr>
      <xdr:spPr>
        <a:xfrm>
          <a:off x="10426700" y="996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34965</xdr:rowOff>
    </xdr:from>
    <xdr:to>
      <xdr:col>50</xdr:col>
      <xdr:colOff>114300</xdr:colOff>
      <xdr:row>58</xdr:row>
      <xdr:rowOff>63460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8750300" y="9979065"/>
          <a:ext cx="889000" cy="28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21213</xdr:rowOff>
    </xdr:from>
    <xdr:to>
      <xdr:col>50</xdr:col>
      <xdr:colOff>165100</xdr:colOff>
      <xdr:row>58</xdr:row>
      <xdr:rowOff>122813</xdr:rowOff>
    </xdr:to>
    <xdr:sp macro="" textlink="">
      <xdr:nvSpPr>
        <xdr:cNvPr id="341" name="フローチャート: 判断 340">
          <a:extLst>
            <a:ext uri="{FF2B5EF4-FFF2-40B4-BE49-F238E27FC236}">
              <a16:creationId xmlns:a16="http://schemas.microsoft.com/office/drawing/2014/main" id="{00000000-0008-0000-0600-000055010000}"/>
            </a:ext>
          </a:extLst>
        </xdr:cNvPr>
        <xdr:cNvSpPr/>
      </xdr:nvSpPr>
      <xdr:spPr>
        <a:xfrm>
          <a:off x="9588500" y="996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113940</xdr:rowOff>
    </xdr:from>
    <xdr:ext cx="599010"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9339795" y="10058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12669</xdr:rowOff>
    </xdr:from>
    <xdr:to>
      <xdr:col>45</xdr:col>
      <xdr:colOff>177800</xdr:colOff>
      <xdr:row>58</xdr:row>
      <xdr:rowOff>34965</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7861300" y="9956769"/>
          <a:ext cx="889000" cy="2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5989</xdr:rowOff>
    </xdr:from>
    <xdr:to>
      <xdr:col>46</xdr:col>
      <xdr:colOff>38100</xdr:colOff>
      <xdr:row>58</xdr:row>
      <xdr:rowOff>107589</xdr:rowOff>
    </xdr:to>
    <xdr:sp macro="" textlink="">
      <xdr:nvSpPr>
        <xdr:cNvPr id="344" name="フローチャート: 判断 343">
          <a:extLst>
            <a:ext uri="{FF2B5EF4-FFF2-40B4-BE49-F238E27FC236}">
              <a16:creationId xmlns:a16="http://schemas.microsoft.com/office/drawing/2014/main" id="{00000000-0008-0000-0600-000058010000}"/>
            </a:ext>
          </a:extLst>
        </xdr:cNvPr>
        <xdr:cNvSpPr/>
      </xdr:nvSpPr>
      <xdr:spPr>
        <a:xfrm>
          <a:off x="8699500" y="9950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98716</xdr:rowOff>
    </xdr:from>
    <xdr:ext cx="599010"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8450795" y="10042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12669</xdr:rowOff>
    </xdr:from>
    <xdr:to>
      <xdr:col>41</xdr:col>
      <xdr:colOff>50800</xdr:colOff>
      <xdr:row>58</xdr:row>
      <xdr:rowOff>75143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6972300" y="9956769"/>
          <a:ext cx="889000" cy="62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12925</xdr:rowOff>
    </xdr:from>
    <xdr:to>
      <xdr:col>41</xdr:col>
      <xdr:colOff>101600</xdr:colOff>
      <xdr:row>58</xdr:row>
      <xdr:rowOff>114525</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7810500" y="9957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105652</xdr:rowOff>
    </xdr:from>
    <xdr:ext cx="599010"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7561795" y="10049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16448</xdr:rowOff>
    </xdr:from>
    <xdr:to>
      <xdr:col>36</xdr:col>
      <xdr:colOff>165100</xdr:colOff>
      <xdr:row>58</xdr:row>
      <xdr:rowOff>118048</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6921500" y="9960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134575</xdr:rowOff>
    </xdr:from>
    <xdr:ext cx="599010"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6672795" y="9735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152411</xdr:rowOff>
    </xdr:from>
    <xdr:to>
      <xdr:col>55</xdr:col>
      <xdr:colOff>50800</xdr:colOff>
      <xdr:row>58</xdr:row>
      <xdr:rowOff>82561</xdr:rowOff>
    </xdr:to>
    <xdr:sp macro="" textlink="">
      <xdr:nvSpPr>
        <xdr:cNvPr id="356" name="楕円 355">
          <a:extLst>
            <a:ext uri="{FF2B5EF4-FFF2-40B4-BE49-F238E27FC236}">
              <a16:creationId xmlns:a16="http://schemas.microsoft.com/office/drawing/2014/main" id="{00000000-0008-0000-0600-000064010000}"/>
            </a:ext>
          </a:extLst>
        </xdr:cNvPr>
        <xdr:cNvSpPr/>
      </xdr:nvSpPr>
      <xdr:spPr>
        <a:xfrm>
          <a:off x="10426700" y="9925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111788</xdr:rowOff>
    </xdr:from>
    <xdr:ext cx="599010" cy="259045"/>
    <xdr:sp macro="" textlink="">
      <xdr:nvSpPr>
        <xdr:cNvPr id="357" name="普通建設事業費該当値テキスト">
          <a:extLst>
            <a:ext uri="{FF2B5EF4-FFF2-40B4-BE49-F238E27FC236}">
              <a16:creationId xmlns:a16="http://schemas.microsoft.com/office/drawing/2014/main" id="{00000000-0008-0000-0600-000065010000}"/>
            </a:ext>
          </a:extLst>
        </xdr:cNvPr>
        <xdr:cNvSpPr txBox="1"/>
      </xdr:nvSpPr>
      <xdr:spPr>
        <a:xfrm>
          <a:off x="10528300" y="97129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472,175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12660</xdr:rowOff>
    </xdr:from>
    <xdr:to>
      <xdr:col>50</xdr:col>
      <xdr:colOff>165100</xdr:colOff>
      <xdr:row>58</xdr:row>
      <xdr:rowOff>114260</xdr:rowOff>
    </xdr:to>
    <xdr:sp macro="" textlink="">
      <xdr:nvSpPr>
        <xdr:cNvPr id="358" name="楕円 357">
          <a:extLst>
            <a:ext uri="{FF2B5EF4-FFF2-40B4-BE49-F238E27FC236}">
              <a16:creationId xmlns:a16="http://schemas.microsoft.com/office/drawing/2014/main" id="{00000000-0008-0000-0600-000066010000}"/>
            </a:ext>
          </a:extLst>
        </xdr:cNvPr>
        <xdr:cNvSpPr/>
      </xdr:nvSpPr>
      <xdr:spPr>
        <a:xfrm>
          <a:off x="9588500" y="995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130787</xdr:rowOff>
    </xdr:from>
    <xdr:ext cx="59901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339795" y="9731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155615</xdr:rowOff>
    </xdr:from>
    <xdr:to>
      <xdr:col>46</xdr:col>
      <xdr:colOff>38100</xdr:colOff>
      <xdr:row>58</xdr:row>
      <xdr:rowOff>85765</xdr:rowOff>
    </xdr:to>
    <xdr:sp macro="" textlink="">
      <xdr:nvSpPr>
        <xdr:cNvPr id="360" name="楕円 359">
          <a:extLst>
            <a:ext uri="{FF2B5EF4-FFF2-40B4-BE49-F238E27FC236}">
              <a16:creationId xmlns:a16="http://schemas.microsoft.com/office/drawing/2014/main" id="{00000000-0008-0000-0600-000068010000}"/>
            </a:ext>
          </a:extLst>
        </xdr:cNvPr>
        <xdr:cNvSpPr/>
      </xdr:nvSpPr>
      <xdr:spPr>
        <a:xfrm>
          <a:off x="8699500" y="9928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102292</xdr:rowOff>
    </xdr:from>
    <xdr:ext cx="59901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450795" y="97034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133319</xdr:rowOff>
    </xdr:from>
    <xdr:to>
      <xdr:col>41</xdr:col>
      <xdr:colOff>101600</xdr:colOff>
      <xdr:row>58</xdr:row>
      <xdr:rowOff>63469</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7810500" y="9905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79996</xdr:rowOff>
    </xdr:from>
    <xdr:ext cx="59901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561795" y="9681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24343</xdr:rowOff>
    </xdr:from>
    <xdr:to>
      <xdr:col>36</xdr:col>
      <xdr:colOff>165100</xdr:colOff>
      <xdr:row>58</xdr:row>
      <xdr:rowOff>125943</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6921500" y="9968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117070</xdr:rowOff>
    </xdr:from>
    <xdr:ext cx="59901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672795" y="10061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6" name="正方形/長方形 365">
          <a:extLst>
            <a:ext uri="{FF2B5EF4-FFF2-40B4-BE49-F238E27FC236}">
              <a16:creationId xmlns:a16="http://schemas.microsoft.com/office/drawing/2014/main" id="{00000000-0008-0000-0600-00006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7" name="正方形/長方形 366">
          <a:extLst>
            <a:ext uri="{FF2B5EF4-FFF2-40B4-BE49-F238E27FC236}">
              <a16:creationId xmlns:a16="http://schemas.microsoft.com/office/drawing/2014/main" id="{00000000-0008-0000-0600-00006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68" name="正方形/長方形 367">
          <a:extLst>
            <a:ext uri="{FF2B5EF4-FFF2-40B4-BE49-F238E27FC236}">
              <a16:creationId xmlns:a16="http://schemas.microsoft.com/office/drawing/2014/main" id="{00000000-0008-0000-0600-00007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69" name="正方形/長方形 368">
          <a:extLst>
            <a:ext uri="{FF2B5EF4-FFF2-40B4-BE49-F238E27FC236}">
              <a16:creationId xmlns:a16="http://schemas.microsoft.com/office/drawing/2014/main" id="{00000000-0008-0000-0600-00007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0" name="正方形/長方形 369">
          <a:extLst>
            <a:ext uri="{FF2B5EF4-FFF2-40B4-BE49-F238E27FC236}">
              <a16:creationId xmlns:a16="http://schemas.microsoft.com/office/drawing/2014/main" id="{00000000-0008-0000-0600-00007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1" name="正方形/長方形 370">
          <a:extLst>
            <a:ext uri="{FF2B5EF4-FFF2-40B4-BE49-F238E27FC236}">
              <a16:creationId xmlns:a16="http://schemas.microsoft.com/office/drawing/2014/main" id="{00000000-0008-0000-0600-00007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5" name="直線コネクタ 374">
          <a:extLst>
            <a:ext uri="{FF2B5EF4-FFF2-40B4-BE49-F238E27FC236}">
              <a16:creationId xmlns:a16="http://schemas.microsoft.com/office/drawing/2014/main" id="{00000000-0008-0000-0600-00007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76" name="直線コネクタ 375">
          <a:extLst>
            <a:ext uri="{FF2B5EF4-FFF2-40B4-BE49-F238E27FC236}">
              <a16:creationId xmlns:a16="http://schemas.microsoft.com/office/drawing/2014/main" id="{00000000-0008-0000-0600-000078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78" name="直線コネクタ 377">
          <a:extLst>
            <a:ext uri="{FF2B5EF4-FFF2-40B4-BE49-F238E27FC236}">
              <a16:creationId xmlns:a16="http://schemas.microsoft.com/office/drawing/2014/main" id="{00000000-0008-0000-0600-00007A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0" name="直線コネクタ 379">
          <a:extLst>
            <a:ext uri="{FF2B5EF4-FFF2-40B4-BE49-F238E27FC236}">
              <a16:creationId xmlns:a16="http://schemas.microsoft.com/office/drawing/2014/main" id="{00000000-0008-0000-0600-00007C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86" name="普通建設事業費 （ うち新規整備　）グラフ枠">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37676</xdr:rowOff>
    </xdr:from>
    <xdr:to>
      <xdr:col>54</xdr:col>
      <xdr:colOff>189865</xdr:colOff>
      <xdr:row>78</xdr:row>
      <xdr:rowOff>139700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flipV="1">
          <a:off x="10475595" y="12039176"/>
          <a:ext cx="1270" cy="147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88" name="普通建設事業費 （ うち新規整備　）最小値テキスト">
          <a:extLst>
            <a:ext uri="{FF2B5EF4-FFF2-40B4-BE49-F238E27FC236}">
              <a16:creationId xmlns:a16="http://schemas.microsoft.com/office/drawing/2014/main" id="{00000000-0008-0000-0600-000084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155803</xdr:rowOff>
    </xdr:from>
    <xdr:ext cx="690189" cy="259045"/>
    <xdr:sp macro="" textlink="">
      <xdr:nvSpPr>
        <xdr:cNvPr id="390" name="普通建設事業費 （ うち新規整備　）最大値テキスト">
          <a:extLst>
            <a:ext uri="{FF2B5EF4-FFF2-40B4-BE49-F238E27FC236}">
              <a16:creationId xmlns:a16="http://schemas.microsoft.com/office/drawing/2014/main" id="{00000000-0008-0000-0600-000086010000}"/>
            </a:ext>
          </a:extLst>
        </xdr:cNvPr>
        <xdr:cNvSpPr txBox="1"/>
      </xdr:nvSpPr>
      <xdr:spPr>
        <a:xfrm>
          <a:off x="10528300" y="1181440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1,611,575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37676</xdr:rowOff>
    </xdr:from>
    <xdr:to>
      <xdr:col>55</xdr:col>
      <xdr:colOff>88900</xdr:colOff>
      <xdr:row>70</xdr:row>
      <xdr:rowOff>37676</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10388600" y="12039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74349</xdr:rowOff>
    </xdr:from>
    <xdr:to>
      <xdr:col>55</xdr:col>
      <xdr:colOff>0</xdr:colOff>
      <xdr:row>78</xdr:row>
      <xdr:rowOff>95236</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flipV="1">
          <a:off x="9639300" y="13447449"/>
          <a:ext cx="838200" cy="2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4515</xdr:rowOff>
    </xdr:from>
    <xdr:ext cx="599010" cy="259045"/>
    <xdr:sp macro="" textlink="">
      <xdr:nvSpPr>
        <xdr:cNvPr id="393" name="普通建設事業費 （ うち新規整備　）平均値テキスト">
          <a:extLst>
            <a:ext uri="{FF2B5EF4-FFF2-40B4-BE49-F238E27FC236}">
              <a16:creationId xmlns:a16="http://schemas.microsoft.com/office/drawing/2014/main" id="{00000000-0008-0000-0600-000089010000}"/>
            </a:ext>
          </a:extLst>
        </xdr:cNvPr>
        <xdr:cNvSpPr txBox="1"/>
      </xdr:nvSpPr>
      <xdr:spPr>
        <a:xfrm>
          <a:off x="10528300" y="1320616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153088</xdr:rowOff>
    </xdr:from>
    <xdr:to>
      <xdr:col>55</xdr:col>
      <xdr:colOff>50800</xdr:colOff>
      <xdr:row>78</xdr:row>
      <xdr:rowOff>83238</xdr:rowOff>
    </xdr:to>
    <xdr:sp macro="" textlink="">
      <xdr:nvSpPr>
        <xdr:cNvPr id="394" name="フローチャート: 判断 393">
          <a:extLst>
            <a:ext uri="{FF2B5EF4-FFF2-40B4-BE49-F238E27FC236}">
              <a16:creationId xmlns:a16="http://schemas.microsoft.com/office/drawing/2014/main" id="{00000000-0008-0000-0600-00008A010000}"/>
            </a:ext>
          </a:extLst>
        </xdr:cNvPr>
        <xdr:cNvSpPr/>
      </xdr:nvSpPr>
      <xdr:spPr>
        <a:xfrm>
          <a:off x="10426700" y="13354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157516</xdr:rowOff>
    </xdr:from>
    <xdr:to>
      <xdr:col>50</xdr:col>
      <xdr:colOff>114300</xdr:colOff>
      <xdr:row>78</xdr:row>
      <xdr:rowOff>95236</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8750300" y="13359166"/>
          <a:ext cx="889000" cy="109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170669</xdr:rowOff>
    </xdr:from>
    <xdr:to>
      <xdr:col>50</xdr:col>
      <xdr:colOff>165100</xdr:colOff>
      <xdr:row>78</xdr:row>
      <xdr:rowOff>100819</xdr:rowOff>
    </xdr:to>
    <xdr:sp macro="" textlink="">
      <xdr:nvSpPr>
        <xdr:cNvPr id="396" name="フローチャート: 判断 395">
          <a:extLst>
            <a:ext uri="{FF2B5EF4-FFF2-40B4-BE49-F238E27FC236}">
              <a16:creationId xmlns:a16="http://schemas.microsoft.com/office/drawing/2014/main" id="{00000000-0008-0000-0600-00008C010000}"/>
            </a:ext>
          </a:extLst>
        </xdr:cNvPr>
        <xdr:cNvSpPr/>
      </xdr:nvSpPr>
      <xdr:spPr>
        <a:xfrm>
          <a:off x="9588500" y="13372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117346</xdr:rowOff>
    </xdr:from>
    <xdr:ext cx="534377"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9372111" y="13147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118390</xdr:rowOff>
    </xdr:from>
    <xdr:to>
      <xdr:col>45</xdr:col>
      <xdr:colOff>177800</xdr:colOff>
      <xdr:row>77</xdr:row>
      <xdr:rowOff>157516</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7861300" y="13320040"/>
          <a:ext cx="889000" cy="39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133486</xdr:rowOff>
    </xdr:from>
    <xdr:to>
      <xdr:col>46</xdr:col>
      <xdr:colOff>38100</xdr:colOff>
      <xdr:row>78</xdr:row>
      <xdr:rowOff>63636</xdr:rowOff>
    </xdr:to>
    <xdr:sp macro="" textlink="">
      <xdr:nvSpPr>
        <xdr:cNvPr id="399" name="フローチャート: 判断 398">
          <a:extLst>
            <a:ext uri="{FF2B5EF4-FFF2-40B4-BE49-F238E27FC236}">
              <a16:creationId xmlns:a16="http://schemas.microsoft.com/office/drawing/2014/main" id="{00000000-0008-0000-0600-00008F010000}"/>
            </a:ext>
          </a:extLst>
        </xdr:cNvPr>
        <xdr:cNvSpPr/>
      </xdr:nvSpPr>
      <xdr:spPr>
        <a:xfrm>
          <a:off x="8699500" y="13335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78</xdr:row>
      <xdr:rowOff>54763</xdr:rowOff>
    </xdr:from>
    <xdr:ext cx="599010"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8450795" y="13427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118390</xdr:rowOff>
    </xdr:from>
    <xdr:to>
      <xdr:col>41</xdr:col>
      <xdr:colOff>50800</xdr:colOff>
      <xdr:row>78</xdr:row>
      <xdr:rowOff>135063</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6972300" y="13320040"/>
          <a:ext cx="889000" cy="188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153397</xdr:rowOff>
    </xdr:from>
    <xdr:to>
      <xdr:col>41</xdr:col>
      <xdr:colOff>101600</xdr:colOff>
      <xdr:row>78</xdr:row>
      <xdr:rowOff>83547</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7810500" y="13355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74674</xdr:rowOff>
    </xdr:from>
    <xdr:ext cx="599010"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7561795" y="13447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148467</xdr:rowOff>
    </xdr:from>
    <xdr:to>
      <xdr:col>36</xdr:col>
      <xdr:colOff>165100</xdr:colOff>
      <xdr:row>78</xdr:row>
      <xdr:rowOff>78617</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6921500" y="13350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95144</xdr:rowOff>
    </xdr:from>
    <xdr:ext cx="599010"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672795" y="13125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23549</xdr:rowOff>
    </xdr:from>
    <xdr:to>
      <xdr:col>55</xdr:col>
      <xdr:colOff>50800</xdr:colOff>
      <xdr:row>78</xdr:row>
      <xdr:rowOff>125149</xdr:rowOff>
    </xdr:to>
    <xdr:sp macro="" textlink="">
      <xdr:nvSpPr>
        <xdr:cNvPr id="411" name="楕円 410">
          <a:extLst>
            <a:ext uri="{FF2B5EF4-FFF2-40B4-BE49-F238E27FC236}">
              <a16:creationId xmlns:a16="http://schemas.microsoft.com/office/drawing/2014/main" id="{00000000-0008-0000-0600-00009B010000}"/>
            </a:ext>
          </a:extLst>
        </xdr:cNvPr>
        <xdr:cNvSpPr/>
      </xdr:nvSpPr>
      <xdr:spPr>
        <a:xfrm>
          <a:off x="10426700" y="13396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131515</xdr:rowOff>
    </xdr:from>
    <xdr:ext cx="534377" cy="259045"/>
    <xdr:sp macro="" textlink="">
      <xdr:nvSpPr>
        <xdr:cNvPr id="412" name="普通建設事業費 （ うち新規整備　）該当値テキスト">
          <a:extLst>
            <a:ext uri="{FF2B5EF4-FFF2-40B4-BE49-F238E27FC236}">
              <a16:creationId xmlns:a16="http://schemas.microsoft.com/office/drawing/2014/main" id="{00000000-0008-0000-0600-00009C010000}"/>
            </a:ext>
          </a:extLst>
        </xdr:cNvPr>
        <xdr:cNvSpPr txBox="1"/>
      </xdr:nvSpPr>
      <xdr:spPr>
        <a:xfrm>
          <a:off x="10528300" y="13333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44436</xdr:rowOff>
    </xdr:from>
    <xdr:to>
      <xdr:col>50</xdr:col>
      <xdr:colOff>165100</xdr:colOff>
      <xdr:row>78</xdr:row>
      <xdr:rowOff>146036</xdr:rowOff>
    </xdr:to>
    <xdr:sp macro="" textlink="">
      <xdr:nvSpPr>
        <xdr:cNvPr id="413" name="楕円 412">
          <a:extLst>
            <a:ext uri="{FF2B5EF4-FFF2-40B4-BE49-F238E27FC236}">
              <a16:creationId xmlns:a16="http://schemas.microsoft.com/office/drawing/2014/main" id="{00000000-0008-0000-0600-00009D010000}"/>
            </a:ext>
          </a:extLst>
        </xdr:cNvPr>
        <xdr:cNvSpPr/>
      </xdr:nvSpPr>
      <xdr:spPr>
        <a:xfrm>
          <a:off x="9588500" y="13417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137163</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372111" y="13510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106716</xdr:rowOff>
    </xdr:from>
    <xdr:to>
      <xdr:col>46</xdr:col>
      <xdr:colOff>38100</xdr:colOff>
      <xdr:row>78</xdr:row>
      <xdr:rowOff>36866</xdr:rowOff>
    </xdr:to>
    <xdr:sp macro="" textlink="">
      <xdr:nvSpPr>
        <xdr:cNvPr id="415" name="楕円 414">
          <a:extLst>
            <a:ext uri="{FF2B5EF4-FFF2-40B4-BE49-F238E27FC236}">
              <a16:creationId xmlns:a16="http://schemas.microsoft.com/office/drawing/2014/main" id="{00000000-0008-0000-0600-00009F010000}"/>
            </a:ext>
          </a:extLst>
        </xdr:cNvPr>
        <xdr:cNvSpPr/>
      </xdr:nvSpPr>
      <xdr:spPr>
        <a:xfrm>
          <a:off x="8699500" y="13308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53393</xdr:rowOff>
    </xdr:from>
    <xdr:ext cx="59901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450795" y="130835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67590</xdr:rowOff>
    </xdr:from>
    <xdr:to>
      <xdr:col>41</xdr:col>
      <xdr:colOff>101600</xdr:colOff>
      <xdr:row>77</xdr:row>
      <xdr:rowOff>169190</xdr:rowOff>
    </xdr:to>
    <xdr:sp macro="" textlink="">
      <xdr:nvSpPr>
        <xdr:cNvPr id="417" name="楕円 416">
          <a:extLst>
            <a:ext uri="{FF2B5EF4-FFF2-40B4-BE49-F238E27FC236}">
              <a16:creationId xmlns:a16="http://schemas.microsoft.com/office/drawing/2014/main" id="{00000000-0008-0000-0600-0000A1010000}"/>
            </a:ext>
          </a:extLst>
        </xdr:cNvPr>
        <xdr:cNvSpPr/>
      </xdr:nvSpPr>
      <xdr:spPr>
        <a:xfrm>
          <a:off x="7810500" y="13269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14267</xdr:rowOff>
    </xdr:from>
    <xdr:ext cx="59901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561795" y="13044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84263</xdr:rowOff>
    </xdr:from>
    <xdr:to>
      <xdr:col>36</xdr:col>
      <xdr:colOff>165100</xdr:colOff>
      <xdr:row>79</xdr:row>
      <xdr:rowOff>14413</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6921500" y="13457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5540</xdr:rowOff>
    </xdr:from>
    <xdr:ext cx="469744"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37428" y="13550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1" name="正方形/長方形 420">
          <a:extLst>
            <a:ext uri="{FF2B5EF4-FFF2-40B4-BE49-F238E27FC236}">
              <a16:creationId xmlns:a16="http://schemas.microsoft.com/office/drawing/2014/main" id="{00000000-0008-0000-0600-0000A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2" name="正方形/長方形 421">
          <a:extLst>
            <a:ext uri="{FF2B5EF4-FFF2-40B4-BE49-F238E27FC236}">
              <a16:creationId xmlns:a16="http://schemas.microsoft.com/office/drawing/2014/main" id="{00000000-0008-0000-0600-0000A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3" name="正方形/長方形 422">
          <a:extLst>
            <a:ext uri="{FF2B5EF4-FFF2-40B4-BE49-F238E27FC236}">
              <a16:creationId xmlns:a16="http://schemas.microsoft.com/office/drawing/2014/main" id="{00000000-0008-0000-0600-0000A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4" name="正方形/長方形 423">
          <a:extLst>
            <a:ext uri="{FF2B5EF4-FFF2-40B4-BE49-F238E27FC236}">
              <a16:creationId xmlns:a16="http://schemas.microsoft.com/office/drawing/2014/main" id="{00000000-0008-0000-0600-0000A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5" name="正方形/長方形 424">
          <a:extLst>
            <a:ext uri="{FF2B5EF4-FFF2-40B4-BE49-F238E27FC236}">
              <a16:creationId xmlns:a16="http://schemas.microsoft.com/office/drawing/2014/main" id="{00000000-0008-0000-0600-0000A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6" name="正方形/長方形 425">
          <a:extLst>
            <a:ext uri="{FF2B5EF4-FFF2-40B4-BE49-F238E27FC236}">
              <a16:creationId xmlns:a16="http://schemas.microsoft.com/office/drawing/2014/main" id="{00000000-0008-0000-0600-0000A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27" name="正方形/長方形 426">
          <a:extLst>
            <a:ext uri="{FF2B5EF4-FFF2-40B4-BE49-F238E27FC236}">
              <a16:creationId xmlns:a16="http://schemas.microsoft.com/office/drawing/2014/main" id="{00000000-0008-0000-0600-0000A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0" name="直線コネクタ 429">
          <a:extLst>
            <a:ext uri="{FF2B5EF4-FFF2-40B4-BE49-F238E27FC236}">
              <a16:creationId xmlns:a16="http://schemas.microsoft.com/office/drawing/2014/main" id="{00000000-0008-0000-0600-0000A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1" name="直線コネクタ 430">
          <a:extLst>
            <a:ext uri="{FF2B5EF4-FFF2-40B4-BE49-F238E27FC236}">
              <a16:creationId xmlns:a16="http://schemas.microsoft.com/office/drawing/2014/main" id="{00000000-0008-0000-0600-0000AF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3" name="直線コネクタ 432">
          <a:extLst>
            <a:ext uri="{FF2B5EF4-FFF2-40B4-BE49-F238E27FC236}">
              <a16:creationId xmlns:a16="http://schemas.microsoft.com/office/drawing/2014/main" id="{00000000-0008-0000-0600-0000B1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35" name="直線コネクタ 434">
          <a:extLst>
            <a:ext uri="{FF2B5EF4-FFF2-40B4-BE49-F238E27FC236}">
              <a16:creationId xmlns:a16="http://schemas.microsoft.com/office/drawing/2014/main" id="{00000000-0008-0000-0600-0000B3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1" name="普通建設事業費 （ うち更新整備　）グラフ枠">
          <a:extLst>
            <a:ext uri="{FF2B5EF4-FFF2-40B4-BE49-F238E27FC236}">
              <a16:creationId xmlns:a16="http://schemas.microsoft.com/office/drawing/2014/main" id="{00000000-0008-0000-0600-0000B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50667</xdr:rowOff>
    </xdr:from>
    <xdr:to>
      <xdr:col>54</xdr:col>
      <xdr:colOff>189865</xdr:colOff>
      <xdr:row>98</xdr:row>
      <xdr:rowOff>137643</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flipV="1">
          <a:off x="10475595" y="15652617"/>
          <a:ext cx="1270" cy="12871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155297</xdr:rowOff>
    </xdr:from>
    <xdr:ext cx="469744" cy="259045"/>
    <xdr:sp macro="" textlink="">
      <xdr:nvSpPr>
        <xdr:cNvPr id="443" name="普通建設事業費 （ うち更新整備　）最小値テキスト">
          <a:extLst>
            <a:ext uri="{FF2B5EF4-FFF2-40B4-BE49-F238E27FC236}">
              <a16:creationId xmlns:a16="http://schemas.microsoft.com/office/drawing/2014/main" id="{00000000-0008-0000-0600-0000BB010000}"/>
            </a:ext>
          </a:extLst>
        </xdr:cNvPr>
        <xdr:cNvSpPr txBox="1"/>
      </xdr:nvSpPr>
      <xdr:spPr>
        <a:xfrm>
          <a:off x="10528300" y="16957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137643</xdr:rowOff>
    </xdr:from>
    <xdr:to>
      <xdr:col>55</xdr:col>
      <xdr:colOff>88900</xdr:colOff>
      <xdr:row>98</xdr:row>
      <xdr:rowOff>137643</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10388600" y="16939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168794</xdr:rowOff>
    </xdr:from>
    <xdr:ext cx="690189" cy="259045"/>
    <xdr:sp macro="" textlink="">
      <xdr:nvSpPr>
        <xdr:cNvPr id="445" name="普通建設事業費 （ うち更新整備　）最大値テキスト">
          <a:extLst>
            <a:ext uri="{FF2B5EF4-FFF2-40B4-BE49-F238E27FC236}">
              <a16:creationId xmlns:a16="http://schemas.microsoft.com/office/drawing/2014/main" id="{00000000-0008-0000-0600-0000BD010000}"/>
            </a:ext>
          </a:extLst>
        </xdr:cNvPr>
        <xdr:cNvSpPr txBox="1"/>
      </xdr:nvSpPr>
      <xdr:spPr>
        <a:xfrm>
          <a:off x="10528300" y="1542784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5,639,470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50667</xdr:rowOff>
    </xdr:from>
    <xdr:to>
      <xdr:col>55</xdr:col>
      <xdr:colOff>88900</xdr:colOff>
      <xdr:row>91</xdr:row>
      <xdr:rowOff>50667</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10388600" y="15652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54784</xdr:rowOff>
    </xdr:from>
    <xdr:to>
      <xdr:col>55</xdr:col>
      <xdr:colOff>0</xdr:colOff>
      <xdr:row>98</xdr:row>
      <xdr:rowOff>79149</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flipV="1">
          <a:off x="9639300" y="16856884"/>
          <a:ext cx="838200" cy="24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28297</xdr:rowOff>
    </xdr:from>
    <xdr:ext cx="599010" cy="259045"/>
    <xdr:sp macro="" textlink="">
      <xdr:nvSpPr>
        <xdr:cNvPr id="448" name="普通建設事業費 （ うち更新整備　）平均値テキスト">
          <a:extLst>
            <a:ext uri="{FF2B5EF4-FFF2-40B4-BE49-F238E27FC236}">
              <a16:creationId xmlns:a16="http://schemas.microsoft.com/office/drawing/2014/main" id="{00000000-0008-0000-0600-0000C0010000}"/>
            </a:ext>
          </a:extLst>
        </xdr:cNvPr>
        <xdr:cNvSpPr txBox="1"/>
      </xdr:nvSpPr>
      <xdr:spPr>
        <a:xfrm>
          <a:off x="10528300" y="168303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49870</xdr:rowOff>
    </xdr:from>
    <xdr:to>
      <xdr:col>55</xdr:col>
      <xdr:colOff>50800</xdr:colOff>
      <xdr:row>98</xdr:row>
      <xdr:rowOff>151470</xdr:rowOff>
    </xdr:to>
    <xdr:sp macro="" textlink="">
      <xdr:nvSpPr>
        <xdr:cNvPr id="449" name="フローチャート: 判断 448">
          <a:extLst>
            <a:ext uri="{FF2B5EF4-FFF2-40B4-BE49-F238E27FC236}">
              <a16:creationId xmlns:a16="http://schemas.microsoft.com/office/drawing/2014/main" id="{00000000-0008-0000-0600-0000C1010000}"/>
            </a:ext>
          </a:extLst>
        </xdr:cNvPr>
        <xdr:cNvSpPr/>
      </xdr:nvSpPr>
      <xdr:spPr>
        <a:xfrm>
          <a:off x="10426700" y="1685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79149</xdr:rowOff>
    </xdr:from>
    <xdr:to>
      <xdr:col>50</xdr:col>
      <xdr:colOff>114300</xdr:colOff>
      <xdr:row>98</xdr:row>
      <xdr:rowOff>83528</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flipV="1">
          <a:off x="8750300" y="16881249"/>
          <a:ext cx="889000" cy="4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47182</xdr:rowOff>
    </xdr:from>
    <xdr:to>
      <xdr:col>50</xdr:col>
      <xdr:colOff>165100</xdr:colOff>
      <xdr:row>98</xdr:row>
      <xdr:rowOff>148782</xdr:rowOff>
    </xdr:to>
    <xdr:sp macro="" textlink="">
      <xdr:nvSpPr>
        <xdr:cNvPr id="451" name="フローチャート: 判断 450">
          <a:extLst>
            <a:ext uri="{FF2B5EF4-FFF2-40B4-BE49-F238E27FC236}">
              <a16:creationId xmlns:a16="http://schemas.microsoft.com/office/drawing/2014/main" id="{00000000-0008-0000-0600-0000C3010000}"/>
            </a:ext>
          </a:extLst>
        </xdr:cNvPr>
        <xdr:cNvSpPr/>
      </xdr:nvSpPr>
      <xdr:spPr>
        <a:xfrm>
          <a:off x="9588500" y="1684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139909</xdr:rowOff>
    </xdr:from>
    <xdr:ext cx="599010"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9339795" y="16942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79087</xdr:rowOff>
    </xdr:from>
    <xdr:to>
      <xdr:col>45</xdr:col>
      <xdr:colOff>177800</xdr:colOff>
      <xdr:row>98</xdr:row>
      <xdr:rowOff>83528</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7861300" y="16881187"/>
          <a:ext cx="889000" cy="4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46006</xdr:rowOff>
    </xdr:from>
    <xdr:to>
      <xdr:col>46</xdr:col>
      <xdr:colOff>38100</xdr:colOff>
      <xdr:row>98</xdr:row>
      <xdr:rowOff>147606</xdr:rowOff>
    </xdr:to>
    <xdr:sp macro="" textlink="">
      <xdr:nvSpPr>
        <xdr:cNvPr id="454" name="フローチャート: 判断 453">
          <a:extLst>
            <a:ext uri="{FF2B5EF4-FFF2-40B4-BE49-F238E27FC236}">
              <a16:creationId xmlns:a16="http://schemas.microsoft.com/office/drawing/2014/main" id="{00000000-0008-0000-0600-0000C6010000}"/>
            </a:ext>
          </a:extLst>
        </xdr:cNvPr>
        <xdr:cNvSpPr/>
      </xdr:nvSpPr>
      <xdr:spPr>
        <a:xfrm>
          <a:off x="8699500" y="16848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138733</xdr:rowOff>
    </xdr:from>
    <xdr:ext cx="599010"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8450795" y="16940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79087</xdr:rowOff>
    </xdr:from>
    <xdr:to>
      <xdr:col>41</xdr:col>
      <xdr:colOff>50800</xdr:colOff>
      <xdr:row>98</xdr:row>
      <xdr:rowOff>80042</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6972300" y="16881187"/>
          <a:ext cx="889000" cy="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44569</xdr:rowOff>
    </xdr:from>
    <xdr:to>
      <xdr:col>41</xdr:col>
      <xdr:colOff>101600</xdr:colOff>
      <xdr:row>98</xdr:row>
      <xdr:rowOff>146169</xdr:rowOff>
    </xdr:to>
    <xdr:sp macro="" textlink="">
      <xdr:nvSpPr>
        <xdr:cNvPr id="457" name="フローチャート: 判断 456">
          <a:extLst>
            <a:ext uri="{FF2B5EF4-FFF2-40B4-BE49-F238E27FC236}">
              <a16:creationId xmlns:a16="http://schemas.microsoft.com/office/drawing/2014/main" id="{00000000-0008-0000-0600-0000C9010000}"/>
            </a:ext>
          </a:extLst>
        </xdr:cNvPr>
        <xdr:cNvSpPr/>
      </xdr:nvSpPr>
      <xdr:spPr>
        <a:xfrm>
          <a:off x="7810500" y="16846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137296</xdr:rowOff>
    </xdr:from>
    <xdr:ext cx="599010"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7561795" y="16939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50019</xdr:rowOff>
    </xdr:from>
    <xdr:to>
      <xdr:col>36</xdr:col>
      <xdr:colOff>165100</xdr:colOff>
      <xdr:row>98</xdr:row>
      <xdr:rowOff>151619</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6921500" y="16852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142746</xdr:rowOff>
    </xdr:from>
    <xdr:ext cx="599010"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672795" y="16944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3984</xdr:rowOff>
    </xdr:from>
    <xdr:to>
      <xdr:col>55</xdr:col>
      <xdr:colOff>50800</xdr:colOff>
      <xdr:row>98</xdr:row>
      <xdr:rowOff>105584</xdr:rowOff>
    </xdr:to>
    <xdr:sp macro="" textlink="">
      <xdr:nvSpPr>
        <xdr:cNvPr id="466" name="楕円 465">
          <a:extLst>
            <a:ext uri="{FF2B5EF4-FFF2-40B4-BE49-F238E27FC236}">
              <a16:creationId xmlns:a16="http://schemas.microsoft.com/office/drawing/2014/main" id="{00000000-0008-0000-0600-0000D2010000}"/>
            </a:ext>
          </a:extLst>
        </xdr:cNvPr>
        <xdr:cNvSpPr/>
      </xdr:nvSpPr>
      <xdr:spPr>
        <a:xfrm>
          <a:off x="10426700" y="16806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134811</xdr:rowOff>
    </xdr:from>
    <xdr:ext cx="599010" cy="259045"/>
    <xdr:sp macro="" textlink="">
      <xdr:nvSpPr>
        <xdr:cNvPr id="467" name="普通建設事業費 （ うち更新整備　）該当値テキスト">
          <a:extLst>
            <a:ext uri="{FF2B5EF4-FFF2-40B4-BE49-F238E27FC236}">
              <a16:creationId xmlns:a16="http://schemas.microsoft.com/office/drawing/2014/main" id="{00000000-0008-0000-0600-0000D3010000}"/>
            </a:ext>
          </a:extLst>
        </xdr:cNvPr>
        <xdr:cNvSpPr txBox="1"/>
      </xdr:nvSpPr>
      <xdr:spPr>
        <a:xfrm>
          <a:off x="10528300" y="16594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371,463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28349</xdr:rowOff>
    </xdr:from>
    <xdr:to>
      <xdr:col>50</xdr:col>
      <xdr:colOff>165100</xdr:colOff>
      <xdr:row>98</xdr:row>
      <xdr:rowOff>129949</xdr:rowOff>
    </xdr:to>
    <xdr:sp macro="" textlink="">
      <xdr:nvSpPr>
        <xdr:cNvPr id="468" name="楕円 467">
          <a:extLst>
            <a:ext uri="{FF2B5EF4-FFF2-40B4-BE49-F238E27FC236}">
              <a16:creationId xmlns:a16="http://schemas.microsoft.com/office/drawing/2014/main" id="{00000000-0008-0000-0600-0000D4010000}"/>
            </a:ext>
          </a:extLst>
        </xdr:cNvPr>
        <xdr:cNvSpPr/>
      </xdr:nvSpPr>
      <xdr:spPr>
        <a:xfrm>
          <a:off x="9588500" y="16830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146476</xdr:rowOff>
    </xdr:from>
    <xdr:ext cx="59901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339795" y="166056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32728</xdr:rowOff>
    </xdr:from>
    <xdr:to>
      <xdr:col>46</xdr:col>
      <xdr:colOff>38100</xdr:colOff>
      <xdr:row>98</xdr:row>
      <xdr:rowOff>134328</xdr:rowOff>
    </xdr:to>
    <xdr:sp macro="" textlink="">
      <xdr:nvSpPr>
        <xdr:cNvPr id="470" name="楕円 469">
          <a:extLst>
            <a:ext uri="{FF2B5EF4-FFF2-40B4-BE49-F238E27FC236}">
              <a16:creationId xmlns:a16="http://schemas.microsoft.com/office/drawing/2014/main" id="{00000000-0008-0000-0600-0000D6010000}"/>
            </a:ext>
          </a:extLst>
        </xdr:cNvPr>
        <xdr:cNvSpPr/>
      </xdr:nvSpPr>
      <xdr:spPr>
        <a:xfrm>
          <a:off x="8699500" y="16834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150855</xdr:rowOff>
    </xdr:from>
    <xdr:ext cx="59901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50795" y="166100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28287</xdr:rowOff>
    </xdr:from>
    <xdr:to>
      <xdr:col>41</xdr:col>
      <xdr:colOff>101600</xdr:colOff>
      <xdr:row>98</xdr:row>
      <xdr:rowOff>129887</xdr:rowOff>
    </xdr:to>
    <xdr:sp macro="" textlink="">
      <xdr:nvSpPr>
        <xdr:cNvPr id="472" name="楕円 471">
          <a:extLst>
            <a:ext uri="{FF2B5EF4-FFF2-40B4-BE49-F238E27FC236}">
              <a16:creationId xmlns:a16="http://schemas.microsoft.com/office/drawing/2014/main" id="{00000000-0008-0000-0600-0000D8010000}"/>
            </a:ext>
          </a:extLst>
        </xdr:cNvPr>
        <xdr:cNvSpPr/>
      </xdr:nvSpPr>
      <xdr:spPr>
        <a:xfrm>
          <a:off x="7810500" y="16830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146414</xdr:rowOff>
    </xdr:from>
    <xdr:ext cx="59901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561795" y="16605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29242</xdr:rowOff>
    </xdr:from>
    <xdr:to>
      <xdr:col>36</xdr:col>
      <xdr:colOff>165100</xdr:colOff>
      <xdr:row>98</xdr:row>
      <xdr:rowOff>130842</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6921500" y="16831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147369</xdr:rowOff>
    </xdr:from>
    <xdr:ext cx="59901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672795" y="166065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6" name="正方形/長方形 475">
          <a:extLst>
            <a:ext uri="{FF2B5EF4-FFF2-40B4-BE49-F238E27FC236}">
              <a16:creationId xmlns:a16="http://schemas.microsoft.com/office/drawing/2014/main" id="{00000000-0008-0000-0600-0000D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77" name="正方形/長方形 476">
          <a:extLst>
            <a:ext uri="{FF2B5EF4-FFF2-40B4-BE49-F238E27FC236}">
              <a16:creationId xmlns:a16="http://schemas.microsoft.com/office/drawing/2014/main" id="{00000000-0008-0000-0600-0000D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78" name="正方形/長方形 477">
          <a:extLst>
            <a:ext uri="{FF2B5EF4-FFF2-40B4-BE49-F238E27FC236}">
              <a16:creationId xmlns:a16="http://schemas.microsoft.com/office/drawing/2014/main" id="{00000000-0008-0000-0600-0000D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79" name="正方形/長方形 478">
          <a:extLst>
            <a:ext uri="{FF2B5EF4-FFF2-40B4-BE49-F238E27FC236}">
              <a16:creationId xmlns:a16="http://schemas.microsoft.com/office/drawing/2014/main" id="{00000000-0008-0000-0600-0000D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0" name="正方形/長方形 479">
          <a:extLst>
            <a:ext uri="{FF2B5EF4-FFF2-40B4-BE49-F238E27FC236}">
              <a16:creationId xmlns:a16="http://schemas.microsoft.com/office/drawing/2014/main" id="{00000000-0008-0000-0600-0000E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1" name="正方形/長方形 480">
          <a:extLst>
            <a:ext uri="{FF2B5EF4-FFF2-40B4-BE49-F238E27FC236}">
              <a16:creationId xmlns:a16="http://schemas.microsoft.com/office/drawing/2014/main" id="{00000000-0008-0000-0600-0000E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2" name="正方形/長方形 481">
          <a:extLst>
            <a:ext uri="{FF2B5EF4-FFF2-40B4-BE49-F238E27FC236}">
              <a16:creationId xmlns:a16="http://schemas.microsoft.com/office/drawing/2014/main" id="{00000000-0008-0000-0600-0000E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5" name="直線コネクタ 484">
          <a:extLst>
            <a:ext uri="{FF2B5EF4-FFF2-40B4-BE49-F238E27FC236}">
              <a16:creationId xmlns:a16="http://schemas.microsoft.com/office/drawing/2014/main" id="{00000000-0008-0000-0600-0000E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86" name="直線コネクタ 485">
          <a:extLst>
            <a:ext uri="{FF2B5EF4-FFF2-40B4-BE49-F238E27FC236}">
              <a16:creationId xmlns:a16="http://schemas.microsoft.com/office/drawing/2014/main" id="{00000000-0008-0000-0600-0000E6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88" name="直線コネクタ 487">
          <a:extLst>
            <a:ext uri="{FF2B5EF4-FFF2-40B4-BE49-F238E27FC236}">
              <a16:creationId xmlns:a16="http://schemas.microsoft.com/office/drawing/2014/main" id="{00000000-0008-0000-0600-0000E8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0" name="直線コネクタ 489">
          <a:extLst>
            <a:ext uri="{FF2B5EF4-FFF2-40B4-BE49-F238E27FC236}">
              <a16:creationId xmlns:a16="http://schemas.microsoft.com/office/drawing/2014/main" id="{00000000-0008-0000-0600-0000EA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2" name="直線コネクタ 491">
          <a:extLst>
            <a:ext uri="{FF2B5EF4-FFF2-40B4-BE49-F238E27FC236}">
              <a16:creationId xmlns:a16="http://schemas.microsoft.com/office/drawing/2014/main" id="{00000000-0008-0000-0600-0000EC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8" name="災害復旧事業費グラフ枠">
          <a:extLst>
            <a:ext uri="{FF2B5EF4-FFF2-40B4-BE49-F238E27FC236}">
              <a16:creationId xmlns:a16="http://schemas.microsoft.com/office/drawing/2014/main" id="{00000000-0008-0000-0600-0000F2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110157</xdr:rowOff>
    </xdr:from>
    <xdr:to>
      <xdr:col>85</xdr:col>
      <xdr:colOff>126364</xdr:colOff>
      <xdr:row>39</xdr:row>
      <xdr:rowOff>44450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flipV="1">
          <a:off x="16317595" y="5425107"/>
          <a:ext cx="1269" cy="1305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0" name="災害復旧事業費最小値テキスト">
          <a:extLst>
            <a:ext uri="{FF2B5EF4-FFF2-40B4-BE49-F238E27FC236}">
              <a16:creationId xmlns:a16="http://schemas.microsoft.com/office/drawing/2014/main" id="{00000000-0008-0000-0600-0000F401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56834</xdr:rowOff>
    </xdr:from>
    <xdr:ext cx="599010" cy="259045"/>
    <xdr:sp macro="" textlink="">
      <xdr:nvSpPr>
        <xdr:cNvPr id="502" name="災害復旧事業費最大値テキスト">
          <a:extLst>
            <a:ext uri="{FF2B5EF4-FFF2-40B4-BE49-F238E27FC236}">
              <a16:creationId xmlns:a16="http://schemas.microsoft.com/office/drawing/2014/main" id="{00000000-0008-0000-0600-0000F6010000}"/>
            </a:ext>
          </a:extLst>
        </xdr:cNvPr>
        <xdr:cNvSpPr txBox="1"/>
      </xdr:nvSpPr>
      <xdr:spPr>
        <a:xfrm>
          <a:off x="16370300" y="5200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342,754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110157</xdr:rowOff>
    </xdr:from>
    <xdr:to>
      <xdr:col>86</xdr:col>
      <xdr:colOff>25400</xdr:colOff>
      <xdr:row>31</xdr:row>
      <xdr:rowOff>110157</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6230600" y="5425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137208</xdr:rowOff>
    </xdr:from>
    <xdr:to>
      <xdr:col>85</xdr:col>
      <xdr:colOff>127000</xdr:colOff>
      <xdr:row>39</xdr:row>
      <xdr:rowOff>31782</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5481300" y="6652308"/>
          <a:ext cx="838200" cy="66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112977</xdr:rowOff>
    </xdr:from>
    <xdr:ext cx="534377" cy="259045"/>
    <xdr:sp macro="" textlink="">
      <xdr:nvSpPr>
        <xdr:cNvPr id="505" name="災害復旧事業費平均値テキスト">
          <a:extLst>
            <a:ext uri="{FF2B5EF4-FFF2-40B4-BE49-F238E27FC236}">
              <a16:creationId xmlns:a16="http://schemas.microsoft.com/office/drawing/2014/main" id="{00000000-0008-0000-0600-0000F9010000}"/>
            </a:ext>
          </a:extLst>
        </xdr:cNvPr>
        <xdr:cNvSpPr txBox="1"/>
      </xdr:nvSpPr>
      <xdr:spPr>
        <a:xfrm>
          <a:off x="16370300" y="64566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90100</xdr:rowOff>
    </xdr:from>
    <xdr:to>
      <xdr:col>85</xdr:col>
      <xdr:colOff>177800</xdr:colOff>
      <xdr:row>39</xdr:row>
      <xdr:rowOff>20250</xdr:rowOff>
    </xdr:to>
    <xdr:sp macro="" textlink="">
      <xdr:nvSpPr>
        <xdr:cNvPr id="506" name="フローチャート: 判断 505">
          <a:extLst>
            <a:ext uri="{FF2B5EF4-FFF2-40B4-BE49-F238E27FC236}">
              <a16:creationId xmlns:a16="http://schemas.microsoft.com/office/drawing/2014/main" id="{00000000-0008-0000-0600-0000FA010000}"/>
            </a:ext>
          </a:extLst>
        </xdr:cNvPr>
        <xdr:cNvSpPr/>
      </xdr:nvSpPr>
      <xdr:spPr>
        <a:xfrm>
          <a:off x="16268700" y="66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137208</xdr:rowOff>
    </xdr:from>
    <xdr:to>
      <xdr:col>81</xdr:col>
      <xdr:colOff>50800</xdr:colOff>
      <xdr:row>38</xdr:row>
      <xdr:rowOff>164065</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flipV="1">
          <a:off x="14592300" y="6652308"/>
          <a:ext cx="889000" cy="2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88222</xdr:rowOff>
    </xdr:from>
    <xdr:to>
      <xdr:col>81</xdr:col>
      <xdr:colOff>101600</xdr:colOff>
      <xdr:row>39</xdr:row>
      <xdr:rowOff>18372</xdr:rowOff>
    </xdr:to>
    <xdr:sp macro="" textlink="">
      <xdr:nvSpPr>
        <xdr:cNvPr id="508" name="フローチャート: 判断 507">
          <a:extLst>
            <a:ext uri="{FF2B5EF4-FFF2-40B4-BE49-F238E27FC236}">
              <a16:creationId xmlns:a16="http://schemas.microsoft.com/office/drawing/2014/main" id="{00000000-0008-0000-0600-0000FC010000}"/>
            </a:ext>
          </a:extLst>
        </xdr:cNvPr>
        <xdr:cNvSpPr/>
      </xdr:nvSpPr>
      <xdr:spPr>
        <a:xfrm>
          <a:off x="15430500" y="6603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9499</xdr:rowOff>
    </xdr:from>
    <xdr:ext cx="534377"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5214111" y="6696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122025</xdr:rowOff>
    </xdr:from>
    <xdr:to>
      <xdr:col>76</xdr:col>
      <xdr:colOff>114300</xdr:colOff>
      <xdr:row>38</xdr:row>
      <xdr:rowOff>164065</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3703300" y="6637125"/>
          <a:ext cx="889000" cy="42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84175</xdr:rowOff>
    </xdr:from>
    <xdr:to>
      <xdr:col>76</xdr:col>
      <xdr:colOff>165100</xdr:colOff>
      <xdr:row>39</xdr:row>
      <xdr:rowOff>14325</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4541500" y="659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30852</xdr:rowOff>
    </xdr:from>
    <xdr:ext cx="534377"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4325111" y="6374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98594</xdr:rowOff>
    </xdr:from>
    <xdr:to>
      <xdr:col>71</xdr:col>
      <xdr:colOff>177800</xdr:colOff>
      <xdr:row>38</xdr:row>
      <xdr:rowOff>122025</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814300" y="6613694"/>
          <a:ext cx="889000" cy="23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66627</xdr:rowOff>
    </xdr:from>
    <xdr:to>
      <xdr:col>72</xdr:col>
      <xdr:colOff>38100</xdr:colOff>
      <xdr:row>38</xdr:row>
      <xdr:rowOff>168227</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3652500" y="658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13304</xdr:rowOff>
    </xdr:from>
    <xdr:ext cx="534377"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3436111" y="6356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97480</xdr:rowOff>
    </xdr:from>
    <xdr:to>
      <xdr:col>67</xdr:col>
      <xdr:colOff>101600</xdr:colOff>
      <xdr:row>39</xdr:row>
      <xdr:rowOff>27630</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2763500" y="661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18757</xdr:rowOff>
    </xdr:from>
    <xdr:ext cx="534377"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2547111" y="6705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152432</xdr:rowOff>
    </xdr:from>
    <xdr:to>
      <xdr:col>85</xdr:col>
      <xdr:colOff>177800</xdr:colOff>
      <xdr:row>39</xdr:row>
      <xdr:rowOff>82582</xdr:rowOff>
    </xdr:to>
    <xdr:sp macro="" textlink="">
      <xdr:nvSpPr>
        <xdr:cNvPr id="523" name="楕円 522">
          <a:extLst>
            <a:ext uri="{FF2B5EF4-FFF2-40B4-BE49-F238E27FC236}">
              <a16:creationId xmlns:a16="http://schemas.microsoft.com/office/drawing/2014/main" id="{00000000-0008-0000-0600-00000B020000}"/>
            </a:ext>
          </a:extLst>
        </xdr:cNvPr>
        <xdr:cNvSpPr/>
      </xdr:nvSpPr>
      <xdr:spPr>
        <a:xfrm>
          <a:off x="16268700" y="6667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68527</xdr:rowOff>
    </xdr:from>
    <xdr:ext cx="469744" cy="259045"/>
    <xdr:sp macro="" textlink="">
      <xdr:nvSpPr>
        <xdr:cNvPr id="524" name="災害復旧事業費該当値テキスト">
          <a:extLst>
            <a:ext uri="{FF2B5EF4-FFF2-40B4-BE49-F238E27FC236}">
              <a16:creationId xmlns:a16="http://schemas.microsoft.com/office/drawing/2014/main" id="{00000000-0008-0000-0600-00000C020000}"/>
            </a:ext>
          </a:extLst>
        </xdr:cNvPr>
        <xdr:cNvSpPr txBox="1"/>
      </xdr:nvSpPr>
      <xdr:spPr>
        <a:xfrm>
          <a:off x="16370300" y="6583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86408</xdr:rowOff>
    </xdr:from>
    <xdr:to>
      <xdr:col>81</xdr:col>
      <xdr:colOff>101600</xdr:colOff>
      <xdr:row>39</xdr:row>
      <xdr:rowOff>16558</xdr:rowOff>
    </xdr:to>
    <xdr:sp macro="" textlink="">
      <xdr:nvSpPr>
        <xdr:cNvPr id="525" name="楕円 524">
          <a:extLst>
            <a:ext uri="{FF2B5EF4-FFF2-40B4-BE49-F238E27FC236}">
              <a16:creationId xmlns:a16="http://schemas.microsoft.com/office/drawing/2014/main" id="{00000000-0008-0000-0600-00000D020000}"/>
            </a:ext>
          </a:extLst>
        </xdr:cNvPr>
        <xdr:cNvSpPr/>
      </xdr:nvSpPr>
      <xdr:spPr>
        <a:xfrm>
          <a:off x="15430500" y="6601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33085</xdr:rowOff>
    </xdr:from>
    <xdr:ext cx="534377"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14111" y="6376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113265</xdr:rowOff>
    </xdr:from>
    <xdr:to>
      <xdr:col>76</xdr:col>
      <xdr:colOff>165100</xdr:colOff>
      <xdr:row>39</xdr:row>
      <xdr:rowOff>43415</xdr:rowOff>
    </xdr:to>
    <xdr:sp macro="" textlink="">
      <xdr:nvSpPr>
        <xdr:cNvPr id="527" name="楕円 526">
          <a:extLst>
            <a:ext uri="{FF2B5EF4-FFF2-40B4-BE49-F238E27FC236}">
              <a16:creationId xmlns:a16="http://schemas.microsoft.com/office/drawing/2014/main" id="{00000000-0008-0000-0600-00000F020000}"/>
            </a:ext>
          </a:extLst>
        </xdr:cNvPr>
        <xdr:cNvSpPr/>
      </xdr:nvSpPr>
      <xdr:spPr>
        <a:xfrm>
          <a:off x="14541500" y="6628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34542</xdr:rowOff>
    </xdr:from>
    <xdr:ext cx="534377"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325111" y="6721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71225</xdr:rowOff>
    </xdr:from>
    <xdr:to>
      <xdr:col>72</xdr:col>
      <xdr:colOff>38100</xdr:colOff>
      <xdr:row>39</xdr:row>
      <xdr:rowOff>1375</xdr:rowOff>
    </xdr:to>
    <xdr:sp macro="" textlink="">
      <xdr:nvSpPr>
        <xdr:cNvPr id="529" name="楕円 528">
          <a:extLst>
            <a:ext uri="{FF2B5EF4-FFF2-40B4-BE49-F238E27FC236}">
              <a16:creationId xmlns:a16="http://schemas.microsoft.com/office/drawing/2014/main" id="{00000000-0008-0000-0600-000011020000}"/>
            </a:ext>
          </a:extLst>
        </xdr:cNvPr>
        <xdr:cNvSpPr/>
      </xdr:nvSpPr>
      <xdr:spPr>
        <a:xfrm>
          <a:off x="13652500" y="6586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163952</xdr:rowOff>
    </xdr:from>
    <xdr:ext cx="534377"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436111" y="6679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47794</xdr:rowOff>
    </xdr:from>
    <xdr:to>
      <xdr:col>67</xdr:col>
      <xdr:colOff>101600</xdr:colOff>
      <xdr:row>38</xdr:row>
      <xdr:rowOff>149394</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2763500" y="6562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165921</xdr:rowOff>
    </xdr:from>
    <xdr:ext cx="534377"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547111" y="6338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3" name="正方形/長方形 532">
          <a:extLst>
            <a:ext uri="{FF2B5EF4-FFF2-40B4-BE49-F238E27FC236}">
              <a16:creationId xmlns:a16="http://schemas.microsoft.com/office/drawing/2014/main" id="{00000000-0008-0000-0600-00001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4" name="正方形/長方形 533">
          <a:extLst>
            <a:ext uri="{FF2B5EF4-FFF2-40B4-BE49-F238E27FC236}">
              <a16:creationId xmlns:a16="http://schemas.microsoft.com/office/drawing/2014/main" id="{00000000-0008-0000-0600-00001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5" name="正方形/長方形 534">
          <a:extLst>
            <a:ext uri="{FF2B5EF4-FFF2-40B4-BE49-F238E27FC236}">
              <a16:creationId xmlns:a16="http://schemas.microsoft.com/office/drawing/2014/main" id="{00000000-0008-0000-0600-00001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6" name="正方形/長方形 535">
          <a:extLst>
            <a:ext uri="{FF2B5EF4-FFF2-40B4-BE49-F238E27FC236}">
              <a16:creationId xmlns:a16="http://schemas.microsoft.com/office/drawing/2014/main" id="{00000000-0008-0000-0600-00001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7" name="正方形/長方形 536">
          <a:extLst>
            <a:ext uri="{FF2B5EF4-FFF2-40B4-BE49-F238E27FC236}">
              <a16:creationId xmlns:a16="http://schemas.microsoft.com/office/drawing/2014/main" id="{00000000-0008-0000-0600-00001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2" name="直線コネクタ 541">
          <a:extLst>
            <a:ext uri="{FF2B5EF4-FFF2-40B4-BE49-F238E27FC236}">
              <a16:creationId xmlns:a16="http://schemas.microsoft.com/office/drawing/2014/main" id="{00000000-0008-0000-0600-00001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3" name="直線コネクタ 542">
          <a:extLst>
            <a:ext uri="{FF2B5EF4-FFF2-40B4-BE49-F238E27FC236}">
              <a16:creationId xmlns:a16="http://schemas.microsoft.com/office/drawing/2014/main" id="{00000000-0008-0000-0600-00001F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5" name="直線コネクタ 544">
          <a:extLst>
            <a:ext uri="{FF2B5EF4-FFF2-40B4-BE49-F238E27FC236}">
              <a16:creationId xmlns:a16="http://schemas.microsoft.com/office/drawing/2014/main" id="{00000000-0008-0000-0600-00002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47" name="失業対策事業費グラフ枠">
          <a:extLst>
            <a:ext uri="{FF2B5EF4-FFF2-40B4-BE49-F238E27FC236}">
              <a16:creationId xmlns:a16="http://schemas.microsoft.com/office/drawing/2014/main" id="{00000000-0008-0000-0600-00002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49" name="失業対策事業費最小値テキスト">
          <a:extLst>
            <a:ext uri="{FF2B5EF4-FFF2-40B4-BE49-F238E27FC236}">
              <a16:creationId xmlns:a16="http://schemas.microsoft.com/office/drawing/2014/main" id="{00000000-0008-0000-0600-000025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1" name="失業対策事業費最大値テキスト">
          <a:extLst>
            <a:ext uri="{FF2B5EF4-FFF2-40B4-BE49-F238E27FC236}">
              <a16:creationId xmlns:a16="http://schemas.microsoft.com/office/drawing/2014/main" id="{00000000-0008-0000-0600-000027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4" name="失業対策事業費平均値テキスト">
          <a:extLst>
            <a:ext uri="{FF2B5EF4-FFF2-40B4-BE49-F238E27FC236}">
              <a16:creationId xmlns:a16="http://schemas.microsoft.com/office/drawing/2014/main" id="{00000000-0008-0000-0600-00002A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5" name="フローチャート: 判断 554">
          <a:extLst>
            <a:ext uri="{FF2B5EF4-FFF2-40B4-BE49-F238E27FC236}">
              <a16:creationId xmlns:a16="http://schemas.microsoft.com/office/drawing/2014/main" id="{00000000-0008-0000-0600-00002B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57" name="フローチャート: 判断 556">
          <a:extLst>
            <a:ext uri="{FF2B5EF4-FFF2-40B4-BE49-F238E27FC236}">
              <a16:creationId xmlns:a16="http://schemas.microsoft.com/office/drawing/2014/main" id="{00000000-0008-0000-0600-00002D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0" name="フローチャート: 判断 559">
          <a:extLst>
            <a:ext uri="{FF2B5EF4-FFF2-40B4-BE49-F238E27FC236}">
              <a16:creationId xmlns:a16="http://schemas.microsoft.com/office/drawing/2014/main" id="{00000000-0008-0000-0600-000030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3" name="フローチャート: 判断 562">
          <a:extLst>
            <a:ext uri="{FF2B5EF4-FFF2-40B4-BE49-F238E27FC236}">
              <a16:creationId xmlns:a16="http://schemas.microsoft.com/office/drawing/2014/main" id="{00000000-0008-0000-0600-000033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楕円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3" name="失業対策事業費該当値テキスト">
          <a:extLst>
            <a:ext uri="{FF2B5EF4-FFF2-40B4-BE49-F238E27FC236}">
              <a16:creationId xmlns:a16="http://schemas.microsoft.com/office/drawing/2014/main" id="{00000000-0008-0000-0600-00003D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4" name="楕円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6" name="楕円 575">
          <a:extLst>
            <a:ext uri="{FF2B5EF4-FFF2-40B4-BE49-F238E27FC236}">
              <a16:creationId xmlns:a16="http://schemas.microsoft.com/office/drawing/2014/main" id="{00000000-0008-0000-0600-000040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78" name="楕円 577">
          <a:extLst>
            <a:ext uri="{FF2B5EF4-FFF2-40B4-BE49-F238E27FC236}">
              <a16:creationId xmlns:a16="http://schemas.microsoft.com/office/drawing/2014/main" id="{00000000-0008-0000-0600-000042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楕円 579">
          <a:extLst>
            <a:ext uri="{FF2B5EF4-FFF2-40B4-BE49-F238E27FC236}">
              <a16:creationId xmlns:a16="http://schemas.microsoft.com/office/drawing/2014/main" id="{00000000-0008-0000-0600-000044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2" name="正方形/長方形 581">
          <a:extLst>
            <a:ext uri="{FF2B5EF4-FFF2-40B4-BE49-F238E27FC236}">
              <a16:creationId xmlns:a16="http://schemas.microsoft.com/office/drawing/2014/main" id="{00000000-0008-0000-0600-00004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3" name="正方形/長方形 582">
          <a:extLst>
            <a:ext uri="{FF2B5EF4-FFF2-40B4-BE49-F238E27FC236}">
              <a16:creationId xmlns:a16="http://schemas.microsoft.com/office/drawing/2014/main" id="{00000000-0008-0000-0600-00004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4" name="正方形/長方形 583">
          <a:extLst>
            <a:ext uri="{FF2B5EF4-FFF2-40B4-BE49-F238E27FC236}">
              <a16:creationId xmlns:a16="http://schemas.microsoft.com/office/drawing/2014/main" id="{00000000-0008-0000-0600-00004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5" name="正方形/長方形 584">
          <a:extLst>
            <a:ext uri="{FF2B5EF4-FFF2-40B4-BE49-F238E27FC236}">
              <a16:creationId xmlns:a16="http://schemas.microsoft.com/office/drawing/2014/main" id="{00000000-0008-0000-0600-00004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86" name="正方形/長方形 585">
          <a:extLst>
            <a:ext uri="{FF2B5EF4-FFF2-40B4-BE49-F238E27FC236}">
              <a16:creationId xmlns:a16="http://schemas.microsoft.com/office/drawing/2014/main" id="{00000000-0008-0000-0600-00004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1" name="直線コネクタ 590">
          <a:extLst>
            <a:ext uri="{FF2B5EF4-FFF2-40B4-BE49-F238E27FC236}">
              <a16:creationId xmlns:a16="http://schemas.microsoft.com/office/drawing/2014/main" id="{00000000-0008-0000-0600-00004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2" name="直線コネクタ 591">
          <a:extLst>
            <a:ext uri="{FF2B5EF4-FFF2-40B4-BE49-F238E27FC236}">
              <a16:creationId xmlns:a16="http://schemas.microsoft.com/office/drawing/2014/main" id="{00000000-0008-0000-0600-00005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4" name="直線コネクタ 593">
          <a:extLst>
            <a:ext uri="{FF2B5EF4-FFF2-40B4-BE49-F238E27FC236}">
              <a16:creationId xmlns:a16="http://schemas.microsoft.com/office/drawing/2014/main" id="{00000000-0008-0000-0600-00005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598" name="直線コネクタ 597">
          <a:extLst>
            <a:ext uri="{FF2B5EF4-FFF2-40B4-BE49-F238E27FC236}">
              <a16:creationId xmlns:a16="http://schemas.microsoft.com/office/drawing/2014/main" id="{00000000-0008-0000-0600-00005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4" name="公債費グラフ枠">
          <a:extLst>
            <a:ext uri="{FF2B5EF4-FFF2-40B4-BE49-F238E27FC236}">
              <a16:creationId xmlns:a16="http://schemas.microsoft.com/office/drawing/2014/main" id="{00000000-0008-0000-0600-00005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23636</xdr:rowOff>
    </xdr:from>
    <xdr:to>
      <xdr:col>85</xdr:col>
      <xdr:colOff>126364</xdr:colOff>
      <xdr:row>79</xdr:row>
      <xdr:rowOff>44450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flipV="1">
          <a:off x="16317595" y="12025136"/>
          <a:ext cx="1269" cy="1563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06" name="公債費最小値テキスト">
          <a:extLst>
            <a:ext uri="{FF2B5EF4-FFF2-40B4-BE49-F238E27FC236}">
              <a16:creationId xmlns:a16="http://schemas.microsoft.com/office/drawing/2014/main" id="{00000000-0008-0000-0600-00005E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141763</xdr:rowOff>
    </xdr:from>
    <xdr:ext cx="599010" cy="259045"/>
    <xdr:sp macro="" textlink="">
      <xdr:nvSpPr>
        <xdr:cNvPr id="608" name="公債費最大値テキスト">
          <a:extLst>
            <a:ext uri="{FF2B5EF4-FFF2-40B4-BE49-F238E27FC236}">
              <a16:creationId xmlns:a16="http://schemas.microsoft.com/office/drawing/2014/main" id="{00000000-0008-0000-0600-000060020000}"/>
            </a:ext>
          </a:extLst>
        </xdr:cNvPr>
        <xdr:cNvSpPr txBox="1"/>
      </xdr:nvSpPr>
      <xdr:spPr>
        <a:xfrm>
          <a:off x="16370300" y="11800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23636</xdr:rowOff>
    </xdr:from>
    <xdr:to>
      <xdr:col>86</xdr:col>
      <xdr:colOff>25400</xdr:colOff>
      <xdr:row>70</xdr:row>
      <xdr:rowOff>23636</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6230600" y="12025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8956</xdr:rowOff>
    </xdr:from>
    <xdr:to>
      <xdr:col>85</xdr:col>
      <xdr:colOff>127000</xdr:colOff>
      <xdr:row>78</xdr:row>
      <xdr:rowOff>49281</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flipV="1">
          <a:off x="15481300" y="13210606"/>
          <a:ext cx="838200" cy="211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141369</xdr:rowOff>
    </xdr:from>
    <xdr:ext cx="599010" cy="259045"/>
    <xdr:sp macro="" textlink="">
      <xdr:nvSpPr>
        <xdr:cNvPr id="611" name="公債費平均値テキスト">
          <a:extLst>
            <a:ext uri="{FF2B5EF4-FFF2-40B4-BE49-F238E27FC236}">
              <a16:creationId xmlns:a16="http://schemas.microsoft.com/office/drawing/2014/main" id="{00000000-0008-0000-0600-000063020000}"/>
            </a:ext>
          </a:extLst>
        </xdr:cNvPr>
        <xdr:cNvSpPr txBox="1"/>
      </xdr:nvSpPr>
      <xdr:spPr>
        <a:xfrm>
          <a:off x="16370300" y="131715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162942</xdr:rowOff>
    </xdr:from>
    <xdr:to>
      <xdr:col>85</xdr:col>
      <xdr:colOff>177800</xdr:colOff>
      <xdr:row>77</xdr:row>
      <xdr:rowOff>93092</xdr:rowOff>
    </xdr:to>
    <xdr:sp macro="" textlink="">
      <xdr:nvSpPr>
        <xdr:cNvPr id="612" name="フローチャート: 判断 611">
          <a:extLst>
            <a:ext uri="{FF2B5EF4-FFF2-40B4-BE49-F238E27FC236}">
              <a16:creationId xmlns:a16="http://schemas.microsoft.com/office/drawing/2014/main" id="{00000000-0008-0000-0600-000064020000}"/>
            </a:ext>
          </a:extLst>
        </xdr:cNvPr>
        <xdr:cNvSpPr/>
      </xdr:nvSpPr>
      <xdr:spPr>
        <a:xfrm>
          <a:off x="16268700" y="1319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1087</xdr:rowOff>
    </xdr:from>
    <xdr:to>
      <xdr:col>81</xdr:col>
      <xdr:colOff>50800</xdr:colOff>
      <xdr:row>78</xdr:row>
      <xdr:rowOff>49281</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4592300" y="13202737"/>
          <a:ext cx="889000" cy="219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24205</xdr:rowOff>
    </xdr:from>
    <xdr:to>
      <xdr:col>81</xdr:col>
      <xdr:colOff>101600</xdr:colOff>
      <xdr:row>77</xdr:row>
      <xdr:rowOff>125805</xdr:rowOff>
    </xdr:to>
    <xdr:sp macro="" textlink="">
      <xdr:nvSpPr>
        <xdr:cNvPr id="614" name="フローチャート: 判断 613">
          <a:extLst>
            <a:ext uri="{FF2B5EF4-FFF2-40B4-BE49-F238E27FC236}">
              <a16:creationId xmlns:a16="http://schemas.microsoft.com/office/drawing/2014/main" id="{00000000-0008-0000-0600-000066020000}"/>
            </a:ext>
          </a:extLst>
        </xdr:cNvPr>
        <xdr:cNvSpPr/>
      </xdr:nvSpPr>
      <xdr:spPr>
        <a:xfrm>
          <a:off x="15430500" y="1322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142332</xdr:rowOff>
    </xdr:from>
    <xdr:ext cx="599010"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5181795" y="13001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1087</xdr:rowOff>
    </xdr:from>
    <xdr:to>
      <xdr:col>76</xdr:col>
      <xdr:colOff>114300</xdr:colOff>
      <xdr:row>78</xdr:row>
      <xdr:rowOff>52801</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3703300" y="13202737"/>
          <a:ext cx="889000" cy="223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51206</xdr:rowOff>
    </xdr:from>
    <xdr:to>
      <xdr:col>76</xdr:col>
      <xdr:colOff>165100</xdr:colOff>
      <xdr:row>77</xdr:row>
      <xdr:rowOff>152806</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4541500" y="1325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77</xdr:row>
      <xdr:rowOff>143933</xdr:rowOff>
    </xdr:from>
    <xdr:ext cx="599010"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4292795" y="13345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4953</xdr:rowOff>
    </xdr:from>
    <xdr:to>
      <xdr:col>71</xdr:col>
      <xdr:colOff>177800</xdr:colOff>
      <xdr:row>78</xdr:row>
      <xdr:rowOff>52801</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814300" y="13378053"/>
          <a:ext cx="889000" cy="47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46146</xdr:rowOff>
    </xdr:from>
    <xdr:to>
      <xdr:col>72</xdr:col>
      <xdr:colOff>38100</xdr:colOff>
      <xdr:row>77</xdr:row>
      <xdr:rowOff>147746</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36525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164273</xdr:rowOff>
    </xdr:from>
    <xdr:ext cx="599010"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3403795" y="13023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20817</xdr:rowOff>
    </xdr:from>
    <xdr:to>
      <xdr:col>67</xdr:col>
      <xdr:colOff>101600</xdr:colOff>
      <xdr:row>77</xdr:row>
      <xdr:rowOff>122417</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2763500" y="1322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138944</xdr:rowOff>
    </xdr:from>
    <xdr:ext cx="599010"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2514795" y="12997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129606</xdr:rowOff>
    </xdr:from>
    <xdr:to>
      <xdr:col>85</xdr:col>
      <xdr:colOff>177800</xdr:colOff>
      <xdr:row>77</xdr:row>
      <xdr:rowOff>59756</xdr:rowOff>
    </xdr:to>
    <xdr:sp macro="" textlink="">
      <xdr:nvSpPr>
        <xdr:cNvPr id="629" name="楕円 628">
          <a:extLst>
            <a:ext uri="{FF2B5EF4-FFF2-40B4-BE49-F238E27FC236}">
              <a16:creationId xmlns:a16="http://schemas.microsoft.com/office/drawing/2014/main" id="{00000000-0008-0000-0600-000075020000}"/>
            </a:ext>
          </a:extLst>
        </xdr:cNvPr>
        <xdr:cNvSpPr/>
      </xdr:nvSpPr>
      <xdr:spPr>
        <a:xfrm>
          <a:off x="16268700" y="13159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152483</xdr:rowOff>
    </xdr:from>
    <xdr:ext cx="599010" cy="259045"/>
    <xdr:sp macro="" textlink="">
      <xdr:nvSpPr>
        <xdr:cNvPr id="630" name="公債費該当値テキスト">
          <a:extLst>
            <a:ext uri="{FF2B5EF4-FFF2-40B4-BE49-F238E27FC236}">
              <a16:creationId xmlns:a16="http://schemas.microsoft.com/office/drawing/2014/main" id="{00000000-0008-0000-0600-000076020000}"/>
            </a:ext>
          </a:extLst>
        </xdr:cNvPr>
        <xdr:cNvSpPr txBox="1"/>
      </xdr:nvSpPr>
      <xdr:spPr>
        <a:xfrm>
          <a:off x="16370300" y="13011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169931</xdr:rowOff>
    </xdr:from>
    <xdr:to>
      <xdr:col>81</xdr:col>
      <xdr:colOff>101600</xdr:colOff>
      <xdr:row>78</xdr:row>
      <xdr:rowOff>100081</xdr:rowOff>
    </xdr:to>
    <xdr:sp macro="" textlink="">
      <xdr:nvSpPr>
        <xdr:cNvPr id="631" name="楕円 630">
          <a:extLst>
            <a:ext uri="{FF2B5EF4-FFF2-40B4-BE49-F238E27FC236}">
              <a16:creationId xmlns:a16="http://schemas.microsoft.com/office/drawing/2014/main" id="{00000000-0008-0000-0600-000077020000}"/>
            </a:ext>
          </a:extLst>
        </xdr:cNvPr>
        <xdr:cNvSpPr/>
      </xdr:nvSpPr>
      <xdr:spPr>
        <a:xfrm>
          <a:off x="15430500" y="13371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91208</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214111" y="13464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121737</xdr:rowOff>
    </xdr:from>
    <xdr:to>
      <xdr:col>76</xdr:col>
      <xdr:colOff>165100</xdr:colOff>
      <xdr:row>77</xdr:row>
      <xdr:rowOff>51887</xdr:rowOff>
    </xdr:to>
    <xdr:sp macro="" textlink="">
      <xdr:nvSpPr>
        <xdr:cNvPr id="633" name="楕円 632">
          <a:extLst>
            <a:ext uri="{FF2B5EF4-FFF2-40B4-BE49-F238E27FC236}">
              <a16:creationId xmlns:a16="http://schemas.microsoft.com/office/drawing/2014/main" id="{00000000-0008-0000-0600-000079020000}"/>
            </a:ext>
          </a:extLst>
        </xdr:cNvPr>
        <xdr:cNvSpPr/>
      </xdr:nvSpPr>
      <xdr:spPr>
        <a:xfrm>
          <a:off x="14541500" y="13151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68414</xdr:rowOff>
    </xdr:from>
    <xdr:ext cx="59901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292795" y="129271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2001</xdr:rowOff>
    </xdr:from>
    <xdr:to>
      <xdr:col>72</xdr:col>
      <xdr:colOff>38100</xdr:colOff>
      <xdr:row>78</xdr:row>
      <xdr:rowOff>103601</xdr:rowOff>
    </xdr:to>
    <xdr:sp macro="" textlink="">
      <xdr:nvSpPr>
        <xdr:cNvPr id="635" name="楕円 634">
          <a:extLst>
            <a:ext uri="{FF2B5EF4-FFF2-40B4-BE49-F238E27FC236}">
              <a16:creationId xmlns:a16="http://schemas.microsoft.com/office/drawing/2014/main" id="{00000000-0008-0000-0600-00007B020000}"/>
            </a:ext>
          </a:extLst>
        </xdr:cNvPr>
        <xdr:cNvSpPr/>
      </xdr:nvSpPr>
      <xdr:spPr>
        <a:xfrm>
          <a:off x="13652500" y="13375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94728</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3436111" y="13467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125603</xdr:rowOff>
    </xdr:from>
    <xdr:to>
      <xdr:col>67</xdr:col>
      <xdr:colOff>101600</xdr:colOff>
      <xdr:row>78</xdr:row>
      <xdr:rowOff>55753</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2763500" y="13327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78</xdr:row>
      <xdr:rowOff>46880</xdr:rowOff>
    </xdr:from>
    <xdr:ext cx="59901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514795" y="134199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39" name="正方形/長方形 638">
          <a:extLst>
            <a:ext uri="{FF2B5EF4-FFF2-40B4-BE49-F238E27FC236}">
              <a16:creationId xmlns:a16="http://schemas.microsoft.com/office/drawing/2014/main" id="{00000000-0008-0000-0600-00007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0" name="正方形/長方形 639">
          <a:extLst>
            <a:ext uri="{FF2B5EF4-FFF2-40B4-BE49-F238E27FC236}">
              <a16:creationId xmlns:a16="http://schemas.microsoft.com/office/drawing/2014/main" id="{00000000-0008-0000-0600-00008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1" name="正方形/長方形 640">
          <a:extLst>
            <a:ext uri="{FF2B5EF4-FFF2-40B4-BE49-F238E27FC236}">
              <a16:creationId xmlns:a16="http://schemas.microsoft.com/office/drawing/2014/main" id="{00000000-0008-0000-0600-00008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2" name="正方形/長方形 641">
          <a:extLst>
            <a:ext uri="{FF2B5EF4-FFF2-40B4-BE49-F238E27FC236}">
              <a16:creationId xmlns:a16="http://schemas.microsoft.com/office/drawing/2014/main" id="{00000000-0008-0000-0600-00008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3" name="正方形/長方形 642">
          <a:extLst>
            <a:ext uri="{FF2B5EF4-FFF2-40B4-BE49-F238E27FC236}">
              <a16:creationId xmlns:a16="http://schemas.microsoft.com/office/drawing/2014/main" id="{00000000-0008-0000-0600-00008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48" name="直線コネクタ 647">
          <a:extLst>
            <a:ext uri="{FF2B5EF4-FFF2-40B4-BE49-F238E27FC236}">
              <a16:creationId xmlns:a16="http://schemas.microsoft.com/office/drawing/2014/main" id="{00000000-0008-0000-0600-00008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49" name="直線コネクタ 648">
          <a:extLst>
            <a:ext uri="{FF2B5EF4-FFF2-40B4-BE49-F238E27FC236}">
              <a16:creationId xmlns:a16="http://schemas.microsoft.com/office/drawing/2014/main" id="{00000000-0008-0000-0600-00008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1" name="直線コネクタ 650">
          <a:extLst>
            <a:ext uri="{FF2B5EF4-FFF2-40B4-BE49-F238E27FC236}">
              <a16:creationId xmlns:a16="http://schemas.microsoft.com/office/drawing/2014/main" id="{00000000-0008-0000-0600-00008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3" name="直線コネクタ 652">
          <a:extLst>
            <a:ext uri="{FF2B5EF4-FFF2-40B4-BE49-F238E27FC236}">
              <a16:creationId xmlns:a16="http://schemas.microsoft.com/office/drawing/2014/main" id="{00000000-0008-0000-0600-00008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1" name="積立金グラフ枠">
          <a:extLst>
            <a:ext uri="{FF2B5EF4-FFF2-40B4-BE49-F238E27FC236}">
              <a16:creationId xmlns:a16="http://schemas.microsoft.com/office/drawing/2014/main" id="{00000000-0008-0000-0600-00009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46444</xdr:rowOff>
    </xdr:from>
    <xdr:to>
      <xdr:col>85</xdr:col>
      <xdr:colOff>126364</xdr:colOff>
      <xdr:row>99</xdr:row>
      <xdr:rowOff>39973</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flipV="1">
          <a:off x="16317595" y="15476944"/>
          <a:ext cx="1269" cy="1536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43800</xdr:rowOff>
    </xdr:from>
    <xdr:ext cx="469744" cy="259045"/>
    <xdr:sp macro="" textlink="">
      <xdr:nvSpPr>
        <xdr:cNvPr id="663" name="積立金最小値テキスト">
          <a:extLst>
            <a:ext uri="{FF2B5EF4-FFF2-40B4-BE49-F238E27FC236}">
              <a16:creationId xmlns:a16="http://schemas.microsoft.com/office/drawing/2014/main" id="{00000000-0008-0000-0600-000097020000}"/>
            </a:ext>
          </a:extLst>
        </xdr:cNvPr>
        <xdr:cNvSpPr txBox="1"/>
      </xdr:nvSpPr>
      <xdr:spPr>
        <a:xfrm>
          <a:off x="16370300" y="17017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39973</xdr:rowOff>
    </xdr:from>
    <xdr:to>
      <xdr:col>86</xdr:col>
      <xdr:colOff>25400</xdr:colOff>
      <xdr:row>99</xdr:row>
      <xdr:rowOff>39973</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6230600" y="17013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164571</xdr:rowOff>
    </xdr:from>
    <xdr:ext cx="690189" cy="259045"/>
    <xdr:sp macro="" textlink="">
      <xdr:nvSpPr>
        <xdr:cNvPr id="665" name="積立金最大値テキスト">
          <a:extLst>
            <a:ext uri="{FF2B5EF4-FFF2-40B4-BE49-F238E27FC236}">
              <a16:creationId xmlns:a16="http://schemas.microsoft.com/office/drawing/2014/main" id="{00000000-0008-0000-0600-000099020000}"/>
            </a:ext>
          </a:extLst>
        </xdr:cNvPr>
        <xdr:cNvSpPr txBox="1"/>
      </xdr:nvSpPr>
      <xdr:spPr>
        <a:xfrm>
          <a:off x="16370300" y="1525217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1,213,430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46444</xdr:rowOff>
    </xdr:from>
    <xdr:to>
      <xdr:col>86</xdr:col>
      <xdr:colOff>25400</xdr:colOff>
      <xdr:row>90</xdr:row>
      <xdr:rowOff>46444</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6230600" y="1547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145938</xdr:rowOff>
    </xdr:from>
    <xdr:to>
      <xdr:col>85</xdr:col>
      <xdr:colOff>127000</xdr:colOff>
      <xdr:row>98</xdr:row>
      <xdr:rowOff>11742</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flipV="1">
          <a:off x="15481300" y="16776588"/>
          <a:ext cx="838200" cy="37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5078</xdr:rowOff>
    </xdr:from>
    <xdr:ext cx="599010" cy="259045"/>
    <xdr:sp macro="" textlink="">
      <xdr:nvSpPr>
        <xdr:cNvPr id="668" name="積立金平均値テキスト">
          <a:extLst>
            <a:ext uri="{FF2B5EF4-FFF2-40B4-BE49-F238E27FC236}">
              <a16:creationId xmlns:a16="http://schemas.microsoft.com/office/drawing/2014/main" id="{00000000-0008-0000-0600-00009C020000}"/>
            </a:ext>
          </a:extLst>
        </xdr:cNvPr>
        <xdr:cNvSpPr txBox="1"/>
      </xdr:nvSpPr>
      <xdr:spPr>
        <a:xfrm>
          <a:off x="16370300" y="168071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26651</xdr:rowOff>
    </xdr:from>
    <xdr:to>
      <xdr:col>85</xdr:col>
      <xdr:colOff>177800</xdr:colOff>
      <xdr:row>98</xdr:row>
      <xdr:rowOff>128251</xdr:rowOff>
    </xdr:to>
    <xdr:sp macro="" textlink="">
      <xdr:nvSpPr>
        <xdr:cNvPr id="669" name="フローチャート: 判断 668">
          <a:extLst>
            <a:ext uri="{FF2B5EF4-FFF2-40B4-BE49-F238E27FC236}">
              <a16:creationId xmlns:a16="http://schemas.microsoft.com/office/drawing/2014/main" id="{00000000-0008-0000-0600-00009D020000}"/>
            </a:ext>
          </a:extLst>
        </xdr:cNvPr>
        <xdr:cNvSpPr/>
      </xdr:nvSpPr>
      <xdr:spPr>
        <a:xfrm>
          <a:off x="16268700" y="16828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21596</xdr:rowOff>
    </xdr:from>
    <xdr:to>
      <xdr:col>81</xdr:col>
      <xdr:colOff>50800</xdr:colOff>
      <xdr:row>98</xdr:row>
      <xdr:rowOff>11742</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4592300" y="16652246"/>
          <a:ext cx="889000" cy="161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138703</xdr:rowOff>
    </xdr:from>
    <xdr:to>
      <xdr:col>81</xdr:col>
      <xdr:colOff>101600</xdr:colOff>
      <xdr:row>98</xdr:row>
      <xdr:rowOff>68853</xdr:rowOff>
    </xdr:to>
    <xdr:sp macro="" textlink="">
      <xdr:nvSpPr>
        <xdr:cNvPr id="671" name="フローチャート: 判断 670">
          <a:extLst>
            <a:ext uri="{FF2B5EF4-FFF2-40B4-BE49-F238E27FC236}">
              <a16:creationId xmlns:a16="http://schemas.microsoft.com/office/drawing/2014/main" id="{00000000-0008-0000-0600-00009F020000}"/>
            </a:ext>
          </a:extLst>
        </xdr:cNvPr>
        <xdr:cNvSpPr/>
      </xdr:nvSpPr>
      <xdr:spPr>
        <a:xfrm>
          <a:off x="15430500" y="16769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59980</xdr:rowOff>
    </xdr:from>
    <xdr:ext cx="599010"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5181795" y="16862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21596</xdr:rowOff>
    </xdr:from>
    <xdr:to>
      <xdr:col>76</xdr:col>
      <xdr:colOff>114300</xdr:colOff>
      <xdr:row>98</xdr:row>
      <xdr:rowOff>102707</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3703300" y="16652246"/>
          <a:ext cx="889000" cy="252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50414</xdr:rowOff>
    </xdr:from>
    <xdr:to>
      <xdr:col>76</xdr:col>
      <xdr:colOff>165100</xdr:colOff>
      <xdr:row>97</xdr:row>
      <xdr:rowOff>152014</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4541500" y="1668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97</xdr:row>
      <xdr:rowOff>143141</xdr:rowOff>
    </xdr:from>
    <xdr:ext cx="599010"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4292795" y="16773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69565</xdr:rowOff>
    </xdr:from>
    <xdr:to>
      <xdr:col>71</xdr:col>
      <xdr:colOff>177800</xdr:colOff>
      <xdr:row>98</xdr:row>
      <xdr:rowOff>102707</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814300" y="16871665"/>
          <a:ext cx="889000" cy="33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69045</xdr:rowOff>
    </xdr:from>
    <xdr:to>
      <xdr:col>72</xdr:col>
      <xdr:colOff>38100</xdr:colOff>
      <xdr:row>98</xdr:row>
      <xdr:rowOff>170645</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3652500" y="16871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161772</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3436111" y="16963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55916</xdr:rowOff>
    </xdr:from>
    <xdr:to>
      <xdr:col>67</xdr:col>
      <xdr:colOff>101600</xdr:colOff>
      <xdr:row>98</xdr:row>
      <xdr:rowOff>157516</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2763500" y="16858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148643</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2547111" y="16950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95138</xdr:rowOff>
    </xdr:from>
    <xdr:to>
      <xdr:col>85</xdr:col>
      <xdr:colOff>177800</xdr:colOff>
      <xdr:row>98</xdr:row>
      <xdr:rowOff>25288</xdr:rowOff>
    </xdr:to>
    <xdr:sp macro="" textlink="">
      <xdr:nvSpPr>
        <xdr:cNvPr id="686" name="楕円 685">
          <a:extLst>
            <a:ext uri="{FF2B5EF4-FFF2-40B4-BE49-F238E27FC236}">
              <a16:creationId xmlns:a16="http://schemas.microsoft.com/office/drawing/2014/main" id="{00000000-0008-0000-0600-0000AE020000}"/>
            </a:ext>
          </a:extLst>
        </xdr:cNvPr>
        <xdr:cNvSpPr/>
      </xdr:nvSpPr>
      <xdr:spPr>
        <a:xfrm>
          <a:off x="16268700" y="16725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118015</xdr:rowOff>
    </xdr:from>
    <xdr:ext cx="599010" cy="259045"/>
    <xdr:sp macro="" textlink="">
      <xdr:nvSpPr>
        <xdr:cNvPr id="687" name="積立金該当値テキスト">
          <a:extLst>
            <a:ext uri="{FF2B5EF4-FFF2-40B4-BE49-F238E27FC236}">
              <a16:creationId xmlns:a16="http://schemas.microsoft.com/office/drawing/2014/main" id="{00000000-0008-0000-0600-0000AF020000}"/>
            </a:ext>
          </a:extLst>
        </xdr:cNvPr>
        <xdr:cNvSpPr txBox="1"/>
      </xdr:nvSpPr>
      <xdr:spPr>
        <a:xfrm>
          <a:off x="16370300" y="16577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132392</xdr:rowOff>
    </xdr:from>
    <xdr:to>
      <xdr:col>81</xdr:col>
      <xdr:colOff>101600</xdr:colOff>
      <xdr:row>98</xdr:row>
      <xdr:rowOff>62542</xdr:rowOff>
    </xdr:to>
    <xdr:sp macro="" textlink="">
      <xdr:nvSpPr>
        <xdr:cNvPr id="688" name="楕円 687">
          <a:extLst>
            <a:ext uri="{FF2B5EF4-FFF2-40B4-BE49-F238E27FC236}">
              <a16:creationId xmlns:a16="http://schemas.microsoft.com/office/drawing/2014/main" id="{00000000-0008-0000-0600-0000B0020000}"/>
            </a:ext>
          </a:extLst>
        </xdr:cNvPr>
        <xdr:cNvSpPr/>
      </xdr:nvSpPr>
      <xdr:spPr>
        <a:xfrm>
          <a:off x="15430500" y="16763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79069</xdr:rowOff>
    </xdr:from>
    <xdr:ext cx="59901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5181795" y="165382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142246</xdr:rowOff>
    </xdr:from>
    <xdr:to>
      <xdr:col>76</xdr:col>
      <xdr:colOff>165100</xdr:colOff>
      <xdr:row>97</xdr:row>
      <xdr:rowOff>72396</xdr:rowOff>
    </xdr:to>
    <xdr:sp macro="" textlink="">
      <xdr:nvSpPr>
        <xdr:cNvPr id="690" name="楕円 689">
          <a:extLst>
            <a:ext uri="{FF2B5EF4-FFF2-40B4-BE49-F238E27FC236}">
              <a16:creationId xmlns:a16="http://schemas.microsoft.com/office/drawing/2014/main" id="{00000000-0008-0000-0600-0000B2020000}"/>
            </a:ext>
          </a:extLst>
        </xdr:cNvPr>
        <xdr:cNvSpPr/>
      </xdr:nvSpPr>
      <xdr:spPr>
        <a:xfrm>
          <a:off x="14541500" y="16601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88923</xdr:rowOff>
    </xdr:from>
    <xdr:ext cx="59901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292795" y="16376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51907</xdr:rowOff>
    </xdr:from>
    <xdr:to>
      <xdr:col>72</xdr:col>
      <xdr:colOff>38100</xdr:colOff>
      <xdr:row>98</xdr:row>
      <xdr:rowOff>153507</xdr:rowOff>
    </xdr:to>
    <xdr:sp macro="" textlink="">
      <xdr:nvSpPr>
        <xdr:cNvPr id="692" name="楕円 691">
          <a:extLst>
            <a:ext uri="{FF2B5EF4-FFF2-40B4-BE49-F238E27FC236}">
              <a16:creationId xmlns:a16="http://schemas.microsoft.com/office/drawing/2014/main" id="{00000000-0008-0000-0600-0000B4020000}"/>
            </a:ext>
          </a:extLst>
        </xdr:cNvPr>
        <xdr:cNvSpPr/>
      </xdr:nvSpPr>
      <xdr:spPr>
        <a:xfrm>
          <a:off x="13652500" y="16854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170034</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3436111" y="16629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18765</xdr:rowOff>
    </xdr:from>
    <xdr:to>
      <xdr:col>67</xdr:col>
      <xdr:colOff>101600</xdr:colOff>
      <xdr:row>98</xdr:row>
      <xdr:rowOff>120365</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2763500" y="16820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136892</xdr:rowOff>
    </xdr:from>
    <xdr:ext cx="59901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514795" y="16596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6" name="正方形/長方形 695">
          <a:extLst>
            <a:ext uri="{FF2B5EF4-FFF2-40B4-BE49-F238E27FC236}">
              <a16:creationId xmlns:a16="http://schemas.microsoft.com/office/drawing/2014/main" id="{00000000-0008-0000-0600-0000B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697" name="正方形/長方形 696">
          <a:extLst>
            <a:ext uri="{FF2B5EF4-FFF2-40B4-BE49-F238E27FC236}">
              <a16:creationId xmlns:a16="http://schemas.microsoft.com/office/drawing/2014/main" id="{00000000-0008-0000-0600-0000B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698" name="正方形/長方形 697">
          <a:extLst>
            <a:ext uri="{FF2B5EF4-FFF2-40B4-BE49-F238E27FC236}">
              <a16:creationId xmlns:a16="http://schemas.microsoft.com/office/drawing/2014/main" id="{00000000-0008-0000-0600-0000B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699" name="正方形/長方形 698">
          <a:extLst>
            <a:ext uri="{FF2B5EF4-FFF2-40B4-BE49-F238E27FC236}">
              <a16:creationId xmlns:a16="http://schemas.microsoft.com/office/drawing/2014/main" id="{00000000-0008-0000-0600-0000B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5" name="直線コネクタ 704">
          <a:extLst>
            <a:ext uri="{FF2B5EF4-FFF2-40B4-BE49-F238E27FC236}">
              <a16:creationId xmlns:a16="http://schemas.microsoft.com/office/drawing/2014/main" id="{00000000-0008-0000-0600-0000C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06" name="直線コネクタ 705">
          <a:extLst>
            <a:ext uri="{FF2B5EF4-FFF2-40B4-BE49-F238E27FC236}">
              <a16:creationId xmlns:a16="http://schemas.microsoft.com/office/drawing/2014/main" id="{00000000-0008-0000-0600-0000C2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08" name="直線コネクタ 707">
          <a:extLst>
            <a:ext uri="{FF2B5EF4-FFF2-40B4-BE49-F238E27FC236}">
              <a16:creationId xmlns:a16="http://schemas.microsoft.com/office/drawing/2014/main" id="{00000000-0008-0000-0600-0000C4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10" name="直線コネクタ 709">
          <a:extLst>
            <a:ext uri="{FF2B5EF4-FFF2-40B4-BE49-F238E27FC236}">
              <a16:creationId xmlns:a16="http://schemas.microsoft.com/office/drawing/2014/main" id="{00000000-0008-0000-0600-0000C6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31</xdr:row>
      <xdr:rowOff>21970</xdr:rowOff>
    </xdr:from>
    <xdr:ext cx="595419"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7692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38299</xdr:rowOff>
    </xdr:from>
    <xdr:ext cx="59541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692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0" name="投資及び出資金グラフ枠">
          <a:extLst>
            <a:ext uri="{FF2B5EF4-FFF2-40B4-BE49-F238E27FC236}">
              <a16:creationId xmlns:a16="http://schemas.microsoft.com/office/drawing/2014/main" id="{00000000-0008-0000-0600-0000D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55368</xdr:rowOff>
    </xdr:from>
    <xdr:to>
      <xdr:col>116</xdr:col>
      <xdr:colOff>62864</xdr:colOff>
      <xdr:row>39</xdr:row>
      <xdr:rowOff>98878</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flipV="1">
          <a:off x="22159595" y="5198868"/>
          <a:ext cx="1269" cy="1586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110953</xdr:rowOff>
    </xdr:from>
    <xdr:ext cx="249299" cy="259045"/>
    <xdr:sp macro="" textlink="">
      <xdr:nvSpPr>
        <xdr:cNvPr id="722" name="投資及び出資金最小値テキスト">
          <a:extLst>
            <a:ext uri="{FF2B5EF4-FFF2-40B4-BE49-F238E27FC236}">
              <a16:creationId xmlns:a16="http://schemas.microsoft.com/office/drawing/2014/main" id="{00000000-0008-0000-0600-0000D2020000}"/>
            </a:ext>
          </a:extLst>
        </xdr:cNvPr>
        <xdr:cNvSpPr txBox="1"/>
      </xdr:nvSpPr>
      <xdr:spPr>
        <a:xfrm>
          <a:off x="22212300" y="679750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2045</xdr:rowOff>
    </xdr:from>
    <xdr:ext cx="599010" cy="259045"/>
    <xdr:sp macro="" textlink="">
      <xdr:nvSpPr>
        <xdr:cNvPr id="724" name="投資及び出資金最大値テキスト">
          <a:extLst>
            <a:ext uri="{FF2B5EF4-FFF2-40B4-BE49-F238E27FC236}">
              <a16:creationId xmlns:a16="http://schemas.microsoft.com/office/drawing/2014/main" id="{00000000-0008-0000-0600-0000D4020000}"/>
            </a:ext>
          </a:extLst>
        </xdr:cNvPr>
        <xdr:cNvSpPr txBox="1"/>
      </xdr:nvSpPr>
      <xdr:spPr>
        <a:xfrm>
          <a:off x="22212300" y="4974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55368</xdr:rowOff>
    </xdr:from>
    <xdr:to>
      <xdr:col>116</xdr:col>
      <xdr:colOff>152400</xdr:colOff>
      <xdr:row>30</xdr:row>
      <xdr:rowOff>55368</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22072600" y="5198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28403</xdr:rowOff>
    </xdr:from>
    <xdr:ext cx="469744" cy="259045"/>
    <xdr:sp macro="" textlink="">
      <xdr:nvSpPr>
        <xdr:cNvPr id="727" name="投資及び出資金平均値テキスト">
          <a:extLst>
            <a:ext uri="{FF2B5EF4-FFF2-40B4-BE49-F238E27FC236}">
              <a16:creationId xmlns:a16="http://schemas.microsoft.com/office/drawing/2014/main" id="{00000000-0008-0000-0600-0000D7020000}"/>
            </a:ext>
          </a:extLst>
        </xdr:cNvPr>
        <xdr:cNvSpPr txBox="1"/>
      </xdr:nvSpPr>
      <xdr:spPr>
        <a:xfrm>
          <a:off x="22212300" y="65435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5526</xdr:rowOff>
    </xdr:from>
    <xdr:to>
      <xdr:col>116</xdr:col>
      <xdr:colOff>114300</xdr:colOff>
      <xdr:row>39</xdr:row>
      <xdr:rowOff>107126</xdr:rowOff>
    </xdr:to>
    <xdr:sp macro="" textlink="">
      <xdr:nvSpPr>
        <xdr:cNvPr id="728" name="フローチャート: 判断 727">
          <a:extLst>
            <a:ext uri="{FF2B5EF4-FFF2-40B4-BE49-F238E27FC236}">
              <a16:creationId xmlns:a16="http://schemas.microsoft.com/office/drawing/2014/main" id="{00000000-0008-0000-0600-0000D8020000}"/>
            </a:ext>
          </a:extLst>
        </xdr:cNvPr>
        <xdr:cNvSpPr/>
      </xdr:nvSpPr>
      <xdr:spPr>
        <a:xfrm>
          <a:off x="22110700" y="6692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37748</xdr:rowOff>
    </xdr:from>
    <xdr:to>
      <xdr:col>112</xdr:col>
      <xdr:colOff>38100</xdr:colOff>
      <xdr:row>39</xdr:row>
      <xdr:rowOff>139348</xdr:rowOff>
    </xdr:to>
    <xdr:sp macro="" textlink="">
      <xdr:nvSpPr>
        <xdr:cNvPr id="730" name="フローチャート: 判断 729">
          <a:extLst>
            <a:ext uri="{FF2B5EF4-FFF2-40B4-BE49-F238E27FC236}">
              <a16:creationId xmlns:a16="http://schemas.microsoft.com/office/drawing/2014/main" id="{00000000-0008-0000-0600-0000DA020000}"/>
            </a:ext>
          </a:extLst>
        </xdr:cNvPr>
        <xdr:cNvSpPr/>
      </xdr:nvSpPr>
      <xdr:spPr>
        <a:xfrm>
          <a:off x="21272500" y="6724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155875</xdr:rowOff>
    </xdr:from>
    <xdr:ext cx="378565"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21134017" y="64995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33013</xdr:rowOff>
    </xdr:from>
    <xdr:to>
      <xdr:col>107</xdr:col>
      <xdr:colOff>101600</xdr:colOff>
      <xdr:row>39</xdr:row>
      <xdr:rowOff>134613</xdr:rowOff>
    </xdr:to>
    <xdr:sp macro="" textlink="">
      <xdr:nvSpPr>
        <xdr:cNvPr id="733" name="フローチャート: 判断 732">
          <a:extLst>
            <a:ext uri="{FF2B5EF4-FFF2-40B4-BE49-F238E27FC236}">
              <a16:creationId xmlns:a16="http://schemas.microsoft.com/office/drawing/2014/main" id="{00000000-0008-0000-0600-0000DD020000}"/>
            </a:ext>
          </a:extLst>
        </xdr:cNvPr>
        <xdr:cNvSpPr/>
      </xdr:nvSpPr>
      <xdr:spPr>
        <a:xfrm>
          <a:off x="20383500" y="6719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151140</xdr:rowOff>
    </xdr:from>
    <xdr:ext cx="469744"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20199428" y="6494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29094</xdr:rowOff>
    </xdr:from>
    <xdr:to>
      <xdr:col>102</xdr:col>
      <xdr:colOff>165100</xdr:colOff>
      <xdr:row>39</xdr:row>
      <xdr:rowOff>130694</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19494500" y="671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147221</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9310428" y="6490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27755</xdr:rowOff>
    </xdr:from>
    <xdr:to>
      <xdr:col>98</xdr:col>
      <xdr:colOff>38100</xdr:colOff>
      <xdr:row>39</xdr:row>
      <xdr:rowOff>129355</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18605500" y="67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145882</xdr:rowOff>
    </xdr:from>
    <xdr:ext cx="469744"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8421428" y="6489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45" name="楕円 744">
          <a:extLst>
            <a:ext uri="{FF2B5EF4-FFF2-40B4-BE49-F238E27FC236}">
              <a16:creationId xmlns:a16="http://schemas.microsoft.com/office/drawing/2014/main" id="{00000000-0008-0000-0600-0000E9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155403</xdr:rowOff>
    </xdr:from>
    <xdr:ext cx="249299" cy="259045"/>
    <xdr:sp macro="" textlink="">
      <xdr:nvSpPr>
        <xdr:cNvPr id="746" name="投資及び出資金該当値テキスト">
          <a:extLst>
            <a:ext uri="{FF2B5EF4-FFF2-40B4-BE49-F238E27FC236}">
              <a16:creationId xmlns:a16="http://schemas.microsoft.com/office/drawing/2014/main" id="{00000000-0008-0000-0600-0000EA020000}"/>
            </a:ext>
          </a:extLst>
        </xdr:cNvPr>
        <xdr:cNvSpPr txBox="1"/>
      </xdr:nvSpPr>
      <xdr:spPr>
        <a:xfrm>
          <a:off x="22212300" y="667050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47" name="楕円 746">
          <a:extLst>
            <a:ext uri="{FF2B5EF4-FFF2-40B4-BE49-F238E27FC236}">
              <a16:creationId xmlns:a16="http://schemas.microsoft.com/office/drawing/2014/main" id="{00000000-0008-0000-0600-0000EB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5" name="正方形/長方形 754">
          <a:extLst>
            <a:ext uri="{FF2B5EF4-FFF2-40B4-BE49-F238E27FC236}">
              <a16:creationId xmlns:a16="http://schemas.microsoft.com/office/drawing/2014/main" id="{00000000-0008-0000-0600-0000F3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4" name="直線コネクタ 763">
          <a:extLst>
            <a:ext uri="{FF2B5EF4-FFF2-40B4-BE49-F238E27FC236}">
              <a16:creationId xmlns:a16="http://schemas.microsoft.com/office/drawing/2014/main" id="{00000000-0008-0000-0600-0000FC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65" name="直線コネクタ 764">
          <a:extLst>
            <a:ext uri="{FF2B5EF4-FFF2-40B4-BE49-F238E27FC236}">
              <a16:creationId xmlns:a16="http://schemas.microsoft.com/office/drawing/2014/main" id="{00000000-0008-0000-0600-0000FD02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67" name="直線コネクタ 766">
          <a:extLst>
            <a:ext uri="{FF2B5EF4-FFF2-40B4-BE49-F238E27FC236}">
              <a16:creationId xmlns:a16="http://schemas.microsoft.com/office/drawing/2014/main" id="{00000000-0008-0000-0600-0000FF02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55</xdr:row>
      <xdr:rowOff>54627</xdr:rowOff>
    </xdr:from>
    <xdr:ext cx="59541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7692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52</xdr:row>
      <xdr:rowOff>111777</xdr:rowOff>
    </xdr:from>
    <xdr:ext cx="59541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7692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168927</xdr:rowOff>
    </xdr:from>
    <xdr:ext cx="59541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692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5" name="貸付金グラフ枠">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52</xdr:row>
      <xdr:rowOff>10884</xdr:rowOff>
    </xdr:from>
    <xdr:to>
      <xdr:col>116</xdr:col>
      <xdr:colOff>62864</xdr:colOff>
      <xdr:row>58</xdr:row>
      <xdr:rowOff>139700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flipV="1">
          <a:off x="22159595" y="8926284"/>
          <a:ext cx="1269" cy="1157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168358</xdr:rowOff>
    </xdr:from>
    <xdr:ext cx="249299" cy="259045"/>
    <xdr:sp macro="" textlink="">
      <xdr:nvSpPr>
        <xdr:cNvPr id="777" name="貸付金最小値テキスト">
          <a:extLst>
            <a:ext uri="{FF2B5EF4-FFF2-40B4-BE49-F238E27FC236}">
              <a16:creationId xmlns:a16="http://schemas.microsoft.com/office/drawing/2014/main" id="{00000000-0008-0000-0600-000009030000}"/>
            </a:ext>
          </a:extLst>
        </xdr:cNvPr>
        <xdr:cNvSpPr txBox="1"/>
      </xdr:nvSpPr>
      <xdr:spPr>
        <a:xfrm>
          <a:off x="22212300" y="101124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129011</xdr:rowOff>
    </xdr:from>
    <xdr:ext cx="599010" cy="259045"/>
    <xdr:sp macro="" textlink="">
      <xdr:nvSpPr>
        <xdr:cNvPr id="779" name="貸付金最大値テキスト">
          <a:extLst>
            <a:ext uri="{FF2B5EF4-FFF2-40B4-BE49-F238E27FC236}">
              <a16:creationId xmlns:a16="http://schemas.microsoft.com/office/drawing/2014/main" id="{00000000-0008-0000-0600-00000B030000}"/>
            </a:ext>
          </a:extLst>
        </xdr:cNvPr>
        <xdr:cNvSpPr txBox="1"/>
      </xdr:nvSpPr>
      <xdr:spPr>
        <a:xfrm>
          <a:off x="22212300" y="8701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52</xdr:row>
      <xdr:rowOff>10884</xdr:rowOff>
    </xdr:from>
    <xdr:to>
      <xdr:col>116</xdr:col>
      <xdr:colOff>152400</xdr:colOff>
      <xdr:row>52</xdr:row>
      <xdr:rowOff>10884</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22072600" y="8926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135448</xdr:rowOff>
    </xdr:from>
    <xdr:to>
      <xdr:col>116</xdr:col>
      <xdr:colOff>63500</xdr:colOff>
      <xdr:row>58</xdr:row>
      <xdr:rowOff>135480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1323300" y="10079548"/>
          <a:ext cx="838200" cy="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85808</xdr:rowOff>
    </xdr:from>
    <xdr:ext cx="469744" cy="259045"/>
    <xdr:sp macro="" textlink="">
      <xdr:nvSpPr>
        <xdr:cNvPr id="782" name="貸付金平均値テキスト">
          <a:extLst>
            <a:ext uri="{FF2B5EF4-FFF2-40B4-BE49-F238E27FC236}">
              <a16:creationId xmlns:a16="http://schemas.microsoft.com/office/drawing/2014/main" id="{00000000-0008-0000-0600-00000E030000}"/>
            </a:ext>
          </a:extLst>
        </xdr:cNvPr>
        <xdr:cNvSpPr txBox="1"/>
      </xdr:nvSpPr>
      <xdr:spPr>
        <a:xfrm>
          <a:off x="22212300" y="98584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62931</xdr:rowOff>
    </xdr:from>
    <xdr:to>
      <xdr:col>116</xdr:col>
      <xdr:colOff>114300</xdr:colOff>
      <xdr:row>58</xdr:row>
      <xdr:rowOff>164531</xdr:rowOff>
    </xdr:to>
    <xdr:sp macro="" textlink="">
      <xdr:nvSpPr>
        <xdr:cNvPr id="783" name="フローチャート: 判断 782">
          <a:extLst>
            <a:ext uri="{FF2B5EF4-FFF2-40B4-BE49-F238E27FC236}">
              <a16:creationId xmlns:a16="http://schemas.microsoft.com/office/drawing/2014/main" id="{00000000-0008-0000-0600-00000F030000}"/>
            </a:ext>
          </a:extLst>
        </xdr:cNvPr>
        <xdr:cNvSpPr/>
      </xdr:nvSpPr>
      <xdr:spPr>
        <a:xfrm>
          <a:off x="22110700" y="1000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71696</xdr:rowOff>
    </xdr:from>
    <xdr:to>
      <xdr:col>111</xdr:col>
      <xdr:colOff>177800</xdr:colOff>
      <xdr:row>58</xdr:row>
      <xdr:rowOff>135448</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0434300" y="10015796"/>
          <a:ext cx="889000" cy="63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68971</xdr:rowOff>
    </xdr:from>
    <xdr:to>
      <xdr:col>112</xdr:col>
      <xdr:colOff>38100</xdr:colOff>
      <xdr:row>58</xdr:row>
      <xdr:rowOff>170571</xdr:rowOff>
    </xdr:to>
    <xdr:sp macro="" textlink="">
      <xdr:nvSpPr>
        <xdr:cNvPr id="785" name="フローチャート: 判断 784">
          <a:extLst>
            <a:ext uri="{FF2B5EF4-FFF2-40B4-BE49-F238E27FC236}">
              <a16:creationId xmlns:a16="http://schemas.microsoft.com/office/drawing/2014/main" id="{00000000-0008-0000-0600-000011030000}"/>
            </a:ext>
          </a:extLst>
        </xdr:cNvPr>
        <xdr:cNvSpPr/>
      </xdr:nvSpPr>
      <xdr:spPr>
        <a:xfrm>
          <a:off x="21272500" y="10013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15648</xdr:rowOff>
    </xdr:from>
    <xdr:ext cx="469744"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21088428" y="9788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71696</xdr:rowOff>
    </xdr:from>
    <xdr:to>
      <xdr:col>107</xdr:col>
      <xdr:colOff>50800</xdr:colOff>
      <xdr:row>58</xdr:row>
      <xdr:rowOff>133386</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flipV="1">
          <a:off x="19545300" y="10015796"/>
          <a:ext cx="889000" cy="61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71879</xdr:rowOff>
    </xdr:from>
    <xdr:to>
      <xdr:col>107</xdr:col>
      <xdr:colOff>101600</xdr:colOff>
      <xdr:row>59</xdr:row>
      <xdr:rowOff>2029</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0383500" y="10015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164606</xdr:rowOff>
    </xdr:from>
    <xdr:ext cx="469744"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20199428" y="10108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133386</xdr:rowOff>
    </xdr:from>
    <xdr:to>
      <xdr:col>102</xdr:col>
      <xdr:colOff>114300</xdr:colOff>
      <xdr:row>58</xdr:row>
      <xdr:rowOff>133441</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18656300" y="10077486"/>
          <a:ext cx="889000" cy="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58624</xdr:rowOff>
    </xdr:from>
    <xdr:to>
      <xdr:col>102</xdr:col>
      <xdr:colOff>165100</xdr:colOff>
      <xdr:row>58</xdr:row>
      <xdr:rowOff>160224</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19494500" y="1000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5301</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9310428" y="9777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62584</xdr:rowOff>
    </xdr:from>
    <xdr:to>
      <xdr:col>98</xdr:col>
      <xdr:colOff>38100</xdr:colOff>
      <xdr:row>58</xdr:row>
      <xdr:rowOff>164184</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18605500" y="10006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9261</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8421428" y="9781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84680</xdr:rowOff>
    </xdr:from>
    <xdr:to>
      <xdr:col>116</xdr:col>
      <xdr:colOff>114300</xdr:colOff>
      <xdr:row>59</xdr:row>
      <xdr:rowOff>14830</xdr:rowOff>
    </xdr:to>
    <xdr:sp macro="" textlink="">
      <xdr:nvSpPr>
        <xdr:cNvPr id="800" name="楕円 799">
          <a:extLst>
            <a:ext uri="{FF2B5EF4-FFF2-40B4-BE49-F238E27FC236}">
              <a16:creationId xmlns:a16="http://schemas.microsoft.com/office/drawing/2014/main" id="{00000000-0008-0000-0600-000020030000}"/>
            </a:ext>
          </a:extLst>
        </xdr:cNvPr>
        <xdr:cNvSpPr/>
      </xdr:nvSpPr>
      <xdr:spPr>
        <a:xfrm>
          <a:off x="22110700" y="10028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41358</xdr:rowOff>
    </xdr:from>
    <xdr:ext cx="378565" cy="259045"/>
    <xdr:sp macro="" textlink="">
      <xdr:nvSpPr>
        <xdr:cNvPr id="801" name="貸付金該当値テキスト">
          <a:extLst>
            <a:ext uri="{FF2B5EF4-FFF2-40B4-BE49-F238E27FC236}">
              <a16:creationId xmlns:a16="http://schemas.microsoft.com/office/drawing/2014/main" id="{00000000-0008-0000-0600-000021030000}"/>
            </a:ext>
          </a:extLst>
        </xdr:cNvPr>
        <xdr:cNvSpPr txBox="1"/>
      </xdr:nvSpPr>
      <xdr:spPr>
        <a:xfrm>
          <a:off x="22212300" y="99854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84648</xdr:rowOff>
    </xdr:from>
    <xdr:to>
      <xdr:col>112</xdr:col>
      <xdr:colOff>38100</xdr:colOff>
      <xdr:row>59</xdr:row>
      <xdr:rowOff>14798</xdr:rowOff>
    </xdr:to>
    <xdr:sp macro="" textlink="">
      <xdr:nvSpPr>
        <xdr:cNvPr id="802" name="楕円 801">
          <a:extLst>
            <a:ext uri="{FF2B5EF4-FFF2-40B4-BE49-F238E27FC236}">
              <a16:creationId xmlns:a16="http://schemas.microsoft.com/office/drawing/2014/main" id="{00000000-0008-0000-0600-000022030000}"/>
            </a:ext>
          </a:extLst>
        </xdr:cNvPr>
        <xdr:cNvSpPr/>
      </xdr:nvSpPr>
      <xdr:spPr>
        <a:xfrm>
          <a:off x="21272500" y="10028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5925</xdr:rowOff>
    </xdr:from>
    <xdr:ext cx="378565"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134017" y="101214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20896</xdr:rowOff>
    </xdr:from>
    <xdr:to>
      <xdr:col>107</xdr:col>
      <xdr:colOff>101600</xdr:colOff>
      <xdr:row>58</xdr:row>
      <xdr:rowOff>122496</xdr:rowOff>
    </xdr:to>
    <xdr:sp macro="" textlink="">
      <xdr:nvSpPr>
        <xdr:cNvPr id="804" name="楕円 803">
          <a:extLst>
            <a:ext uri="{FF2B5EF4-FFF2-40B4-BE49-F238E27FC236}">
              <a16:creationId xmlns:a16="http://schemas.microsoft.com/office/drawing/2014/main" id="{00000000-0008-0000-0600-000024030000}"/>
            </a:ext>
          </a:extLst>
        </xdr:cNvPr>
        <xdr:cNvSpPr/>
      </xdr:nvSpPr>
      <xdr:spPr>
        <a:xfrm>
          <a:off x="20383500" y="9964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56</xdr:row>
      <xdr:rowOff>139023</xdr:rowOff>
    </xdr:from>
    <xdr:ext cx="534377"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167111" y="9740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82586</xdr:rowOff>
    </xdr:from>
    <xdr:to>
      <xdr:col>102</xdr:col>
      <xdr:colOff>165100</xdr:colOff>
      <xdr:row>59</xdr:row>
      <xdr:rowOff>12736</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19494500" y="10026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3863</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10119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82641</xdr:rowOff>
    </xdr:from>
    <xdr:to>
      <xdr:col>98</xdr:col>
      <xdr:colOff>38100</xdr:colOff>
      <xdr:row>59</xdr:row>
      <xdr:rowOff>12791</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18605500" y="10026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3918</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10119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0" name="正方形/長方形 809">
          <a:extLst>
            <a:ext uri="{FF2B5EF4-FFF2-40B4-BE49-F238E27FC236}">
              <a16:creationId xmlns:a16="http://schemas.microsoft.com/office/drawing/2014/main" id="{00000000-0008-0000-0600-00002A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1" name="正方形/長方形 810">
          <a:extLst>
            <a:ext uri="{FF2B5EF4-FFF2-40B4-BE49-F238E27FC236}">
              <a16:creationId xmlns:a16="http://schemas.microsoft.com/office/drawing/2014/main" id="{00000000-0008-0000-0600-00002B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2" name="正方形/長方形 811">
          <a:extLst>
            <a:ext uri="{FF2B5EF4-FFF2-40B4-BE49-F238E27FC236}">
              <a16:creationId xmlns:a16="http://schemas.microsoft.com/office/drawing/2014/main" id="{00000000-0008-0000-0600-00002C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19" name="直線コネクタ 818">
          <a:extLst>
            <a:ext uri="{FF2B5EF4-FFF2-40B4-BE49-F238E27FC236}">
              <a16:creationId xmlns:a16="http://schemas.microsoft.com/office/drawing/2014/main" id="{00000000-0008-0000-0600-000033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0" name="直線コネクタ 819">
          <a:extLst>
            <a:ext uri="{FF2B5EF4-FFF2-40B4-BE49-F238E27FC236}">
              <a16:creationId xmlns:a16="http://schemas.microsoft.com/office/drawing/2014/main" id="{00000000-0008-0000-0600-000034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2" name="直線コネクタ 821">
          <a:extLst>
            <a:ext uri="{FF2B5EF4-FFF2-40B4-BE49-F238E27FC236}">
              <a16:creationId xmlns:a16="http://schemas.microsoft.com/office/drawing/2014/main" id="{00000000-0008-0000-0600-000036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144434</xdr:rowOff>
    </xdr:from>
    <xdr:ext cx="59541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7692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160762</xdr:rowOff>
    </xdr:from>
    <xdr:ext cx="59541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7692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4" name="繰出金グラフ枠">
          <a:extLst>
            <a:ext uri="{FF2B5EF4-FFF2-40B4-BE49-F238E27FC236}">
              <a16:creationId xmlns:a16="http://schemas.microsoft.com/office/drawing/2014/main" id="{00000000-0008-0000-0600-000042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152081</xdr:rowOff>
    </xdr:from>
    <xdr:to>
      <xdr:col>116</xdr:col>
      <xdr:colOff>62864</xdr:colOff>
      <xdr:row>78</xdr:row>
      <xdr:rowOff>169807</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flipV="1">
          <a:off x="22159595" y="12153581"/>
          <a:ext cx="1269" cy="1389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2184</xdr:rowOff>
    </xdr:from>
    <xdr:ext cx="534377" cy="259045"/>
    <xdr:sp macro="" textlink="">
      <xdr:nvSpPr>
        <xdr:cNvPr id="836" name="繰出金最小値テキスト">
          <a:extLst>
            <a:ext uri="{FF2B5EF4-FFF2-40B4-BE49-F238E27FC236}">
              <a16:creationId xmlns:a16="http://schemas.microsoft.com/office/drawing/2014/main" id="{00000000-0008-0000-0600-000044030000}"/>
            </a:ext>
          </a:extLst>
        </xdr:cNvPr>
        <xdr:cNvSpPr txBox="1"/>
      </xdr:nvSpPr>
      <xdr:spPr>
        <a:xfrm>
          <a:off x="22212300" y="13546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169807</xdr:rowOff>
    </xdr:from>
    <xdr:to>
      <xdr:col>116</xdr:col>
      <xdr:colOff>152400</xdr:colOff>
      <xdr:row>78</xdr:row>
      <xdr:rowOff>169807</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22072600" y="13542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98758</xdr:rowOff>
    </xdr:from>
    <xdr:ext cx="599010" cy="259045"/>
    <xdr:sp macro="" textlink="">
      <xdr:nvSpPr>
        <xdr:cNvPr id="838" name="繰出金最大値テキスト">
          <a:extLst>
            <a:ext uri="{FF2B5EF4-FFF2-40B4-BE49-F238E27FC236}">
              <a16:creationId xmlns:a16="http://schemas.microsoft.com/office/drawing/2014/main" id="{00000000-0008-0000-0600-000046030000}"/>
            </a:ext>
          </a:extLst>
        </xdr:cNvPr>
        <xdr:cNvSpPr txBox="1"/>
      </xdr:nvSpPr>
      <xdr:spPr>
        <a:xfrm>
          <a:off x="22212300" y="11928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152081</xdr:rowOff>
    </xdr:from>
    <xdr:to>
      <xdr:col>116</xdr:col>
      <xdr:colOff>152400</xdr:colOff>
      <xdr:row>70</xdr:row>
      <xdr:rowOff>152081</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22072600" y="12153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76335</xdr:rowOff>
    </xdr:from>
    <xdr:to>
      <xdr:col>116</xdr:col>
      <xdr:colOff>63500</xdr:colOff>
      <xdr:row>76</xdr:row>
      <xdr:rowOff>152518</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flipV="1">
          <a:off x="21323300" y="13106535"/>
          <a:ext cx="838200" cy="76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111734</xdr:rowOff>
    </xdr:from>
    <xdr:ext cx="599010" cy="259045"/>
    <xdr:sp macro="" textlink="">
      <xdr:nvSpPr>
        <xdr:cNvPr id="841" name="繰出金平均値テキスト">
          <a:extLst>
            <a:ext uri="{FF2B5EF4-FFF2-40B4-BE49-F238E27FC236}">
              <a16:creationId xmlns:a16="http://schemas.microsoft.com/office/drawing/2014/main" id="{00000000-0008-0000-0600-000049030000}"/>
            </a:ext>
          </a:extLst>
        </xdr:cNvPr>
        <xdr:cNvSpPr txBox="1"/>
      </xdr:nvSpPr>
      <xdr:spPr>
        <a:xfrm>
          <a:off x="22212300" y="131419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133307</xdr:rowOff>
    </xdr:from>
    <xdr:to>
      <xdr:col>116</xdr:col>
      <xdr:colOff>114300</xdr:colOff>
      <xdr:row>77</xdr:row>
      <xdr:rowOff>63457</xdr:rowOff>
    </xdr:to>
    <xdr:sp macro="" textlink="">
      <xdr:nvSpPr>
        <xdr:cNvPr id="842" name="フローチャート: 判断 841">
          <a:extLst>
            <a:ext uri="{FF2B5EF4-FFF2-40B4-BE49-F238E27FC236}">
              <a16:creationId xmlns:a16="http://schemas.microsoft.com/office/drawing/2014/main" id="{00000000-0008-0000-0600-00004A030000}"/>
            </a:ext>
          </a:extLst>
        </xdr:cNvPr>
        <xdr:cNvSpPr/>
      </xdr:nvSpPr>
      <xdr:spPr>
        <a:xfrm>
          <a:off x="22110700" y="13163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117249</xdr:rowOff>
    </xdr:from>
    <xdr:to>
      <xdr:col>111</xdr:col>
      <xdr:colOff>177800</xdr:colOff>
      <xdr:row>76</xdr:row>
      <xdr:rowOff>152518</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0434300" y="13147449"/>
          <a:ext cx="889000" cy="35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109105</xdr:rowOff>
    </xdr:from>
    <xdr:to>
      <xdr:col>112</xdr:col>
      <xdr:colOff>38100</xdr:colOff>
      <xdr:row>77</xdr:row>
      <xdr:rowOff>39255</xdr:rowOff>
    </xdr:to>
    <xdr:sp macro="" textlink="">
      <xdr:nvSpPr>
        <xdr:cNvPr id="844" name="フローチャート: 判断 843">
          <a:extLst>
            <a:ext uri="{FF2B5EF4-FFF2-40B4-BE49-F238E27FC236}">
              <a16:creationId xmlns:a16="http://schemas.microsoft.com/office/drawing/2014/main" id="{00000000-0008-0000-0600-00004C030000}"/>
            </a:ext>
          </a:extLst>
        </xdr:cNvPr>
        <xdr:cNvSpPr/>
      </xdr:nvSpPr>
      <xdr:spPr>
        <a:xfrm>
          <a:off x="21272500" y="1313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77</xdr:row>
      <xdr:rowOff>30382</xdr:rowOff>
    </xdr:from>
    <xdr:ext cx="599010"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21023795" y="13232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98842</xdr:rowOff>
    </xdr:from>
    <xdr:to>
      <xdr:col>107</xdr:col>
      <xdr:colOff>50800</xdr:colOff>
      <xdr:row>76</xdr:row>
      <xdr:rowOff>117249</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9545300" y="13129042"/>
          <a:ext cx="889000" cy="18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132471</xdr:rowOff>
    </xdr:from>
    <xdr:to>
      <xdr:col>107</xdr:col>
      <xdr:colOff>101600</xdr:colOff>
      <xdr:row>77</xdr:row>
      <xdr:rowOff>62621</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0383500" y="13162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77</xdr:row>
      <xdr:rowOff>53748</xdr:rowOff>
    </xdr:from>
    <xdr:ext cx="599010"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20134795" y="13255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65500</xdr:rowOff>
    </xdr:from>
    <xdr:to>
      <xdr:col>102</xdr:col>
      <xdr:colOff>114300</xdr:colOff>
      <xdr:row>76</xdr:row>
      <xdr:rowOff>98842</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656300" y="13095700"/>
          <a:ext cx="889000" cy="33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157882</xdr:rowOff>
    </xdr:from>
    <xdr:to>
      <xdr:col>102</xdr:col>
      <xdr:colOff>165100</xdr:colOff>
      <xdr:row>77</xdr:row>
      <xdr:rowOff>88032</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19494500" y="1318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77</xdr:row>
      <xdr:rowOff>79159</xdr:rowOff>
    </xdr:from>
    <xdr:ext cx="599010"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9245795" y="13280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159913</xdr:rowOff>
    </xdr:from>
    <xdr:to>
      <xdr:col>98</xdr:col>
      <xdr:colOff>38100</xdr:colOff>
      <xdr:row>77</xdr:row>
      <xdr:rowOff>90063</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18605500" y="1319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77</xdr:row>
      <xdr:rowOff>81190</xdr:rowOff>
    </xdr:from>
    <xdr:ext cx="599010"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8356795" y="13282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25535</xdr:rowOff>
    </xdr:from>
    <xdr:to>
      <xdr:col>116</xdr:col>
      <xdr:colOff>114300</xdr:colOff>
      <xdr:row>76</xdr:row>
      <xdr:rowOff>127135</xdr:rowOff>
    </xdr:to>
    <xdr:sp macro="" textlink="">
      <xdr:nvSpPr>
        <xdr:cNvPr id="859" name="楕円 858">
          <a:extLst>
            <a:ext uri="{FF2B5EF4-FFF2-40B4-BE49-F238E27FC236}">
              <a16:creationId xmlns:a16="http://schemas.microsoft.com/office/drawing/2014/main" id="{00000000-0008-0000-0600-00005B030000}"/>
            </a:ext>
          </a:extLst>
        </xdr:cNvPr>
        <xdr:cNvSpPr/>
      </xdr:nvSpPr>
      <xdr:spPr>
        <a:xfrm>
          <a:off x="22110700" y="13055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48413</xdr:rowOff>
    </xdr:from>
    <xdr:ext cx="599010" cy="259045"/>
    <xdr:sp macro="" textlink="">
      <xdr:nvSpPr>
        <xdr:cNvPr id="860" name="繰出金該当値テキスト">
          <a:extLst>
            <a:ext uri="{FF2B5EF4-FFF2-40B4-BE49-F238E27FC236}">
              <a16:creationId xmlns:a16="http://schemas.microsoft.com/office/drawing/2014/main" id="{00000000-0008-0000-0600-00005C030000}"/>
            </a:ext>
          </a:extLst>
        </xdr:cNvPr>
        <xdr:cNvSpPr txBox="1"/>
      </xdr:nvSpPr>
      <xdr:spPr>
        <a:xfrm>
          <a:off x="22212300" y="12907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101718</xdr:rowOff>
    </xdr:from>
    <xdr:to>
      <xdr:col>112</xdr:col>
      <xdr:colOff>38100</xdr:colOff>
      <xdr:row>77</xdr:row>
      <xdr:rowOff>31868</xdr:rowOff>
    </xdr:to>
    <xdr:sp macro="" textlink="">
      <xdr:nvSpPr>
        <xdr:cNvPr id="861" name="楕円 860">
          <a:extLst>
            <a:ext uri="{FF2B5EF4-FFF2-40B4-BE49-F238E27FC236}">
              <a16:creationId xmlns:a16="http://schemas.microsoft.com/office/drawing/2014/main" id="{00000000-0008-0000-0600-00005D030000}"/>
            </a:ext>
          </a:extLst>
        </xdr:cNvPr>
        <xdr:cNvSpPr/>
      </xdr:nvSpPr>
      <xdr:spPr>
        <a:xfrm>
          <a:off x="21272500" y="13131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75</xdr:row>
      <xdr:rowOff>48395</xdr:rowOff>
    </xdr:from>
    <xdr:ext cx="59901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023795" y="12907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66449</xdr:rowOff>
    </xdr:from>
    <xdr:to>
      <xdr:col>107</xdr:col>
      <xdr:colOff>101600</xdr:colOff>
      <xdr:row>76</xdr:row>
      <xdr:rowOff>168049</xdr:rowOff>
    </xdr:to>
    <xdr:sp macro="" textlink="">
      <xdr:nvSpPr>
        <xdr:cNvPr id="863" name="楕円 862">
          <a:extLst>
            <a:ext uri="{FF2B5EF4-FFF2-40B4-BE49-F238E27FC236}">
              <a16:creationId xmlns:a16="http://schemas.microsoft.com/office/drawing/2014/main" id="{00000000-0008-0000-0600-00005F030000}"/>
            </a:ext>
          </a:extLst>
        </xdr:cNvPr>
        <xdr:cNvSpPr/>
      </xdr:nvSpPr>
      <xdr:spPr>
        <a:xfrm>
          <a:off x="20383500" y="13096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75</xdr:row>
      <xdr:rowOff>13125</xdr:rowOff>
    </xdr:from>
    <xdr:ext cx="59901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134795" y="128718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48042</xdr:rowOff>
    </xdr:from>
    <xdr:to>
      <xdr:col>102</xdr:col>
      <xdr:colOff>165100</xdr:colOff>
      <xdr:row>76</xdr:row>
      <xdr:rowOff>149642</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19494500" y="13078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74</xdr:row>
      <xdr:rowOff>166170</xdr:rowOff>
    </xdr:from>
    <xdr:ext cx="59901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45795" y="12853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14700</xdr:rowOff>
    </xdr:from>
    <xdr:to>
      <xdr:col>98</xdr:col>
      <xdr:colOff>38100</xdr:colOff>
      <xdr:row>76</xdr:row>
      <xdr:rowOff>116300</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18605500" y="1304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74</xdr:row>
      <xdr:rowOff>132827</xdr:rowOff>
    </xdr:from>
    <xdr:ext cx="59901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56795" y="128201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9" name="正方形/長方形 868">
          <a:extLst>
            <a:ext uri="{FF2B5EF4-FFF2-40B4-BE49-F238E27FC236}">
              <a16:creationId xmlns:a16="http://schemas.microsoft.com/office/drawing/2014/main" id="{00000000-0008-0000-0600-000065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0" name="正方形/長方形 869">
          <a:extLst>
            <a:ext uri="{FF2B5EF4-FFF2-40B4-BE49-F238E27FC236}">
              <a16:creationId xmlns:a16="http://schemas.microsoft.com/office/drawing/2014/main" id="{00000000-0008-0000-0600-000066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1" name="正方形/長方形 870">
          <a:extLst>
            <a:ext uri="{FF2B5EF4-FFF2-40B4-BE49-F238E27FC236}">
              <a16:creationId xmlns:a16="http://schemas.microsoft.com/office/drawing/2014/main" id="{00000000-0008-0000-0600-000067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8" name="直線コネクタ 877">
          <a:extLst>
            <a:ext uri="{FF2B5EF4-FFF2-40B4-BE49-F238E27FC236}">
              <a16:creationId xmlns:a16="http://schemas.microsoft.com/office/drawing/2014/main" id="{00000000-0008-0000-0600-00006E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9" name="直線コネクタ 878">
          <a:extLst>
            <a:ext uri="{FF2B5EF4-FFF2-40B4-BE49-F238E27FC236}">
              <a16:creationId xmlns:a16="http://schemas.microsoft.com/office/drawing/2014/main" id="{00000000-0008-0000-0600-00006F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1" name="直線コネクタ 880">
          <a:extLst>
            <a:ext uri="{FF2B5EF4-FFF2-40B4-BE49-F238E27FC236}">
              <a16:creationId xmlns:a16="http://schemas.microsoft.com/office/drawing/2014/main" id="{00000000-0008-0000-0600-000071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3" name="前年度繰上充用金グラフ枠">
          <a:extLst>
            <a:ext uri="{FF2B5EF4-FFF2-40B4-BE49-F238E27FC236}">
              <a16:creationId xmlns:a16="http://schemas.microsoft.com/office/drawing/2014/main" id="{00000000-0008-0000-0600-000073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5" name="前年度繰上充用金最小値テキスト">
          <a:extLst>
            <a:ext uri="{FF2B5EF4-FFF2-40B4-BE49-F238E27FC236}">
              <a16:creationId xmlns:a16="http://schemas.microsoft.com/office/drawing/2014/main" id="{00000000-0008-0000-0600-000075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7" name="前年度繰上充用金最大値テキスト">
          <a:extLst>
            <a:ext uri="{FF2B5EF4-FFF2-40B4-BE49-F238E27FC236}">
              <a16:creationId xmlns:a16="http://schemas.microsoft.com/office/drawing/2014/main" id="{00000000-0008-0000-0600-000077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0" name="前年度繰上充用金平均値テキスト">
          <a:extLst>
            <a:ext uri="{FF2B5EF4-FFF2-40B4-BE49-F238E27FC236}">
              <a16:creationId xmlns:a16="http://schemas.microsoft.com/office/drawing/2014/main" id="{00000000-0008-0000-0600-00007A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1" name="フローチャート: 判断 890">
          <a:extLst>
            <a:ext uri="{FF2B5EF4-FFF2-40B4-BE49-F238E27FC236}">
              <a16:creationId xmlns:a16="http://schemas.microsoft.com/office/drawing/2014/main" id="{00000000-0008-0000-0600-00007B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3" name="フローチャート: 判断 892">
          <a:extLst>
            <a:ext uri="{FF2B5EF4-FFF2-40B4-BE49-F238E27FC236}">
              <a16:creationId xmlns:a16="http://schemas.microsoft.com/office/drawing/2014/main" id="{00000000-0008-0000-0600-00007D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6" name="フローチャート: 判断 895">
          <a:extLst>
            <a:ext uri="{FF2B5EF4-FFF2-40B4-BE49-F238E27FC236}">
              <a16:creationId xmlns:a16="http://schemas.microsoft.com/office/drawing/2014/main" id="{00000000-0008-0000-0600-000080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楕円 907">
          <a:extLst>
            <a:ext uri="{FF2B5EF4-FFF2-40B4-BE49-F238E27FC236}">
              <a16:creationId xmlns:a16="http://schemas.microsoft.com/office/drawing/2014/main" id="{00000000-0008-0000-0600-00008C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09" name="前年度繰上充用金該当値テキスト">
          <a:extLst>
            <a:ext uri="{FF2B5EF4-FFF2-40B4-BE49-F238E27FC236}">
              <a16:creationId xmlns:a16="http://schemas.microsoft.com/office/drawing/2014/main" id="{00000000-0008-0000-0600-00008D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0" name="楕円 909">
          <a:extLst>
            <a:ext uri="{FF2B5EF4-FFF2-40B4-BE49-F238E27FC236}">
              <a16:creationId xmlns:a16="http://schemas.microsoft.com/office/drawing/2014/main" id="{00000000-0008-0000-0600-00008E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2" name="楕円 911">
          <a:extLst>
            <a:ext uri="{FF2B5EF4-FFF2-40B4-BE49-F238E27FC236}">
              <a16:creationId xmlns:a16="http://schemas.microsoft.com/office/drawing/2014/main" id="{00000000-0008-0000-0600-000090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8" name="正方形/長方形 917">
          <a:extLst>
            <a:ext uri="{FF2B5EF4-FFF2-40B4-BE49-F238E27FC236}">
              <a16:creationId xmlns:a16="http://schemas.microsoft.com/office/drawing/2014/main" id="{00000000-0008-0000-0600-00009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9" name="正方形/長方形 918">
          <a:extLst>
            <a:ext uri="{FF2B5EF4-FFF2-40B4-BE49-F238E27FC236}">
              <a16:creationId xmlns:a16="http://schemas.microsoft.com/office/drawing/2014/main" id="{00000000-0008-0000-0600-00009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2,342,303</a:t>
          </a:r>
          <a:r>
            <a:rPr kumimoji="1" lang="ja-JP" altLang="en-US" sz="1300">
              <a:latin typeface="ＭＳ Ｐゴシック" panose="020B0600070205080204" pitchFamily="50" charset="-128"/>
              <a:ea typeface="ＭＳ Ｐゴシック" panose="020B0600070205080204" pitchFamily="50" charset="-128"/>
            </a:rPr>
            <a:t>円（前年</a:t>
          </a:r>
          <a:r>
            <a:rPr kumimoji="1" lang="en-US" altLang="ja-JP" sz="1300">
              <a:latin typeface="ＭＳ Ｐゴシック" panose="020B0600070205080204" pitchFamily="50" charset="-128"/>
              <a:ea typeface="ＭＳ Ｐゴシック" panose="020B0600070205080204" pitchFamily="50" charset="-128"/>
            </a:rPr>
            <a:t>1,966,722</a:t>
          </a:r>
          <a:r>
            <a:rPr kumimoji="1" lang="ja-JP" altLang="en-US" sz="1300">
              <a:latin typeface="ＭＳ Ｐゴシック" panose="020B0600070205080204" pitchFamily="50" charset="-128"/>
              <a:ea typeface="ＭＳ Ｐゴシック" panose="020B0600070205080204" pitchFamily="50" charset="-128"/>
            </a:rPr>
            <a:t>円）となった。主な構成項目である人件費は住民一人当たり</a:t>
          </a:r>
          <a:r>
            <a:rPr kumimoji="1" lang="en-US" altLang="ja-JP" sz="1300">
              <a:latin typeface="ＭＳ Ｐゴシック" panose="020B0600070205080204" pitchFamily="50" charset="-128"/>
              <a:ea typeface="ＭＳ Ｐゴシック" panose="020B0600070205080204" pitchFamily="50" charset="-128"/>
            </a:rPr>
            <a:t>396,309</a:t>
          </a:r>
          <a:r>
            <a:rPr kumimoji="1" lang="ja-JP" altLang="en-US" sz="1300">
              <a:latin typeface="ＭＳ Ｐゴシック" panose="020B0600070205080204" pitchFamily="50" charset="-128"/>
              <a:ea typeface="ＭＳ Ｐゴシック" panose="020B0600070205080204" pitchFamily="50" charset="-128"/>
            </a:rPr>
            <a:t>円、物件費は住民一人当たり</a:t>
          </a:r>
          <a:r>
            <a:rPr kumimoji="1" lang="en-US" altLang="ja-JP" sz="1300">
              <a:latin typeface="ＭＳ Ｐゴシック" panose="020B0600070205080204" pitchFamily="50" charset="-128"/>
              <a:ea typeface="ＭＳ Ｐゴシック" panose="020B0600070205080204" pitchFamily="50" charset="-128"/>
            </a:rPr>
            <a:t>586,254</a:t>
          </a:r>
          <a:r>
            <a:rPr kumimoji="1" lang="ja-JP" altLang="en-US" sz="1300">
              <a:latin typeface="ＭＳ Ｐゴシック" panose="020B0600070205080204" pitchFamily="50" charset="-128"/>
              <a:ea typeface="ＭＳ Ｐゴシック" panose="020B0600070205080204" pitchFamily="50" charset="-128"/>
            </a:rPr>
            <a:t>円となっており、類似団体と比較しても高い水準となっている。補助費等は住民一人当たり</a:t>
          </a:r>
          <a:r>
            <a:rPr kumimoji="1" lang="en-US" altLang="ja-JP" sz="1300">
              <a:latin typeface="ＭＳ Ｐゴシック" panose="020B0600070205080204" pitchFamily="50" charset="-128"/>
              <a:ea typeface="ＭＳ Ｐゴシック" panose="020B0600070205080204" pitchFamily="50" charset="-128"/>
            </a:rPr>
            <a:t>135,844</a:t>
          </a:r>
          <a:r>
            <a:rPr kumimoji="1" lang="ja-JP" altLang="en-US" sz="1300">
              <a:latin typeface="ＭＳ Ｐゴシック" panose="020B0600070205080204" pitchFamily="50" charset="-128"/>
              <a:ea typeface="ＭＳ Ｐゴシック" panose="020B0600070205080204" pitchFamily="50" charset="-128"/>
            </a:rPr>
            <a:t>円、前年比△</a:t>
          </a:r>
          <a:r>
            <a:rPr kumimoji="1" lang="en-US" altLang="ja-JP" sz="1300">
              <a:latin typeface="ＭＳ Ｐゴシック" panose="020B0600070205080204" pitchFamily="50" charset="-128"/>
              <a:ea typeface="ＭＳ Ｐゴシック" panose="020B0600070205080204" pitchFamily="50" charset="-128"/>
            </a:rPr>
            <a:t>13,018</a:t>
          </a:r>
          <a:r>
            <a:rPr kumimoji="1" lang="ja-JP" altLang="en-US" sz="1300">
              <a:latin typeface="ＭＳ Ｐゴシック" panose="020B0600070205080204" pitchFamily="50" charset="-128"/>
              <a:ea typeface="ＭＳ Ｐゴシック" panose="020B0600070205080204" pitchFamily="50" charset="-128"/>
            </a:rPr>
            <a:t>円となっており、新型コロナ及び物価高騰対策に伴う補助事業の減少とみられる。公債費は任意繰上償還を行ったため住民一人当たり</a:t>
          </a:r>
          <a:r>
            <a:rPr kumimoji="1" lang="en-US" altLang="ja-JP" sz="1300">
              <a:latin typeface="ＭＳ Ｐゴシック" panose="020B0600070205080204" pitchFamily="50" charset="-128"/>
              <a:ea typeface="ＭＳ Ｐゴシック" panose="020B0600070205080204" pitchFamily="50" charset="-128"/>
            </a:rPr>
            <a:t>198,632</a:t>
          </a:r>
          <a:r>
            <a:rPr kumimoji="1" lang="ja-JP" altLang="en-US" sz="1300">
              <a:latin typeface="ＭＳ Ｐゴシック" panose="020B0600070205080204" pitchFamily="50" charset="-128"/>
              <a:ea typeface="ＭＳ Ｐゴシック" panose="020B0600070205080204" pitchFamily="50" charset="-128"/>
            </a:rPr>
            <a:t>円と増加している。普通建設事業費は住民一人当たり</a:t>
          </a:r>
          <a:r>
            <a:rPr kumimoji="1" lang="en-US" altLang="ja-JP" sz="1300">
              <a:latin typeface="ＭＳ Ｐゴシック" panose="020B0600070205080204" pitchFamily="50" charset="-128"/>
              <a:ea typeface="ＭＳ Ｐゴシック" panose="020B0600070205080204" pitchFamily="50" charset="-128"/>
            </a:rPr>
            <a:t>472,175</a:t>
          </a:r>
          <a:r>
            <a:rPr kumimoji="1" lang="ja-JP" altLang="en-US" sz="1300">
              <a:latin typeface="ＭＳ Ｐゴシック" panose="020B0600070205080204" pitchFamily="50" charset="-128"/>
              <a:ea typeface="ＭＳ Ｐゴシック" panose="020B0600070205080204" pitchFamily="50" charset="-128"/>
            </a:rPr>
            <a:t>円となっており、小中学校の建替と母島保育施設整備の影響が大きい。国庫補助事業や東京都事業及び単独事業との調整及び負担の平準化を図りながら進めていく必要がある。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東京都小笠原村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2,600
2,568
113.04
6,089,989
5,739,118
286,777
2,211,004
2,413,026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63335</xdr:rowOff>
    </xdr:from>
    <xdr:to>
      <xdr:col>24</xdr:col>
      <xdr:colOff>62865</xdr:colOff>
      <xdr:row>38</xdr:row>
      <xdr:rowOff>100317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06835"/>
          <a:ext cx="1270" cy="14085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104144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619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100317</xdr:rowOff>
    </xdr:from>
    <xdr:to>
      <xdr:col>24</xdr:col>
      <xdr:colOff>152400</xdr:colOff>
      <xdr:row>38</xdr:row>
      <xdr:rowOff>100317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615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10012</xdr:rowOff>
    </xdr:from>
    <xdr:ext cx="599010"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4982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120,013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63335</xdr:rowOff>
    </xdr:from>
    <xdr:to>
      <xdr:col>24</xdr:col>
      <xdr:colOff>152400</xdr:colOff>
      <xdr:row>30</xdr:row>
      <xdr:rowOff>63335</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0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82804</xdr:rowOff>
    </xdr:from>
    <xdr:to>
      <xdr:col>24</xdr:col>
      <xdr:colOff>63500</xdr:colOff>
      <xdr:row>37</xdr:row>
      <xdr:rowOff>125933</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426454"/>
          <a:ext cx="838200" cy="43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37101</xdr:rowOff>
    </xdr:from>
    <xdr:ext cx="534377"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3807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58674</xdr:rowOff>
    </xdr:from>
    <xdr:to>
      <xdr:col>24</xdr:col>
      <xdr:colOff>114300</xdr:colOff>
      <xdr:row>37</xdr:row>
      <xdr:rowOff>160274</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402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125933</xdr:rowOff>
    </xdr:from>
    <xdr:to>
      <xdr:col>19</xdr:col>
      <xdr:colOff>177800</xdr:colOff>
      <xdr:row>37</xdr:row>
      <xdr:rowOff>130327</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469583"/>
          <a:ext cx="889000" cy="4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73457</xdr:rowOff>
    </xdr:from>
    <xdr:to>
      <xdr:col>20</xdr:col>
      <xdr:colOff>38100</xdr:colOff>
      <xdr:row>38</xdr:row>
      <xdr:rowOff>3607</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417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20134</xdr:rowOff>
    </xdr:from>
    <xdr:ext cx="534377"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30111" y="6192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104064</xdr:rowOff>
    </xdr:from>
    <xdr:to>
      <xdr:col>15</xdr:col>
      <xdr:colOff>50800</xdr:colOff>
      <xdr:row>37</xdr:row>
      <xdr:rowOff>130327</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447714"/>
          <a:ext cx="889000" cy="26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92621</xdr:rowOff>
    </xdr:from>
    <xdr:to>
      <xdr:col>15</xdr:col>
      <xdr:colOff>101600</xdr:colOff>
      <xdr:row>38</xdr:row>
      <xdr:rowOff>22771</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436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13898</xdr:rowOff>
    </xdr:from>
    <xdr:ext cx="534377"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41111" y="6528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85979</xdr:rowOff>
    </xdr:from>
    <xdr:to>
      <xdr:col>10</xdr:col>
      <xdr:colOff>114300</xdr:colOff>
      <xdr:row>37</xdr:row>
      <xdr:rowOff>104064</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429629"/>
          <a:ext cx="889000" cy="18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92380</xdr:rowOff>
    </xdr:from>
    <xdr:to>
      <xdr:col>10</xdr:col>
      <xdr:colOff>165100</xdr:colOff>
      <xdr:row>38</xdr:row>
      <xdr:rowOff>22530</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436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13657</xdr:rowOff>
    </xdr:from>
    <xdr:ext cx="534377"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52111" y="6528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82461</xdr:rowOff>
    </xdr:from>
    <xdr:to>
      <xdr:col>6</xdr:col>
      <xdr:colOff>38100</xdr:colOff>
      <xdr:row>38</xdr:row>
      <xdr:rowOff>12612</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42611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3738</xdr:rowOff>
    </xdr:from>
    <xdr:ext cx="534377"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63111" y="6518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32004</xdr:rowOff>
    </xdr:from>
    <xdr:to>
      <xdr:col>24</xdr:col>
      <xdr:colOff>114300</xdr:colOff>
      <xdr:row>37</xdr:row>
      <xdr:rowOff>133604</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375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54881</xdr:rowOff>
    </xdr:from>
    <xdr:ext cx="534377"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227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75133</xdr:rowOff>
    </xdr:from>
    <xdr:to>
      <xdr:col>20</xdr:col>
      <xdr:colOff>38100</xdr:colOff>
      <xdr:row>38</xdr:row>
      <xdr:rowOff>5283</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418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167860</xdr:rowOff>
    </xdr:from>
    <xdr:ext cx="534377"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30111" y="6511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79527</xdr:rowOff>
    </xdr:from>
    <xdr:to>
      <xdr:col>15</xdr:col>
      <xdr:colOff>101600</xdr:colOff>
      <xdr:row>38</xdr:row>
      <xdr:rowOff>9677</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423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26204</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41111" y="6198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53264</xdr:rowOff>
    </xdr:from>
    <xdr:to>
      <xdr:col>10</xdr:col>
      <xdr:colOff>165100</xdr:colOff>
      <xdr:row>37</xdr:row>
      <xdr:rowOff>154864</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396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171391</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52111" y="6172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35179</xdr:rowOff>
    </xdr:from>
    <xdr:to>
      <xdr:col>6</xdr:col>
      <xdr:colOff>38100</xdr:colOff>
      <xdr:row>37</xdr:row>
      <xdr:rowOff>136779</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378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153306</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63111" y="6154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a:extLst>
            <a:ext uri="{FF2B5EF4-FFF2-40B4-BE49-F238E27FC236}">
              <a16:creationId xmlns:a16="http://schemas.microsoft.com/office/drawing/2014/main" id="{00000000-0008-0000-07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81776</xdr:rowOff>
    </xdr:from>
    <xdr:to>
      <xdr:col>24</xdr:col>
      <xdr:colOff>62865</xdr:colOff>
      <xdr:row>58</xdr:row>
      <xdr:rowOff>113180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flipV="1">
          <a:off x="4633595" y="8654276"/>
          <a:ext cx="1270" cy="14030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117007</xdr:rowOff>
    </xdr:from>
    <xdr:ext cx="599010" cy="259045"/>
    <xdr:sp macro="" textlink="">
      <xdr:nvSpPr>
        <xdr:cNvPr id="111" name="総務費最小値テキスト">
          <a:extLst>
            <a:ext uri="{FF2B5EF4-FFF2-40B4-BE49-F238E27FC236}">
              <a16:creationId xmlns:a16="http://schemas.microsoft.com/office/drawing/2014/main" id="{00000000-0008-0000-0700-00006F000000}"/>
            </a:ext>
          </a:extLst>
        </xdr:cNvPr>
        <xdr:cNvSpPr txBox="1"/>
      </xdr:nvSpPr>
      <xdr:spPr>
        <a:xfrm>
          <a:off x="4686300" y="10061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113180</xdr:rowOff>
    </xdr:from>
    <xdr:to>
      <xdr:col>24</xdr:col>
      <xdr:colOff>152400</xdr:colOff>
      <xdr:row>58</xdr:row>
      <xdr:rowOff>113180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4546600" y="10057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28453</xdr:rowOff>
    </xdr:from>
    <xdr:ext cx="690189" cy="259045"/>
    <xdr:sp macro="" textlink="">
      <xdr:nvSpPr>
        <xdr:cNvPr id="113" name="総務費最大値テキスト">
          <a:extLst>
            <a:ext uri="{FF2B5EF4-FFF2-40B4-BE49-F238E27FC236}">
              <a16:creationId xmlns:a16="http://schemas.microsoft.com/office/drawing/2014/main" id="{00000000-0008-0000-0700-000071000000}"/>
            </a:ext>
          </a:extLst>
        </xdr:cNvPr>
        <xdr:cNvSpPr txBox="1"/>
      </xdr:nvSpPr>
      <xdr:spPr>
        <a:xfrm>
          <a:off x="4686300" y="842950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6,253,387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81776</xdr:rowOff>
    </xdr:from>
    <xdr:to>
      <xdr:col>24</xdr:col>
      <xdr:colOff>152400</xdr:colOff>
      <xdr:row>50</xdr:row>
      <xdr:rowOff>81776</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8654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9018</xdr:rowOff>
    </xdr:from>
    <xdr:to>
      <xdr:col>24</xdr:col>
      <xdr:colOff>63500</xdr:colOff>
      <xdr:row>58</xdr:row>
      <xdr:rowOff>10285</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3797300" y="9953118"/>
          <a:ext cx="838200" cy="1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139035</xdr:rowOff>
    </xdr:from>
    <xdr:ext cx="599010" cy="259045"/>
    <xdr:sp macro="" textlink="">
      <xdr:nvSpPr>
        <xdr:cNvPr id="116" name="総務費平均値テキスト">
          <a:extLst>
            <a:ext uri="{FF2B5EF4-FFF2-40B4-BE49-F238E27FC236}">
              <a16:creationId xmlns:a16="http://schemas.microsoft.com/office/drawing/2014/main" id="{00000000-0008-0000-0700-000074000000}"/>
            </a:ext>
          </a:extLst>
        </xdr:cNvPr>
        <xdr:cNvSpPr txBox="1"/>
      </xdr:nvSpPr>
      <xdr:spPr>
        <a:xfrm>
          <a:off x="4686300" y="99116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160608</xdr:rowOff>
    </xdr:from>
    <xdr:to>
      <xdr:col>24</xdr:col>
      <xdr:colOff>114300</xdr:colOff>
      <xdr:row>58</xdr:row>
      <xdr:rowOff>90758</xdr:rowOff>
    </xdr:to>
    <xdr:sp macro="" textlink="">
      <xdr:nvSpPr>
        <xdr:cNvPr id="117" name="フローチャート: 判断 116">
          <a:extLst>
            <a:ext uri="{FF2B5EF4-FFF2-40B4-BE49-F238E27FC236}">
              <a16:creationId xmlns:a16="http://schemas.microsoft.com/office/drawing/2014/main" id="{00000000-0008-0000-0700-000075000000}"/>
            </a:ext>
          </a:extLst>
        </xdr:cNvPr>
        <xdr:cNvSpPr/>
      </xdr:nvSpPr>
      <xdr:spPr>
        <a:xfrm>
          <a:off x="4584700" y="9933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144804</xdr:rowOff>
    </xdr:from>
    <xdr:to>
      <xdr:col>19</xdr:col>
      <xdr:colOff>177800</xdr:colOff>
      <xdr:row>58</xdr:row>
      <xdr:rowOff>9018</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2908300" y="9917454"/>
          <a:ext cx="889000" cy="35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155189</xdr:rowOff>
    </xdr:from>
    <xdr:to>
      <xdr:col>20</xdr:col>
      <xdr:colOff>38100</xdr:colOff>
      <xdr:row>58</xdr:row>
      <xdr:rowOff>85339</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3746500" y="992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76466</xdr:rowOff>
    </xdr:from>
    <xdr:ext cx="599010" cy="259045"/>
    <xdr:sp macro="" textlink="">
      <xdr:nvSpPr>
        <xdr:cNvPr id="120" name="テキスト ボックス 119">
          <a:extLst>
            <a:ext uri="{FF2B5EF4-FFF2-40B4-BE49-F238E27FC236}">
              <a16:creationId xmlns:a16="http://schemas.microsoft.com/office/drawing/2014/main" id="{00000000-0008-0000-0700-000078000000}"/>
            </a:ext>
          </a:extLst>
        </xdr:cNvPr>
        <xdr:cNvSpPr txBox="1"/>
      </xdr:nvSpPr>
      <xdr:spPr>
        <a:xfrm>
          <a:off x="3497795" y="10020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144804</xdr:rowOff>
    </xdr:from>
    <xdr:to>
      <xdr:col>15</xdr:col>
      <xdr:colOff>50800</xdr:colOff>
      <xdr:row>57</xdr:row>
      <xdr:rowOff>169397</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019300" y="9917454"/>
          <a:ext cx="889000" cy="24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138929</xdr:rowOff>
    </xdr:from>
    <xdr:to>
      <xdr:col>15</xdr:col>
      <xdr:colOff>101600</xdr:colOff>
      <xdr:row>58</xdr:row>
      <xdr:rowOff>69079</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2857500" y="9911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60206</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2608795" y="100043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169397</xdr:rowOff>
    </xdr:from>
    <xdr:to>
      <xdr:col>10</xdr:col>
      <xdr:colOff>114300</xdr:colOff>
      <xdr:row>58</xdr:row>
      <xdr:rowOff>31834</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1130300" y="9942047"/>
          <a:ext cx="889000" cy="33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154878</xdr:rowOff>
    </xdr:from>
    <xdr:to>
      <xdr:col>10</xdr:col>
      <xdr:colOff>165100</xdr:colOff>
      <xdr:row>58</xdr:row>
      <xdr:rowOff>85028</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1968500" y="992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76155</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1719795" y="10020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13150</xdr:rowOff>
    </xdr:from>
    <xdr:to>
      <xdr:col>6</xdr:col>
      <xdr:colOff>38100</xdr:colOff>
      <xdr:row>58</xdr:row>
      <xdr:rowOff>114750</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079500" y="9957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105877</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830795" y="10049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130935</xdr:rowOff>
    </xdr:from>
    <xdr:to>
      <xdr:col>24</xdr:col>
      <xdr:colOff>114300</xdr:colOff>
      <xdr:row>58</xdr:row>
      <xdr:rowOff>61085</xdr:rowOff>
    </xdr:to>
    <xdr:sp macro="" textlink="">
      <xdr:nvSpPr>
        <xdr:cNvPr id="134" name="楕円 133">
          <a:extLst>
            <a:ext uri="{FF2B5EF4-FFF2-40B4-BE49-F238E27FC236}">
              <a16:creationId xmlns:a16="http://schemas.microsoft.com/office/drawing/2014/main" id="{00000000-0008-0000-0700-000086000000}"/>
            </a:ext>
          </a:extLst>
        </xdr:cNvPr>
        <xdr:cNvSpPr/>
      </xdr:nvSpPr>
      <xdr:spPr>
        <a:xfrm>
          <a:off x="4584700" y="990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90312</xdr:rowOff>
    </xdr:from>
    <xdr:ext cx="599010" cy="259045"/>
    <xdr:sp macro="" textlink="">
      <xdr:nvSpPr>
        <xdr:cNvPr id="135" name="総務費該当値テキスト">
          <a:extLst>
            <a:ext uri="{FF2B5EF4-FFF2-40B4-BE49-F238E27FC236}">
              <a16:creationId xmlns:a16="http://schemas.microsoft.com/office/drawing/2014/main" id="{00000000-0008-0000-0700-000087000000}"/>
            </a:ext>
          </a:extLst>
        </xdr:cNvPr>
        <xdr:cNvSpPr txBox="1"/>
      </xdr:nvSpPr>
      <xdr:spPr>
        <a:xfrm>
          <a:off x="4686300" y="9691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566,122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129668</xdr:rowOff>
    </xdr:from>
    <xdr:to>
      <xdr:col>20</xdr:col>
      <xdr:colOff>38100</xdr:colOff>
      <xdr:row>58</xdr:row>
      <xdr:rowOff>59818</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3746500" y="9902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76345</xdr:rowOff>
    </xdr:from>
    <xdr:ext cx="59901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3497795" y="9677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94004</xdr:rowOff>
    </xdr:from>
    <xdr:to>
      <xdr:col>15</xdr:col>
      <xdr:colOff>101600</xdr:colOff>
      <xdr:row>58</xdr:row>
      <xdr:rowOff>24154</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2857500" y="9866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40681</xdr:rowOff>
    </xdr:from>
    <xdr:ext cx="59901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608795" y="9641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118597</xdr:rowOff>
    </xdr:from>
    <xdr:to>
      <xdr:col>10</xdr:col>
      <xdr:colOff>165100</xdr:colOff>
      <xdr:row>58</xdr:row>
      <xdr:rowOff>48747</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1968500" y="9891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65274</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1719795" y="9666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152484</xdr:rowOff>
    </xdr:from>
    <xdr:to>
      <xdr:col>6</xdr:col>
      <xdr:colOff>38100</xdr:colOff>
      <xdr:row>58</xdr:row>
      <xdr:rowOff>82634</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079500" y="9925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99161</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830795" y="9700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7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7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113898</xdr:rowOff>
    </xdr:from>
    <xdr:to>
      <xdr:col>24</xdr:col>
      <xdr:colOff>62865</xdr:colOff>
      <xdr:row>78</xdr:row>
      <xdr:rowOff>50687</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1943948"/>
          <a:ext cx="1270" cy="1479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54514</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427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50687</xdr:rowOff>
    </xdr:from>
    <xdr:to>
      <xdr:col>24</xdr:col>
      <xdr:colOff>152400</xdr:colOff>
      <xdr:row>78</xdr:row>
      <xdr:rowOff>50687</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423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60575</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1719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620,401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113898</xdr:rowOff>
    </xdr:from>
    <xdr:to>
      <xdr:col>24</xdr:col>
      <xdr:colOff>152400</xdr:colOff>
      <xdr:row>69</xdr:row>
      <xdr:rowOff>113898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1943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96609</xdr:rowOff>
    </xdr:from>
    <xdr:to>
      <xdr:col>24</xdr:col>
      <xdr:colOff>63500</xdr:colOff>
      <xdr:row>76</xdr:row>
      <xdr:rowOff>31834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3797300" y="12783909"/>
          <a:ext cx="838200" cy="278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123595</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29823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145168</xdr:rowOff>
    </xdr:from>
    <xdr:to>
      <xdr:col>24</xdr:col>
      <xdr:colOff>114300</xdr:colOff>
      <xdr:row>76</xdr:row>
      <xdr:rowOff>75318</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3003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264</xdr:rowOff>
    </xdr:from>
    <xdr:to>
      <xdr:col>19</xdr:col>
      <xdr:colOff>177800</xdr:colOff>
      <xdr:row>76</xdr:row>
      <xdr:rowOff>31834</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2908300" y="12859014"/>
          <a:ext cx="889000" cy="203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45904</xdr:rowOff>
    </xdr:from>
    <xdr:to>
      <xdr:col>20</xdr:col>
      <xdr:colOff>38100</xdr:colOff>
      <xdr:row>76</xdr:row>
      <xdr:rowOff>147504</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07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138631</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3168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158608</xdr:rowOff>
    </xdr:from>
    <xdr:to>
      <xdr:col>15</xdr:col>
      <xdr:colOff>50800</xdr:colOff>
      <xdr:row>75</xdr:row>
      <xdr:rowOff>264</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019300" y="12674458"/>
          <a:ext cx="889000" cy="184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48617</xdr:rowOff>
    </xdr:from>
    <xdr:to>
      <xdr:col>15</xdr:col>
      <xdr:colOff>101600</xdr:colOff>
      <xdr:row>76</xdr:row>
      <xdr:rowOff>150217</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078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141344</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3171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73</xdr:row>
      <xdr:rowOff>158608</xdr:rowOff>
    </xdr:from>
    <xdr:to>
      <xdr:col>10</xdr:col>
      <xdr:colOff>114300</xdr:colOff>
      <xdr:row>76</xdr:row>
      <xdr:rowOff>39185</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1130300" y="12674458"/>
          <a:ext cx="889000" cy="394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81011</xdr:rowOff>
    </xdr:from>
    <xdr:to>
      <xdr:col>10</xdr:col>
      <xdr:colOff>165100</xdr:colOff>
      <xdr:row>77</xdr:row>
      <xdr:rowOff>11161</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111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2288</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32039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120583</xdr:rowOff>
    </xdr:from>
    <xdr:to>
      <xdr:col>6</xdr:col>
      <xdr:colOff>38100</xdr:colOff>
      <xdr:row>77</xdr:row>
      <xdr:rowOff>50733</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15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41860</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3243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45809</xdr:rowOff>
    </xdr:from>
    <xdr:to>
      <xdr:col>24</xdr:col>
      <xdr:colOff>114300</xdr:colOff>
      <xdr:row>74</xdr:row>
      <xdr:rowOff>147409</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2733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68686</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2584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363,195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152484</xdr:rowOff>
    </xdr:from>
    <xdr:to>
      <xdr:col>20</xdr:col>
      <xdr:colOff>38100</xdr:colOff>
      <xdr:row>76</xdr:row>
      <xdr:rowOff>82634</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3011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99161</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2786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120914</xdr:rowOff>
    </xdr:from>
    <xdr:to>
      <xdr:col>15</xdr:col>
      <xdr:colOff>101600</xdr:colOff>
      <xdr:row>75</xdr:row>
      <xdr:rowOff>51064</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2808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67591</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2583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107808</xdr:rowOff>
    </xdr:from>
    <xdr:to>
      <xdr:col>10</xdr:col>
      <xdr:colOff>165100</xdr:colOff>
      <xdr:row>74</xdr:row>
      <xdr:rowOff>37958</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2623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54485</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23988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159835</xdr:rowOff>
    </xdr:from>
    <xdr:to>
      <xdr:col>6</xdr:col>
      <xdr:colOff>38100</xdr:colOff>
      <xdr:row>76</xdr:row>
      <xdr:rowOff>89985</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3018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106511</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2793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衛生費グラフ枠">
          <a:extLst>
            <a:ext uri="{FF2B5EF4-FFF2-40B4-BE49-F238E27FC236}">
              <a16:creationId xmlns:a16="http://schemas.microsoft.com/office/drawing/2014/main" id="{00000000-0008-0000-07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92872</xdr:rowOff>
    </xdr:from>
    <xdr:to>
      <xdr:col>24</xdr:col>
      <xdr:colOff>62865</xdr:colOff>
      <xdr:row>98</xdr:row>
      <xdr:rowOff>58916</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flipV="1">
          <a:off x="4633595" y="15523372"/>
          <a:ext cx="1270" cy="1337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62743</xdr:rowOff>
    </xdr:from>
    <xdr:ext cx="534377" cy="259045"/>
    <xdr:sp macro="" textlink="">
      <xdr:nvSpPr>
        <xdr:cNvPr id="226" name="衛生費最小値テキスト">
          <a:extLst>
            <a:ext uri="{FF2B5EF4-FFF2-40B4-BE49-F238E27FC236}">
              <a16:creationId xmlns:a16="http://schemas.microsoft.com/office/drawing/2014/main" id="{00000000-0008-0000-0700-0000E2000000}"/>
            </a:ext>
          </a:extLst>
        </xdr:cNvPr>
        <xdr:cNvSpPr txBox="1"/>
      </xdr:nvSpPr>
      <xdr:spPr>
        <a:xfrm>
          <a:off x="4686300" y="16864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58916</xdr:rowOff>
    </xdr:from>
    <xdr:to>
      <xdr:col>24</xdr:col>
      <xdr:colOff>152400</xdr:colOff>
      <xdr:row>98</xdr:row>
      <xdr:rowOff>58916</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4546600" y="16861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39549</xdr:rowOff>
    </xdr:from>
    <xdr:ext cx="599010" cy="259045"/>
    <xdr:sp macro="" textlink="">
      <xdr:nvSpPr>
        <xdr:cNvPr id="228" name="衛生費最大値テキスト">
          <a:extLst>
            <a:ext uri="{FF2B5EF4-FFF2-40B4-BE49-F238E27FC236}">
              <a16:creationId xmlns:a16="http://schemas.microsoft.com/office/drawing/2014/main" id="{00000000-0008-0000-0700-0000E4000000}"/>
            </a:ext>
          </a:extLst>
        </xdr:cNvPr>
        <xdr:cNvSpPr txBox="1"/>
      </xdr:nvSpPr>
      <xdr:spPr>
        <a:xfrm>
          <a:off x="4686300" y="15298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620,485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92872</xdr:rowOff>
    </xdr:from>
    <xdr:to>
      <xdr:col>24</xdr:col>
      <xdr:colOff>152400</xdr:colOff>
      <xdr:row>90</xdr:row>
      <xdr:rowOff>92872</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5523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91</xdr:row>
      <xdr:rowOff>111444</xdr:rowOff>
    </xdr:from>
    <xdr:to>
      <xdr:col>24</xdr:col>
      <xdr:colOff>63500</xdr:colOff>
      <xdr:row>91</xdr:row>
      <xdr:rowOff>113277</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3797300" y="15713394"/>
          <a:ext cx="838200" cy="1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53106</xdr:rowOff>
    </xdr:from>
    <xdr:ext cx="599010" cy="259045"/>
    <xdr:sp macro="" textlink="">
      <xdr:nvSpPr>
        <xdr:cNvPr id="231" name="衛生費平均値テキスト">
          <a:extLst>
            <a:ext uri="{FF2B5EF4-FFF2-40B4-BE49-F238E27FC236}">
              <a16:creationId xmlns:a16="http://schemas.microsoft.com/office/drawing/2014/main" id="{00000000-0008-0000-0700-0000E7000000}"/>
            </a:ext>
          </a:extLst>
        </xdr:cNvPr>
        <xdr:cNvSpPr txBox="1"/>
      </xdr:nvSpPr>
      <xdr:spPr>
        <a:xfrm>
          <a:off x="4686300" y="165123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74679</xdr:rowOff>
    </xdr:from>
    <xdr:to>
      <xdr:col>24</xdr:col>
      <xdr:colOff>114300</xdr:colOff>
      <xdr:row>97</xdr:row>
      <xdr:rowOff>4829</xdr:rowOff>
    </xdr:to>
    <xdr:sp macro="" textlink="">
      <xdr:nvSpPr>
        <xdr:cNvPr id="232" name="フローチャート: 判断 231">
          <a:extLst>
            <a:ext uri="{FF2B5EF4-FFF2-40B4-BE49-F238E27FC236}">
              <a16:creationId xmlns:a16="http://schemas.microsoft.com/office/drawing/2014/main" id="{00000000-0008-0000-0700-0000E8000000}"/>
            </a:ext>
          </a:extLst>
        </xdr:cNvPr>
        <xdr:cNvSpPr/>
      </xdr:nvSpPr>
      <xdr:spPr>
        <a:xfrm>
          <a:off x="4584700" y="16533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91</xdr:row>
      <xdr:rowOff>74921</xdr:rowOff>
    </xdr:from>
    <xdr:to>
      <xdr:col>19</xdr:col>
      <xdr:colOff>177800</xdr:colOff>
      <xdr:row>91</xdr:row>
      <xdr:rowOff>113277</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2908300" y="15676871"/>
          <a:ext cx="889000" cy="38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89323</xdr:rowOff>
    </xdr:from>
    <xdr:to>
      <xdr:col>20</xdr:col>
      <xdr:colOff>38100</xdr:colOff>
      <xdr:row>97</xdr:row>
      <xdr:rowOff>19473</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3746500" y="16548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10600</xdr:rowOff>
    </xdr:from>
    <xdr:ext cx="599010"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3497795" y="16641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91</xdr:row>
      <xdr:rowOff>74921</xdr:rowOff>
    </xdr:from>
    <xdr:to>
      <xdr:col>15</xdr:col>
      <xdr:colOff>50800</xdr:colOff>
      <xdr:row>92</xdr:row>
      <xdr:rowOff>41539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2019300" y="15676871"/>
          <a:ext cx="889000" cy="138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99735</xdr:rowOff>
    </xdr:from>
    <xdr:to>
      <xdr:col>15</xdr:col>
      <xdr:colOff>101600</xdr:colOff>
      <xdr:row>97</xdr:row>
      <xdr:rowOff>29885</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2857500" y="16558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21012</xdr:rowOff>
    </xdr:from>
    <xdr:ext cx="599010"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2608795" y="16651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92</xdr:row>
      <xdr:rowOff>31772</xdr:rowOff>
    </xdr:from>
    <xdr:to>
      <xdr:col>10</xdr:col>
      <xdr:colOff>114300</xdr:colOff>
      <xdr:row>92</xdr:row>
      <xdr:rowOff>41539</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1130300" y="15805172"/>
          <a:ext cx="889000" cy="9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122918</xdr:rowOff>
    </xdr:from>
    <xdr:to>
      <xdr:col>10</xdr:col>
      <xdr:colOff>165100</xdr:colOff>
      <xdr:row>97</xdr:row>
      <xdr:rowOff>53068</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1968500" y="16582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44195</xdr:rowOff>
    </xdr:from>
    <xdr:ext cx="599010"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1719795" y="16674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120952</xdr:rowOff>
    </xdr:from>
    <xdr:to>
      <xdr:col>6</xdr:col>
      <xdr:colOff>38100</xdr:colOff>
      <xdr:row>97</xdr:row>
      <xdr:rowOff>51102</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079500" y="16580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42229</xdr:rowOff>
    </xdr:from>
    <xdr:ext cx="59901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830795" y="16672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91</xdr:row>
      <xdr:rowOff>60644</xdr:rowOff>
    </xdr:from>
    <xdr:to>
      <xdr:col>24</xdr:col>
      <xdr:colOff>114300</xdr:colOff>
      <xdr:row>91</xdr:row>
      <xdr:rowOff>162244</xdr:rowOff>
    </xdr:to>
    <xdr:sp macro="" textlink="">
      <xdr:nvSpPr>
        <xdr:cNvPr id="249" name="楕円 248">
          <a:extLst>
            <a:ext uri="{FF2B5EF4-FFF2-40B4-BE49-F238E27FC236}">
              <a16:creationId xmlns:a16="http://schemas.microsoft.com/office/drawing/2014/main" id="{00000000-0008-0000-0700-0000F9000000}"/>
            </a:ext>
          </a:extLst>
        </xdr:cNvPr>
        <xdr:cNvSpPr/>
      </xdr:nvSpPr>
      <xdr:spPr>
        <a:xfrm>
          <a:off x="4584700" y="15662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90</xdr:row>
      <xdr:rowOff>83521</xdr:rowOff>
    </xdr:from>
    <xdr:ext cx="599010" cy="259045"/>
    <xdr:sp macro="" textlink="">
      <xdr:nvSpPr>
        <xdr:cNvPr id="250" name="衛生費該当値テキスト">
          <a:extLst>
            <a:ext uri="{FF2B5EF4-FFF2-40B4-BE49-F238E27FC236}">
              <a16:creationId xmlns:a16="http://schemas.microsoft.com/office/drawing/2014/main" id="{00000000-0008-0000-0700-0000FA000000}"/>
            </a:ext>
          </a:extLst>
        </xdr:cNvPr>
        <xdr:cNvSpPr txBox="1"/>
      </xdr:nvSpPr>
      <xdr:spPr>
        <a:xfrm>
          <a:off x="4686300" y="15514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537,360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91</xdr:row>
      <xdr:rowOff>62477</xdr:rowOff>
    </xdr:from>
    <xdr:to>
      <xdr:col>20</xdr:col>
      <xdr:colOff>38100</xdr:colOff>
      <xdr:row>91</xdr:row>
      <xdr:rowOff>164077</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3746500" y="15664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90</xdr:row>
      <xdr:rowOff>9154</xdr:rowOff>
    </xdr:from>
    <xdr:ext cx="59901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497795" y="15439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91</xdr:row>
      <xdr:rowOff>24121</xdr:rowOff>
    </xdr:from>
    <xdr:to>
      <xdr:col>15</xdr:col>
      <xdr:colOff>101600</xdr:colOff>
      <xdr:row>91</xdr:row>
      <xdr:rowOff>125721</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2857500" y="15626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89</xdr:row>
      <xdr:rowOff>142248</xdr:rowOff>
    </xdr:from>
    <xdr:ext cx="59901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608795" y="15401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91</xdr:row>
      <xdr:rowOff>162189</xdr:rowOff>
    </xdr:from>
    <xdr:to>
      <xdr:col>10</xdr:col>
      <xdr:colOff>165100</xdr:colOff>
      <xdr:row>92</xdr:row>
      <xdr:rowOff>92339</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1968500" y="15764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90</xdr:row>
      <xdr:rowOff>108866</xdr:rowOff>
    </xdr:from>
    <xdr:ext cx="59901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719795" y="155393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91</xdr:row>
      <xdr:rowOff>152422</xdr:rowOff>
    </xdr:from>
    <xdr:to>
      <xdr:col>6</xdr:col>
      <xdr:colOff>38100</xdr:colOff>
      <xdr:row>92</xdr:row>
      <xdr:rowOff>82572</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079500" y="15754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90</xdr:row>
      <xdr:rowOff>99099</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830795" y="15529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a:extLst>
            <a:ext uri="{FF2B5EF4-FFF2-40B4-BE49-F238E27FC236}">
              <a16:creationId xmlns:a16="http://schemas.microsoft.com/office/drawing/2014/main" id="{00000000-0008-0000-07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3835</xdr:rowOff>
    </xdr:from>
    <xdr:to>
      <xdr:col>54</xdr:col>
      <xdr:colOff>189865</xdr:colOff>
      <xdr:row>39</xdr:row>
      <xdr:rowOff>44450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10475595" y="5147335"/>
          <a:ext cx="1270" cy="1583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52462</xdr:rowOff>
    </xdr:from>
    <xdr:ext cx="249299" cy="259045"/>
    <xdr:sp macro="" textlink="">
      <xdr:nvSpPr>
        <xdr:cNvPr id="283" name="労働費最小値テキスト">
          <a:extLst>
            <a:ext uri="{FF2B5EF4-FFF2-40B4-BE49-F238E27FC236}">
              <a16:creationId xmlns:a16="http://schemas.microsoft.com/office/drawing/2014/main" id="{00000000-0008-0000-0700-00001B010000}"/>
            </a:ext>
          </a:extLst>
        </xdr:cNvPr>
        <xdr:cNvSpPr txBox="1"/>
      </xdr:nvSpPr>
      <xdr:spPr>
        <a:xfrm>
          <a:off x="10528300" y="67390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121962</xdr:rowOff>
    </xdr:from>
    <xdr:ext cx="534377" cy="259045"/>
    <xdr:sp macro="" textlink="">
      <xdr:nvSpPr>
        <xdr:cNvPr id="285" name="労働費最大値テキスト">
          <a:extLst>
            <a:ext uri="{FF2B5EF4-FFF2-40B4-BE49-F238E27FC236}">
              <a16:creationId xmlns:a16="http://schemas.microsoft.com/office/drawing/2014/main" id="{00000000-0008-0000-0700-00001D010000}"/>
            </a:ext>
          </a:extLst>
        </xdr:cNvPr>
        <xdr:cNvSpPr txBox="1"/>
      </xdr:nvSpPr>
      <xdr:spPr>
        <a:xfrm>
          <a:off x="10528300" y="4922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83,132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3835</xdr:rowOff>
    </xdr:from>
    <xdr:to>
      <xdr:col>55</xdr:col>
      <xdr:colOff>88900</xdr:colOff>
      <xdr:row>30</xdr:row>
      <xdr:rowOff>3835</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5147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141362</xdr:rowOff>
    </xdr:from>
    <xdr:ext cx="469744" cy="259045"/>
    <xdr:sp macro="" textlink="">
      <xdr:nvSpPr>
        <xdr:cNvPr id="288" name="労働費平均値テキスト">
          <a:extLst>
            <a:ext uri="{FF2B5EF4-FFF2-40B4-BE49-F238E27FC236}">
              <a16:creationId xmlns:a16="http://schemas.microsoft.com/office/drawing/2014/main" id="{00000000-0008-0000-0700-000020010000}"/>
            </a:ext>
          </a:extLst>
        </xdr:cNvPr>
        <xdr:cNvSpPr txBox="1"/>
      </xdr:nvSpPr>
      <xdr:spPr>
        <a:xfrm>
          <a:off x="10528300" y="64850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118485</xdr:rowOff>
    </xdr:from>
    <xdr:to>
      <xdr:col>55</xdr:col>
      <xdr:colOff>50800</xdr:colOff>
      <xdr:row>39</xdr:row>
      <xdr:rowOff>48635</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10426700" y="663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119914</xdr:rowOff>
    </xdr:from>
    <xdr:to>
      <xdr:col>50</xdr:col>
      <xdr:colOff>165100</xdr:colOff>
      <xdr:row>39</xdr:row>
      <xdr:rowOff>50064</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9588500" y="66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66590</xdr:rowOff>
    </xdr:from>
    <xdr:ext cx="469744"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9404428" y="6410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9207</xdr:rowOff>
    </xdr:from>
    <xdr:to>
      <xdr:col>45</xdr:col>
      <xdr:colOff>177800</xdr:colOff>
      <xdr:row>39</xdr:row>
      <xdr:rowOff>44450</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7861300" y="6695757"/>
          <a:ext cx="889000" cy="35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117228</xdr:rowOff>
    </xdr:from>
    <xdr:to>
      <xdr:col>46</xdr:col>
      <xdr:colOff>38100</xdr:colOff>
      <xdr:row>39</xdr:row>
      <xdr:rowOff>47378</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8699500" y="663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63904</xdr:rowOff>
    </xdr:from>
    <xdr:ext cx="469744"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8515428" y="6407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9207</xdr:rowOff>
    </xdr:from>
    <xdr:to>
      <xdr:col>41</xdr:col>
      <xdr:colOff>50800</xdr:colOff>
      <xdr:row>39</xdr:row>
      <xdr:rowOff>44450</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6972300" y="6695757"/>
          <a:ext cx="889000" cy="35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104425</xdr:rowOff>
    </xdr:from>
    <xdr:to>
      <xdr:col>41</xdr:col>
      <xdr:colOff>101600</xdr:colOff>
      <xdr:row>39</xdr:row>
      <xdr:rowOff>34575</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7810500" y="661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51103</xdr:rowOff>
    </xdr:from>
    <xdr:ext cx="469744"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7626428" y="6394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98978</xdr:rowOff>
    </xdr:from>
    <xdr:to>
      <xdr:col>36</xdr:col>
      <xdr:colOff>165100</xdr:colOff>
      <xdr:row>39</xdr:row>
      <xdr:rowOff>29128</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921500" y="6614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45654</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37428" y="6389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96912</xdr:rowOff>
    </xdr:from>
    <xdr:ext cx="249299" cy="259045"/>
    <xdr:sp macro="" textlink="">
      <xdr:nvSpPr>
        <xdr:cNvPr id="307" name="労働費該当値テキスト">
          <a:extLst>
            <a:ext uri="{FF2B5EF4-FFF2-40B4-BE49-F238E27FC236}">
              <a16:creationId xmlns:a16="http://schemas.microsoft.com/office/drawing/2014/main" id="{00000000-0008-0000-0700-000033010000}"/>
            </a:ext>
          </a:extLst>
        </xdr:cNvPr>
        <xdr:cNvSpPr txBox="1"/>
      </xdr:nvSpPr>
      <xdr:spPr>
        <a:xfrm>
          <a:off x="10528300" y="66120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129857</xdr:rowOff>
    </xdr:from>
    <xdr:to>
      <xdr:col>41</xdr:col>
      <xdr:colOff>101600</xdr:colOff>
      <xdr:row>39</xdr:row>
      <xdr:rowOff>60007</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7810500" y="6644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39</xdr:row>
      <xdr:rowOff>51134</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26428" y="6737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59663</xdr:rowOff>
    </xdr:from>
    <xdr:to>
      <xdr:col>54</xdr:col>
      <xdr:colOff>189865</xdr:colOff>
      <xdr:row>59</xdr:row>
      <xdr:rowOff>96175</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803613"/>
          <a:ext cx="1270" cy="1408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100002</xdr:rowOff>
    </xdr:from>
    <xdr:ext cx="469744"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215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96175</xdr:rowOff>
    </xdr:from>
    <xdr:to>
      <xdr:col>55</xdr:col>
      <xdr:colOff>88900</xdr:colOff>
      <xdr:row>59</xdr:row>
      <xdr:rowOff>96175</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211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6340</xdr:rowOff>
    </xdr:from>
    <xdr:ext cx="690189"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57884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1,296,025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59663</xdr:rowOff>
    </xdr:from>
    <xdr:to>
      <xdr:col>55</xdr:col>
      <xdr:colOff>88900</xdr:colOff>
      <xdr:row>51</xdr:row>
      <xdr:rowOff>59663</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803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23571</xdr:rowOff>
    </xdr:from>
    <xdr:to>
      <xdr:col>55</xdr:col>
      <xdr:colOff>0</xdr:colOff>
      <xdr:row>59</xdr:row>
      <xdr:rowOff>28808</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10139121"/>
          <a:ext cx="838200" cy="5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120635</xdr:rowOff>
    </xdr:from>
    <xdr:ext cx="599010"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8932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97758</xdr:rowOff>
    </xdr:from>
    <xdr:to>
      <xdr:col>55</xdr:col>
      <xdr:colOff>50800</xdr:colOff>
      <xdr:row>59</xdr:row>
      <xdr:rowOff>27908</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10041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28808</xdr:rowOff>
    </xdr:from>
    <xdr:to>
      <xdr:col>50</xdr:col>
      <xdr:colOff>114300</xdr:colOff>
      <xdr:row>59</xdr:row>
      <xdr:rowOff>39507</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8750300" y="10144358"/>
          <a:ext cx="889000" cy="10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101867</xdr:rowOff>
    </xdr:from>
    <xdr:to>
      <xdr:col>50</xdr:col>
      <xdr:colOff>165100</xdr:colOff>
      <xdr:row>59</xdr:row>
      <xdr:rowOff>32017</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10045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48544</xdr:rowOff>
    </xdr:from>
    <xdr:ext cx="599010"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39795" y="9821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144904</xdr:rowOff>
    </xdr:from>
    <xdr:to>
      <xdr:col>45</xdr:col>
      <xdr:colOff>177800</xdr:colOff>
      <xdr:row>59</xdr:row>
      <xdr:rowOff>39507</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7861300" y="10089004"/>
          <a:ext cx="889000" cy="66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99727</xdr:rowOff>
    </xdr:from>
    <xdr:to>
      <xdr:col>46</xdr:col>
      <xdr:colOff>38100</xdr:colOff>
      <xdr:row>59</xdr:row>
      <xdr:rowOff>29877</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10043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46404</xdr:rowOff>
    </xdr:from>
    <xdr:ext cx="59901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50795" y="9819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144904</xdr:rowOff>
    </xdr:from>
    <xdr:to>
      <xdr:col>41</xdr:col>
      <xdr:colOff>50800</xdr:colOff>
      <xdr:row>59</xdr:row>
      <xdr:rowOff>60010</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6972300" y="10089004"/>
          <a:ext cx="889000" cy="86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78996</xdr:rowOff>
    </xdr:from>
    <xdr:to>
      <xdr:col>41</xdr:col>
      <xdr:colOff>101600</xdr:colOff>
      <xdr:row>59</xdr:row>
      <xdr:rowOff>9146</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10023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25673</xdr:rowOff>
    </xdr:from>
    <xdr:ext cx="59901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61795" y="9798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93539</xdr:rowOff>
    </xdr:from>
    <xdr:to>
      <xdr:col>36</xdr:col>
      <xdr:colOff>165100</xdr:colOff>
      <xdr:row>59</xdr:row>
      <xdr:rowOff>23689</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100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40216</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672795" y="9812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144221</xdr:rowOff>
    </xdr:from>
    <xdr:to>
      <xdr:col>55</xdr:col>
      <xdr:colOff>50800</xdr:colOff>
      <xdr:row>59</xdr:row>
      <xdr:rowOff>74371</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10088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76185</xdr:rowOff>
    </xdr:from>
    <xdr:ext cx="534377"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10020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149458</xdr:rowOff>
    </xdr:from>
    <xdr:to>
      <xdr:col>50</xdr:col>
      <xdr:colOff>165100</xdr:colOff>
      <xdr:row>59</xdr:row>
      <xdr:rowOff>79608</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10093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70735</xdr:rowOff>
    </xdr:from>
    <xdr:ext cx="534377"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72111" y="10186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160157</xdr:rowOff>
    </xdr:from>
    <xdr:to>
      <xdr:col>46</xdr:col>
      <xdr:colOff>38100</xdr:colOff>
      <xdr:row>59</xdr:row>
      <xdr:rowOff>90307</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10104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81434</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83111" y="10196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94104</xdr:rowOff>
    </xdr:from>
    <xdr:to>
      <xdr:col>41</xdr:col>
      <xdr:colOff>101600</xdr:colOff>
      <xdr:row>59</xdr:row>
      <xdr:rowOff>24254</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10038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15381</xdr:rowOff>
    </xdr:from>
    <xdr:ext cx="59901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61795" y="10130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59</xdr:row>
      <xdr:rowOff>9210</xdr:rowOff>
    </xdr:from>
    <xdr:to>
      <xdr:col>36</xdr:col>
      <xdr:colOff>165100</xdr:colOff>
      <xdr:row>59</xdr:row>
      <xdr:rowOff>110810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1012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101937</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05111" y="10217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a:extLst>
            <a:ext uri="{FF2B5EF4-FFF2-40B4-BE49-F238E27FC236}">
              <a16:creationId xmlns:a16="http://schemas.microsoft.com/office/drawing/2014/main" id="{00000000-0008-0000-07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24499</xdr:rowOff>
    </xdr:from>
    <xdr:to>
      <xdr:col>54</xdr:col>
      <xdr:colOff>189865</xdr:colOff>
      <xdr:row>78</xdr:row>
      <xdr:rowOff>139021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10475595" y="12025999"/>
          <a:ext cx="1270" cy="14861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142848</xdr:rowOff>
    </xdr:from>
    <xdr:ext cx="378565" cy="259045"/>
    <xdr:sp macro="" textlink="">
      <xdr:nvSpPr>
        <xdr:cNvPr id="397" name="商工費最小値テキスト">
          <a:extLst>
            <a:ext uri="{FF2B5EF4-FFF2-40B4-BE49-F238E27FC236}">
              <a16:creationId xmlns:a16="http://schemas.microsoft.com/office/drawing/2014/main" id="{00000000-0008-0000-0700-00008D010000}"/>
            </a:ext>
          </a:extLst>
        </xdr:cNvPr>
        <xdr:cNvSpPr txBox="1"/>
      </xdr:nvSpPr>
      <xdr:spPr>
        <a:xfrm>
          <a:off x="10528300" y="135159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139021</xdr:rowOff>
    </xdr:from>
    <xdr:to>
      <xdr:col>55</xdr:col>
      <xdr:colOff>88900</xdr:colOff>
      <xdr:row>78</xdr:row>
      <xdr:rowOff>139021</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3512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142626</xdr:rowOff>
    </xdr:from>
    <xdr:ext cx="690189" cy="259045"/>
    <xdr:sp macro="" textlink="">
      <xdr:nvSpPr>
        <xdr:cNvPr id="399" name="商工費最大値テキスト">
          <a:extLst>
            <a:ext uri="{FF2B5EF4-FFF2-40B4-BE49-F238E27FC236}">
              <a16:creationId xmlns:a16="http://schemas.microsoft.com/office/drawing/2014/main" id="{00000000-0008-0000-0700-00008F010000}"/>
            </a:ext>
          </a:extLst>
        </xdr:cNvPr>
        <xdr:cNvSpPr txBox="1"/>
      </xdr:nvSpPr>
      <xdr:spPr>
        <a:xfrm>
          <a:off x="10528300" y="1180122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1,625,985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24499</xdr:rowOff>
    </xdr:from>
    <xdr:to>
      <xdr:col>55</xdr:col>
      <xdr:colOff>88900</xdr:colOff>
      <xdr:row>70</xdr:row>
      <xdr:rowOff>24499</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2025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48416</xdr:rowOff>
    </xdr:from>
    <xdr:to>
      <xdr:col>55</xdr:col>
      <xdr:colOff>0</xdr:colOff>
      <xdr:row>78</xdr:row>
      <xdr:rowOff>88181</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9639300" y="13421516"/>
          <a:ext cx="838200" cy="39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156980</xdr:rowOff>
    </xdr:from>
    <xdr:ext cx="534377" cy="259045"/>
    <xdr:sp macro="" textlink="">
      <xdr:nvSpPr>
        <xdr:cNvPr id="402" name="商工費平均値テキスト">
          <a:extLst>
            <a:ext uri="{FF2B5EF4-FFF2-40B4-BE49-F238E27FC236}">
              <a16:creationId xmlns:a16="http://schemas.microsoft.com/office/drawing/2014/main" id="{00000000-0008-0000-0700-000092010000}"/>
            </a:ext>
          </a:extLst>
        </xdr:cNvPr>
        <xdr:cNvSpPr txBox="1"/>
      </xdr:nvSpPr>
      <xdr:spPr>
        <a:xfrm>
          <a:off x="10528300" y="133586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7103</xdr:rowOff>
    </xdr:from>
    <xdr:to>
      <xdr:col>55</xdr:col>
      <xdr:colOff>50800</xdr:colOff>
      <xdr:row>78</xdr:row>
      <xdr:rowOff>108703</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10426700" y="13380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55524</xdr:rowOff>
    </xdr:from>
    <xdr:to>
      <xdr:col>50</xdr:col>
      <xdr:colOff>114300</xdr:colOff>
      <xdr:row>78</xdr:row>
      <xdr:rowOff>88181</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8750300" y="1342862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5979</xdr:rowOff>
    </xdr:from>
    <xdr:to>
      <xdr:col>50</xdr:col>
      <xdr:colOff>165100</xdr:colOff>
      <xdr:row>78</xdr:row>
      <xdr:rowOff>107579</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9588500" y="13379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124106</xdr:rowOff>
    </xdr:from>
    <xdr:ext cx="534377"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9372111" y="13154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49360</xdr:rowOff>
    </xdr:from>
    <xdr:to>
      <xdr:col>45</xdr:col>
      <xdr:colOff>177800</xdr:colOff>
      <xdr:row>78</xdr:row>
      <xdr:rowOff>55524</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7861300" y="13422460"/>
          <a:ext cx="889000" cy="6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6655</xdr:rowOff>
    </xdr:from>
    <xdr:to>
      <xdr:col>46</xdr:col>
      <xdr:colOff>38100</xdr:colOff>
      <xdr:row>78</xdr:row>
      <xdr:rowOff>108255</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8699500" y="13379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99382</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8483111" y="13472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49360</xdr:rowOff>
    </xdr:from>
    <xdr:to>
      <xdr:col>41</xdr:col>
      <xdr:colOff>50800</xdr:colOff>
      <xdr:row>78</xdr:row>
      <xdr:rowOff>84449</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6972300" y="13422460"/>
          <a:ext cx="889000" cy="35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165140</xdr:rowOff>
    </xdr:from>
    <xdr:to>
      <xdr:col>41</xdr:col>
      <xdr:colOff>101600</xdr:colOff>
      <xdr:row>78</xdr:row>
      <xdr:rowOff>95290</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7810500" y="13366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111817</xdr:rowOff>
    </xdr:from>
    <xdr:ext cx="599010"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7561795" y="13142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15038</xdr:rowOff>
    </xdr:from>
    <xdr:to>
      <xdr:col>36</xdr:col>
      <xdr:colOff>165100</xdr:colOff>
      <xdr:row>78</xdr:row>
      <xdr:rowOff>116638</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6921500" y="13388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133165</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05111" y="13163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169066</xdr:rowOff>
    </xdr:from>
    <xdr:to>
      <xdr:col>55</xdr:col>
      <xdr:colOff>50800</xdr:colOff>
      <xdr:row>78</xdr:row>
      <xdr:rowOff>99216</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10426700" y="13370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128443</xdr:rowOff>
    </xdr:from>
    <xdr:ext cx="534377" cy="259045"/>
    <xdr:sp macro="" textlink="">
      <xdr:nvSpPr>
        <xdr:cNvPr id="421" name="商工費該当値テキスト">
          <a:extLst>
            <a:ext uri="{FF2B5EF4-FFF2-40B4-BE49-F238E27FC236}">
              <a16:creationId xmlns:a16="http://schemas.microsoft.com/office/drawing/2014/main" id="{00000000-0008-0000-0700-0000A5010000}"/>
            </a:ext>
          </a:extLst>
        </xdr:cNvPr>
        <xdr:cNvSpPr txBox="1"/>
      </xdr:nvSpPr>
      <xdr:spPr>
        <a:xfrm>
          <a:off x="10528300" y="13158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37381</xdr:rowOff>
    </xdr:from>
    <xdr:to>
      <xdr:col>50</xdr:col>
      <xdr:colOff>165100</xdr:colOff>
      <xdr:row>78</xdr:row>
      <xdr:rowOff>138981</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9588500" y="13410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130108</xdr:rowOff>
    </xdr:from>
    <xdr:ext cx="534377"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372111" y="13503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4724</xdr:rowOff>
    </xdr:from>
    <xdr:to>
      <xdr:col>46</xdr:col>
      <xdr:colOff>38100</xdr:colOff>
      <xdr:row>78</xdr:row>
      <xdr:rowOff>106324</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8699500" y="13377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122851</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483111" y="13153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170010</xdr:rowOff>
    </xdr:from>
    <xdr:to>
      <xdr:col>41</xdr:col>
      <xdr:colOff>101600</xdr:colOff>
      <xdr:row>78</xdr:row>
      <xdr:rowOff>100160</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7810500" y="1337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91287</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7594111" y="13464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33649</xdr:rowOff>
    </xdr:from>
    <xdr:to>
      <xdr:col>36</xdr:col>
      <xdr:colOff>165100</xdr:colOff>
      <xdr:row>78</xdr:row>
      <xdr:rowOff>135249</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6921500" y="13406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126376</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6705111" y="13499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168927</xdr:rowOff>
    </xdr:from>
    <xdr:ext cx="685572"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91</xdr:row>
      <xdr:rowOff>130827</xdr:rowOff>
    </xdr:from>
    <xdr:ext cx="685572"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918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92727</xdr:rowOff>
    </xdr:from>
    <xdr:ext cx="685572"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918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a:extLst>
            <a:ext uri="{FF2B5EF4-FFF2-40B4-BE49-F238E27FC236}">
              <a16:creationId xmlns:a16="http://schemas.microsoft.com/office/drawing/2014/main" id="{00000000-0008-0000-07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97034</xdr:rowOff>
    </xdr:from>
    <xdr:to>
      <xdr:col>54</xdr:col>
      <xdr:colOff>189865</xdr:colOff>
      <xdr:row>99</xdr:row>
      <xdr:rowOff>13926</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flipV="1">
          <a:off x="10475595" y="15698984"/>
          <a:ext cx="1270" cy="12884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17753</xdr:rowOff>
    </xdr:from>
    <xdr:ext cx="534377" cy="259045"/>
    <xdr:sp macro="" textlink="">
      <xdr:nvSpPr>
        <xdr:cNvPr id="454" name="土木費最小値テキスト">
          <a:extLst>
            <a:ext uri="{FF2B5EF4-FFF2-40B4-BE49-F238E27FC236}">
              <a16:creationId xmlns:a16="http://schemas.microsoft.com/office/drawing/2014/main" id="{00000000-0008-0000-0700-0000C6010000}"/>
            </a:ext>
          </a:extLst>
        </xdr:cNvPr>
        <xdr:cNvSpPr txBox="1"/>
      </xdr:nvSpPr>
      <xdr:spPr>
        <a:xfrm>
          <a:off x="10528300" y="16991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13926</xdr:rowOff>
    </xdr:from>
    <xdr:to>
      <xdr:col>55</xdr:col>
      <xdr:colOff>88900</xdr:colOff>
      <xdr:row>99</xdr:row>
      <xdr:rowOff>13926</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6987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43711</xdr:rowOff>
    </xdr:from>
    <xdr:ext cx="690189" cy="259045"/>
    <xdr:sp macro="" textlink="">
      <xdr:nvSpPr>
        <xdr:cNvPr id="456" name="土木費最大値テキスト">
          <a:extLst>
            <a:ext uri="{FF2B5EF4-FFF2-40B4-BE49-F238E27FC236}">
              <a16:creationId xmlns:a16="http://schemas.microsoft.com/office/drawing/2014/main" id="{00000000-0008-0000-0700-0000C8010000}"/>
            </a:ext>
          </a:extLst>
        </xdr:cNvPr>
        <xdr:cNvSpPr txBox="1"/>
      </xdr:nvSpPr>
      <xdr:spPr>
        <a:xfrm>
          <a:off x="10528300" y="1547421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1,730,991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97034</xdr:rowOff>
    </xdr:from>
    <xdr:to>
      <xdr:col>55</xdr:col>
      <xdr:colOff>88900</xdr:colOff>
      <xdr:row>91</xdr:row>
      <xdr:rowOff>97034</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5698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141475</xdr:rowOff>
    </xdr:from>
    <xdr:to>
      <xdr:col>55</xdr:col>
      <xdr:colOff>0</xdr:colOff>
      <xdr:row>98</xdr:row>
      <xdr:rowOff>156722</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9639300" y="16943575"/>
          <a:ext cx="838200" cy="15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62290</xdr:rowOff>
    </xdr:from>
    <xdr:ext cx="599010" cy="259045"/>
    <xdr:sp macro="" textlink="">
      <xdr:nvSpPr>
        <xdr:cNvPr id="459" name="土木費平均値テキスト">
          <a:extLst>
            <a:ext uri="{FF2B5EF4-FFF2-40B4-BE49-F238E27FC236}">
              <a16:creationId xmlns:a16="http://schemas.microsoft.com/office/drawing/2014/main" id="{00000000-0008-0000-0700-0000CB010000}"/>
            </a:ext>
          </a:extLst>
        </xdr:cNvPr>
        <xdr:cNvSpPr txBox="1"/>
      </xdr:nvSpPr>
      <xdr:spPr>
        <a:xfrm>
          <a:off x="10528300" y="166929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39413</xdr:rowOff>
    </xdr:from>
    <xdr:to>
      <xdr:col>55</xdr:col>
      <xdr:colOff>50800</xdr:colOff>
      <xdr:row>98</xdr:row>
      <xdr:rowOff>141013</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10426700" y="16841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137995</xdr:rowOff>
    </xdr:from>
    <xdr:to>
      <xdr:col>50</xdr:col>
      <xdr:colOff>114300</xdr:colOff>
      <xdr:row>98</xdr:row>
      <xdr:rowOff>141475</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8750300" y="16940095"/>
          <a:ext cx="889000" cy="3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35072</xdr:rowOff>
    </xdr:from>
    <xdr:to>
      <xdr:col>50</xdr:col>
      <xdr:colOff>165100</xdr:colOff>
      <xdr:row>98</xdr:row>
      <xdr:rowOff>136672</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9588500" y="1683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153199</xdr:rowOff>
    </xdr:from>
    <xdr:ext cx="599010"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9339795" y="16612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74188</xdr:rowOff>
    </xdr:from>
    <xdr:to>
      <xdr:col>45</xdr:col>
      <xdr:colOff>177800</xdr:colOff>
      <xdr:row>98</xdr:row>
      <xdr:rowOff>137995</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7861300" y="16876288"/>
          <a:ext cx="889000" cy="63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20799</xdr:rowOff>
    </xdr:from>
    <xdr:to>
      <xdr:col>46</xdr:col>
      <xdr:colOff>38100</xdr:colOff>
      <xdr:row>98</xdr:row>
      <xdr:rowOff>122399</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8699500" y="16822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138926</xdr:rowOff>
    </xdr:from>
    <xdr:ext cx="59901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8450795" y="16598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74188</xdr:rowOff>
    </xdr:from>
    <xdr:to>
      <xdr:col>41</xdr:col>
      <xdr:colOff>50800</xdr:colOff>
      <xdr:row>98</xdr:row>
      <xdr:rowOff>113810</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6972300" y="16876288"/>
          <a:ext cx="889000" cy="39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40994</xdr:rowOff>
    </xdr:from>
    <xdr:to>
      <xdr:col>41</xdr:col>
      <xdr:colOff>101600</xdr:colOff>
      <xdr:row>98</xdr:row>
      <xdr:rowOff>142594</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7810500" y="16843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133721</xdr:rowOff>
    </xdr:from>
    <xdr:ext cx="59901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561795" y="16935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37885</xdr:rowOff>
    </xdr:from>
    <xdr:to>
      <xdr:col>36</xdr:col>
      <xdr:colOff>165100</xdr:colOff>
      <xdr:row>98</xdr:row>
      <xdr:rowOff>139485</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6921500" y="1683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156012</xdr:rowOff>
    </xdr:from>
    <xdr:ext cx="59901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6672795" y="16615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105922</xdr:rowOff>
    </xdr:from>
    <xdr:to>
      <xdr:col>55</xdr:col>
      <xdr:colOff>50800</xdr:colOff>
      <xdr:row>99</xdr:row>
      <xdr:rowOff>36072</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10426700" y="16908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20849</xdr:rowOff>
    </xdr:from>
    <xdr:ext cx="534377" cy="259045"/>
    <xdr:sp macro="" textlink="">
      <xdr:nvSpPr>
        <xdr:cNvPr id="478" name="土木費該当値テキスト">
          <a:extLst>
            <a:ext uri="{FF2B5EF4-FFF2-40B4-BE49-F238E27FC236}">
              <a16:creationId xmlns:a16="http://schemas.microsoft.com/office/drawing/2014/main" id="{00000000-0008-0000-0700-0000DE010000}"/>
            </a:ext>
          </a:extLst>
        </xdr:cNvPr>
        <xdr:cNvSpPr txBox="1"/>
      </xdr:nvSpPr>
      <xdr:spPr>
        <a:xfrm>
          <a:off x="10528300" y="16822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90675</xdr:rowOff>
    </xdr:from>
    <xdr:to>
      <xdr:col>50</xdr:col>
      <xdr:colOff>165100</xdr:colOff>
      <xdr:row>99</xdr:row>
      <xdr:rowOff>20825</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9588500" y="16892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11952</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372111" y="16985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87195</xdr:rowOff>
    </xdr:from>
    <xdr:to>
      <xdr:col>46</xdr:col>
      <xdr:colOff>38100</xdr:colOff>
      <xdr:row>99</xdr:row>
      <xdr:rowOff>17345</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8699500" y="16889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99</xdr:row>
      <xdr:rowOff>8472</xdr:rowOff>
    </xdr:from>
    <xdr:ext cx="59901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450795" y="169820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23388</xdr:rowOff>
    </xdr:from>
    <xdr:to>
      <xdr:col>41</xdr:col>
      <xdr:colOff>101600</xdr:colOff>
      <xdr:row>98</xdr:row>
      <xdr:rowOff>124988</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7810500" y="16825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141515</xdr:rowOff>
    </xdr:from>
    <xdr:ext cx="59901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561795" y="166007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63010</xdr:rowOff>
    </xdr:from>
    <xdr:to>
      <xdr:col>36</xdr:col>
      <xdr:colOff>165100</xdr:colOff>
      <xdr:row>98</xdr:row>
      <xdr:rowOff>164610</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6921500" y="16865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155737</xdr:rowOff>
    </xdr:from>
    <xdr:ext cx="59901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6672795" y="16957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消防費グラフ枠">
          <a:extLst>
            <a:ext uri="{FF2B5EF4-FFF2-40B4-BE49-F238E27FC236}">
              <a16:creationId xmlns:a16="http://schemas.microsoft.com/office/drawing/2014/main" id="{00000000-0008-0000-0700-0000FB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93952</xdr:rowOff>
    </xdr:from>
    <xdr:to>
      <xdr:col>85</xdr:col>
      <xdr:colOff>126364</xdr:colOff>
      <xdr:row>38</xdr:row>
      <xdr:rowOff>104605</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flipV="1">
          <a:off x="16317595" y="5408902"/>
          <a:ext cx="1269" cy="12108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108432</xdr:rowOff>
    </xdr:from>
    <xdr:ext cx="469744" cy="259045"/>
    <xdr:sp macro="" textlink="">
      <xdr:nvSpPr>
        <xdr:cNvPr id="509" name="消防費最小値テキスト">
          <a:extLst>
            <a:ext uri="{FF2B5EF4-FFF2-40B4-BE49-F238E27FC236}">
              <a16:creationId xmlns:a16="http://schemas.microsoft.com/office/drawing/2014/main" id="{00000000-0008-0000-0700-0000FD010000}"/>
            </a:ext>
          </a:extLst>
        </xdr:cNvPr>
        <xdr:cNvSpPr txBox="1"/>
      </xdr:nvSpPr>
      <xdr:spPr>
        <a:xfrm>
          <a:off x="16370300" y="6623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104605</xdr:rowOff>
    </xdr:from>
    <xdr:to>
      <xdr:col>86</xdr:col>
      <xdr:colOff>25400</xdr:colOff>
      <xdr:row>38</xdr:row>
      <xdr:rowOff>104605</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6230600" y="6619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40629</xdr:rowOff>
    </xdr:from>
    <xdr:ext cx="599010" cy="259045"/>
    <xdr:sp macro="" textlink="">
      <xdr:nvSpPr>
        <xdr:cNvPr id="511" name="消防費最大値テキスト">
          <a:extLst>
            <a:ext uri="{FF2B5EF4-FFF2-40B4-BE49-F238E27FC236}">
              <a16:creationId xmlns:a16="http://schemas.microsoft.com/office/drawing/2014/main" id="{00000000-0008-0000-0700-0000FF010000}"/>
            </a:ext>
          </a:extLst>
        </xdr:cNvPr>
        <xdr:cNvSpPr txBox="1"/>
      </xdr:nvSpPr>
      <xdr:spPr>
        <a:xfrm>
          <a:off x="16370300" y="5184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272,506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93952</xdr:rowOff>
    </xdr:from>
    <xdr:to>
      <xdr:col>86</xdr:col>
      <xdr:colOff>25400</xdr:colOff>
      <xdr:row>31</xdr:row>
      <xdr:rowOff>93952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5408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30324</xdr:rowOff>
    </xdr:from>
    <xdr:to>
      <xdr:col>85</xdr:col>
      <xdr:colOff>127000</xdr:colOff>
      <xdr:row>38</xdr:row>
      <xdr:rowOff>49284</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5481300" y="6545424"/>
          <a:ext cx="838200" cy="18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153012</xdr:rowOff>
    </xdr:from>
    <xdr:ext cx="534377" cy="259045"/>
    <xdr:sp macro="" textlink="">
      <xdr:nvSpPr>
        <xdr:cNvPr id="514" name="消防費平均値テキスト">
          <a:extLst>
            <a:ext uri="{FF2B5EF4-FFF2-40B4-BE49-F238E27FC236}">
              <a16:creationId xmlns:a16="http://schemas.microsoft.com/office/drawing/2014/main" id="{00000000-0008-0000-0700-000002020000}"/>
            </a:ext>
          </a:extLst>
        </xdr:cNvPr>
        <xdr:cNvSpPr txBox="1"/>
      </xdr:nvSpPr>
      <xdr:spPr>
        <a:xfrm>
          <a:off x="16370300" y="61537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130135</xdr:rowOff>
    </xdr:from>
    <xdr:to>
      <xdr:col>85</xdr:col>
      <xdr:colOff>177800</xdr:colOff>
      <xdr:row>37</xdr:row>
      <xdr:rowOff>60285</xdr:rowOff>
    </xdr:to>
    <xdr:sp macro="" textlink="">
      <xdr:nvSpPr>
        <xdr:cNvPr id="515" name="フローチャート: 判断 514">
          <a:extLst>
            <a:ext uri="{FF2B5EF4-FFF2-40B4-BE49-F238E27FC236}">
              <a16:creationId xmlns:a16="http://schemas.microsoft.com/office/drawing/2014/main" id="{00000000-0008-0000-0700-000003020000}"/>
            </a:ext>
          </a:extLst>
        </xdr:cNvPr>
        <xdr:cNvSpPr/>
      </xdr:nvSpPr>
      <xdr:spPr>
        <a:xfrm>
          <a:off x="16268700" y="630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20759</xdr:rowOff>
    </xdr:from>
    <xdr:to>
      <xdr:col>81</xdr:col>
      <xdr:colOff>50800</xdr:colOff>
      <xdr:row>38</xdr:row>
      <xdr:rowOff>49284</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4592300" y="6535859"/>
          <a:ext cx="889000" cy="28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154165</xdr:rowOff>
    </xdr:from>
    <xdr:to>
      <xdr:col>81</xdr:col>
      <xdr:colOff>101600</xdr:colOff>
      <xdr:row>37</xdr:row>
      <xdr:rowOff>84315</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5430500" y="632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100842</xdr:rowOff>
    </xdr:from>
    <xdr:ext cx="534377"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5214111" y="6101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20759</xdr:rowOff>
    </xdr:from>
    <xdr:to>
      <xdr:col>76</xdr:col>
      <xdr:colOff>114300</xdr:colOff>
      <xdr:row>38</xdr:row>
      <xdr:rowOff>42129</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3703300" y="6535859"/>
          <a:ext cx="889000" cy="21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133463</xdr:rowOff>
    </xdr:from>
    <xdr:to>
      <xdr:col>76</xdr:col>
      <xdr:colOff>165100</xdr:colOff>
      <xdr:row>37</xdr:row>
      <xdr:rowOff>63613</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4541500" y="630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80140</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4325111" y="6080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42129</xdr:rowOff>
    </xdr:from>
    <xdr:to>
      <xdr:col>71</xdr:col>
      <xdr:colOff>177800</xdr:colOff>
      <xdr:row>38</xdr:row>
      <xdr:rowOff>51931</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2814300" y="6557229"/>
          <a:ext cx="889000" cy="9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86326</xdr:rowOff>
    </xdr:from>
    <xdr:to>
      <xdr:col>72</xdr:col>
      <xdr:colOff>38100</xdr:colOff>
      <xdr:row>37</xdr:row>
      <xdr:rowOff>16476</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3652500" y="6258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33003</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436111" y="6033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83116</xdr:rowOff>
    </xdr:from>
    <xdr:to>
      <xdr:col>67</xdr:col>
      <xdr:colOff>101600</xdr:colOff>
      <xdr:row>37</xdr:row>
      <xdr:rowOff>13266</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2763500" y="6255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29793</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2547111" y="6030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150974</xdr:rowOff>
    </xdr:from>
    <xdr:to>
      <xdr:col>85</xdr:col>
      <xdr:colOff>177800</xdr:colOff>
      <xdr:row>38</xdr:row>
      <xdr:rowOff>81124</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6268700" y="6494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65901</xdr:rowOff>
    </xdr:from>
    <xdr:ext cx="534377" cy="259045"/>
    <xdr:sp macro="" textlink="">
      <xdr:nvSpPr>
        <xdr:cNvPr id="533" name="消防費該当値テキスト">
          <a:extLst>
            <a:ext uri="{FF2B5EF4-FFF2-40B4-BE49-F238E27FC236}">
              <a16:creationId xmlns:a16="http://schemas.microsoft.com/office/drawing/2014/main" id="{00000000-0008-0000-0700-000015020000}"/>
            </a:ext>
          </a:extLst>
        </xdr:cNvPr>
        <xdr:cNvSpPr txBox="1"/>
      </xdr:nvSpPr>
      <xdr:spPr>
        <a:xfrm>
          <a:off x="16370300" y="6409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169934</xdr:rowOff>
    </xdr:from>
    <xdr:to>
      <xdr:col>81</xdr:col>
      <xdr:colOff>101600</xdr:colOff>
      <xdr:row>38</xdr:row>
      <xdr:rowOff>100084</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5430500" y="6513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91211</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14111" y="6606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141410</xdr:rowOff>
    </xdr:from>
    <xdr:to>
      <xdr:col>76</xdr:col>
      <xdr:colOff>165100</xdr:colOff>
      <xdr:row>38</xdr:row>
      <xdr:rowOff>71560</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4541500" y="648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62686</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325111" y="6577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162779</xdr:rowOff>
    </xdr:from>
    <xdr:to>
      <xdr:col>72</xdr:col>
      <xdr:colOff>38100</xdr:colOff>
      <xdr:row>38</xdr:row>
      <xdr:rowOff>92929</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3652500" y="6506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84056</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436111" y="6599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1131</xdr:rowOff>
    </xdr:from>
    <xdr:to>
      <xdr:col>67</xdr:col>
      <xdr:colOff>101600</xdr:colOff>
      <xdr:row>38</xdr:row>
      <xdr:rowOff>102731</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2763500" y="6516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93858</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547111" y="6608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53</xdr:row>
      <xdr:rowOff>168927</xdr:rowOff>
    </xdr:from>
    <xdr:ext cx="685572"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760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51</xdr:row>
      <xdr:rowOff>130827</xdr:rowOff>
    </xdr:from>
    <xdr:ext cx="685572"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760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92727</xdr:rowOff>
    </xdr:from>
    <xdr:ext cx="685572"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760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a:extLst>
            <a:ext uri="{FF2B5EF4-FFF2-40B4-BE49-F238E27FC236}">
              <a16:creationId xmlns:a16="http://schemas.microsoft.com/office/drawing/2014/main" id="{00000000-0008-0000-07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35698</xdr:rowOff>
    </xdr:from>
    <xdr:to>
      <xdr:col>85</xdr:col>
      <xdr:colOff>126364</xdr:colOff>
      <xdr:row>59</xdr:row>
      <xdr:rowOff>536</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flipV="1">
          <a:off x="16317595" y="8779648"/>
          <a:ext cx="1269" cy="13364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4363</xdr:rowOff>
    </xdr:from>
    <xdr:ext cx="534377" cy="259045"/>
    <xdr:sp macro="" textlink="">
      <xdr:nvSpPr>
        <xdr:cNvPr id="566" name="教育費最小値テキスト">
          <a:extLst>
            <a:ext uri="{FF2B5EF4-FFF2-40B4-BE49-F238E27FC236}">
              <a16:creationId xmlns:a16="http://schemas.microsoft.com/office/drawing/2014/main" id="{00000000-0008-0000-0700-000036020000}"/>
            </a:ext>
          </a:extLst>
        </xdr:cNvPr>
        <xdr:cNvSpPr txBox="1"/>
      </xdr:nvSpPr>
      <xdr:spPr>
        <a:xfrm>
          <a:off x="16370300" y="10119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536</xdr:rowOff>
    </xdr:from>
    <xdr:to>
      <xdr:col>86</xdr:col>
      <xdr:colOff>25400</xdr:colOff>
      <xdr:row>59</xdr:row>
      <xdr:rowOff>536</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6230600" y="10116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153825</xdr:rowOff>
    </xdr:from>
    <xdr:ext cx="690189" cy="259045"/>
    <xdr:sp macro="" textlink="">
      <xdr:nvSpPr>
        <xdr:cNvPr id="568" name="教育費最大値テキスト">
          <a:extLst>
            <a:ext uri="{FF2B5EF4-FFF2-40B4-BE49-F238E27FC236}">
              <a16:creationId xmlns:a16="http://schemas.microsoft.com/office/drawing/2014/main" id="{00000000-0008-0000-0700-000038020000}"/>
            </a:ext>
          </a:extLst>
        </xdr:cNvPr>
        <xdr:cNvSpPr txBox="1"/>
      </xdr:nvSpPr>
      <xdr:spPr>
        <a:xfrm>
          <a:off x="16370300" y="855487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1,811,486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35698</xdr:rowOff>
    </xdr:from>
    <xdr:to>
      <xdr:col>86</xdr:col>
      <xdr:colOff>25400</xdr:colOff>
      <xdr:row>51</xdr:row>
      <xdr:rowOff>35698</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6230600" y="8779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29863</xdr:rowOff>
    </xdr:from>
    <xdr:to>
      <xdr:col>85</xdr:col>
      <xdr:colOff>127000</xdr:colOff>
      <xdr:row>58</xdr:row>
      <xdr:rowOff>53157</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5481300" y="9973963"/>
          <a:ext cx="838200" cy="23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18391</xdr:rowOff>
    </xdr:from>
    <xdr:ext cx="599010" cy="259045"/>
    <xdr:sp macro="" textlink="">
      <xdr:nvSpPr>
        <xdr:cNvPr id="571" name="教育費平均値テキスト">
          <a:extLst>
            <a:ext uri="{FF2B5EF4-FFF2-40B4-BE49-F238E27FC236}">
              <a16:creationId xmlns:a16="http://schemas.microsoft.com/office/drawing/2014/main" id="{00000000-0008-0000-0700-00003B020000}"/>
            </a:ext>
          </a:extLst>
        </xdr:cNvPr>
        <xdr:cNvSpPr txBox="1"/>
      </xdr:nvSpPr>
      <xdr:spPr>
        <a:xfrm>
          <a:off x="16370300" y="99624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39964</xdr:rowOff>
    </xdr:from>
    <xdr:to>
      <xdr:col>85</xdr:col>
      <xdr:colOff>177800</xdr:colOff>
      <xdr:row>58</xdr:row>
      <xdr:rowOff>141564</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6268700" y="9984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53157</xdr:rowOff>
    </xdr:from>
    <xdr:to>
      <xdr:col>81</xdr:col>
      <xdr:colOff>50800</xdr:colOff>
      <xdr:row>58</xdr:row>
      <xdr:rowOff>86544</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4592300" y="9997257"/>
          <a:ext cx="889000" cy="33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44693</xdr:rowOff>
    </xdr:from>
    <xdr:to>
      <xdr:col>81</xdr:col>
      <xdr:colOff>101600</xdr:colOff>
      <xdr:row>58</xdr:row>
      <xdr:rowOff>146293</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5430500" y="9988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58</xdr:row>
      <xdr:rowOff>137420</xdr:rowOff>
    </xdr:from>
    <xdr:ext cx="599010"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5181795" y="10081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86544</xdr:rowOff>
    </xdr:from>
    <xdr:to>
      <xdr:col>76</xdr:col>
      <xdr:colOff>114300</xdr:colOff>
      <xdr:row>58</xdr:row>
      <xdr:rowOff>123512</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3703300" y="10030644"/>
          <a:ext cx="889000" cy="36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57959</xdr:rowOff>
    </xdr:from>
    <xdr:to>
      <xdr:col>76</xdr:col>
      <xdr:colOff>165100</xdr:colOff>
      <xdr:row>58</xdr:row>
      <xdr:rowOff>159559</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4541500" y="10002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58</xdr:row>
      <xdr:rowOff>150686</xdr:rowOff>
    </xdr:from>
    <xdr:ext cx="59901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4292795" y="10094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123512</xdr:rowOff>
    </xdr:from>
    <xdr:to>
      <xdr:col>71</xdr:col>
      <xdr:colOff>177800</xdr:colOff>
      <xdr:row>58</xdr:row>
      <xdr:rowOff>136995</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2814300" y="10067612"/>
          <a:ext cx="889000" cy="13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64840</xdr:rowOff>
    </xdr:from>
    <xdr:to>
      <xdr:col>72</xdr:col>
      <xdr:colOff>38100</xdr:colOff>
      <xdr:row>58</xdr:row>
      <xdr:rowOff>166440</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3652500" y="1000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57</xdr:row>
      <xdr:rowOff>11517</xdr:rowOff>
    </xdr:from>
    <xdr:ext cx="59901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3403795" y="9784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54228</xdr:rowOff>
    </xdr:from>
    <xdr:to>
      <xdr:col>67</xdr:col>
      <xdr:colOff>101600</xdr:colOff>
      <xdr:row>58</xdr:row>
      <xdr:rowOff>155828</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2763500" y="9998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57</xdr:row>
      <xdr:rowOff>905</xdr:rowOff>
    </xdr:from>
    <xdr:ext cx="59901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2514795" y="97735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150513</xdr:rowOff>
    </xdr:from>
    <xdr:to>
      <xdr:col>85</xdr:col>
      <xdr:colOff>177800</xdr:colOff>
      <xdr:row>58</xdr:row>
      <xdr:rowOff>80663</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6268700" y="9923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1940</xdr:rowOff>
    </xdr:from>
    <xdr:ext cx="599010" cy="259045"/>
    <xdr:sp macro="" textlink="">
      <xdr:nvSpPr>
        <xdr:cNvPr id="590" name="教育費該当値テキスト">
          <a:extLst>
            <a:ext uri="{FF2B5EF4-FFF2-40B4-BE49-F238E27FC236}">
              <a16:creationId xmlns:a16="http://schemas.microsoft.com/office/drawing/2014/main" id="{00000000-0008-0000-0700-00004E020000}"/>
            </a:ext>
          </a:extLst>
        </xdr:cNvPr>
        <xdr:cNvSpPr txBox="1"/>
      </xdr:nvSpPr>
      <xdr:spPr>
        <a:xfrm>
          <a:off x="16370300" y="97745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244,144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2357</xdr:rowOff>
    </xdr:from>
    <xdr:to>
      <xdr:col>81</xdr:col>
      <xdr:colOff>101600</xdr:colOff>
      <xdr:row>58</xdr:row>
      <xdr:rowOff>103957</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5430500" y="9946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120484</xdr:rowOff>
    </xdr:from>
    <xdr:ext cx="59901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181795" y="9721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35744</xdr:rowOff>
    </xdr:from>
    <xdr:to>
      <xdr:col>76</xdr:col>
      <xdr:colOff>165100</xdr:colOff>
      <xdr:row>58</xdr:row>
      <xdr:rowOff>137344</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4541500" y="9979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153871</xdr:rowOff>
    </xdr:from>
    <xdr:ext cx="59901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292795" y="9755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72712</xdr:rowOff>
    </xdr:from>
    <xdr:to>
      <xdr:col>72</xdr:col>
      <xdr:colOff>38100</xdr:colOff>
      <xdr:row>59</xdr:row>
      <xdr:rowOff>2862</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3652500" y="10016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58</xdr:row>
      <xdr:rowOff>165439</xdr:rowOff>
    </xdr:from>
    <xdr:ext cx="59901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403795" y="101095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86195</xdr:rowOff>
    </xdr:from>
    <xdr:to>
      <xdr:col>67</xdr:col>
      <xdr:colOff>101600</xdr:colOff>
      <xdr:row>59</xdr:row>
      <xdr:rowOff>16345</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2763500" y="10030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59</xdr:row>
      <xdr:rowOff>7472</xdr:rowOff>
    </xdr:from>
    <xdr:ext cx="59901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514795" y="101230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災害復旧費グラフ枠">
          <a:extLst>
            <a:ext uri="{FF2B5EF4-FFF2-40B4-BE49-F238E27FC236}">
              <a16:creationId xmlns:a16="http://schemas.microsoft.com/office/drawing/2014/main" id="{00000000-0008-0000-0700-00006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110158</xdr:rowOff>
    </xdr:from>
    <xdr:to>
      <xdr:col>85</xdr:col>
      <xdr:colOff>126364</xdr:colOff>
      <xdr:row>79</xdr:row>
      <xdr:rowOff>44450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flipV="1">
          <a:off x="16317595" y="12283108"/>
          <a:ext cx="1269" cy="1305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3" name="災害復旧費最小値テキスト">
          <a:extLst>
            <a:ext uri="{FF2B5EF4-FFF2-40B4-BE49-F238E27FC236}">
              <a16:creationId xmlns:a16="http://schemas.microsoft.com/office/drawing/2014/main" id="{00000000-0008-0000-0700-00006F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56835</xdr:rowOff>
    </xdr:from>
    <xdr:ext cx="599010" cy="259045"/>
    <xdr:sp macro="" textlink="">
      <xdr:nvSpPr>
        <xdr:cNvPr id="625" name="災害復旧費最大値テキスト">
          <a:extLst>
            <a:ext uri="{FF2B5EF4-FFF2-40B4-BE49-F238E27FC236}">
              <a16:creationId xmlns:a16="http://schemas.microsoft.com/office/drawing/2014/main" id="{00000000-0008-0000-0700-000071020000}"/>
            </a:ext>
          </a:extLst>
        </xdr:cNvPr>
        <xdr:cNvSpPr txBox="1"/>
      </xdr:nvSpPr>
      <xdr:spPr>
        <a:xfrm>
          <a:off x="16370300" y="12058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342,754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110158</xdr:rowOff>
    </xdr:from>
    <xdr:to>
      <xdr:col>86</xdr:col>
      <xdr:colOff>25400</xdr:colOff>
      <xdr:row>71</xdr:row>
      <xdr:rowOff>110158</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6230600" y="12283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137209</xdr:rowOff>
    </xdr:from>
    <xdr:to>
      <xdr:col>85</xdr:col>
      <xdr:colOff>127000</xdr:colOff>
      <xdr:row>79</xdr:row>
      <xdr:rowOff>31781</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5481300" y="13510309"/>
          <a:ext cx="838200" cy="66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112977</xdr:rowOff>
    </xdr:from>
    <xdr:ext cx="534377" cy="259045"/>
    <xdr:sp macro="" textlink="">
      <xdr:nvSpPr>
        <xdr:cNvPr id="628" name="災害復旧費平均値テキスト">
          <a:extLst>
            <a:ext uri="{FF2B5EF4-FFF2-40B4-BE49-F238E27FC236}">
              <a16:creationId xmlns:a16="http://schemas.microsoft.com/office/drawing/2014/main" id="{00000000-0008-0000-0700-000074020000}"/>
            </a:ext>
          </a:extLst>
        </xdr:cNvPr>
        <xdr:cNvSpPr txBox="1"/>
      </xdr:nvSpPr>
      <xdr:spPr>
        <a:xfrm>
          <a:off x="16370300" y="133146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90100</xdr:rowOff>
    </xdr:from>
    <xdr:to>
      <xdr:col>85</xdr:col>
      <xdr:colOff>177800</xdr:colOff>
      <xdr:row>79</xdr:row>
      <xdr:rowOff>20250</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6268700" y="1346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137209</xdr:rowOff>
    </xdr:from>
    <xdr:to>
      <xdr:col>81</xdr:col>
      <xdr:colOff>50800</xdr:colOff>
      <xdr:row>78</xdr:row>
      <xdr:rowOff>164064</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4592300" y="13510309"/>
          <a:ext cx="889000" cy="26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88145</xdr:rowOff>
    </xdr:from>
    <xdr:to>
      <xdr:col>81</xdr:col>
      <xdr:colOff>101600</xdr:colOff>
      <xdr:row>79</xdr:row>
      <xdr:rowOff>18295</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5430500" y="13461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9422</xdr:rowOff>
    </xdr:from>
    <xdr:ext cx="534377"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5214111" y="1355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122025</xdr:rowOff>
    </xdr:from>
    <xdr:to>
      <xdr:col>76</xdr:col>
      <xdr:colOff>114300</xdr:colOff>
      <xdr:row>78</xdr:row>
      <xdr:rowOff>164064</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3703300" y="13495125"/>
          <a:ext cx="889000" cy="42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84093</xdr:rowOff>
    </xdr:from>
    <xdr:to>
      <xdr:col>76</xdr:col>
      <xdr:colOff>165100</xdr:colOff>
      <xdr:row>79</xdr:row>
      <xdr:rowOff>14243</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4541500" y="1345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30770</xdr:rowOff>
    </xdr:from>
    <xdr:ext cx="534377"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4325111" y="13232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98594</xdr:rowOff>
    </xdr:from>
    <xdr:to>
      <xdr:col>71</xdr:col>
      <xdr:colOff>177800</xdr:colOff>
      <xdr:row>78</xdr:row>
      <xdr:rowOff>122025</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2814300" y="13471694"/>
          <a:ext cx="889000" cy="23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66539</xdr:rowOff>
    </xdr:from>
    <xdr:to>
      <xdr:col>72</xdr:col>
      <xdr:colOff>38100</xdr:colOff>
      <xdr:row>78</xdr:row>
      <xdr:rowOff>168139</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3652500" y="13439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13216</xdr:rowOff>
    </xdr:from>
    <xdr:ext cx="534377"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3436111" y="13214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97481</xdr:rowOff>
    </xdr:from>
    <xdr:to>
      <xdr:col>67</xdr:col>
      <xdr:colOff>101600</xdr:colOff>
      <xdr:row>79</xdr:row>
      <xdr:rowOff>27631</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2763500" y="13470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79</xdr:row>
      <xdr:rowOff>18758</xdr:rowOff>
    </xdr:from>
    <xdr:ext cx="534377"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2547111" y="13563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152431</xdr:rowOff>
    </xdr:from>
    <xdr:to>
      <xdr:col>85</xdr:col>
      <xdr:colOff>177800</xdr:colOff>
      <xdr:row>79</xdr:row>
      <xdr:rowOff>82581</xdr:rowOff>
    </xdr:to>
    <xdr:sp macro="" textlink="">
      <xdr:nvSpPr>
        <xdr:cNvPr id="646" name="楕円 645">
          <a:extLst>
            <a:ext uri="{FF2B5EF4-FFF2-40B4-BE49-F238E27FC236}">
              <a16:creationId xmlns:a16="http://schemas.microsoft.com/office/drawing/2014/main" id="{00000000-0008-0000-0700-000086020000}"/>
            </a:ext>
          </a:extLst>
        </xdr:cNvPr>
        <xdr:cNvSpPr/>
      </xdr:nvSpPr>
      <xdr:spPr>
        <a:xfrm>
          <a:off x="16268700" y="13525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68526</xdr:rowOff>
    </xdr:from>
    <xdr:ext cx="469744" cy="259045"/>
    <xdr:sp macro="" textlink="">
      <xdr:nvSpPr>
        <xdr:cNvPr id="647" name="災害復旧費該当値テキスト">
          <a:extLst>
            <a:ext uri="{FF2B5EF4-FFF2-40B4-BE49-F238E27FC236}">
              <a16:creationId xmlns:a16="http://schemas.microsoft.com/office/drawing/2014/main" id="{00000000-0008-0000-0700-000087020000}"/>
            </a:ext>
          </a:extLst>
        </xdr:cNvPr>
        <xdr:cNvSpPr txBox="1"/>
      </xdr:nvSpPr>
      <xdr:spPr>
        <a:xfrm>
          <a:off x="16370300" y="13441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86409</xdr:rowOff>
    </xdr:from>
    <xdr:to>
      <xdr:col>81</xdr:col>
      <xdr:colOff>101600</xdr:colOff>
      <xdr:row>79</xdr:row>
      <xdr:rowOff>16559</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5430500" y="13459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33086</xdr:rowOff>
    </xdr:from>
    <xdr:ext cx="534377"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14111" y="13234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113264</xdr:rowOff>
    </xdr:from>
    <xdr:to>
      <xdr:col>76</xdr:col>
      <xdr:colOff>165100</xdr:colOff>
      <xdr:row>79</xdr:row>
      <xdr:rowOff>43414</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4541500" y="13486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34541</xdr:rowOff>
    </xdr:from>
    <xdr:ext cx="534377"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325111" y="13579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71225</xdr:rowOff>
    </xdr:from>
    <xdr:to>
      <xdr:col>72</xdr:col>
      <xdr:colOff>38100</xdr:colOff>
      <xdr:row>79</xdr:row>
      <xdr:rowOff>1375</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3652500" y="13444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163952</xdr:rowOff>
    </xdr:from>
    <xdr:ext cx="534377"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436111" y="13537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47794</xdr:rowOff>
    </xdr:from>
    <xdr:to>
      <xdr:col>67</xdr:col>
      <xdr:colOff>101600</xdr:colOff>
      <xdr:row>78</xdr:row>
      <xdr:rowOff>149394</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2763500" y="13420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165921</xdr:rowOff>
    </xdr:from>
    <xdr:ext cx="534377"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47111" y="13196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公債費グラフ枠">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23636</xdr:rowOff>
    </xdr:from>
    <xdr:to>
      <xdr:col>85</xdr:col>
      <xdr:colOff>126364</xdr:colOff>
      <xdr:row>99</xdr:row>
      <xdr:rowOff>44450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flipV="1">
          <a:off x="16317595" y="15454136"/>
          <a:ext cx="1269" cy="1563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80" name="公債費最小値テキスト">
          <a:extLst>
            <a:ext uri="{FF2B5EF4-FFF2-40B4-BE49-F238E27FC236}">
              <a16:creationId xmlns:a16="http://schemas.microsoft.com/office/drawing/2014/main" id="{00000000-0008-0000-0700-0000A8020000}"/>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141763</xdr:rowOff>
    </xdr:from>
    <xdr:ext cx="599010" cy="259045"/>
    <xdr:sp macro="" textlink="">
      <xdr:nvSpPr>
        <xdr:cNvPr id="682" name="公債費最大値テキスト">
          <a:extLst>
            <a:ext uri="{FF2B5EF4-FFF2-40B4-BE49-F238E27FC236}">
              <a16:creationId xmlns:a16="http://schemas.microsoft.com/office/drawing/2014/main" id="{00000000-0008-0000-0700-0000AA020000}"/>
            </a:ext>
          </a:extLst>
        </xdr:cNvPr>
        <xdr:cNvSpPr txBox="1"/>
      </xdr:nvSpPr>
      <xdr:spPr>
        <a:xfrm>
          <a:off x="16370300" y="15229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820,926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23636</xdr:rowOff>
    </xdr:from>
    <xdr:to>
      <xdr:col>86</xdr:col>
      <xdr:colOff>25400</xdr:colOff>
      <xdr:row>90</xdr:row>
      <xdr:rowOff>23636</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6230600" y="15454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8956</xdr:rowOff>
    </xdr:from>
    <xdr:to>
      <xdr:col>85</xdr:col>
      <xdr:colOff>127000</xdr:colOff>
      <xdr:row>98</xdr:row>
      <xdr:rowOff>49281</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5481300" y="16639606"/>
          <a:ext cx="838200" cy="211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141329</xdr:rowOff>
    </xdr:from>
    <xdr:ext cx="599010" cy="259045"/>
    <xdr:sp macro="" textlink="">
      <xdr:nvSpPr>
        <xdr:cNvPr id="685" name="公債費平均値テキスト">
          <a:extLst>
            <a:ext uri="{FF2B5EF4-FFF2-40B4-BE49-F238E27FC236}">
              <a16:creationId xmlns:a16="http://schemas.microsoft.com/office/drawing/2014/main" id="{00000000-0008-0000-0700-0000AD020000}"/>
            </a:ext>
          </a:extLst>
        </xdr:cNvPr>
        <xdr:cNvSpPr txBox="1"/>
      </xdr:nvSpPr>
      <xdr:spPr>
        <a:xfrm>
          <a:off x="16370300" y="166005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162902</xdr:rowOff>
    </xdr:from>
    <xdr:to>
      <xdr:col>85</xdr:col>
      <xdr:colOff>177800</xdr:colOff>
      <xdr:row>97</xdr:row>
      <xdr:rowOff>93052</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6268700" y="16622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1087</xdr:rowOff>
    </xdr:from>
    <xdr:to>
      <xdr:col>81</xdr:col>
      <xdr:colOff>50800</xdr:colOff>
      <xdr:row>98</xdr:row>
      <xdr:rowOff>49281</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4592300" y="16631737"/>
          <a:ext cx="889000" cy="219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24205</xdr:rowOff>
    </xdr:from>
    <xdr:to>
      <xdr:col>81</xdr:col>
      <xdr:colOff>101600</xdr:colOff>
      <xdr:row>97</xdr:row>
      <xdr:rowOff>125805</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5430500" y="1665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142332</xdr:rowOff>
    </xdr:from>
    <xdr:ext cx="599010"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5181795" y="16430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1087</xdr:rowOff>
    </xdr:from>
    <xdr:to>
      <xdr:col>76</xdr:col>
      <xdr:colOff>114300</xdr:colOff>
      <xdr:row>98</xdr:row>
      <xdr:rowOff>52801</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3703300" y="16631737"/>
          <a:ext cx="889000" cy="223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51205</xdr:rowOff>
    </xdr:from>
    <xdr:to>
      <xdr:col>76</xdr:col>
      <xdr:colOff>165100</xdr:colOff>
      <xdr:row>97</xdr:row>
      <xdr:rowOff>152805</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4541500" y="1668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97</xdr:row>
      <xdr:rowOff>143932</xdr:rowOff>
    </xdr:from>
    <xdr:ext cx="599010"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4292795" y="16774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4953</xdr:rowOff>
    </xdr:from>
    <xdr:to>
      <xdr:col>71</xdr:col>
      <xdr:colOff>177800</xdr:colOff>
      <xdr:row>98</xdr:row>
      <xdr:rowOff>52801</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2814300" y="16807053"/>
          <a:ext cx="889000" cy="47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46146</xdr:rowOff>
    </xdr:from>
    <xdr:to>
      <xdr:col>72</xdr:col>
      <xdr:colOff>38100</xdr:colOff>
      <xdr:row>97</xdr:row>
      <xdr:rowOff>147746</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36525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164273</xdr:rowOff>
    </xdr:from>
    <xdr:ext cx="59901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3403795" y="16452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20718</xdr:rowOff>
    </xdr:from>
    <xdr:to>
      <xdr:col>67</xdr:col>
      <xdr:colOff>101600</xdr:colOff>
      <xdr:row>97</xdr:row>
      <xdr:rowOff>122318</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2763500" y="16651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138845</xdr:rowOff>
    </xdr:from>
    <xdr:ext cx="59901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514795" y="16426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129606</xdr:rowOff>
    </xdr:from>
    <xdr:to>
      <xdr:col>85</xdr:col>
      <xdr:colOff>177800</xdr:colOff>
      <xdr:row>97</xdr:row>
      <xdr:rowOff>59756</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6268700" y="16588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152483</xdr:rowOff>
    </xdr:from>
    <xdr:ext cx="599010" cy="259045"/>
    <xdr:sp macro="" textlink="">
      <xdr:nvSpPr>
        <xdr:cNvPr id="704" name="公債費該当値テキスト">
          <a:extLst>
            <a:ext uri="{FF2B5EF4-FFF2-40B4-BE49-F238E27FC236}">
              <a16:creationId xmlns:a16="http://schemas.microsoft.com/office/drawing/2014/main" id="{00000000-0008-0000-0700-0000C0020000}"/>
            </a:ext>
          </a:extLst>
        </xdr:cNvPr>
        <xdr:cNvSpPr txBox="1"/>
      </xdr:nvSpPr>
      <xdr:spPr>
        <a:xfrm>
          <a:off x="16370300" y="16440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169931</xdr:rowOff>
    </xdr:from>
    <xdr:to>
      <xdr:col>81</xdr:col>
      <xdr:colOff>101600</xdr:colOff>
      <xdr:row>98</xdr:row>
      <xdr:rowOff>100081</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5430500" y="16800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91208</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14111" y="16893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121737</xdr:rowOff>
    </xdr:from>
    <xdr:to>
      <xdr:col>76</xdr:col>
      <xdr:colOff>165100</xdr:colOff>
      <xdr:row>97</xdr:row>
      <xdr:rowOff>51887</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4541500" y="1658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68414</xdr:rowOff>
    </xdr:from>
    <xdr:ext cx="59901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292795" y="163561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2001</xdr:rowOff>
    </xdr:from>
    <xdr:to>
      <xdr:col>72</xdr:col>
      <xdr:colOff>38100</xdr:colOff>
      <xdr:row>98</xdr:row>
      <xdr:rowOff>103601</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3652500" y="16804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94728</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36111" y="16896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125603</xdr:rowOff>
    </xdr:from>
    <xdr:to>
      <xdr:col>67</xdr:col>
      <xdr:colOff>101600</xdr:colOff>
      <xdr:row>98</xdr:row>
      <xdr:rowOff>55753</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2763500" y="16756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98</xdr:row>
      <xdr:rowOff>46880</xdr:rowOff>
    </xdr:from>
    <xdr:ext cx="59901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14795" y="168489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54627</xdr:rowOff>
    </xdr:from>
    <xdr:ext cx="595419"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7692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111777</xdr:rowOff>
    </xdr:from>
    <xdr:ext cx="59541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692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168927</xdr:rowOff>
    </xdr:from>
    <xdr:ext cx="59541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692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諸支出金グラフ枠">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94748</xdr:rowOff>
    </xdr:from>
    <xdr:to>
      <xdr:col>116</xdr:col>
      <xdr:colOff>62864</xdr:colOff>
      <xdr:row>38</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flipV="1">
          <a:off x="22159595" y="5581148"/>
          <a:ext cx="1269" cy="10736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10770</xdr:rowOff>
    </xdr:from>
    <xdr:ext cx="249299" cy="259045"/>
    <xdr:sp macro="" textlink="">
      <xdr:nvSpPr>
        <xdr:cNvPr id="735" name="諸支出金最小値テキスト">
          <a:extLst>
            <a:ext uri="{FF2B5EF4-FFF2-40B4-BE49-F238E27FC236}">
              <a16:creationId xmlns:a16="http://schemas.microsoft.com/office/drawing/2014/main" id="{00000000-0008-0000-0700-0000DF020000}"/>
            </a:ext>
          </a:extLst>
        </xdr:cNvPr>
        <xdr:cNvSpPr txBox="1"/>
      </xdr:nvSpPr>
      <xdr:spPr>
        <a:xfrm>
          <a:off x="22212300" y="66973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41425</xdr:rowOff>
    </xdr:from>
    <xdr:ext cx="599010" cy="259045"/>
    <xdr:sp macro="" textlink="">
      <xdr:nvSpPr>
        <xdr:cNvPr id="737" name="諸支出金最大値テキスト">
          <a:extLst>
            <a:ext uri="{FF2B5EF4-FFF2-40B4-BE49-F238E27FC236}">
              <a16:creationId xmlns:a16="http://schemas.microsoft.com/office/drawing/2014/main" id="{00000000-0008-0000-0700-0000E1020000}"/>
            </a:ext>
          </a:extLst>
        </xdr:cNvPr>
        <xdr:cNvSpPr txBox="1"/>
      </xdr:nvSpPr>
      <xdr:spPr>
        <a:xfrm>
          <a:off x="22212300" y="5356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234,832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94748</xdr:rowOff>
    </xdr:from>
    <xdr:to>
      <xdr:col>116</xdr:col>
      <xdr:colOff>152400</xdr:colOff>
      <xdr:row>32</xdr:row>
      <xdr:rowOff>94748</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5581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99670</xdr:rowOff>
    </xdr:from>
    <xdr:ext cx="469744" cy="259045"/>
    <xdr:sp macro="" textlink="">
      <xdr:nvSpPr>
        <xdr:cNvPr id="740" name="諸支出金平均値テキスト">
          <a:extLst>
            <a:ext uri="{FF2B5EF4-FFF2-40B4-BE49-F238E27FC236}">
              <a16:creationId xmlns:a16="http://schemas.microsoft.com/office/drawing/2014/main" id="{00000000-0008-0000-0700-0000E4020000}"/>
            </a:ext>
          </a:extLst>
        </xdr:cNvPr>
        <xdr:cNvSpPr txBox="1"/>
      </xdr:nvSpPr>
      <xdr:spPr>
        <a:xfrm>
          <a:off x="22212300" y="64433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76793</xdr:rowOff>
    </xdr:from>
    <xdr:to>
      <xdr:col>116</xdr:col>
      <xdr:colOff>114300</xdr:colOff>
      <xdr:row>39</xdr:row>
      <xdr:rowOff>6943</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2110700" y="6591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80566</xdr:rowOff>
    </xdr:from>
    <xdr:to>
      <xdr:col>112</xdr:col>
      <xdr:colOff>38100</xdr:colOff>
      <xdr:row>39</xdr:row>
      <xdr:rowOff>10716</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1272500" y="6595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27242</xdr:rowOff>
    </xdr:from>
    <xdr:ext cx="469744"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1088428" y="6370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81480</xdr:rowOff>
    </xdr:from>
    <xdr:to>
      <xdr:col>107</xdr:col>
      <xdr:colOff>101600</xdr:colOff>
      <xdr:row>39</xdr:row>
      <xdr:rowOff>11630</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0383500" y="6596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28157</xdr:rowOff>
    </xdr:from>
    <xdr:ext cx="469744"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0199428" y="637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83459</xdr:rowOff>
    </xdr:from>
    <xdr:to>
      <xdr:col>102</xdr:col>
      <xdr:colOff>165100</xdr:colOff>
      <xdr:row>39</xdr:row>
      <xdr:rowOff>13609</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19494500" y="6598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30136</xdr:rowOff>
    </xdr:from>
    <xdr:ext cx="469744"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9310428" y="6373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85677</xdr:rowOff>
    </xdr:from>
    <xdr:to>
      <xdr:col>98</xdr:col>
      <xdr:colOff>38100</xdr:colOff>
      <xdr:row>39</xdr:row>
      <xdr:rowOff>15827</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8605500" y="6600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32354</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8467017" y="63760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8" name="楕円 757">
          <a:extLst>
            <a:ext uri="{FF2B5EF4-FFF2-40B4-BE49-F238E27FC236}">
              <a16:creationId xmlns:a16="http://schemas.microsoft.com/office/drawing/2014/main" id="{00000000-0008-0000-0700-0000F6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55220</xdr:rowOff>
    </xdr:from>
    <xdr:ext cx="249299" cy="259045"/>
    <xdr:sp macro="" textlink="">
      <xdr:nvSpPr>
        <xdr:cNvPr id="759" name="諸支出金該当値テキスト">
          <a:extLst>
            <a:ext uri="{FF2B5EF4-FFF2-40B4-BE49-F238E27FC236}">
              <a16:creationId xmlns:a16="http://schemas.microsoft.com/office/drawing/2014/main" id="{00000000-0008-0000-0700-0000F7020000}"/>
            </a:ext>
          </a:extLst>
        </xdr:cNvPr>
        <xdr:cNvSpPr txBox="1"/>
      </xdr:nvSpPr>
      <xdr:spPr>
        <a:xfrm>
          <a:off x="22212300" y="65703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前年度繰上充用金グラフ枠">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4" name="前年度繰上充用金最小値テキスト">
          <a:extLst>
            <a:ext uri="{FF2B5EF4-FFF2-40B4-BE49-F238E27FC236}">
              <a16:creationId xmlns:a16="http://schemas.microsoft.com/office/drawing/2014/main" id="{00000000-0008-0000-0700-000010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6" name="前年度繰上充用金最大値テキスト">
          <a:extLst>
            <a:ext uri="{FF2B5EF4-FFF2-40B4-BE49-F238E27FC236}">
              <a16:creationId xmlns:a16="http://schemas.microsoft.com/office/drawing/2014/main" id="{00000000-0008-0000-0700-000012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9" name="前年度繰上充用金平均値テキスト">
          <a:extLst>
            <a:ext uri="{FF2B5EF4-FFF2-40B4-BE49-F238E27FC236}">
              <a16:creationId xmlns:a16="http://schemas.microsoft.com/office/drawing/2014/main" id="{00000000-0008-0000-0700-000015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7" name="楕円 806">
          <a:extLst>
            <a:ext uri="{FF2B5EF4-FFF2-40B4-BE49-F238E27FC236}">
              <a16:creationId xmlns:a16="http://schemas.microsoft.com/office/drawing/2014/main" id="{00000000-0008-0000-0700-000027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8" name="前年度繰上充用金該当値テキスト">
          <a:extLst>
            <a:ext uri="{FF2B5EF4-FFF2-40B4-BE49-F238E27FC236}">
              <a16:creationId xmlns:a16="http://schemas.microsoft.com/office/drawing/2014/main" id="{00000000-0008-0000-0700-000028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7" name="正方形/長方形 816">
          <a:extLst>
            <a:ext uri="{FF2B5EF4-FFF2-40B4-BE49-F238E27FC236}">
              <a16:creationId xmlns:a16="http://schemas.microsoft.com/office/drawing/2014/main" id="{00000000-0008-0000-0700-00003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8" name="正方形/長方形 817">
          <a:extLst>
            <a:ext uri="{FF2B5EF4-FFF2-40B4-BE49-F238E27FC236}">
              <a16:creationId xmlns:a16="http://schemas.microsoft.com/office/drawing/2014/main" id="{00000000-0008-0000-0700-00003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総務費は、住民一人当たり</a:t>
          </a:r>
          <a:r>
            <a:rPr kumimoji="1" lang="en-US" altLang="ja-JP" sz="1300">
              <a:latin typeface="ＭＳ Ｐゴシック" panose="020B0600070205080204" pitchFamily="50" charset="-128"/>
              <a:ea typeface="ＭＳ Ｐゴシック" panose="020B0600070205080204" pitchFamily="50" charset="-128"/>
            </a:rPr>
            <a:t>566,122</a:t>
          </a:r>
          <a:r>
            <a:rPr kumimoji="1" lang="ja-JP" altLang="en-US" sz="1300">
              <a:latin typeface="ＭＳ Ｐゴシック" panose="020B0600070205080204" pitchFamily="50" charset="-128"/>
              <a:ea typeface="ＭＳ Ｐゴシック" panose="020B0600070205080204" pitchFamily="50" charset="-128"/>
            </a:rPr>
            <a:t>円となり前年比△</a:t>
          </a:r>
          <a:r>
            <a:rPr kumimoji="1" lang="en-US" altLang="ja-JP" sz="1300">
              <a:latin typeface="ＭＳ Ｐゴシック" panose="020B0600070205080204" pitchFamily="50" charset="-128"/>
              <a:ea typeface="ＭＳ Ｐゴシック" panose="020B0600070205080204" pitchFamily="50" charset="-128"/>
            </a:rPr>
            <a:t>5,541</a:t>
          </a:r>
          <a:r>
            <a:rPr kumimoji="1" lang="ja-JP" altLang="en-US" sz="1300">
              <a:latin typeface="ＭＳ Ｐゴシック" panose="020B0600070205080204" pitchFamily="50" charset="-128"/>
              <a:ea typeface="ＭＳ Ｐゴシック" panose="020B0600070205080204" pitchFamily="50" charset="-128"/>
            </a:rPr>
            <a:t>円の減となった。新型コロナウイルス感染症対策の減少と前年度の用地購入費が影響している。民生費は、住民一人当たり</a:t>
          </a:r>
          <a:r>
            <a:rPr kumimoji="1" lang="en-US" altLang="ja-JP" sz="1300">
              <a:latin typeface="ＭＳ Ｐゴシック" panose="020B0600070205080204" pitchFamily="50" charset="-128"/>
              <a:ea typeface="ＭＳ Ｐゴシック" panose="020B0600070205080204" pitchFamily="50" charset="-128"/>
            </a:rPr>
            <a:t>363,195</a:t>
          </a:r>
          <a:r>
            <a:rPr kumimoji="1" lang="ja-JP" altLang="en-US" sz="1300">
              <a:latin typeface="ＭＳ Ｐゴシック" panose="020B0600070205080204" pitchFamily="50" charset="-128"/>
              <a:ea typeface="ＭＳ Ｐゴシック" panose="020B0600070205080204" pitchFamily="50" charset="-128"/>
            </a:rPr>
            <a:t>円となり前年比</a:t>
          </a:r>
          <a:r>
            <a:rPr kumimoji="1" lang="en-US" altLang="ja-JP" sz="1300">
              <a:latin typeface="ＭＳ Ｐゴシック" panose="020B0600070205080204" pitchFamily="50" charset="-128"/>
              <a:ea typeface="ＭＳ Ｐゴシック" panose="020B0600070205080204" pitchFamily="50" charset="-128"/>
            </a:rPr>
            <a:t>85,165</a:t>
          </a:r>
          <a:r>
            <a:rPr kumimoji="1" lang="ja-JP" altLang="en-US" sz="1300">
              <a:latin typeface="ＭＳ Ｐゴシック" panose="020B0600070205080204" pitchFamily="50" charset="-128"/>
              <a:ea typeface="ＭＳ Ｐゴシック" panose="020B0600070205080204" pitchFamily="50" charset="-128"/>
            </a:rPr>
            <a:t>円の増で、父島及び母島保育施設整備に係る事業費の増が影響している。衛生費は、住民一人当たり</a:t>
          </a:r>
          <a:r>
            <a:rPr kumimoji="1" lang="en-US" altLang="ja-JP" sz="1300">
              <a:latin typeface="ＭＳ Ｐゴシック" panose="020B0600070205080204" pitchFamily="50" charset="-128"/>
              <a:ea typeface="ＭＳ Ｐゴシック" panose="020B0600070205080204" pitchFamily="50" charset="-128"/>
            </a:rPr>
            <a:t>537,360</a:t>
          </a:r>
          <a:r>
            <a:rPr kumimoji="1" lang="ja-JP" altLang="en-US" sz="1300">
              <a:latin typeface="ＭＳ Ｐゴシック" panose="020B0600070205080204" pitchFamily="50" charset="-128"/>
              <a:ea typeface="ＭＳ Ｐゴシック" panose="020B0600070205080204" pitchFamily="50" charset="-128"/>
            </a:rPr>
            <a:t>円となり</a:t>
          </a:r>
          <a:r>
            <a:rPr kumimoji="1" lang="en-US" altLang="ja-JP" sz="1300">
              <a:latin typeface="ＭＳ Ｐゴシック" panose="020B0600070205080204" pitchFamily="50" charset="-128"/>
              <a:ea typeface="ＭＳ Ｐゴシック" panose="020B0600070205080204" pitchFamily="50" charset="-128"/>
            </a:rPr>
            <a:t>801</a:t>
          </a:r>
          <a:r>
            <a:rPr kumimoji="1" lang="ja-JP" altLang="en-US" sz="1300">
              <a:latin typeface="ＭＳ Ｐゴシック" panose="020B0600070205080204" pitchFamily="50" charset="-128"/>
              <a:ea typeface="ＭＳ Ｐゴシック" panose="020B0600070205080204" pitchFamily="50" charset="-128"/>
            </a:rPr>
            <a:t>円の増で、類似団体と比較するとかなり高額になっているが、医療機関における人員配置及び運営経費、清掃施設における廃棄物対策や施設維持運営経費が大きな要因となっている。教育費は</a:t>
          </a:r>
          <a:r>
            <a:rPr kumimoji="1" lang="en-US" altLang="ja-JP" sz="1300">
              <a:latin typeface="ＭＳ Ｐゴシック" panose="020B0600070205080204" pitchFamily="50" charset="-128"/>
              <a:ea typeface="ＭＳ Ｐゴシック" panose="020B0600070205080204" pitchFamily="50" charset="-128"/>
            </a:rPr>
            <a:t>244,144</a:t>
          </a:r>
          <a:r>
            <a:rPr kumimoji="1" lang="ja-JP" altLang="en-US" sz="1300">
              <a:latin typeface="ＭＳ Ｐゴシック" panose="020B0600070205080204" pitchFamily="50" charset="-128"/>
              <a:ea typeface="ＭＳ Ｐゴシック" panose="020B0600070205080204" pitchFamily="50" charset="-128"/>
            </a:rPr>
            <a:t>円となり前年比</a:t>
          </a:r>
          <a:r>
            <a:rPr kumimoji="1" lang="en-US" altLang="ja-JP" sz="1300">
              <a:latin typeface="ＭＳ Ｐゴシック" panose="020B0600070205080204" pitchFamily="50" charset="-128"/>
              <a:ea typeface="ＭＳ Ｐゴシック" panose="020B0600070205080204" pitchFamily="50" charset="-128"/>
            </a:rPr>
            <a:t>30,571</a:t>
          </a:r>
          <a:r>
            <a:rPr kumimoji="1" lang="ja-JP" altLang="en-US" sz="1300">
              <a:latin typeface="ＭＳ Ｐゴシック" panose="020B0600070205080204" pitchFamily="50" charset="-128"/>
              <a:ea typeface="ＭＳ Ｐゴシック" panose="020B0600070205080204" pitchFamily="50" charset="-128"/>
            </a:rPr>
            <a:t>円の増で、学校の建替工事が始まったことに起因している。公債費は繰上償還を実施したため住民一人当たり</a:t>
          </a:r>
          <a:r>
            <a:rPr kumimoji="1" lang="en-US" altLang="ja-JP" sz="1300">
              <a:latin typeface="ＭＳ Ｐゴシック" panose="020B0600070205080204" pitchFamily="50" charset="-128"/>
              <a:ea typeface="ＭＳ Ｐゴシック" panose="020B0600070205080204" pitchFamily="50" charset="-128"/>
            </a:rPr>
            <a:t>198,632</a:t>
          </a:r>
          <a:r>
            <a:rPr kumimoji="1" lang="ja-JP" altLang="en-US" sz="1300">
              <a:latin typeface="ＭＳ Ｐゴシック" panose="020B0600070205080204" pitchFamily="50" charset="-128"/>
              <a:ea typeface="ＭＳ Ｐゴシック" panose="020B0600070205080204" pitchFamily="50" charset="-128"/>
            </a:rPr>
            <a:t>千円と増加した。今後も適宜繰上償還を実施し公債費の抑制に努めていく。</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東京都小笠原村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財政調整基金については変動がない。必要額を確保しつつ歳入歳出のバランスを調整し、取崩額をなるべく抑えるように努めている。</a:t>
          </a:r>
        </a:p>
        <a:p>
          <a:r>
            <a:rPr kumimoji="1" lang="ja-JP" altLang="en-US" sz="1400">
              <a:latin typeface="ＭＳ ゴシック" pitchFamily="49" charset="-128"/>
              <a:ea typeface="ＭＳ ゴシック" pitchFamily="49" charset="-128"/>
            </a:rPr>
            <a:t>　実質収支は</a:t>
          </a:r>
          <a:r>
            <a:rPr kumimoji="1" lang="en-US" altLang="ja-JP" sz="1400">
              <a:latin typeface="ＭＳ ゴシック" pitchFamily="49" charset="-128"/>
              <a:ea typeface="ＭＳ ゴシック" pitchFamily="49" charset="-128"/>
            </a:rPr>
            <a:t>80,121</a:t>
          </a:r>
          <a:r>
            <a:rPr kumimoji="1" lang="ja-JP" altLang="en-US" sz="1400">
              <a:latin typeface="ＭＳ ゴシック" pitchFamily="49" charset="-128"/>
              <a:ea typeface="ＭＳ ゴシック" pitchFamily="49" charset="-128"/>
            </a:rPr>
            <a:t>千円の増で、年度間の事業調整や返還金に係る財源を見込んでおり、前年度比で</a:t>
          </a:r>
          <a:r>
            <a:rPr kumimoji="1" lang="en-US" altLang="ja-JP" sz="1400">
              <a:latin typeface="ＭＳ ゴシック" pitchFamily="49" charset="-128"/>
              <a:ea typeface="ＭＳ ゴシック" pitchFamily="49" charset="-128"/>
            </a:rPr>
            <a:t>3.43</a:t>
          </a:r>
          <a:r>
            <a:rPr kumimoji="1" lang="ja-JP" altLang="en-US" sz="1400">
              <a:latin typeface="ＭＳ ゴシック" pitchFamily="49" charset="-128"/>
              <a:ea typeface="ＭＳ ゴシック" pitchFamily="49" charset="-128"/>
            </a:rPr>
            <a:t>％増加している。</a:t>
          </a:r>
        </a:p>
        <a:p>
          <a:r>
            <a:rPr kumimoji="1" lang="ja-JP" altLang="en-US" sz="1400">
              <a:latin typeface="ＭＳ ゴシック" pitchFamily="49" charset="-128"/>
              <a:ea typeface="ＭＳ ゴシック" pitchFamily="49" charset="-128"/>
            </a:rPr>
            <a:t>　今後も、効率的な予算執行を図り決算見込を確実に把握して、基金の取崩額や積立額を精査することで、実質収支比率が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％程度になるよう努めていく。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東京都小笠原村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一般会計では黒字額が</a:t>
          </a:r>
          <a:r>
            <a:rPr kumimoji="1" lang="en-US" altLang="ja-JP" sz="1400">
              <a:latin typeface="ＭＳ ゴシック" pitchFamily="49" charset="-128"/>
              <a:ea typeface="ＭＳ ゴシック" pitchFamily="49" charset="-128"/>
            </a:rPr>
            <a:t>0.5</a:t>
          </a:r>
          <a:r>
            <a:rPr kumimoji="1" lang="ja-JP" altLang="en-US" sz="1400">
              <a:latin typeface="ＭＳ ゴシック" pitchFamily="49" charset="-128"/>
              <a:ea typeface="ＭＳ ゴシック" pitchFamily="49" charset="-128"/>
            </a:rPr>
            <a:t>％増加している。実質収支の増加が影響している。簡易水道及び下水道事業特別会計では、公営企業法適用に伴う打切決算により資金確保したことで黒字額が増加している。今後も支出額を精査し、一般会計からの繰入を適正に行っ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604" t="s">
        <v>76</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75"/>
      <c r="DK1" s="175"/>
      <c r="DL1" s="175"/>
      <c r="DM1" s="175"/>
      <c r="DN1" s="175"/>
      <c r="DO1" s="175"/>
    </row>
    <row r="2" spans="1:119" ht="24" thickBot="1" x14ac:dyDescent="0.25">
      <c r="B2" s="176" t="s">
        <v>77</v>
      </c>
      <c r="C2" s="176"/>
      <c r="D2" s="177"/>
    </row>
    <row r="3" spans="1:119" ht="18.75" customHeight="1" thickBot="1" x14ac:dyDescent="0.25">
      <c r="A3" s="175"/>
      <c r="B3" s="605" t="s">
        <v>78</v>
      </c>
      <c r="C3" s="606"/>
      <c r="D3" s="606"/>
      <c r="E3" s="607"/>
      <c r="F3" s="607"/>
      <c r="G3" s="607"/>
      <c r="H3" s="607"/>
      <c r="I3" s="607"/>
      <c r="J3" s="607"/>
      <c r="K3" s="607"/>
      <c r="L3" s="607" t="s">
        <v>79</v>
      </c>
      <c r="M3" s="607"/>
      <c r="N3" s="607"/>
      <c r="O3" s="607"/>
      <c r="P3" s="607"/>
      <c r="Q3" s="607"/>
      <c r="R3" s="610"/>
      <c r="S3" s="610"/>
      <c r="T3" s="610"/>
      <c r="U3" s="610"/>
      <c r="V3" s="611"/>
      <c r="W3" s="501" t="s">
        <v>80</v>
      </c>
      <c r="X3" s="502"/>
      <c r="Y3" s="502"/>
      <c r="Z3" s="502"/>
      <c r="AA3" s="502"/>
      <c r="AB3" s="606"/>
      <c r="AC3" s="610" t="s">
        <v>81</v>
      </c>
      <c r="AD3" s="502"/>
      <c r="AE3" s="502"/>
      <c r="AF3" s="502"/>
      <c r="AG3" s="502"/>
      <c r="AH3" s="502"/>
      <c r="AI3" s="502"/>
      <c r="AJ3" s="502"/>
      <c r="AK3" s="502"/>
      <c r="AL3" s="572"/>
      <c r="AM3" s="501" t="s">
        <v>82</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83</v>
      </c>
      <c r="BO3" s="502"/>
      <c r="BP3" s="502"/>
      <c r="BQ3" s="502"/>
      <c r="BR3" s="502"/>
      <c r="BS3" s="502"/>
      <c r="BT3" s="502"/>
      <c r="BU3" s="572"/>
      <c r="BV3" s="501" t="s">
        <v>84</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85</v>
      </c>
      <c r="CU3" s="502"/>
      <c r="CV3" s="502"/>
      <c r="CW3" s="502"/>
      <c r="CX3" s="502"/>
      <c r="CY3" s="502"/>
      <c r="CZ3" s="502"/>
      <c r="DA3" s="572"/>
      <c r="DB3" s="501" t="s">
        <v>86</v>
      </c>
      <c r="DC3" s="502"/>
      <c r="DD3" s="502"/>
      <c r="DE3" s="502"/>
      <c r="DF3" s="502"/>
      <c r="DG3" s="502"/>
      <c r="DH3" s="502"/>
      <c r="DI3" s="572"/>
    </row>
    <row r="4" spans="1:119" ht="18.75" customHeight="1" x14ac:dyDescent="0.2">
      <c r="A4" s="175"/>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87</v>
      </c>
      <c r="AZ4" s="459"/>
      <c r="BA4" s="459"/>
      <c r="BB4" s="459"/>
      <c r="BC4" s="459"/>
      <c r="BD4" s="459"/>
      <c r="BE4" s="459"/>
      <c r="BF4" s="459"/>
      <c r="BG4" s="459"/>
      <c r="BH4" s="459"/>
      <c r="BI4" s="459"/>
      <c r="BJ4" s="459"/>
      <c r="BK4" s="459"/>
      <c r="BL4" s="459"/>
      <c r="BM4" s="460"/>
      <c r="BN4" s="461">
        <v>6089989</v>
      </c>
      <c r="BO4" s="462"/>
      <c r="BP4" s="462"/>
      <c r="BQ4" s="462"/>
      <c r="BR4" s="462"/>
      <c r="BS4" s="462"/>
      <c r="BT4" s="462"/>
      <c r="BU4" s="463"/>
      <c r="BV4" s="461">
        <v>5349311</v>
      </c>
      <c r="BW4" s="462"/>
      <c r="BX4" s="462"/>
      <c r="BY4" s="462"/>
      <c r="BZ4" s="462"/>
      <c r="CA4" s="462"/>
      <c r="CB4" s="462"/>
      <c r="CC4" s="463"/>
      <c r="CD4" s="598" t="s">
        <v>88</v>
      </c>
      <c r="CE4" s="599"/>
      <c r="CF4" s="599"/>
      <c r="CG4" s="599"/>
      <c r="CH4" s="599"/>
      <c r="CI4" s="599"/>
      <c r="CJ4" s="599"/>
      <c r="CK4" s="599"/>
      <c r="CL4" s="599"/>
      <c r="CM4" s="599"/>
      <c r="CN4" s="599"/>
      <c r="CO4" s="599"/>
      <c r="CP4" s="599"/>
      <c r="CQ4" s="599"/>
      <c r="CR4" s="599"/>
      <c r="CS4" s="600"/>
      <c r="CT4" s="601">
        <v>13</v>
      </c>
      <c r="CU4" s="602"/>
      <c r="CV4" s="602"/>
      <c r="CW4" s="602"/>
      <c r="CX4" s="602"/>
      <c r="CY4" s="602"/>
      <c r="CZ4" s="602"/>
      <c r="DA4" s="603"/>
      <c r="DB4" s="601">
        <v>9.5</v>
      </c>
      <c r="DC4" s="602"/>
      <c r="DD4" s="602"/>
      <c r="DE4" s="602"/>
      <c r="DF4" s="602"/>
      <c r="DG4" s="602"/>
      <c r="DH4" s="602"/>
      <c r="DI4" s="603"/>
    </row>
    <row r="5" spans="1:119" ht="18.75" customHeight="1" x14ac:dyDescent="0.2">
      <c r="A5" s="175"/>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89</v>
      </c>
      <c r="AN5" s="389"/>
      <c r="AO5" s="389"/>
      <c r="AP5" s="389"/>
      <c r="AQ5" s="389"/>
      <c r="AR5" s="389"/>
      <c r="AS5" s="389"/>
      <c r="AT5" s="390"/>
      <c r="AU5" s="490" t="s">
        <v>90</v>
      </c>
      <c r="AV5" s="491"/>
      <c r="AW5" s="491"/>
      <c r="AX5" s="491"/>
      <c r="AY5" s="446" t="s">
        <v>91</v>
      </c>
      <c r="AZ5" s="447"/>
      <c r="BA5" s="447"/>
      <c r="BB5" s="447"/>
      <c r="BC5" s="447"/>
      <c r="BD5" s="447"/>
      <c r="BE5" s="447"/>
      <c r="BF5" s="447"/>
      <c r="BG5" s="447"/>
      <c r="BH5" s="447"/>
      <c r="BI5" s="447"/>
      <c r="BJ5" s="447"/>
      <c r="BK5" s="447"/>
      <c r="BL5" s="447"/>
      <c r="BM5" s="448"/>
      <c r="BN5" s="432">
        <v>5739118</v>
      </c>
      <c r="BO5" s="433"/>
      <c r="BP5" s="433"/>
      <c r="BQ5" s="433"/>
      <c r="BR5" s="433"/>
      <c r="BS5" s="433"/>
      <c r="BT5" s="433"/>
      <c r="BU5" s="434"/>
      <c r="BV5" s="432">
        <v>5076010</v>
      </c>
      <c r="BW5" s="433"/>
      <c r="BX5" s="433"/>
      <c r="BY5" s="433"/>
      <c r="BZ5" s="433"/>
      <c r="CA5" s="433"/>
      <c r="CB5" s="433"/>
      <c r="CC5" s="434"/>
      <c r="CD5" s="472" t="s">
        <v>92</v>
      </c>
      <c r="CE5" s="392"/>
      <c r="CF5" s="392"/>
      <c r="CG5" s="392"/>
      <c r="CH5" s="392"/>
      <c r="CI5" s="392"/>
      <c r="CJ5" s="392"/>
      <c r="CK5" s="392"/>
      <c r="CL5" s="392"/>
      <c r="CM5" s="392"/>
      <c r="CN5" s="392"/>
      <c r="CO5" s="392"/>
      <c r="CP5" s="392"/>
      <c r="CQ5" s="392"/>
      <c r="CR5" s="392"/>
      <c r="CS5" s="473"/>
      <c r="CT5" s="429">
        <v>74.400000000000006</v>
      </c>
      <c r="CU5" s="430"/>
      <c r="CV5" s="430"/>
      <c r="CW5" s="430"/>
      <c r="CX5" s="430"/>
      <c r="CY5" s="430"/>
      <c r="CZ5" s="430"/>
      <c r="DA5" s="431"/>
      <c r="DB5" s="429">
        <v>73.900000000000006</v>
      </c>
      <c r="DC5" s="430"/>
      <c r="DD5" s="430"/>
      <c r="DE5" s="430"/>
      <c r="DF5" s="430"/>
      <c r="DG5" s="430"/>
      <c r="DH5" s="430"/>
      <c r="DI5" s="431"/>
    </row>
    <row r="6" spans="1:119" ht="18.75" customHeight="1" x14ac:dyDescent="0.2">
      <c r="A6" s="175"/>
      <c r="B6" s="578" t="s">
        <v>93</v>
      </c>
      <c r="C6" s="419"/>
      <c r="D6" s="419"/>
      <c r="E6" s="579"/>
      <c r="F6" s="579"/>
      <c r="G6" s="579"/>
      <c r="H6" s="579"/>
      <c r="I6" s="579"/>
      <c r="J6" s="579"/>
      <c r="K6" s="579"/>
      <c r="L6" s="579" t="s">
        <v>94</v>
      </c>
      <c r="M6" s="579"/>
      <c r="N6" s="579"/>
      <c r="O6" s="579"/>
      <c r="P6" s="579"/>
      <c r="Q6" s="579"/>
      <c r="R6" s="417"/>
      <c r="S6" s="417"/>
      <c r="T6" s="417"/>
      <c r="U6" s="417"/>
      <c r="V6" s="585"/>
      <c r="W6" s="522" t="s">
        <v>95</v>
      </c>
      <c r="X6" s="418"/>
      <c r="Y6" s="418"/>
      <c r="Z6" s="418"/>
      <c r="AA6" s="418"/>
      <c r="AB6" s="419"/>
      <c r="AC6" s="590" t="s">
        <v>96</v>
      </c>
      <c r="AD6" s="591"/>
      <c r="AE6" s="591"/>
      <c r="AF6" s="591"/>
      <c r="AG6" s="591"/>
      <c r="AH6" s="591"/>
      <c r="AI6" s="591"/>
      <c r="AJ6" s="591"/>
      <c r="AK6" s="591"/>
      <c r="AL6" s="592"/>
      <c r="AM6" s="489" t="s">
        <v>97</v>
      </c>
      <c r="AN6" s="389"/>
      <c r="AO6" s="389"/>
      <c r="AP6" s="389"/>
      <c r="AQ6" s="389"/>
      <c r="AR6" s="389"/>
      <c r="AS6" s="389"/>
      <c r="AT6" s="390"/>
      <c r="AU6" s="490" t="s">
        <v>90</v>
      </c>
      <c r="AV6" s="491"/>
      <c r="AW6" s="491"/>
      <c r="AX6" s="491"/>
      <c r="AY6" s="446" t="s">
        <v>98</v>
      </c>
      <c r="AZ6" s="447"/>
      <c r="BA6" s="447"/>
      <c r="BB6" s="447"/>
      <c r="BC6" s="447"/>
      <c r="BD6" s="447"/>
      <c r="BE6" s="447"/>
      <c r="BF6" s="447"/>
      <c r="BG6" s="447"/>
      <c r="BH6" s="447"/>
      <c r="BI6" s="447"/>
      <c r="BJ6" s="447"/>
      <c r="BK6" s="447"/>
      <c r="BL6" s="447"/>
      <c r="BM6" s="448"/>
      <c r="BN6" s="432">
        <v>350871</v>
      </c>
      <c r="BO6" s="433"/>
      <c r="BP6" s="433"/>
      <c r="BQ6" s="433"/>
      <c r="BR6" s="433"/>
      <c r="BS6" s="433"/>
      <c r="BT6" s="433"/>
      <c r="BU6" s="434"/>
      <c r="BV6" s="432">
        <v>273301</v>
      </c>
      <c r="BW6" s="433"/>
      <c r="BX6" s="433"/>
      <c r="BY6" s="433"/>
      <c r="BZ6" s="433"/>
      <c r="CA6" s="433"/>
      <c r="CB6" s="433"/>
      <c r="CC6" s="434"/>
      <c r="CD6" s="472" t="s">
        <v>99</v>
      </c>
      <c r="CE6" s="392"/>
      <c r="CF6" s="392"/>
      <c r="CG6" s="392"/>
      <c r="CH6" s="392"/>
      <c r="CI6" s="392"/>
      <c r="CJ6" s="392"/>
      <c r="CK6" s="392"/>
      <c r="CL6" s="392"/>
      <c r="CM6" s="392"/>
      <c r="CN6" s="392"/>
      <c r="CO6" s="392"/>
      <c r="CP6" s="392"/>
      <c r="CQ6" s="392"/>
      <c r="CR6" s="392"/>
      <c r="CS6" s="473"/>
      <c r="CT6" s="575">
        <v>74.7</v>
      </c>
      <c r="CU6" s="576"/>
      <c r="CV6" s="576"/>
      <c r="CW6" s="576"/>
      <c r="CX6" s="576"/>
      <c r="CY6" s="576"/>
      <c r="CZ6" s="576"/>
      <c r="DA6" s="577"/>
      <c r="DB6" s="575">
        <v>74.599999999999994</v>
      </c>
      <c r="DC6" s="576"/>
      <c r="DD6" s="576"/>
      <c r="DE6" s="576"/>
      <c r="DF6" s="576"/>
      <c r="DG6" s="576"/>
      <c r="DH6" s="576"/>
      <c r="DI6" s="577"/>
    </row>
    <row r="7" spans="1:119" ht="18.75" customHeight="1" x14ac:dyDescent="0.2">
      <c r="A7" s="175"/>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100</v>
      </c>
      <c r="AN7" s="389"/>
      <c r="AO7" s="389"/>
      <c r="AP7" s="389"/>
      <c r="AQ7" s="389"/>
      <c r="AR7" s="389"/>
      <c r="AS7" s="389"/>
      <c r="AT7" s="390"/>
      <c r="AU7" s="490" t="s">
        <v>90</v>
      </c>
      <c r="AV7" s="491"/>
      <c r="AW7" s="491"/>
      <c r="AX7" s="491"/>
      <c r="AY7" s="446" t="s">
        <v>101</v>
      </c>
      <c r="AZ7" s="447"/>
      <c r="BA7" s="447"/>
      <c r="BB7" s="447"/>
      <c r="BC7" s="447"/>
      <c r="BD7" s="447"/>
      <c r="BE7" s="447"/>
      <c r="BF7" s="447"/>
      <c r="BG7" s="447"/>
      <c r="BH7" s="447"/>
      <c r="BI7" s="447"/>
      <c r="BJ7" s="447"/>
      <c r="BK7" s="447"/>
      <c r="BL7" s="447"/>
      <c r="BM7" s="448"/>
      <c r="BN7" s="432">
        <v>64094</v>
      </c>
      <c r="BO7" s="433"/>
      <c r="BP7" s="433"/>
      <c r="BQ7" s="433"/>
      <c r="BR7" s="433"/>
      <c r="BS7" s="433"/>
      <c r="BT7" s="433"/>
      <c r="BU7" s="434"/>
      <c r="BV7" s="432">
        <v>66645</v>
      </c>
      <c r="BW7" s="433"/>
      <c r="BX7" s="433"/>
      <c r="BY7" s="433"/>
      <c r="BZ7" s="433"/>
      <c r="CA7" s="433"/>
      <c r="CB7" s="433"/>
      <c r="CC7" s="434"/>
      <c r="CD7" s="472" t="s">
        <v>102</v>
      </c>
      <c r="CE7" s="392"/>
      <c r="CF7" s="392"/>
      <c r="CG7" s="392"/>
      <c r="CH7" s="392"/>
      <c r="CI7" s="392"/>
      <c r="CJ7" s="392"/>
      <c r="CK7" s="392"/>
      <c r="CL7" s="392"/>
      <c r="CM7" s="392"/>
      <c r="CN7" s="392"/>
      <c r="CO7" s="392"/>
      <c r="CP7" s="392"/>
      <c r="CQ7" s="392"/>
      <c r="CR7" s="392"/>
      <c r="CS7" s="473"/>
      <c r="CT7" s="432">
        <v>2211004</v>
      </c>
      <c r="CU7" s="433"/>
      <c r="CV7" s="433"/>
      <c r="CW7" s="433"/>
      <c r="CX7" s="433"/>
      <c r="CY7" s="433"/>
      <c r="CZ7" s="433"/>
      <c r="DA7" s="434"/>
      <c r="DB7" s="432">
        <v>2166591</v>
      </c>
      <c r="DC7" s="433"/>
      <c r="DD7" s="433"/>
      <c r="DE7" s="433"/>
      <c r="DF7" s="433"/>
      <c r="DG7" s="433"/>
      <c r="DH7" s="433"/>
      <c r="DI7" s="434"/>
    </row>
    <row r="8" spans="1:119" ht="18.75" customHeight="1" thickBot="1" x14ac:dyDescent="0.25">
      <c r="A8" s="175"/>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103</v>
      </c>
      <c r="AN8" s="389"/>
      <c r="AO8" s="389"/>
      <c r="AP8" s="389"/>
      <c r="AQ8" s="389"/>
      <c r="AR8" s="389"/>
      <c r="AS8" s="389"/>
      <c r="AT8" s="390"/>
      <c r="AU8" s="490" t="s">
        <v>90</v>
      </c>
      <c r="AV8" s="491"/>
      <c r="AW8" s="491"/>
      <c r="AX8" s="491"/>
      <c r="AY8" s="446" t="s">
        <v>104</v>
      </c>
      <c r="AZ8" s="447"/>
      <c r="BA8" s="447"/>
      <c r="BB8" s="447"/>
      <c r="BC8" s="447"/>
      <c r="BD8" s="447"/>
      <c r="BE8" s="447"/>
      <c r="BF8" s="447"/>
      <c r="BG8" s="447"/>
      <c r="BH8" s="447"/>
      <c r="BI8" s="447"/>
      <c r="BJ8" s="447"/>
      <c r="BK8" s="447"/>
      <c r="BL8" s="447"/>
      <c r="BM8" s="448"/>
      <c r="BN8" s="432">
        <v>286777</v>
      </c>
      <c r="BO8" s="433"/>
      <c r="BP8" s="433"/>
      <c r="BQ8" s="433"/>
      <c r="BR8" s="433"/>
      <c r="BS8" s="433"/>
      <c r="BT8" s="433"/>
      <c r="BU8" s="434"/>
      <c r="BV8" s="432">
        <v>206656</v>
      </c>
      <c r="BW8" s="433"/>
      <c r="BX8" s="433"/>
      <c r="BY8" s="433"/>
      <c r="BZ8" s="433"/>
      <c r="CA8" s="433"/>
      <c r="CB8" s="433"/>
      <c r="CC8" s="434"/>
      <c r="CD8" s="472" t="s">
        <v>105</v>
      </c>
      <c r="CE8" s="392"/>
      <c r="CF8" s="392"/>
      <c r="CG8" s="392"/>
      <c r="CH8" s="392"/>
      <c r="CI8" s="392"/>
      <c r="CJ8" s="392"/>
      <c r="CK8" s="392"/>
      <c r="CL8" s="392"/>
      <c r="CM8" s="392"/>
      <c r="CN8" s="392"/>
      <c r="CO8" s="392"/>
      <c r="CP8" s="392"/>
      <c r="CQ8" s="392"/>
      <c r="CR8" s="392"/>
      <c r="CS8" s="473"/>
      <c r="CT8" s="535">
        <v>0.24</v>
      </c>
      <c r="CU8" s="536"/>
      <c r="CV8" s="536"/>
      <c r="CW8" s="536"/>
      <c r="CX8" s="536"/>
      <c r="CY8" s="536"/>
      <c r="CZ8" s="536"/>
      <c r="DA8" s="537"/>
      <c r="DB8" s="535">
        <v>0.25</v>
      </c>
      <c r="DC8" s="536"/>
      <c r="DD8" s="536"/>
      <c r="DE8" s="536"/>
      <c r="DF8" s="536"/>
      <c r="DG8" s="536"/>
      <c r="DH8" s="536"/>
      <c r="DI8" s="537"/>
    </row>
    <row r="9" spans="1:119" ht="18.75" customHeight="1" thickBot="1" x14ac:dyDescent="0.25">
      <c r="A9" s="175"/>
      <c r="B9" s="564" t="s">
        <v>106</v>
      </c>
      <c r="C9" s="565"/>
      <c r="D9" s="565"/>
      <c r="E9" s="565"/>
      <c r="F9" s="565"/>
      <c r="G9" s="565"/>
      <c r="H9" s="565"/>
      <c r="I9" s="565"/>
      <c r="J9" s="565"/>
      <c r="K9" s="483"/>
      <c r="L9" s="566" t="s">
        <v>107</v>
      </c>
      <c r="M9" s="567"/>
      <c r="N9" s="567"/>
      <c r="O9" s="567"/>
      <c r="P9" s="567"/>
      <c r="Q9" s="568"/>
      <c r="R9" s="569">
        <v>2929</v>
      </c>
      <c r="S9" s="570"/>
      <c r="T9" s="570"/>
      <c r="U9" s="570"/>
      <c r="V9" s="571"/>
      <c r="W9" s="501" t="s">
        <v>108</v>
      </c>
      <c r="X9" s="502"/>
      <c r="Y9" s="502"/>
      <c r="Z9" s="502"/>
      <c r="AA9" s="502"/>
      <c r="AB9" s="502"/>
      <c r="AC9" s="502"/>
      <c r="AD9" s="502"/>
      <c r="AE9" s="502"/>
      <c r="AF9" s="502"/>
      <c r="AG9" s="502"/>
      <c r="AH9" s="502"/>
      <c r="AI9" s="502"/>
      <c r="AJ9" s="502"/>
      <c r="AK9" s="502"/>
      <c r="AL9" s="572"/>
      <c r="AM9" s="489" t="s">
        <v>109</v>
      </c>
      <c r="AN9" s="389"/>
      <c r="AO9" s="389"/>
      <c r="AP9" s="389"/>
      <c r="AQ9" s="389"/>
      <c r="AR9" s="389"/>
      <c r="AS9" s="389"/>
      <c r="AT9" s="390"/>
      <c r="AU9" s="490" t="s">
        <v>90</v>
      </c>
      <c r="AV9" s="491"/>
      <c r="AW9" s="491"/>
      <c r="AX9" s="491"/>
      <c r="AY9" s="446" t="s">
        <v>110</v>
      </c>
      <c r="AZ9" s="447"/>
      <c r="BA9" s="447"/>
      <c r="BB9" s="447"/>
      <c r="BC9" s="447"/>
      <c r="BD9" s="447"/>
      <c r="BE9" s="447"/>
      <c r="BF9" s="447"/>
      <c r="BG9" s="447"/>
      <c r="BH9" s="447"/>
      <c r="BI9" s="447"/>
      <c r="BJ9" s="447"/>
      <c r="BK9" s="447"/>
      <c r="BL9" s="447"/>
      <c r="BM9" s="448"/>
      <c r="BN9" s="432">
        <v>80121</v>
      </c>
      <c r="BO9" s="433"/>
      <c r="BP9" s="433"/>
      <c r="BQ9" s="433"/>
      <c r="BR9" s="433"/>
      <c r="BS9" s="433"/>
      <c r="BT9" s="433"/>
      <c r="BU9" s="434"/>
      <c r="BV9" s="432">
        <v>-38269</v>
      </c>
      <c r="BW9" s="433"/>
      <c r="BX9" s="433"/>
      <c r="BY9" s="433"/>
      <c r="BZ9" s="433"/>
      <c r="CA9" s="433"/>
      <c r="CB9" s="433"/>
      <c r="CC9" s="434"/>
      <c r="CD9" s="472" t="s">
        <v>111</v>
      </c>
      <c r="CE9" s="392"/>
      <c r="CF9" s="392"/>
      <c r="CG9" s="392"/>
      <c r="CH9" s="392"/>
      <c r="CI9" s="392"/>
      <c r="CJ9" s="392"/>
      <c r="CK9" s="392"/>
      <c r="CL9" s="392"/>
      <c r="CM9" s="392"/>
      <c r="CN9" s="392"/>
      <c r="CO9" s="392"/>
      <c r="CP9" s="392"/>
      <c r="CQ9" s="392"/>
      <c r="CR9" s="392"/>
      <c r="CS9" s="473"/>
      <c r="CT9" s="429">
        <v>15</v>
      </c>
      <c r="CU9" s="430"/>
      <c r="CV9" s="430"/>
      <c r="CW9" s="430"/>
      <c r="CX9" s="430"/>
      <c r="CY9" s="430"/>
      <c r="CZ9" s="430"/>
      <c r="DA9" s="431"/>
      <c r="DB9" s="429">
        <v>7.4</v>
      </c>
      <c r="DC9" s="430"/>
      <c r="DD9" s="430"/>
      <c r="DE9" s="430"/>
      <c r="DF9" s="430"/>
      <c r="DG9" s="430"/>
      <c r="DH9" s="430"/>
      <c r="DI9" s="431"/>
    </row>
    <row r="10" spans="1:119" ht="18.75" customHeight="1" thickBot="1" x14ac:dyDescent="0.25">
      <c r="A10" s="175"/>
      <c r="B10" s="564"/>
      <c r="C10" s="565"/>
      <c r="D10" s="565"/>
      <c r="E10" s="565"/>
      <c r="F10" s="565"/>
      <c r="G10" s="565"/>
      <c r="H10" s="565"/>
      <c r="I10" s="565"/>
      <c r="J10" s="565"/>
      <c r="K10" s="483"/>
      <c r="L10" s="388" t="s">
        <v>112</v>
      </c>
      <c r="M10" s="389"/>
      <c r="N10" s="389"/>
      <c r="O10" s="389"/>
      <c r="P10" s="389"/>
      <c r="Q10" s="390"/>
      <c r="R10" s="385">
        <v>3022</v>
      </c>
      <c r="S10" s="386"/>
      <c r="T10" s="386"/>
      <c r="U10" s="386"/>
      <c r="V10" s="445"/>
      <c r="W10" s="573"/>
      <c r="X10" s="383"/>
      <c r="Y10" s="383"/>
      <c r="Z10" s="383"/>
      <c r="AA10" s="383"/>
      <c r="AB10" s="383"/>
      <c r="AC10" s="383"/>
      <c r="AD10" s="383"/>
      <c r="AE10" s="383"/>
      <c r="AF10" s="383"/>
      <c r="AG10" s="383"/>
      <c r="AH10" s="383"/>
      <c r="AI10" s="383"/>
      <c r="AJ10" s="383"/>
      <c r="AK10" s="383"/>
      <c r="AL10" s="574"/>
      <c r="AM10" s="489" t="s">
        <v>113</v>
      </c>
      <c r="AN10" s="389"/>
      <c r="AO10" s="389"/>
      <c r="AP10" s="389"/>
      <c r="AQ10" s="389"/>
      <c r="AR10" s="389"/>
      <c r="AS10" s="389"/>
      <c r="AT10" s="390"/>
      <c r="AU10" s="490" t="s">
        <v>90</v>
      </c>
      <c r="AV10" s="491"/>
      <c r="AW10" s="491"/>
      <c r="AX10" s="491"/>
      <c r="AY10" s="446" t="s">
        <v>114</v>
      </c>
      <c r="AZ10" s="447"/>
      <c r="BA10" s="447"/>
      <c r="BB10" s="447"/>
      <c r="BC10" s="447"/>
      <c r="BD10" s="447"/>
      <c r="BE10" s="447"/>
      <c r="BF10" s="447"/>
      <c r="BG10" s="447"/>
      <c r="BH10" s="447"/>
      <c r="BI10" s="447"/>
      <c r="BJ10" s="447"/>
      <c r="BK10" s="447"/>
      <c r="BL10" s="447"/>
      <c r="BM10" s="448"/>
      <c r="BN10" s="432">
        <v>0</v>
      </c>
      <c r="BO10" s="433"/>
      <c r="BP10" s="433"/>
      <c r="BQ10" s="433"/>
      <c r="BR10" s="433"/>
      <c r="BS10" s="433"/>
      <c r="BT10" s="433"/>
      <c r="BU10" s="434"/>
      <c r="BV10" s="432">
        <v>62951</v>
      </c>
      <c r="BW10" s="433"/>
      <c r="BX10" s="433"/>
      <c r="BY10" s="433"/>
      <c r="BZ10" s="433"/>
      <c r="CA10" s="433"/>
      <c r="CB10" s="433"/>
      <c r="CC10" s="434"/>
      <c r="CD10" s="181" t="s">
        <v>115</v>
      </c>
      <c r="CE10" s="182"/>
      <c r="CF10" s="182"/>
      <c r="CG10" s="182"/>
      <c r="CH10" s="182"/>
      <c r="CI10" s="182"/>
      <c r="CJ10" s="182"/>
      <c r="CK10" s="182"/>
      <c r="CL10" s="182"/>
      <c r="CM10" s="182"/>
      <c r="CN10" s="182"/>
      <c r="CO10" s="182"/>
      <c r="CP10" s="182"/>
      <c r="CQ10" s="182"/>
      <c r="CR10" s="182"/>
      <c r="CS10" s="183"/>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75"/>
      <c r="B11" s="564"/>
      <c r="C11" s="565"/>
      <c r="D11" s="565"/>
      <c r="E11" s="565"/>
      <c r="F11" s="565"/>
      <c r="G11" s="565"/>
      <c r="H11" s="565"/>
      <c r="I11" s="565"/>
      <c r="J11" s="565"/>
      <c r="K11" s="483"/>
      <c r="L11" s="393" t="s">
        <v>116</v>
      </c>
      <c r="M11" s="394"/>
      <c r="N11" s="394"/>
      <c r="O11" s="394"/>
      <c r="P11" s="394"/>
      <c r="Q11" s="395"/>
      <c r="R11" s="561" t="s">
        <v>117</v>
      </c>
      <c r="S11" s="562"/>
      <c r="T11" s="562"/>
      <c r="U11" s="562"/>
      <c r="V11" s="563"/>
      <c r="W11" s="573"/>
      <c r="X11" s="383"/>
      <c r="Y11" s="383"/>
      <c r="Z11" s="383"/>
      <c r="AA11" s="383"/>
      <c r="AB11" s="383"/>
      <c r="AC11" s="383"/>
      <c r="AD11" s="383"/>
      <c r="AE11" s="383"/>
      <c r="AF11" s="383"/>
      <c r="AG11" s="383"/>
      <c r="AH11" s="383"/>
      <c r="AI11" s="383"/>
      <c r="AJ11" s="383"/>
      <c r="AK11" s="383"/>
      <c r="AL11" s="574"/>
      <c r="AM11" s="489" t="s">
        <v>118</v>
      </c>
      <c r="AN11" s="389"/>
      <c r="AO11" s="389"/>
      <c r="AP11" s="389"/>
      <c r="AQ11" s="389"/>
      <c r="AR11" s="389"/>
      <c r="AS11" s="389"/>
      <c r="AT11" s="390"/>
      <c r="AU11" s="490" t="s">
        <v>90</v>
      </c>
      <c r="AV11" s="491"/>
      <c r="AW11" s="491"/>
      <c r="AX11" s="491"/>
      <c r="AY11" s="446" t="s">
        <v>119</v>
      </c>
      <c r="AZ11" s="447"/>
      <c r="BA11" s="447"/>
      <c r="BB11" s="447"/>
      <c r="BC11" s="447"/>
      <c r="BD11" s="447"/>
      <c r="BE11" s="447"/>
      <c r="BF11" s="447"/>
      <c r="BG11" s="447"/>
      <c r="BH11" s="447"/>
      <c r="BI11" s="447"/>
      <c r="BJ11" s="447"/>
      <c r="BK11" s="447"/>
      <c r="BL11" s="447"/>
      <c r="BM11" s="448"/>
      <c r="BN11" s="432">
        <v>285846</v>
      </c>
      <c r="BO11" s="433"/>
      <c r="BP11" s="433"/>
      <c r="BQ11" s="433"/>
      <c r="BR11" s="433"/>
      <c r="BS11" s="433"/>
      <c r="BT11" s="433"/>
      <c r="BU11" s="434"/>
      <c r="BV11" s="432">
        <v>0</v>
      </c>
      <c r="BW11" s="433"/>
      <c r="BX11" s="433"/>
      <c r="BY11" s="433"/>
      <c r="BZ11" s="433"/>
      <c r="CA11" s="433"/>
      <c r="CB11" s="433"/>
      <c r="CC11" s="434"/>
      <c r="CD11" s="472" t="s">
        <v>120</v>
      </c>
      <c r="CE11" s="392"/>
      <c r="CF11" s="392"/>
      <c r="CG11" s="392"/>
      <c r="CH11" s="392"/>
      <c r="CI11" s="392"/>
      <c r="CJ11" s="392"/>
      <c r="CK11" s="392"/>
      <c r="CL11" s="392"/>
      <c r="CM11" s="392"/>
      <c r="CN11" s="392"/>
      <c r="CO11" s="392"/>
      <c r="CP11" s="392"/>
      <c r="CQ11" s="392"/>
      <c r="CR11" s="392"/>
      <c r="CS11" s="473"/>
      <c r="CT11" s="535" t="s">
        <v>121</v>
      </c>
      <c r="CU11" s="536"/>
      <c r="CV11" s="536"/>
      <c r="CW11" s="536"/>
      <c r="CX11" s="536"/>
      <c r="CY11" s="536"/>
      <c r="CZ11" s="536"/>
      <c r="DA11" s="537"/>
      <c r="DB11" s="535" t="s">
        <v>121</v>
      </c>
      <c r="DC11" s="536"/>
      <c r="DD11" s="536"/>
      <c r="DE11" s="536"/>
      <c r="DF11" s="536"/>
      <c r="DG11" s="536"/>
      <c r="DH11" s="536"/>
      <c r="DI11" s="537"/>
    </row>
    <row r="12" spans="1:119" ht="18.75" customHeight="1" x14ac:dyDescent="0.2">
      <c r="A12" s="175"/>
      <c r="B12" s="538" t="s">
        <v>122</v>
      </c>
      <c r="C12" s="539"/>
      <c r="D12" s="539"/>
      <c r="E12" s="539"/>
      <c r="F12" s="539"/>
      <c r="G12" s="539"/>
      <c r="H12" s="539"/>
      <c r="I12" s="539"/>
      <c r="J12" s="539"/>
      <c r="K12" s="540"/>
      <c r="L12" s="547" t="s">
        <v>123</v>
      </c>
      <c r="M12" s="548"/>
      <c r="N12" s="548"/>
      <c r="O12" s="548"/>
      <c r="P12" s="548"/>
      <c r="Q12" s="549"/>
      <c r="R12" s="550">
        <v>2600</v>
      </c>
      <c r="S12" s="551"/>
      <c r="T12" s="551"/>
      <c r="U12" s="551"/>
      <c r="V12" s="552"/>
      <c r="W12" s="553" t="s">
        <v>1</v>
      </c>
      <c r="X12" s="491"/>
      <c r="Y12" s="491"/>
      <c r="Z12" s="491"/>
      <c r="AA12" s="491"/>
      <c r="AB12" s="554"/>
      <c r="AC12" s="555" t="s">
        <v>124</v>
      </c>
      <c r="AD12" s="556"/>
      <c r="AE12" s="556"/>
      <c r="AF12" s="556"/>
      <c r="AG12" s="557"/>
      <c r="AH12" s="555" t="s">
        <v>125</v>
      </c>
      <c r="AI12" s="556"/>
      <c r="AJ12" s="556"/>
      <c r="AK12" s="556"/>
      <c r="AL12" s="558"/>
      <c r="AM12" s="489" t="s">
        <v>126</v>
      </c>
      <c r="AN12" s="389"/>
      <c r="AO12" s="389"/>
      <c r="AP12" s="389"/>
      <c r="AQ12" s="389"/>
      <c r="AR12" s="389"/>
      <c r="AS12" s="389"/>
      <c r="AT12" s="390"/>
      <c r="AU12" s="490" t="s">
        <v>90</v>
      </c>
      <c r="AV12" s="491"/>
      <c r="AW12" s="491"/>
      <c r="AX12" s="491"/>
      <c r="AY12" s="446" t="s">
        <v>127</v>
      </c>
      <c r="AZ12" s="447"/>
      <c r="BA12" s="447"/>
      <c r="BB12" s="447"/>
      <c r="BC12" s="447"/>
      <c r="BD12" s="447"/>
      <c r="BE12" s="447"/>
      <c r="BF12" s="447"/>
      <c r="BG12" s="447"/>
      <c r="BH12" s="447"/>
      <c r="BI12" s="447"/>
      <c r="BJ12" s="447"/>
      <c r="BK12" s="447"/>
      <c r="BL12" s="447"/>
      <c r="BM12" s="448"/>
      <c r="BN12" s="432">
        <v>0</v>
      </c>
      <c r="BO12" s="433"/>
      <c r="BP12" s="433"/>
      <c r="BQ12" s="433"/>
      <c r="BR12" s="433"/>
      <c r="BS12" s="433"/>
      <c r="BT12" s="433"/>
      <c r="BU12" s="434"/>
      <c r="BV12" s="432">
        <v>0</v>
      </c>
      <c r="BW12" s="433"/>
      <c r="BX12" s="433"/>
      <c r="BY12" s="433"/>
      <c r="BZ12" s="433"/>
      <c r="CA12" s="433"/>
      <c r="CB12" s="433"/>
      <c r="CC12" s="434"/>
      <c r="CD12" s="472" t="s">
        <v>128</v>
      </c>
      <c r="CE12" s="392"/>
      <c r="CF12" s="392"/>
      <c r="CG12" s="392"/>
      <c r="CH12" s="392"/>
      <c r="CI12" s="392"/>
      <c r="CJ12" s="392"/>
      <c r="CK12" s="392"/>
      <c r="CL12" s="392"/>
      <c r="CM12" s="392"/>
      <c r="CN12" s="392"/>
      <c r="CO12" s="392"/>
      <c r="CP12" s="392"/>
      <c r="CQ12" s="392"/>
      <c r="CR12" s="392"/>
      <c r="CS12" s="473"/>
      <c r="CT12" s="535" t="s">
        <v>121</v>
      </c>
      <c r="CU12" s="536"/>
      <c r="CV12" s="536"/>
      <c r="CW12" s="536"/>
      <c r="CX12" s="536"/>
      <c r="CY12" s="536"/>
      <c r="CZ12" s="536"/>
      <c r="DA12" s="537"/>
      <c r="DB12" s="535" t="s">
        <v>121</v>
      </c>
      <c r="DC12" s="536"/>
      <c r="DD12" s="536"/>
      <c r="DE12" s="536"/>
      <c r="DF12" s="536"/>
      <c r="DG12" s="536"/>
      <c r="DH12" s="536"/>
      <c r="DI12" s="537"/>
    </row>
    <row r="13" spans="1:119" ht="18.75" customHeight="1" x14ac:dyDescent="0.2">
      <c r="A13" s="175"/>
      <c r="B13" s="541"/>
      <c r="C13" s="542"/>
      <c r="D13" s="542"/>
      <c r="E13" s="542"/>
      <c r="F13" s="542"/>
      <c r="G13" s="542"/>
      <c r="H13" s="542"/>
      <c r="I13" s="542"/>
      <c r="J13" s="542"/>
      <c r="K13" s="543"/>
      <c r="L13" s="190"/>
      <c r="M13" s="516" t="s">
        <v>129</v>
      </c>
      <c r="N13" s="517"/>
      <c r="O13" s="517"/>
      <c r="P13" s="517"/>
      <c r="Q13" s="518"/>
      <c r="R13" s="519">
        <v>2568</v>
      </c>
      <c r="S13" s="520"/>
      <c r="T13" s="520"/>
      <c r="U13" s="520"/>
      <c r="V13" s="521"/>
      <c r="W13" s="522" t="s">
        <v>130</v>
      </c>
      <c r="X13" s="418"/>
      <c r="Y13" s="418"/>
      <c r="Z13" s="418"/>
      <c r="AA13" s="418"/>
      <c r="AB13" s="419"/>
      <c r="AC13" s="385">
        <v>209</v>
      </c>
      <c r="AD13" s="386"/>
      <c r="AE13" s="386"/>
      <c r="AF13" s="386"/>
      <c r="AG13" s="387"/>
      <c r="AH13" s="385">
        <v>170</v>
      </c>
      <c r="AI13" s="386"/>
      <c r="AJ13" s="386"/>
      <c r="AK13" s="386"/>
      <c r="AL13" s="445"/>
      <c r="AM13" s="489" t="s">
        <v>131</v>
      </c>
      <c r="AN13" s="389"/>
      <c r="AO13" s="389"/>
      <c r="AP13" s="389"/>
      <c r="AQ13" s="389"/>
      <c r="AR13" s="389"/>
      <c r="AS13" s="389"/>
      <c r="AT13" s="390"/>
      <c r="AU13" s="490" t="s">
        <v>132</v>
      </c>
      <c r="AV13" s="491"/>
      <c r="AW13" s="491"/>
      <c r="AX13" s="491"/>
      <c r="AY13" s="446" t="s">
        <v>133</v>
      </c>
      <c r="AZ13" s="447"/>
      <c r="BA13" s="447"/>
      <c r="BB13" s="447"/>
      <c r="BC13" s="447"/>
      <c r="BD13" s="447"/>
      <c r="BE13" s="447"/>
      <c r="BF13" s="447"/>
      <c r="BG13" s="447"/>
      <c r="BH13" s="447"/>
      <c r="BI13" s="447"/>
      <c r="BJ13" s="447"/>
      <c r="BK13" s="447"/>
      <c r="BL13" s="447"/>
      <c r="BM13" s="448"/>
      <c r="BN13" s="432">
        <v>365967</v>
      </c>
      <c r="BO13" s="433"/>
      <c r="BP13" s="433"/>
      <c r="BQ13" s="433"/>
      <c r="BR13" s="433"/>
      <c r="BS13" s="433"/>
      <c r="BT13" s="433"/>
      <c r="BU13" s="434"/>
      <c r="BV13" s="432">
        <v>24682</v>
      </c>
      <c r="BW13" s="433"/>
      <c r="BX13" s="433"/>
      <c r="BY13" s="433"/>
      <c r="BZ13" s="433"/>
      <c r="CA13" s="433"/>
      <c r="CB13" s="433"/>
      <c r="CC13" s="434"/>
      <c r="CD13" s="472" t="s">
        <v>134</v>
      </c>
      <c r="CE13" s="392"/>
      <c r="CF13" s="392"/>
      <c r="CG13" s="392"/>
      <c r="CH13" s="392"/>
      <c r="CI13" s="392"/>
      <c r="CJ13" s="392"/>
      <c r="CK13" s="392"/>
      <c r="CL13" s="392"/>
      <c r="CM13" s="392"/>
      <c r="CN13" s="392"/>
      <c r="CO13" s="392"/>
      <c r="CP13" s="392"/>
      <c r="CQ13" s="392"/>
      <c r="CR13" s="392"/>
      <c r="CS13" s="473"/>
      <c r="CT13" s="429">
        <v>3.2</v>
      </c>
      <c r="CU13" s="430"/>
      <c r="CV13" s="430"/>
      <c r="CW13" s="430"/>
      <c r="CX13" s="430"/>
      <c r="CY13" s="430"/>
      <c r="CZ13" s="430"/>
      <c r="DA13" s="431"/>
      <c r="DB13" s="429">
        <v>3.3</v>
      </c>
      <c r="DC13" s="430"/>
      <c r="DD13" s="430"/>
      <c r="DE13" s="430"/>
      <c r="DF13" s="430"/>
      <c r="DG13" s="430"/>
      <c r="DH13" s="430"/>
      <c r="DI13" s="431"/>
    </row>
    <row r="14" spans="1:119" ht="18.75" customHeight="1" thickBot="1" x14ac:dyDescent="0.25">
      <c r="A14" s="175"/>
      <c r="B14" s="541"/>
      <c r="C14" s="542"/>
      <c r="D14" s="542"/>
      <c r="E14" s="542"/>
      <c r="F14" s="542"/>
      <c r="G14" s="542"/>
      <c r="H14" s="542"/>
      <c r="I14" s="542"/>
      <c r="J14" s="542"/>
      <c r="K14" s="543"/>
      <c r="L14" s="506" t="s">
        <v>135</v>
      </c>
      <c r="M14" s="559"/>
      <c r="N14" s="559"/>
      <c r="O14" s="559"/>
      <c r="P14" s="559"/>
      <c r="Q14" s="560"/>
      <c r="R14" s="519">
        <v>2581</v>
      </c>
      <c r="S14" s="520"/>
      <c r="T14" s="520"/>
      <c r="U14" s="520"/>
      <c r="V14" s="521"/>
      <c r="W14" s="523"/>
      <c r="X14" s="421"/>
      <c r="Y14" s="421"/>
      <c r="Z14" s="421"/>
      <c r="AA14" s="421"/>
      <c r="AB14" s="422"/>
      <c r="AC14" s="512">
        <v>9.9</v>
      </c>
      <c r="AD14" s="513"/>
      <c r="AE14" s="513"/>
      <c r="AF14" s="513"/>
      <c r="AG14" s="514"/>
      <c r="AH14" s="512">
        <v>8</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136</v>
      </c>
      <c r="CE14" s="470"/>
      <c r="CF14" s="470"/>
      <c r="CG14" s="470"/>
      <c r="CH14" s="470"/>
      <c r="CI14" s="470"/>
      <c r="CJ14" s="470"/>
      <c r="CK14" s="470"/>
      <c r="CL14" s="470"/>
      <c r="CM14" s="470"/>
      <c r="CN14" s="470"/>
      <c r="CO14" s="470"/>
      <c r="CP14" s="470"/>
      <c r="CQ14" s="470"/>
      <c r="CR14" s="470"/>
      <c r="CS14" s="471"/>
      <c r="CT14" s="529" t="s">
        <v>121</v>
      </c>
      <c r="CU14" s="530"/>
      <c r="CV14" s="530"/>
      <c r="CW14" s="530"/>
      <c r="CX14" s="530"/>
      <c r="CY14" s="530"/>
      <c r="CZ14" s="530"/>
      <c r="DA14" s="531"/>
      <c r="DB14" s="529" t="s">
        <v>121</v>
      </c>
      <c r="DC14" s="530"/>
      <c r="DD14" s="530"/>
      <c r="DE14" s="530"/>
      <c r="DF14" s="530"/>
      <c r="DG14" s="530"/>
      <c r="DH14" s="530"/>
      <c r="DI14" s="531"/>
    </row>
    <row r="15" spans="1:119" ht="18.75" customHeight="1" x14ac:dyDescent="0.2">
      <c r="A15" s="175"/>
      <c r="B15" s="541"/>
      <c r="C15" s="542"/>
      <c r="D15" s="542"/>
      <c r="E15" s="542"/>
      <c r="F15" s="542"/>
      <c r="G15" s="542"/>
      <c r="H15" s="542"/>
      <c r="I15" s="542"/>
      <c r="J15" s="542"/>
      <c r="K15" s="543"/>
      <c r="L15" s="190"/>
      <c r="M15" s="516" t="s">
        <v>129</v>
      </c>
      <c r="N15" s="517"/>
      <c r="O15" s="517"/>
      <c r="P15" s="517"/>
      <c r="Q15" s="518"/>
      <c r="R15" s="519">
        <v>2553</v>
      </c>
      <c r="S15" s="520"/>
      <c r="T15" s="520"/>
      <c r="U15" s="520"/>
      <c r="V15" s="521"/>
      <c r="W15" s="522" t="s">
        <v>137</v>
      </c>
      <c r="X15" s="418"/>
      <c r="Y15" s="418"/>
      <c r="Z15" s="418"/>
      <c r="AA15" s="418"/>
      <c r="AB15" s="419"/>
      <c r="AC15" s="385">
        <v>243</v>
      </c>
      <c r="AD15" s="386"/>
      <c r="AE15" s="386"/>
      <c r="AF15" s="386"/>
      <c r="AG15" s="387"/>
      <c r="AH15" s="385">
        <v>328</v>
      </c>
      <c r="AI15" s="386"/>
      <c r="AJ15" s="386"/>
      <c r="AK15" s="386"/>
      <c r="AL15" s="445"/>
      <c r="AM15" s="489"/>
      <c r="AN15" s="389"/>
      <c r="AO15" s="389"/>
      <c r="AP15" s="389"/>
      <c r="AQ15" s="389"/>
      <c r="AR15" s="389"/>
      <c r="AS15" s="389"/>
      <c r="AT15" s="390"/>
      <c r="AU15" s="490"/>
      <c r="AV15" s="491"/>
      <c r="AW15" s="491"/>
      <c r="AX15" s="491"/>
      <c r="AY15" s="458" t="s">
        <v>138</v>
      </c>
      <c r="AZ15" s="459"/>
      <c r="BA15" s="459"/>
      <c r="BB15" s="459"/>
      <c r="BC15" s="459"/>
      <c r="BD15" s="459"/>
      <c r="BE15" s="459"/>
      <c r="BF15" s="459"/>
      <c r="BG15" s="459"/>
      <c r="BH15" s="459"/>
      <c r="BI15" s="459"/>
      <c r="BJ15" s="459"/>
      <c r="BK15" s="459"/>
      <c r="BL15" s="459"/>
      <c r="BM15" s="460"/>
      <c r="BN15" s="461">
        <v>490120</v>
      </c>
      <c r="BO15" s="462"/>
      <c r="BP15" s="462"/>
      <c r="BQ15" s="462"/>
      <c r="BR15" s="462"/>
      <c r="BS15" s="462"/>
      <c r="BT15" s="462"/>
      <c r="BU15" s="463"/>
      <c r="BV15" s="461">
        <v>487310</v>
      </c>
      <c r="BW15" s="462"/>
      <c r="BX15" s="462"/>
      <c r="BY15" s="462"/>
      <c r="BZ15" s="462"/>
      <c r="CA15" s="462"/>
      <c r="CB15" s="462"/>
      <c r="CC15" s="463"/>
      <c r="CD15" s="532" t="s">
        <v>139</v>
      </c>
      <c r="CE15" s="533"/>
      <c r="CF15" s="533"/>
      <c r="CG15" s="533"/>
      <c r="CH15" s="533"/>
      <c r="CI15" s="533"/>
      <c r="CJ15" s="533"/>
      <c r="CK15" s="533"/>
      <c r="CL15" s="533"/>
      <c r="CM15" s="533"/>
      <c r="CN15" s="533"/>
      <c r="CO15" s="533"/>
      <c r="CP15" s="533"/>
      <c r="CQ15" s="533"/>
      <c r="CR15" s="533"/>
      <c r="CS15" s="534"/>
      <c r="CT15" s="191"/>
      <c r="CU15" s="192"/>
      <c r="CV15" s="192"/>
      <c r="CW15" s="192"/>
      <c r="CX15" s="192"/>
      <c r="CY15" s="192"/>
      <c r="CZ15" s="192"/>
      <c r="DA15" s="193"/>
      <c r="DB15" s="191"/>
      <c r="DC15" s="192"/>
      <c r="DD15" s="192"/>
      <c r="DE15" s="192"/>
      <c r="DF15" s="192"/>
      <c r="DG15" s="192"/>
      <c r="DH15" s="192"/>
      <c r="DI15" s="193"/>
    </row>
    <row r="16" spans="1:119" ht="18.75" customHeight="1" x14ac:dyDescent="0.2">
      <c r="A16" s="175"/>
      <c r="B16" s="541"/>
      <c r="C16" s="542"/>
      <c r="D16" s="542"/>
      <c r="E16" s="542"/>
      <c r="F16" s="542"/>
      <c r="G16" s="542"/>
      <c r="H16" s="542"/>
      <c r="I16" s="542"/>
      <c r="J16" s="542"/>
      <c r="K16" s="543"/>
      <c r="L16" s="506" t="s">
        <v>140</v>
      </c>
      <c r="M16" s="507"/>
      <c r="N16" s="507"/>
      <c r="O16" s="507"/>
      <c r="P16" s="507"/>
      <c r="Q16" s="508"/>
      <c r="R16" s="509" t="s">
        <v>141</v>
      </c>
      <c r="S16" s="510"/>
      <c r="T16" s="510"/>
      <c r="U16" s="510"/>
      <c r="V16" s="511"/>
      <c r="W16" s="523"/>
      <c r="X16" s="421"/>
      <c r="Y16" s="421"/>
      <c r="Z16" s="421"/>
      <c r="AA16" s="421"/>
      <c r="AB16" s="422"/>
      <c r="AC16" s="512">
        <v>11.5</v>
      </c>
      <c r="AD16" s="513"/>
      <c r="AE16" s="513"/>
      <c r="AF16" s="513"/>
      <c r="AG16" s="514"/>
      <c r="AH16" s="512">
        <v>15.5</v>
      </c>
      <c r="AI16" s="513"/>
      <c r="AJ16" s="513"/>
      <c r="AK16" s="513"/>
      <c r="AL16" s="515"/>
      <c r="AM16" s="489"/>
      <c r="AN16" s="389"/>
      <c r="AO16" s="389"/>
      <c r="AP16" s="389"/>
      <c r="AQ16" s="389"/>
      <c r="AR16" s="389"/>
      <c r="AS16" s="389"/>
      <c r="AT16" s="390"/>
      <c r="AU16" s="490"/>
      <c r="AV16" s="491"/>
      <c r="AW16" s="491"/>
      <c r="AX16" s="491"/>
      <c r="AY16" s="446" t="s">
        <v>142</v>
      </c>
      <c r="AZ16" s="447"/>
      <c r="BA16" s="447"/>
      <c r="BB16" s="447"/>
      <c r="BC16" s="447"/>
      <c r="BD16" s="447"/>
      <c r="BE16" s="447"/>
      <c r="BF16" s="447"/>
      <c r="BG16" s="447"/>
      <c r="BH16" s="447"/>
      <c r="BI16" s="447"/>
      <c r="BJ16" s="447"/>
      <c r="BK16" s="447"/>
      <c r="BL16" s="447"/>
      <c r="BM16" s="448"/>
      <c r="BN16" s="432">
        <v>2055058</v>
      </c>
      <c r="BO16" s="433"/>
      <c r="BP16" s="433"/>
      <c r="BQ16" s="433"/>
      <c r="BR16" s="433"/>
      <c r="BS16" s="433"/>
      <c r="BT16" s="433"/>
      <c r="BU16" s="434"/>
      <c r="BV16" s="432">
        <v>2007093</v>
      </c>
      <c r="BW16" s="433"/>
      <c r="BX16" s="433"/>
      <c r="BY16" s="433"/>
      <c r="BZ16" s="433"/>
      <c r="CA16" s="433"/>
      <c r="CB16" s="433"/>
      <c r="CC16" s="434"/>
      <c r="CD16" s="184"/>
      <c r="CE16" s="464"/>
      <c r="CF16" s="464"/>
      <c r="CG16" s="464"/>
      <c r="CH16" s="464"/>
      <c r="CI16" s="464"/>
      <c r="CJ16" s="464"/>
      <c r="CK16" s="464"/>
      <c r="CL16" s="464"/>
      <c r="CM16" s="464"/>
      <c r="CN16" s="464"/>
      <c r="CO16" s="464"/>
      <c r="CP16" s="464"/>
      <c r="CQ16" s="464"/>
      <c r="CR16" s="464"/>
      <c r="CS16" s="465"/>
      <c r="CT16" s="429"/>
      <c r="CU16" s="430"/>
      <c r="CV16" s="430"/>
      <c r="CW16" s="430"/>
      <c r="CX16" s="430"/>
      <c r="CY16" s="430"/>
      <c r="CZ16" s="430"/>
      <c r="DA16" s="431"/>
      <c r="DB16" s="429"/>
      <c r="DC16" s="430"/>
      <c r="DD16" s="430"/>
      <c r="DE16" s="430"/>
      <c r="DF16" s="430"/>
      <c r="DG16" s="430"/>
      <c r="DH16" s="430"/>
      <c r="DI16" s="431"/>
    </row>
    <row r="17" spans="1:113" ht="18.75" customHeight="1" thickBot="1" x14ac:dyDescent="0.25">
      <c r="A17" s="175"/>
      <c r="B17" s="544"/>
      <c r="C17" s="545"/>
      <c r="D17" s="545"/>
      <c r="E17" s="545"/>
      <c r="F17" s="545"/>
      <c r="G17" s="545"/>
      <c r="H17" s="545"/>
      <c r="I17" s="545"/>
      <c r="J17" s="545"/>
      <c r="K17" s="546"/>
      <c r="L17" s="194"/>
      <c r="M17" s="525" t="s">
        <v>143</v>
      </c>
      <c r="N17" s="526"/>
      <c r="O17" s="526"/>
      <c r="P17" s="526"/>
      <c r="Q17" s="527"/>
      <c r="R17" s="509" t="s">
        <v>144</v>
      </c>
      <c r="S17" s="510"/>
      <c r="T17" s="510"/>
      <c r="U17" s="510"/>
      <c r="V17" s="511"/>
      <c r="W17" s="522" t="s">
        <v>145</v>
      </c>
      <c r="X17" s="418"/>
      <c r="Y17" s="418"/>
      <c r="Z17" s="418"/>
      <c r="AA17" s="418"/>
      <c r="AB17" s="419"/>
      <c r="AC17" s="385">
        <v>1654</v>
      </c>
      <c r="AD17" s="386"/>
      <c r="AE17" s="386"/>
      <c r="AF17" s="386"/>
      <c r="AG17" s="387"/>
      <c r="AH17" s="385">
        <v>1622</v>
      </c>
      <c r="AI17" s="386"/>
      <c r="AJ17" s="386"/>
      <c r="AK17" s="386"/>
      <c r="AL17" s="445"/>
      <c r="AM17" s="489"/>
      <c r="AN17" s="389"/>
      <c r="AO17" s="389"/>
      <c r="AP17" s="389"/>
      <c r="AQ17" s="389"/>
      <c r="AR17" s="389"/>
      <c r="AS17" s="389"/>
      <c r="AT17" s="390"/>
      <c r="AU17" s="490"/>
      <c r="AV17" s="491"/>
      <c r="AW17" s="491"/>
      <c r="AX17" s="491"/>
      <c r="AY17" s="446" t="s">
        <v>146</v>
      </c>
      <c r="AZ17" s="447"/>
      <c r="BA17" s="447"/>
      <c r="BB17" s="447"/>
      <c r="BC17" s="447"/>
      <c r="BD17" s="447"/>
      <c r="BE17" s="447"/>
      <c r="BF17" s="447"/>
      <c r="BG17" s="447"/>
      <c r="BH17" s="447"/>
      <c r="BI17" s="447"/>
      <c r="BJ17" s="447"/>
      <c r="BK17" s="447"/>
      <c r="BL17" s="447"/>
      <c r="BM17" s="448"/>
      <c r="BN17" s="432">
        <v>626367</v>
      </c>
      <c r="BO17" s="433"/>
      <c r="BP17" s="433"/>
      <c r="BQ17" s="433"/>
      <c r="BR17" s="433"/>
      <c r="BS17" s="433"/>
      <c r="BT17" s="433"/>
      <c r="BU17" s="434"/>
      <c r="BV17" s="432">
        <v>625525</v>
      </c>
      <c r="BW17" s="433"/>
      <c r="BX17" s="433"/>
      <c r="BY17" s="433"/>
      <c r="BZ17" s="433"/>
      <c r="CA17" s="433"/>
      <c r="CB17" s="433"/>
      <c r="CC17" s="434"/>
      <c r="CD17" s="184"/>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x14ac:dyDescent="0.25">
      <c r="A18" s="175"/>
      <c r="B18" s="482" t="s">
        <v>147</v>
      </c>
      <c r="C18" s="483"/>
      <c r="D18" s="483"/>
      <c r="E18" s="484"/>
      <c r="F18" s="484"/>
      <c r="G18" s="484"/>
      <c r="H18" s="484"/>
      <c r="I18" s="484"/>
      <c r="J18" s="484"/>
      <c r="K18" s="484"/>
      <c r="L18" s="485">
        <v>113.04</v>
      </c>
      <c r="M18" s="485"/>
      <c r="N18" s="485"/>
      <c r="O18" s="485"/>
      <c r="P18" s="485"/>
      <c r="Q18" s="485"/>
      <c r="R18" s="486"/>
      <c r="S18" s="486"/>
      <c r="T18" s="486"/>
      <c r="U18" s="486"/>
      <c r="V18" s="487"/>
      <c r="W18" s="503"/>
      <c r="X18" s="504"/>
      <c r="Y18" s="504"/>
      <c r="Z18" s="504"/>
      <c r="AA18" s="504"/>
      <c r="AB18" s="528"/>
      <c r="AC18" s="402">
        <v>78.5</v>
      </c>
      <c r="AD18" s="403"/>
      <c r="AE18" s="403"/>
      <c r="AF18" s="403"/>
      <c r="AG18" s="488"/>
      <c r="AH18" s="402">
        <v>76.5</v>
      </c>
      <c r="AI18" s="403"/>
      <c r="AJ18" s="403"/>
      <c r="AK18" s="403"/>
      <c r="AL18" s="404"/>
      <c r="AM18" s="489"/>
      <c r="AN18" s="389"/>
      <c r="AO18" s="389"/>
      <c r="AP18" s="389"/>
      <c r="AQ18" s="389"/>
      <c r="AR18" s="389"/>
      <c r="AS18" s="389"/>
      <c r="AT18" s="390"/>
      <c r="AU18" s="490"/>
      <c r="AV18" s="491"/>
      <c r="AW18" s="491"/>
      <c r="AX18" s="491"/>
      <c r="AY18" s="446" t="s">
        <v>148</v>
      </c>
      <c r="AZ18" s="447"/>
      <c r="BA18" s="447"/>
      <c r="BB18" s="447"/>
      <c r="BC18" s="447"/>
      <c r="BD18" s="447"/>
      <c r="BE18" s="447"/>
      <c r="BF18" s="447"/>
      <c r="BG18" s="447"/>
      <c r="BH18" s="447"/>
      <c r="BI18" s="447"/>
      <c r="BJ18" s="447"/>
      <c r="BK18" s="447"/>
      <c r="BL18" s="447"/>
      <c r="BM18" s="448"/>
      <c r="BN18" s="432">
        <v>1765141</v>
      </c>
      <c r="BO18" s="433"/>
      <c r="BP18" s="433"/>
      <c r="BQ18" s="433"/>
      <c r="BR18" s="433"/>
      <c r="BS18" s="433"/>
      <c r="BT18" s="433"/>
      <c r="BU18" s="434"/>
      <c r="BV18" s="432">
        <v>1742334</v>
      </c>
      <c r="BW18" s="433"/>
      <c r="BX18" s="433"/>
      <c r="BY18" s="433"/>
      <c r="BZ18" s="433"/>
      <c r="CA18" s="433"/>
      <c r="CB18" s="433"/>
      <c r="CC18" s="434"/>
      <c r="CD18" s="184"/>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x14ac:dyDescent="0.25">
      <c r="A19" s="175"/>
      <c r="B19" s="482" t="s">
        <v>149</v>
      </c>
      <c r="C19" s="483"/>
      <c r="D19" s="483"/>
      <c r="E19" s="484"/>
      <c r="F19" s="484"/>
      <c r="G19" s="484"/>
      <c r="H19" s="484"/>
      <c r="I19" s="484"/>
      <c r="J19" s="484"/>
      <c r="K19" s="484"/>
      <c r="L19" s="492">
        <v>26</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150</v>
      </c>
      <c r="AZ19" s="447"/>
      <c r="BA19" s="447"/>
      <c r="BB19" s="447"/>
      <c r="BC19" s="447"/>
      <c r="BD19" s="447"/>
      <c r="BE19" s="447"/>
      <c r="BF19" s="447"/>
      <c r="BG19" s="447"/>
      <c r="BH19" s="447"/>
      <c r="BI19" s="447"/>
      <c r="BJ19" s="447"/>
      <c r="BK19" s="447"/>
      <c r="BL19" s="447"/>
      <c r="BM19" s="448"/>
      <c r="BN19" s="432">
        <v>3436991</v>
      </c>
      <c r="BO19" s="433"/>
      <c r="BP19" s="433"/>
      <c r="BQ19" s="433"/>
      <c r="BR19" s="433"/>
      <c r="BS19" s="433"/>
      <c r="BT19" s="433"/>
      <c r="BU19" s="434"/>
      <c r="BV19" s="432">
        <v>3067537</v>
      </c>
      <c r="BW19" s="433"/>
      <c r="BX19" s="433"/>
      <c r="BY19" s="433"/>
      <c r="BZ19" s="433"/>
      <c r="CA19" s="433"/>
      <c r="CB19" s="433"/>
      <c r="CC19" s="434"/>
      <c r="CD19" s="184"/>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x14ac:dyDescent="0.25">
      <c r="A20" s="175"/>
      <c r="B20" s="482" t="s">
        <v>151</v>
      </c>
      <c r="C20" s="483"/>
      <c r="D20" s="483"/>
      <c r="E20" s="484"/>
      <c r="F20" s="484"/>
      <c r="G20" s="484"/>
      <c r="H20" s="484"/>
      <c r="I20" s="484"/>
      <c r="J20" s="484"/>
      <c r="K20" s="484"/>
      <c r="L20" s="492">
        <v>1469</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84"/>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x14ac:dyDescent="0.25">
      <c r="A21" s="175"/>
      <c r="B21" s="479" t="s">
        <v>152</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84"/>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x14ac:dyDescent="0.2">
      <c r="A22" s="175"/>
      <c r="B22" s="408" t="s">
        <v>153</v>
      </c>
      <c r="C22" s="409"/>
      <c r="D22" s="410"/>
      <c r="E22" s="417" t="s">
        <v>1</v>
      </c>
      <c r="F22" s="418"/>
      <c r="G22" s="418"/>
      <c r="H22" s="418"/>
      <c r="I22" s="418"/>
      <c r="J22" s="418"/>
      <c r="K22" s="419"/>
      <c r="L22" s="417" t="s">
        <v>154</v>
      </c>
      <c r="M22" s="418"/>
      <c r="N22" s="418"/>
      <c r="O22" s="418"/>
      <c r="P22" s="419"/>
      <c r="Q22" s="423" t="s">
        <v>155</v>
      </c>
      <c r="R22" s="424"/>
      <c r="S22" s="424"/>
      <c r="T22" s="424"/>
      <c r="U22" s="424"/>
      <c r="V22" s="425"/>
      <c r="W22" s="474" t="s">
        <v>156</v>
      </c>
      <c r="X22" s="409"/>
      <c r="Y22" s="410"/>
      <c r="Z22" s="417" t="s">
        <v>1</v>
      </c>
      <c r="AA22" s="418"/>
      <c r="AB22" s="418"/>
      <c r="AC22" s="418"/>
      <c r="AD22" s="418"/>
      <c r="AE22" s="418"/>
      <c r="AF22" s="418"/>
      <c r="AG22" s="419"/>
      <c r="AH22" s="435" t="s">
        <v>157</v>
      </c>
      <c r="AI22" s="418"/>
      <c r="AJ22" s="418"/>
      <c r="AK22" s="418"/>
      <c r="AL22" s="419"/>
      <c r="AM22" s="435" t="s">
        <v>158</v>
      </c>
      <c r="AN22" s="436"/>
      <c r="AO22" s="436"/>
      <c r="AP22" s="436"/>
      <c r="AQ22" s="436"/>
      <c r="AR22" s="437"/>
      <c r="AS22" s="423" t="s">
        <v>155</v>
      </c>
      <c r="AT22" s="424"/>
      <c r="AU22" s="424"/>
      <c r="AV22" s="424"/>
      <c r="AW22" s="424"/>
      <c r="AX22" s="441"/>
      <c r="AY22" s="458" t="s">
        <v>159</v>
      </c>
      <c r="AZ22" s="459"/>
      <c r="BA22" s="459"/>
      <c r="BB22" s="459"/>
      <c r="BC22" s="459"/>
      <c r="BD22" s="459"/>
      <c r="BE22" s="459"/>
      <c r="BF22" s="459"/>
      <c r="BG22" s="459"/>
      <c r="BH22" s="459"/>
      <c r="BI22" s="459"/>
      <c r="BJ22" s="459"/>
      <c r="BK22" s="459"/>
      <c r="BL22" s="459"/>
      <c r="BM22" s="460"/>
      <c r="BN22" s="461">
        <v>2413026</v>
      </c>
      <c r="BO22" s="462"/>
      <c r="BP22" s="462"/>
      <c r="BQ22" s="462"/>
      <c r="BR22" s="462"/>
      <c r="BS22" s="462"/>
      <c r="BT22" s="462"/>
      <c r="BU22" s="463"/>
      <c r="BV22" s="461">
        <v>2474347</v>
      </c>
      <c r="BW22" s="462"/>
      <c r="BX22" s="462"/>
      <c r="BY22" s="462"/>
      <c r="BZ22" s="462"/>
      <c r="CA22" s="462"/>
      <c r="CB22" s="462"/>
      <c r="CC22" s="463"/>
      <c r="CD22" s="184"/>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x14ac:dyDescent="0.2">
      <c r="A23" s="175"/>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160</v>
      </c>
      <c r="AZ23" s="447"/>
      <c r="BA23" s="447"/>
      <c r="BB23" s="447"/>
      <c r="BC23" s="447"/>
      <c r="BD23" s="447"/>
      <c r="BE23" s="447"/>
      <c r="BF23" s="447"/>
      <c r="BG23" s="447"/>
      <c r="BH23" s="447"/>
      <c r="BI23" s="447"/>
      <c r="BJ23" s="447"/>
      <c r="BK23" s="447"/>
      <c r="BL23" s="447"/>
      <c r="BM23" s="448"/>
      <c r="BN23" s="432">
        <v>1994105</v>
      </c>
      <c r="BO23" s="433"/>
      <c r="BP23" s="433"/>
      <c r="BQ23" s="433"/>
      <c r="BR23" s="433"/>
      <c r="BS23" s="433"/>
      <c r="BT23" s="433"/>
      <c r="BU23" s="434"/>
      <c r="BV23" s="432">
        <v>2068098</v>
      </c>
      <c r="BW23" s="433"/>
      <c r="BX23" s="433"/>
      <c r="BY23" s="433"/>
      <c r="BZ23" s="433"/>
      <c r="CA23" s="433"/>
      <c r="CB23" s="433"/>
      <c r="CC23" s="434"/>
      <c r="CD23" s="184"/>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x14ac:dyDescent="0.25">
      <c r="A24" s="175"/>
      <c r="B24" s="411"/>
      <c r="C24" s="412"/>
      <c r="D24" s="413"/>
      <c r="E24" s="388" t="s">
        <v>161</v>
      </c>
      <c r="F24" s="389"/>
      <c r="G24" s="389"/>
      <c r="H24" s="389"/>
      <c r="I24" s="389"/>
      <c r="J24" s="389"/>
      <c r="K24" s="390"/>
      <c r="L24" s="385">
        <v>1</v>
      </c>
      <c r="M24" s="386"/>
      <c r="N24" s="386"/>
      <c r="O24" s="386"/>
      <c r="P24" s="387"/>
      <c r="Q24" s="385">
        <v>6500</v>
      </c>
      <c r="R24" s="386"/>
      <c r="S24" s="386"/>
      <c r="T24" s="386"/>
      <c r="U24" s="386"/>
      <c r="V24" s="387"/>
      <c r="W24" s="475"/>
      <c r="X24" s="412"/>
      <c r="Y24" s="413"/>
      <c r="Z24" s="388" t="s">
        <v>162</v>
      </c>
      <c r="AA24" s="389"/>
      <c r="AB24" s="389"/>
      <c r="AC24" s="389"/>
      <c r="AD24" s="389"/>
      <c r="AE24" s="389"/>
      <c r="AF24" s="389"/>
      <c r="AG24" s="390"/>
      <c r="AH24" s="385">
        <v>119</v>
      </c>
      <c r="AI24" s="386"/>
      <c r="AJ24" s="386"/>
      <c r="AK24" s="386"/>
      <c r="AL24" s="387"/>
      <c r="AM24" s="385">
        <v>360927</v>
      </c>
      <c r="AN24" s="386"/>
      <c r="AO24" s="386"/>
      <c r="AP24" s="386"/>
      <c r="AQ24" s="386"/>
      <c r="AR24" s="387"/>
      <c r="AS24" s="385">
        <v>3033</v>
      </c>
      <c r="AT24" s="386"/>
      <c r="AU24" s="386"/>
      <c r="AV24" s="386"/>
      <c r="AW24" s="386"/>
      <c r="AX24" s="445"/>
      <c r="AY24" s="405" t="s">
        <v>163</v>
      </c>
      <c r="AZ24" s="406"/>
      <c r="BA24" s="406"/>
      <c r="BB24" s="406"/>
      <c r="BC24" s="406"/>
      <c r="BD24" s="406"/>
      <c r="BE24" s="406"/>
      <c r="BF24" s="406"/>
      <c r="BG24" s="406"/>
      <c r="BH24" s="406"/>
      <c r="BI24" s="406"/>
      <c r="BJ24" s="406"/>
      <c r="BK24" s="406"/>
      <c r="BL24" s="406"/>
      <c r="BM24" s="407"/>
      <c r="BN24" s="432">
        <v>2213523</v>
      </c>
      <c r="BO24" s="433"/>
      <c r="BP24" s="433"/>
      <c r="BQ24" s="433"/>
      <c r="BR24" s="433"/>
      <c r="BS24" s="433"/>
      <c r="BT24" s="433"/>
      <c r="BU24" s="434"/>
      <c r="BV24" s="432">
        <v>1985158</v>
      </c>
      <c r="BW24" s="433"/>
      <c r="BX24" s="433"/>
      <c r="BY24" s="433"/>
      <c r="BZ24" s="433"/>
      <c r="CA24" s="433"/>
      <c r="CB24" s="433"/>
      <c r="CC24" s="434"/>
      <c r="CD24" s="184"/>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x14ac:dyDescent="0.2">
      <c r="A25" s="175"/>
      <c r="B25" s="411"/>
      <c r="C25" s="412"/>
      <c r="D25" s="413"/>
      <c r="E25" s="388" t="s">
        <v>164</v>
      </c>
      <c r="F25" s="389"/>
      <c r="G25" s="389"/>
      <c r="H25" s="389"/>
      <c r="I25" s="389"/>
      <c r="J25" s="389"/>
      <c r="K25" s="390"/>
      <c r="L25" s="385">
        <v>1</v>
      </c>
      <c r="M25" s="386"/>
      <c r="N25" s="386"/>
      <c r="O25" s="386"/>
      <c r="P25" s="387"/>
      <c r="Q25" s="385">
        <v>5800</v>
      </c>
      <c r="R25" s="386"/>
      <c r="S25" s="386"/>
      <c r="T25" s="386"/>
      <c r="U25" s="386"/>
      <c r="V25" s="387"/>
      <c r="W25" s="475"/>
      <c r="X25" s="412"/>
      <c r="Y25" s="413"/>
      <c r="Z25" s="388" t="s">
        <v>165</v>
      </c>
      <c r="AA25" s="389"/>
      <c r="AB25" s="389"/>
      <c r="AC25" s="389"/>
      <c r="AD25" s="389"/>
      <c r="AE25" s="389"/>
      <c r="AF25" s="389"/>
      <c r="AG25" s="390"/>
      <c r="AH25" s="385" t="s">
        <v>121</v>
      </c>
      <c r="AI25" s="386"/>
      <c r="AJ25" s="386"/>
      <c r="AK25" s="386"/>
      <c r="AL25" s="387"/>
      <c r="AM25" s="385" t="s">
        <v>121</v>
      </c>
      <c r="AN25" s="386"/>
      <c r="AO25" s="386"/>
      <c r="AP25" s="386"/>
      <c r="AQ25" s="386"/>
      <c r="AR25" s="387"/>
      <c r="AS25" s="385" t="s">
        <v>121</v>
      </c>
      <c r="AT25" s="386"/>
      <c r="AU25" s="386"/>
      <c r="AV25" s="386"/>
      <c r="AW25" s="386"/>
      <c r="AX25" s="445"/>
      <c r="AY25" s="458" t="s">
        <v>166</v>
      </c>
      <c r="AZ25" s="459"/>
      <c r="BA25" s="459"/>
      <c r="BB25" s="459"/>
      <c r="BC25" s="459"/>
      <c r="BD25" s="459"/>
      <c r="BE25" s="459"/>
      <c r="BF25" s="459"/>
      <c r="BG25" s="459"/>
      <c r="BH25" s="459"/>
      <c r="BI25" s="459"/>
      <c r="BJ25" s="459"/>
      <c r="BK25" s="459"/>
      <c r="BL25" s="459"/>
      <c r="BM25" s="460"/>
      <c r="BN25" s="461">
        <v>133035</v>
      </c>
      <c r="BO25" s="462"/>
      <c r="BP25" s="462"/>
      <c r="BQ25" s="462"/>
      <c r="BR25" s="462"/>
      <c r="BS25" s="462"/>
      <c r="BT25" s="462"/>
      <c r="BU25" s="463"/>
      <c r="BV25" s="461">
        <v>41870</v>
      </c>
      <c r="BW25" s="462"/>
      <c r="BX25" s="462"/>
      <c r="BY25" s="462"/>
      <c r="BZ25" s="462"/>
      <c r="CA25" s="462"/>
      <c r="CB25" s="462"/>
      <c r="CC25" s="463"/>
      <c r="CD25" s="184"/>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x14ac:dyDescent="0.2">
      <c r="A26" s="175"/>
      <c r="B26" s="411"/>
      <c r="C26" s="412"/>
      <c r="D26" s="413"/>
      <c r="E26" s="388" t="s">
        <v>167</v>
      </c>
      <c r="F26" s="389"/>
      <c r="G26" s="389"/>
      <c r="H26" s="389"/>
      <c r="I26" s="389"/>
      <c r="J26" s="389"/>
      <c r="K26" s="390"/>
      <c r="L26" s="385">
        <v>1</v>
      </c>
      <c r="M26" s="386"/>
      <c r="N26" s="386"/>
      <c r="O26" s="386"/>
      <c r="P26" s="387"/>
      <c r="Q26" s="385">
        <v>5500</v>
      </c>
      <c r="R26" s="386"/>
      <c r="S26" s="386"/>
      <c r="T26" s="386"/>
      <c r="U26" s="386"/>
      <c r="V26" s="387"/>
      <c r="W26" s="475"/>
      <c r="X26" s="412"/>
      <c r="Y26" s="413"/>
      <c r="Z26" s="388" t="s">
        <v>168</v>
      </c>
      <c r="AA26" s="443"/>
      <c r="AB26" s="443"/>
      <c r="AC26" s="443"/>
      <c r="AD26" s="443"/>
      <c r="AE26" s="443"/>
      <c r="AF26" s="443"/>
      <c r="AG26" s="444"/>
      <c r="AH26" s="385">
        <v>5</v>
      </c>
      <c r="AI26" s="386"/>
      <c r="AJ26" s="386"/>
      <c r="AK26" s="386"/>
      <c r="AL26" s="387"/>
      <c r="AM26" s="385">
        <v>12305</v>
      </c>
      <c r="AN26" s="386"/>
      <c r="AO26" s="386"/>
      <c r="AP26" s="386"/>
      <c r="AQ26" s="386"/>
      <c r="AR26" s="387"/>
      <c r="AS26" s="385">
        <v>2461</v>
      </c>
      <c r="AT26" s="386"/>
      <c r="AU26" s="386"/>
      <c r="AV26" s="386"/>
      <c r="AW26" s="386"/>
      <c r="AX26" s="445"/>
      <c r="AY26" s="472" t="s">
        <v>169</v>
      </c>
      <c r="AZ26" s="392"/>
      <c r="BA26" s="392"/>
      <c r="BB26" s="392"/>
      <c r="BC26" s="392"/>
      <c r="BD26" s="392"/>
      <c r="BE26" s="392"/>
      <c r="BF26" s="392"/>
      <c r="BG26" s="392"/>
      <c r="BH26" s="392"/>
      <c r="BI26" s="392"/>
      <c r="BJ26" s="392"/>
      <c r="BK26" s="392"/>
      <c r="BL26" s="392"/>
      <c r="BM26" s="473"/>
      <c r="BN26" s="432" t="s">
        <v>121</v>
      </c>
      <c r="BO26" s="433"/>
      <c r="BP26" s="433"/>
      <c r="BQ26" s="433"/>
      <c r="BR26" s="433"/>
      <c r="BS26" s="433"/>
      <c r="BT26" s="433"/>
      <c r="BU26" s="434"/>
      <c r="BV26" s="432" t="s">
        <v>121</v>
      </c>
      <c r="BW26" s="433"/>
      <c r="BX26" s="433"/>
      <c r="BY26" s="433"/>
      <c r="BZ26" s="433"/>
      <c r="CA26" s="433"/>
      <c r="CB26" s="433"/>
      <c r="CC26" s="434"/>
      <c r="CD26" s="184"/>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x14ac:dyDescent="0.25">
      <c r="A27" s="175"/>
      <c r="B27" s="411"/>
      <c r="C27" s="412"/>
      <c r="D27" s="413"/>
      <c r="E27" s="388" t="s">
        <v>170</v>
      </c>
      <c r="F27" s="389"/>
      <c r="G27" s="389"/>
      <c r="H27" s="389"/>
      <c r="I27" s="389"/>
      <c r="J27" s="389"/>
      <c r="K27" s="390"/>
      <c r="L27" s="385">
        <v>1</v>
      </c>
      <c r="M27" s="386"/>
      <c r="N27" s="386"/>
      <c r="O27" s="386"/>
      <c r="P27" s="387"/>
      <c r="Q27" s="385">
        <v>2400</v>
      </c>
      <c r="R27" s="386"/>
      <c r="S27" s="386"/>
      <c r="T27" s="386"/>
      <c r="U27" s="386"/>
      <c r="V27" s="387"/>
      <c r="W27" s="475"/>
      <c r="X27" s="412"/>
      <c r="Y27" s="413"/>
      <c r="Z27" s="388" t="s">
        <v>171</v>
      </c>
      <c r="AA27" s="389"/>
      <c r="AB27" s="389"/>
      <c r="AC27" s="389"/>
      <c r="AD27" s="389"/>
      <c r="AE27" s="389"/>
      <c r="AF27" s="389"/>
      <c r="AG27" s="390"/>
      <c r="AH27" s="385" t="s">
        <v>121</v>
      </c>
      <c r="AI27" s="386"/>
      <c r="AJ27" s="386"/>
      <c r="AK27" s="386"/>
      <c r="AL27" s="387"/>
      <c r="AM27" s="385" t="s">
        <v>121</v>
      </c>
      <c r="AN27" s="386"/>
      <c r="AO27" s="386"/>
      <c r="AP27" s="386"/>
      <c r="AQ27" s="386"/>
      <c r="AR27" s="387"/>
      <c r="AS27" s="385" t="s">
        <v>121</v>
      </c>
      <c r="AT27" s="386"/>
      <c r="AU27" s="386"/>
      <c r="AV27" s="386"/>
      <c r="AW27" s="386"/>
      <c r="AX27" s="445"/>
      <c r="AY27" s="469" t="s">
        <v>172</v>
      </c>
      <c r="AZ27" s="470"/>
      <c r="BA27" s="470"/>
      <c r="BB27" s="470"/>
      <c r="BC27" s="470"/>
      <c r="BD27" s="470"/>
      <c r="BE27" s="470"/>
      <c r="BF27" s="470"/>
      <c r="BG27" s="470"/>
      <c r="BH27" s="470"/>
      <c r="BI27" s="470"/>
      <c r="BJ27" s="470"/>
      <c r="BK27" s="470"/>
      <c r="BL27" s="470"/>
      <c r="BM27" s="471"/>
      <c r="BN27" s="466" t="s">
        <v>121</v>
      </c>
      <c r="BO27" s="467"/>
      <c r="BP27" s="467"/>
      <c r="BQ27" s="467"/>
      <c r="BR27" s="467"/>
      <c r="BS27" s="467"/>
      <c r="BT27" s="467"/>
      <c r="BU27" s="468"/>
      <c r="BV27" s="466" t="s">
        <v>121</v>
      </c>
      <c r="BW27" s="467"/>
      <c r="BX27" s="467"/>
      <c r="BY27" s="467"/>
      <c r="BZ27" s="467"/>
      <c r="CA27" s="467"/>
      <c r="CB27" s="467"/>
      <c r="CC27" s="468"/>
      <c r="CD27" s="178"/>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x14ac:dyDescent="0.2">
      <c r="A28" s="175"/>
      <c r="B28" s="411"/>
      <c r="C28" s="412"/>
      <c r="D28" s="413"/>
      <c r="E28" s="388" t="s">
        <v>173</v>
      </c>
      <c r="F28" s="389"/>
      <c r="G28" s="389"/>
      <c r="H28" s="389"/>
      <c r="I28" s="389"/>
      <c r="J28" s="389"/>
      <c r="K28" s="390"/>
      <c r="L28" s="385">
        <v>1</v>
      </c>
      <c r="M28" s="386"/>
      <c r="N28" s="386"/>
      <c r="O28" s="386"/>
      <c r="P28" s="387"/>
      <c r="Q28" s="385">
        <v>1950</v>
      </c>
      <c r="R28" s="386"/>
      <c r="S28" s="386"/>
      <c r="T28" s="386"/>
      <c r="U28" s="386"/>
      <c r="V28" s="387"/>
      <c r="W28" s="475"/>
      <c r="X28" s="412"/>
      <c r="Y28" s="413"/>
      <c r="Z28" s="388" t="s">
        <v>174</v>
      </c>
      <c r="AA28" s="389"/>
      <c r="AB28" s="389"/>
      <c r="AC28" s="389"/>
      <c r="AD28" s="389"/>
      <c r="AE28" s="389"/>
      <c r="AF28" s="389"/>
      <c r="AG28" s="390"/>
      <c r="AH28" s="385" t="s">
        <v>121</v>
      </c>
      <c r="AI28" s="386"/>
      <c r="AJ28" s="386"/>
      <c r="AK28" s="386"/>
      <c r="AL28" s="387"/>
      <c r="AM28" s="385" t="s">
        <v>121</v>
      </c>
      <c r="AN28" s="386"/>
      <c r="AO28" s="386"/>
      <c r="AP28" s="386"/>
      <c r="AQ28" s="386"/>
      <c r="AR28" s="387"/>
      <c r="AS28" s="385" t="s">
        <v>121</v>
      </c>
      <c r="AT28" s="386"/>
      <c r="AU28" s="386"/>
      <c r="AV28" s="386"/>
      <c r="AW28" s="386"/>
      <c r="AX28" s="445"/>
      <c r="AY28" s="449" t="s">
        <v>175</v>
      </c>
      <c r="AZ28" s="450"/>
      <c r="BA28" s="450"/>
      <c r="BB28" s="451"/>
      <c r="BC28" s="458" t="s">
        <v>46</v>
      </c>
      <c r="BD28" s="459"/>
      <c r="BE28" s="459"/>
      <c r="BF28" s="459"/>
      <c r="BG28" s="459"/>
      <c r="BH28" s="459"/>
      <c r="BI28" s="459"/>
      <c r="BJ28" s="459"/>
      <c r="BK28" s="459"/>
      <c r="BL28" s="459"/>
      <c r="BM28" s="460"/>
      <c r="BN28" s="461">
        <v>1035148</v>
      </c>
      <c r="BO28" s="462"/>
      <c r="BP28" s="462"/>
      <c r="BQ28" s="462"/>
      <c r="BR28" s="462"/>
      <c r="BS28" s="462"/>
      <c r="BT28" s="462"/>
      <c r="BU28" s="463"/>
      <c r="BV28" s="461">
        <v>1035148</v>
      </c>
      <c r="BW28" s="462"/>
      <c r="BX28" s="462"/>
      <c r="BY28" s="462"/>
      <c r="BZ28" s="462"/>
      <c r="CA28" s="462"/>
      <c r="CB28" s="462"/>
      <c r="CC28" s="463"/>
      <c r="CD28" s="184"/>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x14ac:dyDescent="0.2">
      <c r="A29" s="175"/>
      <c r="B29" s="411"/>
      <c r="C29" s="412"/>
      <c r="D29" s="413"/>
      <c r="E29" s="388" t="s">
        <v>176</v>
      </c>
      <c r="F29" s="389"/>
      <c r="G29" s="389"/>
      <c r="H29" s="389"/>
      <c r="I29" s="389"/>
      <c r="J29" s="389"/>
      <c r="K29" s="390"/>
      <c r="L29" s="385">
        <v>6</v>
      </c>
      <c r="M29" s="386"/>
      <c r="N29" s="386"/>
      <c r="O29" s="386"/>
      <c r="P29" s="387"/>
      <c r="Q29" s="385">
        <v>1760</v>
      </c>
      <c r="R29" s="386"/>
      <c r="S29" s="386"/>
      <c r="T29" s="386"/>
      <c r="U29" s="386"/>
      <c r="V29" s="387"/>
      <c r="W29" s="476"/>
      <c r="X29" s="477"/>
      <c r="Y29" s="478"/>
      <c r="Z29" s="388" t="s">
        <v>177</v>
      </c>
      <c r="AA29" s="389"/>
      <c r="AB29" s="389"/>
      <c r="AC29" s="389"/>
      <c r="AD29" s="389"/>
      <c r="AE29" s="389"/>
      <c r="AF29" s="389"/>
      <c r="AG29" s="390"/>
      <c r="AH29" s="385">
        <v>119</v>
      </c>
      <c r="AI29" s="386"/>
      <c r="AJ29" s="386"/>
      <c r="AK29" s="386"/>
      <c r="AL29" s="387"/>
      <c r="AM29" s="385">
        <v>360927</v>
      </c>
      <c r="AN29" s="386"/>
      <c r="AO29" s="386"/>
      <c r="AP29" s="386"/>
      <c r="AQ29" s="386"/>
      <c r="AR29" s="387"/>
      <c r="AS29" s="385">
        <v>3033</v>
      </c>
      <c r="AT29" s="386"/>
      <c r="AU29" s="386"/>
      <c r="AV29" s="386"/>
      <c r="AW29" s="386"/>
      <c r="AX29" s="445"/>
      <c r="AY29" s="452"/>
      <c r="AZ29" s="453"/>
      <c r="BA29" s="453"/>
      <c r="BB29" s="454"/>
      <c r="BC29" s="446" t="s">
        <v>178</v>
      </c>
      <c r="BD29" s="447"/>
      <c r="BE29" s="447"/>
      <c r="BF29" s="447"/>
      <c r="BG29" s="447"/>
      <c r="BH29" s="447"/>
      <c r="BI29" s="447"/>
      <c r="BJ29" s="447"/>
      <c r="BK29" s="447"/>
      <c r="BL29" s="447"/>
      <c r="BM29" s="448"/>
      <c r="BN29" s="432">
        <v>399545</v>
      </c>
      <c r="BO29" s="433"/>
      <c r="BP29" s="433"/>
      <c r="BQ29" s="433"/>
      <c r="BR29" s="433"/>
      <c r="BS29" s="433"/>
      <c r="BT29" s="433"/>
      <c r="BU29" s="434"/>
      <c r="BV29" s="432">
        <v>585391</v>
      </c>
      <c r="BW29" s="433"/>
      <c r="BX29" s="433"/>
      <c r="BY29" s="433"/>
      <c r="BZ29" s="433"/>
      <c r="CA29" s="433"/>
      <c r="CB29" s="433"/>
      <c r="CC29" s="434"/>
      <c r="CD29" s="178"/>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x14ac:dyDescent="0.25">
      <c r="A30" s="175"/>
      <c r="B30" s="414"/>
      <c r="C30" s="415"/>
      <c r="D30" s="416"/>
      <c r="E30" s="393"/>
      <c r="F30" s="394"/>
      <c r="G30" s="394"/>
      <c r="H30" s="394"/>
      <c r="I30" s="394"/>
      <c r="J30" s="394"/>
      <c r="K30" s="395"/>
      <c r="L30" s="396"/>
      <c r="M30" s="397"/>
      <c r="N30" s="397"/>
      <c r="O30" s="397"/>
      <c r="P30" s="398"/>
      <c r="Q30" s="396"/>
      <c r="R30" s="397"/>
      <c r="S30" s="397"/>
      <c r="T30" s="397"/>
      <c r="U30" s="397"/>
      <c r="V30" s="398"/>
      <c r="W30" s="399" t="s">
        <v>179</v>
      </c>
      <c r="X30" s="400"/>
      <c r="Y30" s="400"/>
      <c r="Z30" s="400"/>
      <c r="AA30" s="400"/>
      <c r="AB30" s="400"/>
      <c r="AC30" s="400"/>
      <c r="AD30" s="400"/>
      <c r="AE30" s="400"/>
      <c r="AF30" s="400"/>
      <c r="AG30" s="401"/>
      <c r="AH30" s="402">
        <v>93.2</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48</v>
      </c>
      <c r="BD30" s="406"/>
      <c r="BE30" s="406"/>
      <c r="BF30" s="406"/>
      <c r="BG30" s="406"/>
      <c r="BH30" s="406"/>
      <c r="BI30" s="406"/>
      <c r="BJ30" s="406"/>
      <c r="BK30" s="406"/>
      <c r="BL30" s="406"/>
      <c r="BM30" s="407"/>
      <c r="BN30" s="466">
        <v>1858781</v>
      </c>
      <c r="BO30" s="467"/>
      <c r="BP30" s="467"/>
      <c r="BQ30" s="467"/>
      <c r="BR30" s="467"/>
      <c r="BS30" s="467"/>
      <c r="BT30" s="467"/>
      <c r="BU30" s="468"/>
      <c r="BV30" s="466">
        <v>1548204</v>
      </c>
      <c r="BW30" s="467"/>
      <c r="BX30" s="467"/>
      <c r="BY30" s="467"/>
      <c r="BZ30" s="467"/>
      <c r="CA30" s="467"/>
      <c r="CB30" s="467"/>
      <c r="CC30" s="468"/>
      <c r="CD30" s="186"/>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5"/>
      <c r="B31" s="200"/>
      <c r="DI31" s="201"/>
    </row>
    <row r="32" spans="1:113" ht="13.5" customHeight="1" x14ac:dyDescent="0.2">
      <c r="A32" s="175"/>
      <c r="B32" s="202"/>
      <c r="C32" s="391" t="s">
        <v>180</v>
      </c>
      <c r="D32" s="391"/>
      <c r="E32" s="391"/>
      <c r="F32" s="391"/>
      <c r="G32" s="391"/>
      <c r="H32" s="391"/>
      <c r="I32" s="391"/>
      <c r="J32" s="391"/>
      <c r="K32" s="391"/>
      <c r="L32" s="391"/>
      <c r="M32" s="391"/>
      <c r="N32" s="391"/>
      <c r="O32" s="391"/>
      <c r="P32" s="391"/>
      <c r="Q32" s="391"/>
      <c r="R32" s="391"/>
      <c r="S32" s="391"/>
      <c r="U32" s="392" t="s">
        <v>181</v>
      </c>
      <c r="V32" s="392"/>
      <c r="W32" s="392"/>
      <c r="X32" s="392"/>
      <c r="Y32" s="392"/>
      <c r="Z32" s="392"/>
      <c r="AA32" s="392"/>
      <c r="AB32" s="392"/>
      <c r="AC32" s="392"/>
      <c r="AD32" s="392"/>
      <c r="AE32" s="392"/>
      <c r="AF32" s="392"/>
      <c r="AG32" s="392"/>
      <c r="AH32" s="392"/>
      <c r="AI32" s="392"/>
      <c r="AJ32" s="392"/>
      <c r="AK32" s="392"/>
      <c r="AM32" s="392" t="s">
        <v>182</v>
      </c>
      <c r="AN32" s="392"/>
      <c r="AO32" s="392"/>
      <c r="AP32" s="392"/>
      <c r="AQ32" s="392"/>
      <c r="AR32" s="392"/>
      <c r="AS32" s="392"/>
      <c r="AT32" s="392"/>
      <c r="AU32" s="392"/>
      <c r="AV32" s="392"/>
      <c r="AW32" s="392"/>
      <c r="AX32" s="392"/>
      <c r="AY32" s="392"/>
      <c r="AZ32" s="392"/>
      <c r="BA32" s="392"/>
      <c r="BB32" s="392"/>
      <c r="BC32" s="392"/>
      <c r="BE32" s="392" t="s">
        <v>183</v>
      </c>
      <c r="BF32" s="392"/>
      <c r="BG32" s="392"/>
      <c r="BH32" s="392"/>
      <c r="BI32" s="392"/>
      <c r="BJ32" s="392"/>
      <c r="BK32" s="392"/>
      <c r="BL32" s="392"/>
      <c r="BM32" s="392"/>
      <c r="BN32" s="392"/>
      <c r="BO32" s="392"/>
      <c r="BP32" s="392"/>
      <c r="BQ32" s="392"/>
      <c r="BR32" s="392"/>
      <c r="BS32" s="392"/>
      <c r="BT32" s="392"/>
      <c r="BU32" s="392"/>
      <c r="BW32" s="392" t="s">
        <v>184</v>
      </c>
      <c r="BX32" s="392"/>
      <c r="BY32" s="392"/>
      <c r="BZ32" s="392"/>
      <c r="CA32" s="392"/>
      <c r="CB32" s="392"/>
      <c r="CC32" s="392"/>
      <c r="CD32" s="392"/>
      <c r="CE32" s="392"/>
      <c r="CF32" s="392"/>
      <c r="CG32" s="392"/>
      <c r="CH32" s="392"/>
      <c r="CI32" s="392"/>
      <c r="CJ32" s="392"/>
      <c r="CK32" s="392"/>
      <c r="CL32" s="392"/>
      <c r="CM32" s="392"/>
      <c r="CO32" s="392" t="s">
        <v>185</v>
      </c>
      <c r="CP32" s="392"/>
      <c r="CQ32" s="392"/>
      <c r="CR32" s="392"/>
      <c r="CS32" s="392"/>
      <c r="CT32" s="392"/>
      <c r="CU32" s="392"/>
      <c r="CV32" s="392"/>
      <c r="CW32" s="392"/>
      <c r="CX32" s="392"/>
      <c r="CY32" s="392"/>
      <c r="CZ32" s="392"/>
      <c r="DA32" s="392"/>
      <c r="DB32" s="392"/>
      <c r="DC32" s="392"/>
      <c r="DD32" s="392"/>
      <c r="DE32" s="392"/>
      <c r="DI32" s="201"/>
    </row>
    <row r="33" spans="1:113" ht="13.5" customHeight="1" x14ac:dyDescent="0.2">
      <c r="A33" s="175"/>
      <c r="B33" s="202"/>
      <c r="C33" s="384" t="s">
        <v>186</v>
      </c>
      <c r="D33" s="384"/>
      <c r="E33" s="383" t="s">
        <v>187</v>
      </c>
      <c r="F33" s="383"/>
      <c r="G33" s="383"/>
      <c r="H33" s="383"/>
      <c r="I33" s="383"/>
      <c r="J33" s="383"/>
      <c r="K33" s="383"/>
      <c r="L33" s="383"/>
      <c r="M33" s="383"/>
      <c r="N33" s="383"/>
      <c r="O33" s="383"/>
      <c r="P33" s="383"/>
      <c r="Q33" s="383"/>
      <c r="R33" s="383"/>
      <c r="S33" s="383"/>
      <c r="T33" s="179"/>
      <c r="U33" s="384" t="s">
        <v>186</v>
      </c>
      <c r="V33" s="384"/>
      <c r="W33" s="383" t="s">
        <v>187</v>
      </c>
      <c r="X33" s="383"/>
      <c r="Y33" s="383"/>
      <c r="Z33" s="383"/>
      <c r="AA33" s="383"/>
      <c r="AB33" s="383"/>
      <c r="AC33" s="383"/>
      <c r="AD33" s="383"/>
      <c r="AE33" s="383"/>
      <c r="AF33" s="383"/>
      <c r="AG33" s="383"/>
      <c r="AH33" s="383"/>
      <c r="AI33" s="383"/>
      <c r="AJ33" s="383"/>
      <c r="AK33" s="383"/>
      <c r="AL33" s="179"/>
      <c r="AM33" s="384" t="s">
        <v>186</v>
      </c>
      <c r="AN33" s="384"/>
      <c r="AO33" s="383" t="s">
        <v>187</v>
      </c>
      <c r="AP33" s="383"/>
      <c r="AQ33" s="383"/>
      <c r="AR33" s="383"/>
      <c r="AS33" s="383"/>
      <c r="AT33" s="383"/>
      <c r="AU33" s="383"/>
      <c r="AV33" s="383"/>
      <c r="AW33" s="383"/>
      <c r="AX33" s="383"/>
      <c r="AY33" s="383"/>
      <c r="AZ33" s="383"/>
      <c r="BA33" s="383"/>
      <c r="BB33" s="383"/>
      <c r="BC33" s="383"/>
      <c r="BD33" s="185"/>
      <c r="BE33" s="383" t="s">
        <v>188</v>
      </c>
      <c r="BF33" s="383"/>
      <c r="BG33" s="383" t="s">
        <v>189</v>
      </c>
      <c r="BH33" s="383"/>
      <c r="BI33" s="383"/>
      <c r="BJ33" s="383"/>
      <c r="BK33" s="383"/>
      <c r="BL33" s="383"/>
      <c r="BM33" s="383"/>
      <c r="BN33" s="383"/>
      <c r="BO33" s="383"/>
      <c r="BP33" s="383"/>
      <c r="BQ33" s="383"/>
      <c r="BR33" s="383"/>
      <c r="BS33" s="383"/>
      <c r="BT33" s="383"/>
      <c r="BU33" s="383"/>
      <c r="BV33" s="185"/>
      <c r="BW33" s="384" t="s">
        <v>188</v>
      </c>
      <c r="BX33" s="384"/>
      <c r="BY33" s="383" t="s">
        <v>190</v>
      </c>
      <c r="BZ33" s="383"/>
      <c r="CA33" s="383"/>
      <c r="CB33" s="383"/>
      <c r="CC33" s="383"/>
      <c r="CD33" s="383"/>
      <c r="CE33" s="383"/>
      <c r="CF33" s="383"/>
      <c r="CG33" s="383"/>
      <c r="CH33" s="383"/>
      <c r="CI33" s="383"/>
      <c r="CJ33" s="383"/>
      <c r="CK33" s="383"/>
      <c r="CL33" s="383"/>
      <c r="CM33" s="383"/>
      <c r="CN33" s="179"/>
      <c r="CO33" s="384" t="s">
        <v>186</v>
      </c>
      <c r="CP33" s="384"/>
      <c r="CQ33" s="383" t="s">
        <v>191</v>
      </c>
      <c r="CR33" s="383"/>
      <c r="CS33" s="383"/>
      <c r="CT33" s="383"/>
      <c r="CU33" s="383"/>
      <c r="CV33" s="383"/>
      <c r="CW33" s="383"/>
      <c r="CX33" s="383"/>
      <c r="CY33" s="383"/>
      <c r="CZ33" s="383"/>
      <c r="DA33" s="383"/>
      <c r="DB33" s="383"/>
      <c r="DC33" s="383"/>
      <c r="DD33" s="383"/>
      <c r="DE33" s="383"/>
      <c r="DF33" s="179"/>
      <c r="DG33" s="382" t="s">
        <v>192</v>
      </c>
      <c r="DH33" s="382"/>
      <c r="DI33" s="180"/>
    </row>
    <row r="34" spans="1:113" ht="32.25" customHeight="1" x14ac:dyDescent="0.2">
      <c r="A34" s="175"/>
      <c r="B34" s="202"/>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75"/>
      <c r="U34" s="380">
        <f>IF(W34="","",MAX(C34:D43)+1)</f>
        <v>4</v>
      </c>
      <c r="V34" s="380"/>
      <c r="W34" s="381" t="str">
        <f>IF('各会計、関係団体の財政状況及び健全化判断比率'!B28="","",'各会計、関係団体の財政状況及び健全化判断比率'!B28)</f>
        <v>国民健康保険特別会計</v>
      </c>
      <c r="X34" s="381"/>
      <c r="Y34" s="381"/>
      <c r="Z34" s="381"/>
      <c r="AA34" s="381"/>
      <c r="AB34" s="381"/>
      <c r="AC34" s="381"/>
      <c r="AD34" s="381"/>
      <c r="AE34" s="381"/>
      <c r="AF34" s="381"/>
      <c r="AG34" s="381"/>
      <c r="AH34" s="381"/>
      <c r="AI34" s="381"/>
      <c r="AJ34" s="381"/>
      <c r="AK34" s="381"/>
      <c r="AL34" s="175"/>
      <c r="AM34" s="380" t="str">
        <f>IF(AO34="","",MAX(C34:D43,U34:V43)+1)</f>
        <v/>
      </c>
      <c r="AN34" s="380"/>
      <c r="AO34" s="381"/>
      <c r="AP34" s="381"/>
      <c r="AQ34" s="381"/>
      <c r="AR34" s="381"/>
      <c r="AS34" s="381"/>
      <c r="AT34" s="381"/>
      <c r="AU34" s="381"/>
      <c r="AV34" s="381"/>
      <c r="AW34" s="381"/>
      <c r="AX34" s="381"/>
      <c r="AY34" s="381"/>
      <c r="AZ34" s="381"/>
      <c r="BA34" s="381"/>
      <c r="BB34" s="381"/>
      <c r="BC34" s="381"/>
      <c r="BD34" s="175"/>
      <c r="BE34" s="380">
        <f>IF(BG34="","",MAX(C34:D43,U34:V43,AM34:AN43)+1)</f>
        <v>8</v>
      </c>
      <c r="BF34" s="380"/>
      <c r="BG34" s="381" t="str">
        <f>IF('各会計、関係団体の財政状況及び健全化判断比率'!B32="","",'各会計、関係団体の財政状況及び健全化判断比率'!B32)</f>
        <v>簡易水道事業特別会計</v>
      </c>
      <c r="BH34" s="381"/>
      <c r="BI34" s="381"/>
      <c r="BJ34" s="381"/>
      <c r="BK34" s="381"/>
      <c r="BL34" s="381"/>
      <c r="BM34" s="381"/>
      <c r="BN34" s="381"/>
      <c r="BO34" s="381"/>
      <c r="BP34" s="381"/>
      <c r="BQ34" s="381"/>
      <c r="BR34" s="381"/>
      <c r="BS34" s="381"/>
      <c r="BT34" s="381"/>
      <c r="BU34" s="381"/>
      <c r="BV34" s="175"/>
      <c r="BW34" s="380">
        <f>IF(BY34="","",MAX(C34:D43,U34:V43,AM34:AN43,BE34:BF43)+1)</f>
        <v>10</v>
      </c>
      <c r="BX34" s="380"/>
      <c r="BY34" s="381" t="str">
        <f>IF('各会計、関係団体の財政状況及び健全化判断比率'!B68="","",'各会計、関係団体の財政状況及び健全化判断比率'!B68)</f>
        <v>東京都島嶼町村一部事務組合</v>
      </c>
      <c r="BZ34" s="381"/>
      <c r="CA34" s="381"/>
      <c r="CB34" s="381"/>
      <c r="CC34" s="381"/>
      <c r="CD34" s="381"/>
      <c r="CE34" s="381"/>
      <c r="CF34" s="381"/>
      <c r="CG34" s="381"/>
      <c r="CH34" s="381"/>
      <c r="CI34" s="381"/>
      <c r="CJ34" s="381"/>
      <c r="CK34" s="381"/>
      <c r="CL34" s="381"/>
      <c r="CM34" s="381"/>
      <c r="CN34" s="175"/>
      <c r="CO34" s="380">
        <f>IF(CQ34="","",MAX(C34:D43,U34:V43,AM34:AN43,BE34:BF43,BW34:BX43)+1)</f>
        <v>17</v>
      </c>
      <c r="CP34" s="380"/>
      <c r="CQ34" s="381" t="str">
        <f>IF('各会計、関係団体の財政状況及び健全化判断比率'!BS7="","",'各会計、関係団体の財政状況及び健全化判断比率'!BS7)</f>
        <v>小笠原ラム・リキュール株式会社</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
      </c>
      <c r="DH34" s="378"/>
      <c r="DI34" s="180"/>
    </row>
    <row r="35" spans="1:113" ht="32.25" customHeight="1" x14ac:dyDescent="0.2">
      <c r="A35" s="175"/>
      <c r="B35" s="202"/>
      <c r="C35" s="380">
        <f>IF(E35="","",C34+1)</f>
        <v>2</v>
      </c>
      <c r="D35" s="380"/>
      <c r="E35" s="381" t="str">
        <f>IF('各会計、関係団体の財政状況及び健全化判断比率'!B8="","",'各会計、関係団体の財政状況及び健全化判断比率'!B8)</f>
        <v>宅地造成事業特別会計</v>
      </c>
      <c r="F35" s="381"/>
      <c r="G35" s="381"/>
      <c r="H35" s="381"/>
      <c r="I35" s="381"/>
      <c r="J35" s="381"/>
      <c r="K35" s="381"/>
      <c r="L35" s="381"/>
      <c r="M35" s="381"/>
      <c r="N35" s="381"/>
      <c r="O35" s="381"/>
      <c r="P35" s="381"/>
      <c r="Q35" s="381"/>
      <c r="R35" s="381"/>
      <c r="S35" s="381"/>
      <c r="T35" s="175"/>
      <c r="U35" s="380">
        <f>IF(W35="","",U34+1)</f>
        <v>5</v>
      </c>
      <c r="V35" s="380"/>
      <c r="W35" s="381" t="str">
        <f>IF('各会計、関係団体の財政状況及び健全化判断比率'!B29="","",'各会計、関係団体の財政状況及び健全化判断比率'!B29)</f>
        <v>介護保険（保険事業勘定）特別会計</v>
      </c>
      <c r="X35" s="381"/>
      <c r="Y35" s="381"/>
      <c r="Z35" s="381"/>
      <c r="AA35" s="381"/>
      <c r="AB35" s="381"/>
      <c r="AC35" s="381"/>
      <c r="AD35" s="381"/>
      <c r="AE35" s="381"/>
      <c r="AF35" s="381"/>
      <c r="AG35" s="381"/>
      <c r="AH35" s="381"/>
      <c r="AI35" s="381"/>
      <c r="AJ35" s="381"/>
      <c r="AK35" s="381"/>
      <c r="AL35" s="175"/>
      <c r="AM35" s="380" t="str">
        <f t="shared" ref="AM35:AM43" si="0">IF(AO35="","",AM34+1)</f>
        <v/>
      </c>
      <c r="AN35" s="380"/>
      <c r="AO35" s="381"/>
      <c r="AP35" s="381"/>
      <c r="AQ35" s="381"/>
      <c r="AR35" s="381"/>
      <c r="AS35" s="381"/>
      <c r="AT35" s="381"/>
      <c r="AU35" s="381"/>
      <c r="AV35" s="381"/>
      <c r="AW35" s="381"/>
      <c r="AX35" s="381"/>
      <c r="AY35" s="381"/>
      <c r="AZ35" s="381"/>
      <c r="BA35" s="381"/>
      <c r="BB35" s="381"/>
      <c r="BC35" s="381"/>
      <c r="BD35" s="175"/>
      <c r="BE35" s="380">
        <f t="shared" ref="BE35:BE43" si="1">IF(BG35="","",BE34+1)</f>
        <v>9</v>
      </c>
      <c r="BF35" s="380"/>
      <c r="BG35" s="381" t="str">
        <f>IF('各会計、関係団体の財政状況及び健全化判断比率'!B33="","",'各会計、関係団体の財政状況及び健全化判断比率'!B33)</f>
        <v>浄化槽事業特別会計</v>
      </c>
      <c r="BH35" s="381"/>
      <c r="BI35" s="381"/>
      <c r="BJ35" s="381"/>
      <c r="BK35" s="381"/>
      <c r="BL35" s="381"/>
      <c r="BM35" s="381"/>
      <c r="BN35" s="381"/>
      <c r="BO35" s="381"/>
      <c r="BP35" s="381"/>
      <c r="BQ35" s="381"/>
      <c r="BR35" s="381"/>
      <c r="BS35" s="381"/>
      <c r="BT35" s="381"/>
      <c r="BU35" s="381"/>
      <c r="BV35" s="175"/>
      <c r="BW35" s="380">
        <f t="shared" ref="BW35:BW43" si="2">IF(BY35="","",BW34+1)</f>
        <v>11</v>
      </c>
      <c r="BX35" s="380"/>
      <c r="BY35" s="381" t="str">
        <f>IF('各会計、関係団体の財政状況及び健全化判断比率'!B69="","",'各会計、関係団体の財政状況及び健全化判断比率'!B69)</f>
        <v>東京都市町村職員退職手当組合</v>
      </c>
      <c r="BZ35" s="381"/>
      <c r="CA35" s="381"/>
      <c r="CB35" s="381"/>
      <c r="CC35" s="381"/>
      <c r="CD35" s="381"/>
      <c r="CE35" s="381"/>
      <c r="CF35" s="381"/>
      <c r="CG35" s="381"/>
      <c r="CH35" s="381"/>
      <c r="CI35" s="381"/>
      <c r="CJ35" s="381"/>
      <c r="CK35" s="381"/>
      <c r="CL35" s="381"/>
      <c r="CM35" s="381"/>
      <c r="CN35" s="175"/>
      <c r="CO35" s="380" t="str">
        <f t="shared" ref="CO35:CO43" si="3">IF(CQ35="","",CO34+1)</f>
        <v/>
      </c>
      <c r="CP35" s="380"/>
      <c r="CQ35" s="381" t="str">
        <f>IF('各会計、関係団体の財政状況及び健全化判断比率'!BS8="","",'各会計、関係団体の財政状況及び健全化判断比率'!BS8)</f>
        <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
      </c>
      <c r="DH35" s="378"/>
      <c r="DI35" s="180"/>
    </row>
    <row r="36" spans="1:113" ht="32.25" customHeight="1" x14ac:dyDescent="0.2">
      <c r="A36" s="175"/>
      <c r="B36" s="202"/>
      <c r="C36" s="380">
        <f>IF(E36="","",C35+1)</f>
        <v>3</v>
      </c>
      <c r="D36" s="380"/>
      <c r="E36" s="381" t="str">
        <f>IF('各会計、関係団体の財政状況及び健全化判断比率'!B9="","",'各会計、関係団体の財政状況及び健全化判断比率'!B9)</f>
        <v>下水道事業特別会計</v>
      </c>
      <c r="F36" s="381"/>
      <c r="G36" s="381"/>
      <c r="H36" s="381"/>
      <c r="I36" s="381"/>
      <c r="J36" s="381"/>
      <c r="K36" s="381"/>
      <c r="L36" s="381"/>
      <c r="M36" s="381"/>
      <c r="N36" s="381"/>
      <c r="O36" s="381"/>
      <c r="P36" s="381"/>
      <c r="Q36" s="381"/>
      <c r="R36" s="381"/>
      <c r="S36" s="381"/>
      <c r="T36" s="175"/>
      <c r="U36" s="380">
        <f t="shared" ref="U36:U43" si="4">IF(W36="","",U35+1)</f>
        <v>6</v>
      </c>
      <c r="V36" s="380"/>
      <c r="W36" s="381" t="str">
        <f>IF('各会計、関係団体の財政状況及び健全化判断比率'!B30="","",'各会計、関係団体の財政状況及び健全化判断比率'!B30)</f>
        <v>介護保険（介護サービス事業勘定）特別会計</v>
      </c>
      <c r="X36" s="381"/>
      <c r="Y36" s="381"/>
      <c r="Z36" s="381"/>
      <c r="AA36" s="381"/>
      <c r="AB36" s="381"/>
      <c r="AC36" s="381"/>
      <c r="AD36" s="381"/>
      <c r="AE36" s="381"/>
      <c r="AF36" s="381"/>
      <c r="AG36" s="381"/>
      <c r="AH36" s="381"/>
      <c r="AI36" s="381"/>
      <c r="AJ36" s="381"/>
      <c r="AK36" s="381"/>
      <c r="AL36" s="175"/>
      <c r="AM36" s="380" t="str">
        <f t="shared" si="0"/>
        <v/>
      </c>
      <c r="AN36" s="380"/>
      <c r="AO36" s="381"/>
      <c r="AP36" s="381"/>
      <c r="AQ36" s="381"/>
      <c r="AR36" s="381"/>
      <c r="AS36" s="381"/>
      <c r="AT36" s="381"/>
      <c r="AU36" s="381"/>
      <c r="AV36" s="381"/>
      <c r="AW36" s="381"/>
      <c r="AX36" s="381"/>
      <c r="AY36" s="381"/>
      <c r="AZ36" s="381"/>
      <c r="BA36" s="381"/>
      <c r="BB36" s="381"/>
      <c r="BC36" s="381"/>
      <c r="BD36" s="175"/>
      <c r="BE36" s="380" t="str">
        <f t="shared" si="1"/>
        <v/>
      </c>
      <c r="BF36" s="380"/>
      <c r="BG36" s="381"/>
      <c r="BH36" s="381"/>
      <c r="BI36" s="381"/>
      <c r="BJ36" s="381"/>
      <c r="BK36" s="381"/>
      <c r="BL36" s="381"/>
      <c r="BM36" s="381"/>
      <c r="BN36" s="381"/>
      <c r="BO36" s="381"/>
      <c r="BP36" s="381"/>
      <c r="BQ36" s="381"/>
      <c r="BR36" s="381"/>
      <c r="BS36" s="381"/>
      <c r="BT36" s="381"/>
      <c r="BU36" s="381"/>
      <c r="BV36" s="175"/>
      <c r="BW36" s="380">
        <f t="shared" si="2"/>
        <v>12</v>
      </c>
      <c r="BX36" s="380"/>
      <c r="BY36" s="381" t="str">
        <f>IF('各会計、関係団体の財政状況及び健全化判断比率'!B70="","",'各会計、関係団体の財政状況及び健全化判断比率'!B70)</f>
        <v>東京都市町村議会議員公務災害補償等組合</v>
      </c>
      <c r="BZ36" s="381"/>
      <c r="CA36" s="381"/>
      <c r="CB36" s="381"/>
      <c r="CC36" s="381"/>
      <c r="CD36" s="381"/>
      <c r="CE36" s="381"/>
      <c r="CF36" s="381"/>
      <c r="CG36" s="381"/>
      <c r="CH36" s="381"/>
      <c r="CI36" s="381"/>
      <c r="CJ36" s="381"/>
      <c r="CK36" s="381"/>
      <c r="CL36" s="381"/>
      <c r="CM36" s="381"/>
      <c r="CN36" s="175"/>
      <c r="CO36" s="380" t="str">
        <f t="shared" si="3"/>
        <v/>
      </c>
      <c r="CP36" s="380"/>
      <c r="CQ36" s="381" t="str">
        <f>IF('各会計、関係団体の財政状況及び健全化判断比率'!BS9="","",'各会計、関係団体の財政状況及び健全化判断比率'!BS9)</f>
        <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
      </c>
      <c r="DH36" s="378"/>
      <c r="DI36" s="180"/>
    </row>
    <row r="37" spans="1:113" ht="32.25" customHeight="1" x14ac:dyDescent="0.2">
      <c r="A37" s="175"/>
      <c r="B37" s="202"/>
      <c r="C37" s="380" t="str">
        <f>IF(E37="","",C36+1)</f>
        <v/>
      </c>
      <c r="D37" s="380"/>
      <c r="E37" s="381" t="str">
        <f>IF('各会計、関係団体の財政状況及び健全化判断比率'!B10="","",'各会計、関係団体の財政状況及び健全化判断比率'!B10)</f>
        <v/>
      </c>
      <c r="F37" s="381"/>
      <c r="G37" s="381"/>
      <c r="H37" s="381"/>
      <c r="I37" s="381"/>
      <c r="J37" s="381"/>
      <c r="K37" s="381"/>
      <c r="L37" s="381"/>
      <c r="M37" s="381"/>
      <c r="N37" s="381"/>
      <c r="O37" s="381"/>
      <c r="P37" s="381"/>
      <c r="Q37" s="381"/>
      <c r="R37" s="381"/>
      <c r="S37" s="381"/>
      <c r="T37" s="175"/>
      <c r="U37" s="380">
        <f t="shared" si="4"/>
        <v>7</v>
      </c>
      <c r="V37" s="380"/>
      <c r="W37" s="381" t="str">
        <f>IF('各会計、関係団体の財政状況及び健全化判断比率'!B31="","",'各会計、関係団体の財政状況及び健全化判断比率'!B31)</f>
        <v>後期高齢者医療特別会計</v>
      </c>
      <c r="X37" s="381"/>
      <c r="Y37" s="381"/>
      <c r="Z37" s="381"/>
      <c r="AA37" s="381"/>
      <c r="AB37" s="381"/>
      <c r="AC37" s="381"/>
      <c r="AD37" s="381"/>
      <c r="AE37" s="381"/>
      <c r="AF37" s="381"/>
      <c r="AG37" s="381"/>
      <c r="AH37" s="381"/>
      <c r="AI37" s="381"/>
      <c r="AJ37" s="381"/>
      <c r="AK37" s="381"/>
      <c r="AL37" s="175"/>
      <c r="AM37" s="380" t="str">
        <f t="shared" si="0"/>
        <v/>
      </c>
      <c r="AN37" s="380"/>
      <c r="AO37" s="381"/>
      <c r="AP37" s="381"/>
      <c r="AQ37" s="381"/>
      <c r="AR37" s="381"/>
      <c r="AS37" s="381"/>
      <c r="AT37" s="381"/>
      <c r="AU37" s="381"/>
      <c r="AV37" s="381"/>
      <c r="AW37" s="381"/>
      <c r="AX37" s="381"/>
      <c r="AY37" s="381"/>
      <c r="AZ37" s="381"/>
      <c r="BA37" s="381"/>
      <c r="BB37" s="381"/>
      <c r="BC37" s="381"/>
      <c r="BD37" s="175"/>
      <c r="BE37" s="380" t="str">
        <f t="shared" si="1"/>
        <v/>
      </c>
      <c r="BF37" s="380"/>
      <c r="BG37" s="381"/>
      <c r="BH37" s="381"/>
      <c r="BI37" s="381"/>
      <c r="BJ37" s="381"/>
      <c r="BK37" s="381"/>
      <c r="BL37" s="381"/>
      <c r="BM37" s="381"/>
      <c r="BN37" s="381"/>
      <c r="BO37" s="381"/>
      <c r="BP37" s="381"/>
      <c r="BQ37" s="381"/>
      <c r="BR37" s="381"/>
      <c r="BS37" s="381"/>
      <c r="BT37" s="381"/>
      <c r="BU37" s="381"/>
      <c r="BV37" s="175"/>
      <c r="BW37" s="380">
        <f t="shared" si="2"/>
        <v>13</v>
      </c>
      <c r="BX37" s="380"/>
      <c r="BY37" s="381" t="str">
        <f>IF('各会計、関係団体の財政状況及び健全化判断比率'!B71="","",'各会計、関係団体の財政状況及び健全化判断比率'!B71)</f>
        <v>東京市町村総合事務組合（一般会計）</v>
      </c>
      <c r="BZ37" s="381"/>
      <c r="CA37" s="381"/>
      <c r="CB37" s="381"/>
      <c r="CC37" s="381"/>
      <c r="CD37" s="381"/>
      <c r="CE37" s="381"/>
      <c r="CF37" s="381"/>
      <c r="CG37" s="381"/>
      <c r="CH37" s="381"/>
      <c r="CI37" s="381"/>
      <c r="CJ37" s="381"/>
      <c r="CK37" s="381"/>
      <c r="CL37" s="381"/>
      <c r="CM37" s="381"/>
      <c r="CN37" s="175"/>
      <c r="CO37" s="380" t="str">
        <f t="shared" si="3"/>
        <v/>
      </c>
      <c r="CP37" s="380"/>
      <c r="CQ37" s="381" t="str">
        <f>IF('各会計、関係団体の財政状況及び健全化判断比率'!BS10="","",'各会計、関係団体の財政状況及び健全化判断比率'!BS10)</f>
        <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
      </c>
      <c r="DH37" s="378"/>
      <c r="DI37" s="180"/>
    </row>
    <row r="38" spans="1:113" ht="32.25" customHeight="1" x14ac:dyDescent="0.2">
      <c r="A38" s="175"/>
      <c r="B38" s="202"/>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75"/>
      <c r="U38" s="380" t="str">
        <f t="shared" si="4"/>
        <v/>
      </c>
      <c r="V38" s="380"/>
      <c r="W38" s="381"/>
      <c r="X38" s="381"/>
      <c r="Y38" s="381"/>
      <c r="Z38" s="381"/>
      <c r="AA38" s="381"/>
      <c r="AB38" s="381"/>
      <c r="AC38" s="381"/>
      <c r="AD38" s="381"/>
      <c r="AE38" s="381"/>
      <c r="AF38" s="381"/>
      <c r="AG38" s="381"/>
      <c r="AH38" s="381"/>
      <c r="AI38" s="381"/>
      <c r="AJ38" s="381"/>
      <c r="AK38" s="381"/>
      <c r="AL38" s="175"/>
      <c r="AM38" s="380" t="str">
        <f t="shared" si="0"/>
        <v/>
      </c>
      <c r="AN38" s="380"/>
      <c r="AO38" s="381"/>
      <c r="AP38" s="381"/>
      <c r="AQ38" s="381"/>
      <c r="AR38" s="381"/>
      <c r="AS38" s="381"/>
      <c r="AT38" s="381"/>
      <c r="AU38" s="381"/>
      <c r="AV38" s="381"/>
      <c r="AW38" s="381"/>
      <c r="AX38" s="381"/>
      <c r="AY38" s="381"/>
      <c r="AZ38" s="381"/>
      <c r="BA38" s="381"/>
      <c r="BB38" s="381"/>
      <c r="BC38" s="381"/>
      <c r="BD38" s="175"/>
      <c r="BE38" s="380" t="str">
        <f t="shared" si="1"/>
        <v/>
      </c>
      <c r="BF38" s="380"/>
      <c r="BG38" s="381"/>
      <c r="BH38" s="381"/>
      <c r="BI38" s="381"/>
      <c r="BJ38" s="381"/>
      <c r="BK38" s="381"/>
      <c r="BL38" s="381"/>
      <c r="BM38" s="381"/>
      <c r="BN38" s="381"/>
      <c r="BO38" s="381"/>
      <c r="BP38" s="381"/>
      <c r="BQ38" s="381"/>
      <c r="BR38" s="381"/>
      <c r="BS38" s="381"/>
      <c r="BT38" s="381"/>
      <c r="BU38" s="381"/>
      <c r="BV38" s="175"/>
      <c r="BW38" s="380">
        <f t="shared" si="2"/>
        <v>14</v>
      </c>
      <c r="BX38" s="380"/>
      <c r="BY38" s="381" t="str">
        <f>IF('各会計、関係団体の財政状況及び健全化判断比率'!B72="","",'各会計、関係団体の財政状況及び健全化判断比率'!B72)</f>
        <v>東京市町村総合事務組合（交通災害共済）</v>
      </c>
      <c r="BZ38" s="381"/>
      <c r="CA38" s="381"/>
      <c r="CB38" s="381"/>
      <c r="CC38" s="381"/>
      <c r="CD38" s="381"/>
      <c r="CE38" s="381"/>
      <c r="CF38" s="381"/>
      <c r="CG38" s="381"/>
      <c r="CH38" s="381"/>
      <c r="CI38" s="381"/>
      <c r="CJ38" s="381"/>
      <c r="CK38" s="381"/>
      <c r="CL38" s="381"/>
      <c r="CM38" s="381"/>
      <c r="CN38" s="175"/>
      <c r="CO38" s="380" t="str">
        <f t="shared" si="3"/>
        <v/>
      </c>
      <c r="CP38" s="380"/>
      <c r="CQ38" s="381" t="str">
        <f>IF('各会計、関係団体の財政状況及び健全化判断比率'!BS11="","",'各会計、関係団体の財政状況及び健全化判断比率'!BS11)</f>
        <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
      </c>
      <c r="DH38" s="378"/>
      <c r="DI38" s="180"/>
    </row>
    <row r="39" spans="1:113" ht="32.25" customHeight="1" x14ac:dyDescent="0.2">
      <c r="A39" s="175"/>
      <c r="B39" s="202"/>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75"/>
      <c r="U39" s="380" t="str">
        <f t="shared" si="4"/>
        <v/>
      </c>
      <c r="V39" s="380"/>
      <c r="W39" s="381"/>
      <c r="X39" s="381"/>
      <c r="Y39" s="381"/>
      <c r="Z39" s="381"/>
      <c r="AA39" s="381"/>
      <c r="AB39" s="381"/>
      <c r="AC39" s="381"/>
      <c r="AD39" s="381"/>
      <c r="AE39" s="381"/>
      <c r="AF39" s="381"/>
      <c r="AG39" s="381"/>
      <c r="AH39" s="381"/>
      <c r="AI39" s="381"/>
      <c r="AJ39" s="381"/>
      <c r="AK39" s="381"/>
      <c r="AL39" s="175"/>
      <c r="AM39" s="380" t="str">
        <f t="shared" si="0"/>
        <v/>
      </c>
      <c r="AN39" s="380"/>
      <c r="AO39" s="381"/>
      <c r="AP39" s="381"/>
      <c r="AQ39" s="381"/>
      <c r="AR39" s="381"/>
      <c r="AS39" s="381"/>
      <c r="AT39" s="381"/>
      <c r="AU39" s="381"/>
      <c r="AV39" s="381"/>
      <c r="AW39" s="381"/>
      <c r="AX39" s="381"/>
      <c r="AY39" s="381"/>
      <c r="AZ39" s="381"/>
      <c r="BA39" s="381"/>
      <c r="BB39" s="381"/>
      <c r="BC39" s="381"/>
      <c r="BD39" s="175"/>
      <c r="BE39" s="380" t="str">
        <f t="shared" si="1"/>
        <v/>
      </c>
      <c r="BF39" s="380"/>
      <c r="BG39" s="381"/>
      <c r="BH39" s="381"/>
      <c r="BI39" s="381"/>
      <c r="BJ39" s="381"/>
      <c r="BK39" s="381"/>
      <c r="BL39" s="381"/>
      <c r="BM39" s="381"/>
      <c r="BN39" s="381"/>
      <c r="BO39" s="381"/>
      <c r="BP39" s="381"/>
      <c r="BQ39" s="381"/>
      <c r="BR39" s="381"/>
      <c r="BS39" s="381"/>
      <c r="BT39" s="381"/>
      <c r="BU39" s="381"/>
      <c r="BV39" s="175"/>
      <c r="BW39" s="380">
        <f t="shared" si="2"/>
        <v>15</v>
      </c>
      <c r="BX39" s="380"/>
      <c r="BY39" s="381" t="str">
        <f>IF('各会計、関係団体の財政状況及び健全化判断比率'!B73="","",'各会計、関係団体の財政状況及び健全化判断比率'!B73)</f>
        <v>東京都後期高齢者医療広域連合（一般会計）</v>
      </c>
      <c r="BZ39" s="381"/>
      <c r="CA39" s="381"/>
      <c r="CB39" s="381"/>
      <c r="CC39" s="381"/>
      <c r="CD39" s="381"/>
      <c r="CE39" s="381"/>
      <c r="CF39" s="381"/>
      <c r="CG39" s="381"/>
      <c r="CH39" s="381"/>
      <c r="CI39" s="381"/>
      <c r="CJ39" s="381"/>
      <c r="CK39" s="381"/>
      <c r="CL39" s="381"/>
      <c r="CM39" s="381"/>
      <c r="CN39" s="175"/>
      <c r="CO39" s="380" t="str">
        <f t="shared" si="3"/>
        <v/>
      </c>
      <c r="CP39" s="380"/>
      <c r="CQ39" s="381" t="str">
        <f>IF('各会計、関係団体の財政状況及び健全化判断比率'!BS12="","",'各会計、関係団体の財政状況及び健全化判断比率'!BS12)</f>
        <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
      </c>
      <c r="DH39" s="378"/>
      <c r="DI39" s="180"/>
    </row>
    <row r="40" spans="1:113" ht="32.25" customHeight="1" x14ac:dyDescent="0.2">
      <c r="A40" s="175"/>
      <c r="B40" s="202"/>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75"/>
      <c r="U40" s="380" t="str">
        <f t="shared" si="4"/>
        <v/>
      </c>
      <c r="V40" s="380"/>
      <c r="W40" s="381"/>
      <c r="X40" s="381"/>
      <c r="Y40" s="381"/>
      <c r="Z40" s="381"/>
      <c r="AA40" s="381"/>
      <c r="AB40" s="381"/>
      <c r="AC40" s="381"/>
      <c r="AD40" s="381"/>
      <c r="AE40" s="381"/>
      <c r="AF40" s="381"/>
      <c r="AG40" s="381"/>
      <c r="AH40" s="381"/>
      <c r="AI40" s="381"/>
      <c r="AJ40" s="381"/>
      <c r="AK40" s="381"/>
      <c r="AL40" s="175"/>
      <c r="AM40" s="380" t="str">
        <f t="shared" si="0"/>
        <v/>
      </c>
      <c r="AN40" s="380"/>
      <c r="AO40" s="381"/>
      <c r="AP40" s="381"/>
      <c r="AQ40" s="381"/>
      <c r="AR40" s="381"/>
      <c r="AS40" s="381"/>
      <c r="AT40" s="381"/>
      <c r="AU40" s="381"/>
      <c r="AV40" s="381"/>
      <c r="AW40" s="381"/>
      <c r="AX40" s="381"/>
      <c r="AY40" s="381"/>
      <c r="AZ40" s="381"/>
      <c r="BA40" s="381"/>
      <c r="BB40" s="381"/>
      <c r="BC40" s="381"/>
      <c r="BD40" s="175"/>
      <c r="BE40" s="380" t="str">
        <f t="shared" si="1"/>
        <v/>
      </c>
      <c r="BF40" s="380"/>
      <c r="BG40" s="381"/>
      <c r="BH40" s="381"/>
      <c r="BI40" s="381"/>
      <c r="BJ40" s="381"/>
      <c r="BK40" s="381"/>
      <c r="BL40" s="381"/>
      <c r="BM40" s="381"/>
      <c r="BN40" s="381"/>
      <c r="BO40" s="381"/>
      <c r="BP40" s="381"/>
      <c r="BQ40" s="381"/>
      <c r="BR40" s="381"/>
      <c r="BS40" s="381"/>
      <c r="BT40" s="381"/>
      <c r="BU40" s="381"/>
      <c r="BV40" s="175"/>
      <c r="BW40" s="380">
        <f t="shared" si="2"/>
        <v>16</v>
      </c>
      <c r="BX40" s="380"/>
      <c r="BY40" s="381" t="str">
        <f>IF('各会計、関係団体の財政状況及び健全化判断比率'!B74="","",'各会計、関係団体の財政状況及び健全化判断比率'!B74)</f>
        <v>東京都後期高齢者医療広域連合
（後期高齢者医療特別会計）</v>
      </c>
      <c r="BZ40" s="381"/>
      <c r="CA40" s="381"/>
      <c r="CB40" s="381"/>
      <c r="CC40" s="381"/>
      <c r="CD40" s="381"/>
      <c r="CE40" s="381"/>
      <c r="CF40" s="381"/>
      <c r="CG40" s="381"/>
      <c r="CH40" s="381"/>
      <c r="CI40" s="381"/>
      <c r="CJ40" s="381"/>
      <c r="CK40" s="381"/>
      <c r="CL40" s="381"/>
      <c r="CM40" s="381"/>
      <c r="CN40" s="175"/>
      <c r="CO40" s="380" t="str">
        <f t="shared" si="3"/>
        <v/>
      </c>
      <c r="CP40" s="380"/>
      <c r="CQ40" s="381" t="str">
        <f>IF('各会計、関係団体の財政状況及び健全化判断比率'!BS13="","",'各会計、関係団体の財政状況及び健全化判断比率'!BS13)</f>
        <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180"/>
    </row>
    <row r="41" spans="1:113" ht="32.25" customHeight="1" x14ac:dyDescent="0.2">
      <c r="A41" s="175"/>
      <c r="B41" s="202"/>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75"/>
      <c r="U41" s="380" t="str">
        <f t="shared" si="4"/>
        <v/>
      </c>
      <c r="V41" s="380"/>
      <c r="W41" s="381"/>
      <c r="X41" s="381"/>
      <c r="Y41" s="381"/>
      <c r="Z41" s="381"/>
      <c r="AA41" s="381"/>
      <c r="AB41" s="381"/>
      <c r="AC41" s="381"/>
      <c r="AD41" s="381"/>
      <c r="AE41" s="381"/>
      <c r="AF41" s="381"/>
      <c r="AG41" s="381"/>
      <c r="AH41" s="381"/>
      <c r="AI41" s="381"/>
      <c r="AJ41" s="381"/>
      <c r="AK41" s="381"/>
      <c r="AL41" s="175"/>
      <c r="AM41" s="380" t="str">
        <f t="shared" si="0"/>
        <v/>
      </c>
      <c r="AN41" s="380"/>
      <c r="AO41" s="381"/>
      <c r="AP41" s="381"/>
      <c r="AQ41" s="381"/>
      <c r="AR41" s="381"/>
      <c r="AS41" s="381"/>
      <c r="AT41" s="381"/>
      <c r="AU41" s="381"/>
      <c r="AV41" s="381"/>
      <c r="AW41" s="381"/>
      <c r="AX41" s="381"/>
      <c r="AY41" s="381"/>
      <c r="AZ41" s="381"/>
      <c r="BA41" s="381"/>
      <c r="BB41" s="381"/>
      <c r="BC41" s="381"/>
      <c r="BD41" s="175"/>
      <c r="BE41" s="380" t="str">
        <f t="shared" si="1"/>
        <v/>
      </c>
      <c r="BF41" s="380"/>
      <c r="BG41" s="381"/>
      <c r="BH41" s="381"/>
      <c r="BI41" s="381"/>
      <c r="BJ41" s="381"/>
      <c r="BK41" s="381"/>
      <c r="BL41" s="381"/>
      <c r="BM41" s="381"/>
      <c r="BN41" s="381"/>
      <c r="BO41" s="381"/>
      <c r="BP41" s="381"/>
      <c r="BQ41" s="381"/>
      <c r="BR41" s="381"/>
      <c r="BS41" s="381"/>
      <c r="BT41" s="381"/>
      <c r="BU41" s="381"/>
      <c r="BV41" s="175"/>
      <c r="BW41" s="380" t="str">
        <f t="shared" si="2"/>
        <v/>
      </c>
      <c r="BX41" s="380"/>
      <c r="BY41" s="381" t="str">
        <f>IF('各会計、関係団体の財政状況及び健全化判断比率'!B75="","",'各会計、関係団体の財政状況及び健全化判断比率'!B75)</f>
        <v/>
      </c>
      <c r="BZ41" s="381"/>
      <c r="CA41" s="381"/>
      <c r="CB41" s="381"/>
      <c r="CC41" s="381"/>
      <c r="CD41" s="381"/>
      <c r="CE41" s="381"/>
      <c r="CF41" s="381"/>
      <c r="CG41" s="381"/>
      <c r="CH41" s="381"/>
      <c r="CI41" s="381"/>
      <c r="CJ41" s="381"/>
      <c r="CK41" s="381"/>
      <c r="CL41" s="381"/>
      <c r="CM41" s="381"/>
      <c r="CN41" s="175"/>
      <c r="CO41" s="380" t="str">
        <f t="shared" si="3"/>
        <v/>
      </c>
      <c r="CP41" s="380"/>
      <c r="CQ41" s="381" t="str">
        <f>IF('各会計、関係団体の財政状況及び健全化判断比率'!BS14="","",'各会計、関係団体の財政状況及び健全化判断比率'!BS14)</f>
        <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180"/>
    </row>
    <row r="42" spans="1:113" ht="32.25" customHeight="1" x14ac:dyDescent="0.2">
      <c r="B42" s="202"/>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75"/>
      <c r="U42" s="380" t="str">
        <f t="shared" si="4"/>
        <v/>
      </c>
      <c r="V42" s="380"/>
      <c r="W42" s="381"/>
      <c r="X42" s="381"/>
      <c r="Y42" s="381"/>
      <c r="Z42" s="381"/>
      <c r="AA42" s="381"/>
      <c r="AB42" s="381"/>
      <c r="AC42" s="381"/>
      <c r="AD42" s="381"/>
      <c r="AE42" s="381"/>
      <c r="AF42" s="381"/>
      <c r="AG42" s="381"/>
      <c r="AH42" s="381"/>
      <c r="AI42" s="381"/>
      <c r="AJ42" s="381"/>
      <c r="AK42" s="381"/>
      <c r="AL42" s="175"/>
      <c r="AM42" s="380" t="str">
        <f t="shared" si="0"/>
        <v/>
      </c>
      <c r="AN42" s="380"/>
      <c r="AO42" s="381"/>
      <c r="AP42" s="381"/>
      <c r="AQ42" s="381"/>
      <c r="AR42" s="381"/>
      <c r="AS42" s="381"/>
      <c r="AT42" s="381"/>
      <c r="AU42" s="381"/>
      <c r="AV42" s="381"/>
      <c r="AW42" s="381"/>
      <c r="AX42" s="381"/>
      <c r="AY42" s="381"/>
      <c r="AZ42" s="381"/>
      <c r="BA42" s="381"/>
      <c r="BB42" s="381"/>
      <c r="BC42" s="381"/>
      <c r="BD42" s="175"/>
      <c r="BE42" s="380" t="str">
        <f t="shared" si="1"/>
        <v/>
      </c>
      <c r="BF42" s="380"/>
      <c r="BG42" s="381"/>
      <c r="BH42" s="381"/>
      <c r="BI42" s="381"/>
      <c r="BJ42" s="381"/>
      <c r="BK42" s="381"/>
      <c r="BL42" s="381"/>
      <c r="BM42" s="381"/>
      <c r="BN42" s="381"/>
      <c r="BO42" s="381"/>
      <c r="BP42" s="381"/>
      <c r="BQ42" s="381"/>
      <c r="BR42" s="381"/>
      <c r="BS42" s="381"/>
      <c r="BT42" s="381"/>
      <c r="BU42" s="381"/>
      <c r="BV42" s="175"/>
      <c r="BW42" s="380" t="str">
        <f t="shared" si="2"/>
        <v/>
      </c>
      <c r="BX42" s="380"/>
      <c r="BY42" s="381" t="str">
        <f>IF('各会計、関係団体の財政状況及び健全化判断比率'!B76="","",'各会計、関係団体の財政状況及び健全化判断比率'!B76)</f>
        <v/>
      </c>
      <c r="BZ42" s="381"/>
      <c r="CA42" s="381"/>
      <c r="CB42" s="381"/>
      <c r="CC42" s="381"/>
      <c r="CD42" s="381"/>
      <c r="CE42" s="381"/>
      <c r="CF42" s="381"/>
      <c r="CG42" s="381"/>
      <c r="CH42" s="381"/>
      <c r="CI42" s="381"/>
      <c r="CJ42" s="381"/>
      <c r="CK42" s="381"/>
      <c r="CL42" s="381"/>
      <c r="CM42" s="381"/>
      <c r="CN42" s="175"/>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180"/>
    </row>
    <row r="43" spans="1:113" ht="32.25" customHeight="1" x14ac:dyDescent="0.2">
      <c r="B43" s="202"/>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75"/>
      <c r="U43" s="380" t="str">
        <f t="shared" si="4"/>
        <v/>
      </c>
      <c r="V43" s="380"/>
      <c r="W43" s="381"/>
      <c r="X43" s="381"/>
      <c r="Y43" s="381"/>
      <c r="Z43" s="381"/>
      <c r="AA43" s="381"/>
      <c r="AB43" s="381"/>
      <c r="AC43" s="381"/>
      <c r="AD43" s="381"/>
      <c r="AE43" s="381"/>
      <c r="AF43" s="381"/>
      <c r="AG43" s="381"/>
      <c r="AH43" s="381"/>
      <c r="AI43" s="381"/>
      <c r="AJ43" s="381"/>
      <c r="AK43" s="381"/>
      <c r="AL43" s="175"/>
      <c r="AM43" s="380" t="str">
        <f t="shared" si="0"/>
        <v/>
      </c>
      <c r="AN43" s="380"/>
      <c r="AO43" s="381"/>
      <c r="AP43" s="381"/>
      <c r="AQ43" s="381"/>
      <c r="AR43" s="381"/>
      <c r="AS43" s="381"/>
      <c r="AT43" s="381"/>
      <c r="AU43" s="381"/>
      <c r="AV43" s="381"/>
      <c r="AW43" s="381"/>
      <c r="AX43" s="381"/>
      <c r="AY43" s="381"/>
      <c r="AZ43" s="381"/>
      <c r="BA43" s="381"/>
      <c r="BB43" s="381"/>
      <c r="BC43" s="381"/>
      <c r="BD43" s="175"/>
      <c r="BE43" s="380" t="str">
        <f t="shared" si="1"/>
        <v/>
      </c>
      <c r="BF43" s="380"/>
      <c r="BG43" s="381"/>
      <c r="BH43" s="381"/>
      <c r="BI43" s="381"/>
      <c r="BJ43" s="381"/>
      <c r="BK43" s="381"/>
      <c r="BL43" s="381"/>
      <c r="BM43" s="381"/>
      <c r="BN43" s="381"/>
      <c r="BO43" s="381"/>
      <c r="BP43" s="381"/>
      <c r="BQ43" s="381"/>
      <c r="BR43" s="381"/>
      <c r="BS43" s="381"/>
      <c r="BT43" s="381"/>
      <c r="BU43" s="381"/>
      <c r="BV43" s="175"/>
      <c r="BW43" s="380" t="str">
        <f t="shared" si="2"/>
        <v/>
      </c>
      <c r="BX43" s="380"/>
      <c r="BY43" s="381" t="str">
        <f>IF('各会計、関係団体の財政状況及び健全化判断比率'!B77="","",'各会計、関係団体の財政状況及び健全化判断比率'!B77)</f>
        <v/>
      </c>
      <c r="BZ43" s="381"/>
      <c r="CA43" s="381"/>
      <c r="CB43" s="381"/>
      <c r="CC43" s="381"/>
      <c r="CD43" s="381"/>
      <c r="CE43" s="381"/>
      <c r="CF43" s="381"/>
      <c r="CG43" s="381"/>
      <c r="CH43" s="381"/>
      <c r="CI43" s="381"/>
      <c r="CJ43" s="381"/>
      <c r="CK43" s="381"/>
      <c r="CL43" s="381"/>
      <c r="CM43" s="381"/>
      <c r="CN43" s="175"/>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180"/>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193</v>
      </c>
      <c r="E46" s="377" t="s">
        <v>194</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x14ac:dyDescent="0.2">
      <c r="E47" s="377" t="s">
        <v>195</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x14ac:dyDescent="0.2">
      <c r="E48" s="377" t="s">
        <v>196</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x14ac:dyDescent="0.2">
      <c r="E49" s="379" t="s">
        <v>197</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x14ac:dyDescent="0.2">
      <c r="E50" s="377" t="s">
        <v>198</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x14ac:dyDescent="0.2">
      <c r="E51" s="377" t="s">
        <v>199</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x14ac:dyDescent="0.2">
      <c r="E52" s="377" t="s">
        <v>200</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x14ac:dyDescent="0.2">
      <c r="E53" s="377" t="s">
        <v>201</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x14ac:dyDescent="0.2"/>
    <row r="55" spans="5:113" x14ac:dyDescent="0.2"/>
    <row r="56" spans="5:113" x14ac:dyDescent="0.2"/>
  </sheetData>
  <sheetProtection algorithmName="SHA-512" hashValue="64Sbkioykl8XAPAswfFi/mzabXvsDhOSLIi2WQrFcPAg1mSIAHvUF19BrDrvCQAI/0oM8Bkx5u2KX+ndt6Bixg==" saltValue="XLcOCNFvD8agmirVNqtz/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527</v>
      </c>
      <c r="G33" s="29" t="s">
        <v>528</v>
      </c>
      <c r="H33" s="29" t="s">
        <v>529</v>
      </c>
      <c r="I33" s="29" t="s">
        <v>530</v>
      </c>
      <c r="J33" s="30" t="s">
        <v>531</v>
      </c>
      <c r="K33" s="22"/>
      <c r="L33" s="22"/>
      <c r="M33" s="22"/>
      <c r="N33" s="22"/>
      <c r="O33" s="22"/>
      <c r="P33" s="22"/>
    </row>
    <row r="34" spans="1:16" ht="39" customHeight="1" x14ac:dyDescent="0.2">
      <c r="A34" s="22"/>
      <c r="B34" s="31"/>
      <c r="C34" s="1162" t="s">
        <v>532</v>
      </c>
      <c r="D34" s="1162"/>
      <c r="E34" s="1163"/>
      <c r="F34" s="32">
        <v>12.42</v>
      </c>
      <c r="G34" s="33">
        <v>15.21</v>
      </c>
      <c r="H34" s="33">
        <v>11.31</v>
      </c>
      <c r="I34" s="33">
        <v>9.5299999999999994</v>
      </c>
      <c r="J34" s="34">
        <v>10.029999999999999</v>
      </c>
      <c r="K34" s="22"/>
      <c r="L34" s="22"/>
      <c r="M34" s="22"/>
      <c r="N34" s="22"/>
      <c r="O34" s="22"/>
      <c r="P34" s="22"/>
    </row>
    <row r="35" spans="1:16" ht="39" customHeight="1" x14ac:dyDescent="0.2">
      <c r="A35" s="22"/>
      <c r="B35" s="35"/>
      <c r="C35" s="1158" t="s">
        <v>533</v>
      </c>
      <c r="D35" s="1158"/>
      <c r="E35" s="1159"/>
      <c r="F35" s="36">
        <v>0.02</v>
      </c>
      <c r="G35" s="37">
        <v>0</v>
      </c>
      <c r="H35" s="37">
        <v>0</v>
      </c>
      <c r="I35" s="37">
        <v>0</v>
      </c>
      <c r="J35" s="38">
        <v>2.93</v>
      </c>
      <c r="K35" s="22"/>
      <c r="L35" s="22"/>
      <c r="M35" s="22"/>
      <c r="N35" s="22"/>
      <c r="O35" s="22"/>
      <c r="P35" s="22"/>
    </row>
    <row r="36" spans="1:16" ht="39" customHeight="1" x14ac:dyDescent="0.2">
      <c r="A36" s="22"/>
      <c r="B36" s="35"/>
      <c r="C36" s="1158" t="s">
        <v>534</v>
      </c>
      <c r="D36" s="1158"/>
      <c r="E36" s="1159"/>
      <c r="F36" s="36">
        <v>0.1</v>
      </c>
      <c r="G36" s="37">
        <v>0</v>
      </c>
      <c r="H36" s="37">
        <v>0</v>
      </c>
      <c r="I36" s="37">
        <v>0</v>
      </c>
      <c r="J36" s="38">
        <v>2.67</v>
      </c>
      <c r="K36" s="22"/>
      <c r="L36" s="22"/>
      <c r="M36" s="22"/>
      <c r="N36" s="22"/>
      <c r="O36" s="22"/>
      <c r="P36" s="22"/>
    </row>
    <row r="37" spans="1:16" ht="39" customHeight="1" x14ac:dyDescent="0.2">
      <c r="A37" s="22"/>
      <c r="B37" s="35"/>
      <c r="C37" s="1158" t="s">
        <v>535</v>
      </c>
      <c r="D37" s="1158"/>
      <c r="E37" s="1159"/>
      <c r="F37" s="36">
        <v>0</v>
      </c>
      <c r="G37" s="37">
        <v>0</v>
      </c>
      <c r="H37" s="37">
        <v>0</v>
      </c>
      <c r="I37" s="37">
        <v>0</v>
      </c>
      <c r="J37" s="38">
        <v>0.18</v>
      </c>
      <c r="K37" s="22"/>
      <c r="L37" s="22"/>
      <c r="M37" s="22"/>
      <c r="N37" s="22"/>
      <c r="O37" s="22"/>
      <c r="P37" s="22"/>
    </row>
    <row r="38" spans="1:16" ht="39" customHeight="1" x14ac:dyDescent="0.2">
      <c r="A38" s="22"/>
      <c r="B38" s="35"/>
      <c r="C38" s="1158" t="s">
        <v>536</v>
      </c>
      <c r="D38" s="1158"/>
      <c r="E38" s="1159"/>
      <c r="F38" s="36">
        <v>0.46</v>
      </c>
      <c r="G38" s="37">
        <v>0</v>
      </c>
      <c r="H38" s="37">
        <v>0.01</v>
      </c>
      <c r="I38" s="37">
        <v>0</v>
      </c>
      <c r="J38" s="38">
        <v>0</v>
      </c>
      <c r="K38" s="22"/>
      <c r="L38" s="22"/>
      <c r="M38" s="22"/>
      <c r="N38" s="22"/>
      <c r="O38" s="22"/>
      <c r="P38" s="22"/>
    </row>
    <row r="39" spans="1:16" ht="39" customHeight="1" x14ac:dyDescent="0.2">
      <c r="A39" s="22"/>
      <c r="B39" s="35"/>
      <c r="C39" s="1158" t="s">
        <v>537</v>
      </c>
      <c r="D39" s="1158"/>
      <c r="E39" s="1159"/>
      <c r="F39" s="36">
        <v>0</v>
      </c>
      <c r="G39" s="37">
        <v>0</v>
      </c>
      <c r="H39" s="37">
        <v>0</v>
      </c>
      <c r="I39" s="37">
        <v>0</v>
      </c>
      <c r="J39" s="38">
        <v>0</v>
      </c>
      <c r="K39" s="22"/>
      <c r="L39" s="22"/>
      <c r="M39" s="22"/>
      <c r="N39" s="22"/>
      <c r="O39" s="22"/>
      <c r="P39" s="22"/>
    </row>
    <row r="40" spans="1:16" ht="39" customHeight="1" x14ac:dyDescent="0.2">
      <c r="A40" s="22"/>
      <c r="B40" s="35"/>
      <c r="C40" s="1158" t="s">
        <v>538</v>
      </c>
      <c r="D40" s="1158"/>
      <c r="E40" s="1159"/>
      <c r="F40" s="36">
        <v>0</v>
      </c>
      <c r="G40" s="37">
        <v>0</v>
      </c>
      <c r="H40" s="37">
        <v>0</v>
      </c>
      <c r="I40" s="37">
        <v>0</v>
      </c>
      <c r="J40" s="38">
        <v>0</v>
      </c>
      <c r="K40" s="22"/>
      <c r="L40" s="22"/>
      <c r="M40" s="22"/>
      <c r="N40" s="22"/>
      <c r="O40" s="22"/>
      <c r="P40" s="22"/>
    </row>
    <row r="41" spans="1:16" ht="39" customHeight="1" x14ac:dyDescent="0.2">
      <c r="A41" s="22"/>
      <c r="B41" s="35"/>
      <c r="C41" s="1158" t="s">
        <v>539</v>
      </c>
      <c r="D41" s="1158"/>
      <c r="E41" s="1159"/>
      <c r="F41" s="36">
        <v>0</v>
      </c>
      <c r="G41" s="37">
        <v>0</v>
      </c>
      <c r="H41" s="37">
        <v>0</v>
      </c>
      <c r="I41" s="37">
        <v>0</v>
      </c>
      <c r="J41" s="38">
        <v>0</v>
      </c>
      <c r="K41" s="22"/>
      <c r="L41" s="22"/>
      <c r="M41" s="22"/>
      <c r="N41" s="22"/>
      <c r="O41" s="22"/>
      <c r="P41" s="22"/>
    </row>
    <row r="42" spans="1:16" ht="39" customHeight="1" x14ac:dyDescent="0.2">
      <c r="A42" s="22"/>
      <c r="B42" s="39"/>
      <c r="C42" s="1158" t="s">
        <v>540</v>
      </c>
      <c r="D42" s="1158"/>
      <c r="E42" s="1159"/>
      <c r="F42" s="36" t="s">
        <v>488</v>
      </c>
      <c r="G42" s="37" t="s">
        <v>488</v>
      </c>
      <c r="H42" s="37" t="s">
        <v>488</v>
      </c>
      <c r="I42" s="37" t="s">
        <v>488</v>
      </c>
      <c r="J42" s="38" t="s">
        <v>488</v>
      </c>
      <c r="K42" s="22"/>
      <c r="L42" s="22"/>
      <c r="M42" s="22"/>
      <c r="N42" s="22"/>
      <c r="O42" s="22"/>
      <c r="P42" s="22"/>
    </row>
    <row r="43" spans="1:16" ht="39" customHeight="1" thickBot="1" x14ac:dyDescent="0.25">
      <c r="A43" s="22"/>
      <c r="B43" s="40"/>
      <c r="C43" s="1160" t="s">
        <v>541</v>
      </c>
      <c r="D43" s="1160"/>
      <c r="E43" s="1161"/>
      <c r="F43" s="41">
        <v>0</v>
      </c>
      <c r="G43" s="42">
        <v>0</v>
      </c>
      <c r="H43" s="42">
        <v>0</v>
      </c>
      <c r="I43" s="42">
        <v>0</v>
      </c>
      <c r="J43" s="43">
        <v>0</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sn3DDl3XT3kCo+9vztv29fqLcBNAx8KPyAA4xDlekbEHzQAaVrNzz0lI1kyB4ihF0cp5CQmByUsW9ixbOZQCYQ==" saltValue="UIPNHOitj6LWtEBf7AvDP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527</v>
      </c>
      <c r="L44" s="54" t="s">
        <v>528</v>
      </c>
      <c r="M44" s="54" t="s">
        <v>529</v>
      </c>
      <c r="N44" s="54" t="s">
        <v>530</v>
      </c>
      <c r="O44" s="55" t="s">
        <v>531</v>
      </c>
      <c r="P44" s="46"/>
      <c r="Q44" s="46"/>
      <c r="R44" s="46"/>
      <c r="S44" s="46"/>
      <c r="T44" s="46"/>
      <c r="U44" s="46"/>
    </row>
    <row r="45" spans="1:21" ht="30.75" customHeight="1" x14ac:dyDescent="0.2">
      <c r="A45" s="46"/>
      <c r="B45" s="1187" t="s">
        <v>9</v>
      </c>
      <c r="C45" s="1188"/>
      <c r="D45" s="56"/>
      <c r="E45" s="1193" t="s">
        <v>10</v>
      </c>
      <c r="F45" s="1193"/>
      <c r="G45" s="1193"/>
      <c r="H45" s="1193"/>
      <c r="I45" s="1193"/>
      <c r="J45" s="1194"/>
      <c r="K45" s="57">
        <v>291</v>
      </c>
      <c r="L45" s="58">
        <v>223</v>
      </c>
      <c r="M45" s="58">
        <v>210</v>
      </c>
      <c r="N45" s="58">
        <v>226</v>
      </c>
      <c r="O45" s="59">
        <v>231</v>
      </c>
      <c r="P45" s="46"/>
      <c r="Q45" s="46"/>
      <c r="R45" s="46"/>
      <c r="S45" s="46"/>
      <c r="T45" s="46"/>
      <c r="U45" s="46"/>
    </row>
    <row r="46" spans="1:21" ht="30.75" customHeight="1" x14ac:dyDescent="0.2">
      <c r="A46" s="46"/>
      <c r="B46" s="1189"/>
      <c r="C46" s="1190"/>
      <c r="D46" s="60"/>
      <c r="E46" s="1166" t="s">
        <v>11</v>
      </c>
      <c r="F46" s="1166"/>
      <c r="G46" s="1166"/>
      <c r="H46" s="1166"/>
      <c r="I46" s="1166"/>
      <c r="J46" s="1167"/>
      <c r="K46" s="61" t="s">
        <v>488</v>
      </c>
      <c r="L46" s="62" t="s">
        <v>488</v>
      </c>
      <c r="M46" s="62" t="s">
        <v>488</v>
      </c>
      <c r="N46" s="62" t="s">
        <v>488</v>
      </c>
      <c r="O46" s="63" t="s">
        <v>488</v>
      </c>
      <c r="P46" s="46"/>
      <c r="Q46" s="46"/>
      <c r="R46" s="46"/>
      <c r="S46" s="46"/>
      <c r="T46" s="46"/>
      <c r="U46" s="46"/>
    </row>
    <row r="47" spans="1:21" ht="30.75" customHeight="1" x14ac:dyDescent="0.2">
      <c r="A47" s="46"/>
      <c r="B47" s="1189"/>
      <c r="C47" s="1190"/>
      <c r="D47" s="60"/>
      <c r="E47" s="1166" t="s">
        <v>12</v>
      </c>
      <c r="F47" s="1166"/>
      <c r="G47" s="1166"/>
      <c r="H47" s="1166"/>
      <c r="I47" s="1166"/>
      <c r="J47" s="1167"/>
      <c r="K47" s="61" t="s">
        <v>488</v>
      </c>
      <c r="L47" s="62" t="s">
        <v>488</v>
      </c>
      <c r="M47" s="62" t="s">
        <v>488</v>
      </c>
      <c r="N47" s="62" t="s">
        <v>488</v>
      </c>
      <c r="O47" s="63" t="s">
        <v>488</v>
      </c>
      <c r="P47" s="46"/>
      <c r="Q47" s="46"/>
      <c r="R47" s="46"/>
      <c r="S47" s="46"/>
      <c r="T47" s="46"/>
      <c r="U47" s="46"/>
    </row>
    <row r="48" spans="1:21" ht="30.75" customHeight="1" x14ac:dyDescent="0.2">
      <c r="A48" s="46"/>
      <c r="B48" s="1189"/>
      <c r="C48" s="1190"/>
      <c r="D48" s="60"/>
      <c r="E48" s="1166" t="s">
        <v>13</v>
      </c>
      <c r="F48" s="1166"/>
      <c r="G48" s="1166"/>
      <c r="H48" s="1166"/>
      <c r="I48" s="1166"/>
      <c r="J48" s="1167"/>
      <c r="K48" s="61">
        <v>63</v>
      </c>
      <c r="L48" s="62">
        <v>69</v>
      </c>
      <c r="M48" s="62">
        <v>74</v>
      </c>
      <c r="N48" s="62">
        <v>74</v>
      </c>
      <c r="O48" s="63">
        <v>101</v>
      </c>
      <c r="P48" s="46"/>
      <c r="Q48" s="46"/>
      <c r="R48" s="46"/>
      <c r="S48" s="46"/>
      <c r="T48" s="46"/>
      <c r="U48" s="46"/>
    </row>
    <row r="49" spans="1:21" ht="30.75" customHeight="1" x14ac:dyDescent="0.2">
      <c r="A49" s="46"/>
      <c r="B49" s="1189"/>
      <c r="C49" s="1190"/>
      <c r="D49" s="60"/>
      <c r="E49" s="1166" t="s">
        <v>14</v>
      </c>
      <c r="F49" s="1166"/>
      <c r="G49" s="1166"/>
      <c r="H49" s="1166"/>
      <c r="I49" s="1166"/>
      <c r="J49" s="1167"/>
      <c r="K49" s="61" t="s">
        <v>488</v>
      </c>
      <c r="L49" s="62" t="s">
        <v>488</v>
      </c>
      <c r="M49" s="62" t="s">
        <v>488</v>
      </c>
      <c r="N49" s="62" t="s">
        <v>488</v>
      </c>
      <c r="O49" s="63" t="s">
        <v>488</v>
      </c>
      <c r="P49" s="46"/>
      <c r="Q49" s="46"/>
      <c r="R49" s="46"/>
      <c r="S49" s="46"/>
      <c r="T49" s="46"/>
      <c r="U49" s="46"/>
    </row>
    <row r="50" spans="1:21" ht="30.75" customHeight="1" x14ac:dyDescent="0.2">
      <c r="A50" s="46"/>
      <c r="B50" s="1189"/>
      <c r="C50" s="1190"/>
      <c r="D50" s="60"/>
      <c r="E50" s="1166" t="s">
        <v>15</v>
      </c>
      <c r="F50" s="1166"/>
      <c r="G50" s="1166"/>
      <c r="H50" s="1166"/>
      <c r="I50" s="1166"/>
      <c r="J50" s="1167"/>
      <c r="K50" s="61" t="s">
        <v>488</v>
      </c>
      <c r="L50" s="62" t="s">
        <v>488</v>
      </c>
      <c r="M50" s="62" t="s">
        <v>488</v>
      </c>
      <c r="N50" s="62" t="s">
        <v>488</v>
      </c>
      <c r="O50" s="63" t="s">
        <v>488</v>
      </c>
      <c r="P50" s="46"/>
      <c r="Q50" s="46"/>
      <c r="R50" s="46"/>
      <c r="S50" s="46"/>
      <c r="T50" s="46"/>
      <c r="U50" s="46"/>
    </row>
    <row r="51" spans="1:21" ht="30.75" customHeight="1" x14ac:dyDescent="0.2">
      <c r="A51" s="46"/>
      <c r="B51" s="1191"/>
      <c r="C51" s="1192"/>
      <c r="D51" s="64"/>
      <c r="E51" s="1166" t="s">
        <v>16</v>
      </c>
      <c r="F51" s="1166"/>
      <c r="G51" s="1166"/>
      <c r="H51" s="1166"/>
      <c r="I51" s="1166"/>
      <c r="J51" s="1167"/>
      <c r="K51" s="61" t="s">
        <v>488</v>
      </c>
      <c r="L51" s="62" t="s">
        <v>488</v>
      </c>
      <c r="M51" s="62" t="s">
        <v>488</v>
      </c>
      <c r="N51" s="62" t="s">
        <v>488</v>
      </c>
      <c r="O51" s="63" t="s">
        <v>488</v>
      </c>
      <c r="P51" s="46"/>
      <c r="Q51" s="46"/>
      <c r="R51" s="46"/>
      <c r="S51" s="46"/>
      <c r="T51" s="46"/>
      <c r="U51" s="46"/>
    </row>
    <row r="52" spans="1:21" ht="30.75" customHeight="1" x14ac:dyDescent="0.2">
      <c r="A52" s="46"/>
      <c r="B52" s="1164" t="s">
        <v>17</v>
      </c>
      <c r="C52" s="1165"/>
      <c r="D52" s="64"/>
      <c r="E52" s="1166" t="s">
        <v>18</v>
      </c>
      <c r="F52" s="1166"/>
      <c r="G52" s="1166"/>
      <c r="H52" s="1166"/>
      <c r="I52" s="1166"/>
      <c r="J52" s="1167"/>
      <c r="K52" s="61">
        <v>267</v>
      </c>
      <c r="L52" s="62">
        <v>215</v>
      </c>
      <c r="M52" s="62">
        <v>233</v>
      </c>
      <c r="N52" s="62">
        <v>243</v>
      </c>
      <c r="O52" s="63">
        <v>253</v>
      </c>
      <c r="P52" s="46"/>
      <c r="Q52" s="46"/>
      <c r="R52" s="46"/>
      <c r="S52" s="46"/>
      <c r="T52" s="46"/>
      <c r="U52" s="46"/>
    </row>
    <row r="53" spans="1:21" ht="30.75" customHeight="1" thickBot="1" x14ac:dyDescent="0.25">
      <c r="A53" s="46"/>
      <c r="B53" s="1168" t="s">
        <v>19</v>
      </c>
      <c r="C53" s="1169"/>
      <c r="D53" s="65"/>
      <c r="E53" s="1170" t="s">
        <v>20</v>
      </c>
      <c r="F53" s="1170"/>
      <c r="G53" s="1170"/>
      <c r="H53" s="1170"/>
      <c r="I53" s="1170"/>
      <c r="J53" s="1171"/>
      <c r="K53" s="66">
        <v>87</v>
      </c>
      <c r="L53" s="67">
        <v>77</v>
      </c>
      <c r="M53" s="67">
        <v>51</v>
      </c>
      <c r="N53" s="67">
        <v>57</v>
      </c>
      <c r="O53" s="68">
        <v>79</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542</v>
      </c>
      <c r="L57" s="79" t="s">
        <v>543</v>
      </c>
      <c r="M57" s="79" t="s">
        <v>544</v>
      </c>
      <c r="N57" s="79" t="s">
        <v>545</v>
      </c>
      <c r="O57" s="80" t="s">
        <v>546</v>
      </c>
      <c r="P57" s="46"/>
      <c r="Q57" s="46"/>
      <c r="R57" s="46"/>
      <c r="S57" s="46"/>
      <c r="T57" s="46"/>
      <c r="U57" s="46"/>
    </row>
    <row r="58" spans="1:21" ht="31.5" customHeight="1" x14ac:dyDescent="0.2">
      <c r="B58" s="1172" t="s">
        <v>24</v>
      </c>
      <c r="C58" s="1173"/>
      <c r="D58" s="1178" t="s">
        <v>25</v>
      </c>
      <c r="E58" s="1179"/>
      <c r="F58" s="1179"/>
      <c r="G58" s="1179"/>
      <c r="H58" s="1179"/>
      <c r="I58" s="1179"/>
      <c r="J58" s="1180"/>
      <c r="K58" s="81"/>
      <c r="L58" s="82"/>
      <c r="M58" s="82"/>
      <c r="N58" s="82"/>
      <c r="O58" s="83"/>
    </row>
    <row r="59" spans="1:21" ht="31.5" customHeight="1" x14ac:dyDescent="0.2">
      <c r="B59" s="1174"/>
      <c r="C59" s="1175"/>
      <c r="D59" s="1181" t="s">
        <v>26</v>
      </c>
      <c r="E59" s="1182"/>
      <c r="F59" s="1182"/>
      <c r="G59" s="1182"/>
      <c r="H59" s="1182"/>
      <c r="I59" s="1182"/>
      <c r="J59" s="1183"/>
      <c r="K59" s="84"/>
      <c r="L59" s="85"/>
      <c r="M59" s="85"/>
      <c r="N59" s="85"/>
      <c r="O59" s="86"/>
    </row>
    <row r="60" spans="1:21" ht="31.5" customHeight="1" thickBot="1" x14ac:dyDescent="0.25">
      <c r="B60" s="1176"/>
      <c r="C60" s="1177"/>
      <c r="D60" s="1184" t="s">
        <v>27</v>
      </c>
      <c r="E60" s="1185"/>
      <c r="F60" s="1185"/>
      <c r="G60" s="1185"/>
      <c r="H60" s="1185"/>
      <c r="I60" s="1185"/>
      <c r="J60" s="1186"/>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mQcUwVUgnoMcRdnSmZo7Zawae80Ge7zr+aoEDSHO6x6JS7CDuLfcTZwEAf2Zo1fhDCvOHBf4MI16exKErrusdQ==" saltValue="JIifBvrfXRmPZnyOcwzs3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527</v>
      </c>
      <c r="J40" s="101" t="s">
        <v>528</v>
      </c>
      <c r="K40" s="101" t="s">
        <v>529</v>
      </c>
      <c r="L40" s="101" t="s">
        <v>530</v>
      </c>
      <c r="M40" s="102" t="s">
        <v>531</v>
      </c>
    </row>
    <row r="41" spans="2:13" ht="27.75" customHeight="1" x14ac:dyDescent="0.2">
      <c r="B41" s="1207" t="s">
        <v>30</v>
      </c>
      <c r="C41" s="1208"/>
      <c r="D41" s="103"/>
      <c r="E41" s="1209" t="s">
        <v>31</v>
      </c>
      <c r="F41" s="1209"/>
      <c r="G41" s="1209"/>
      <c r="H41" s="1210"/>
      <c r="I41" s="342">
        <v>2254</v>
      </c>
      <c r="J41" s="343">
        <v>2538</v>
      </c>
      <c r="K41" s="343">
        <v>2491</v>
      </c>
      <c r="L41" s="343">
        <v>2474</v>
      </c>
      <c r="M41" s="344">
        <v>2413</v>
      </c>
    </row>
    <row r="42" spans="2:13" ht="27.75" customHeight="1" x14ac:dyDescent="0.2">
      <c r="B42" s="1197"/>
      <c r="C42" s="1198"/>
      <c r="D42" s="104"/>
      <c r="E42" s="1201" t="s">
        <v>32</v>
      </c>
      <c r="F42" s="1201"/>
      <c r="G42" s="1201"/>
      <c r="H42" s="1202"/>
      <c r="I42" s="345" t="s">
        <v>488</v>
      </c>
      <c r="J42" s="346" t="s">
        <v>488</v>
      </c>
      <c r="K42" s="346" t="s">
        <v>488</v>
      </c>
      <c r="L42" s="346" t="s">
        <v>488</v>
      </c>
      <c r="M42" s="347" t="s">
        <v>488</v>
      </c>
    </row>
    <row r="43" spans="2:13" ht="27.75" customHeight="1" x14ac:dyDescent="0.2">
      <c r="B43" s="1197"/>
      <c r="C43" s="1198"/>
      <c r="D43" s="104"/>
      <c r="E43" s="1201" t="s">
        <v>33</v>
      </c>
      <c r="F43" s="1201"/>
      <c r="G43" s="1201"/>
      <c r="H43" s="1202"/>
      <c r="I43" s="345">
        <v>1037</v>
      </c>
      <c r="J43" s="346">
        <v>1006</v>
      </c>
      <c r="K43" s="346">
        <v>909</v>
      </c>
      <c r="L43" s="346">
        <v>935</v>
      </c>
      <c r="M43" s="347">
        <v>920</v>
      </c>
    </row>
    <row r="44" spans="2:13" ht="27.75" customHeight="1" x14ac:dyDescent="0.2">
      <c r="B44" s="1197"/>
      <c r="C44" s="1198"/>
      <c r="D44" s="104"/>
      <c r="E44" s="1201" t="s">
        <v>34</v>
      </c>
      <c r="F44" s="1201"/>
      <c r="G44" s="1201"/>
      <c r="H44" s="1202"/>
      <c r="I44" s="345" t="s">
        <v>488</v>
      </c>
      <c r="J44" s="346" t="s">
        <v>488</v>
      </c>
      <c r="K44" s="346" t="s">
        <v>488</v>
      </c>
      <c r="L44" s="346" t="s">
        <v>488</v>
      </c>
      <c r="M44" s="347" t="s">
        <v>488</v>
      </c>
    </row>
    <row r="45" spans="2:13" ht="27.75" customHeight="1" x14ac:dyDescent="0.2">
      <c r="B45" s="1197"/>
      <c r="C45" s="1198"/>
      <c r="D45" s="104"/>
      <c r="E45" s="1201" t="s">
        <v>35</v>
      </c>
      <c r="F45" s="1201"/>
      <c r="G45" s="1201"/>
      <c r="H45" s="1202"/>
      <c r="I45" s="345" t="s">
        <v>488</v>
      </c>
      <c r="J45" s="346" t="s">
        <v>488</v>
      </c>
      <c r="K45" s="346" t="s">
        <v>488</v>
      </c>
      <c r="L45" s="346" t="s">
        <v>488</v>
      </c>
      <c r="M45" s="347" t="s">
        <v>488</v>
      </c>
    </row>
    <row r="46" spans="2:13" ht="27.75" customHeight="1" x14ac:dyDescent="0.2">
      <c r="B46" s="1197"/>
      <c r="C46" s="1198"/>
      <c r="D46" s="105"/>
      <c r="E46" s="1201" t="s">
        <v>36</v>
      </c>
      <c r="F46" s="1201"/>
      <c r="G46" s="1201"/>
      <c r="H46" s="1202"/>
      <c r="I46" s="345" t="s">
        <v>488</v>
      </c>
      <c r="J46" s="346" t="s">
        <v>488</v>
      </c>
      <c r="K46" s="346" t="s">
        <v>488</v>
      </c>
      <c r="L46" s="346" t="s">
        <v>488</v>
      </c>
      <c r="M46" s="347" t="s">
        <v>488</v>
      </c>
    </row>
    <row r="47" spans="2:13" ht="27.75" customHeight="1" x14ac:dyDescent="0.2">
      <c r="B47" s="1197"/>
      <c r="C47" s="1198"/>
      <c r="D47" s="106"/>
      <c r="E47" s="1211" t="s">
        <v>37</v>
      </c>
      <c r="F47" s="1212"/>
      <c r="G47" s="1212"/>
      <c r="H47" s="1213"/>
      <c r="I47" s="345" t="s">
        <v>488</v>
      </c>
      <c r="J47" s="346" t="s">
        <v>488</v>
      </c>
      <c r="K47" s="346" t="s">
        <v>488</v>
      </c>
      <c r="L47" s="346" t="s">
        <v>488</v>
      </c>
      <c r="M47" s="347" t="s">
        <v>488</v>
      </c>
    </row>
    <row r="48" spans="2:13" ht="27.75" customHeight="1" x14ac:dyDescent="0.2">
      <c r="B48" s="1197"/>
      <c r="C48" s="1198"/>
      <c r="D48" s="104"/>
      <c r="E48" s="1201" t="s">
        <v>38</v>
      </c>
      <c r="F48" s="1201"/>
      <c r="G48" s="1201"/>
      <c r="H48" s="1202"/>
      <c r="I48" s="345" t="s">
        <v>488</v>
      </c>
      <c r="J48" s="346" t="s">
        <v>488</v>
      </c>
      <c r="K48" s="346" t="s">
        <v>488</v>
      </c>
      <c r="L48" s="346" t="s">
        <v>488</v>
      </c>
      <c r="M48" s="347" t="s">
        <v>488</v>
      </c>
    </row>
    <row r="49" spans="2:13" ht="27.75" customHeight="1" x14ac:dyDescent="0.2">
      <c r="B49" s="1199"/>
      <c r="C49" s="1200"/>
      <c r="D49" s="104"/>
      <c r="E49" s="1201" t="s">
        <v>39</v>
      </c>
      <c r="F49" s="1201"/>
      <c r="G49" s="1201"/>
      <c r="H49" s="1202"/>
      <c r="I49" s="345" t="s">
        <v>488</v>
      </c>
      <c r="J49" s="346" t="s">
        <v>488</v>
      </c>
      <c r="K49" s="346" t="s">
        <v>488</v>
      </c>
      <c r="L49" s="346" t="s">
        <v>488</v>
      </c>
      <c r="M49" s="347" t="s">
        <v>488</v>
      </c>
    </row>
    <row r="50" spans="2:13" ht="27.75" customHeight="1" x14ac:dyDescent="0.2">
      <c r="B50" s="1195" t="s">
        <v>40</v>
      </c>
      <c r="C50" s="1196"/>
      <c r="D50" s="107"/>
      <c r="E50" s="1201" t="s">
        <v>41</v>
      </c>
      <c r="F50" s="1201"/>
      <c r="G50" s="1201"/>
      <c r="H50" s="1202"/>
      <c r="I50" s="345">
        <v>2548</v>
      </c>
      <c r="J50" s="346">
        <v>2670</v>
      </c>
      <c r="K50" s="346">
        <v>2927</v>
      </c>
      <c r="L50" s="346">
        <v>3246</v>
      </c>
      <c r="M50" s="347">
        <v>3360</v>
      </c>
    </row>
    <row r="51" spans="2:13" ht="27.75" customHeight="1" x14ac:dyDescent="0.2">
      <c r="B51" s="1197"/>
      <c r="C51" s="1198"/>
      <c r="D51" s="104"/>
      <c r="E51" s="1201" t="s">
        <v>42</v>
      </c>
      <c r="F51" s="1201"/>
      <c r="G51" s="1201"/>
      <c r="H51" s="1202"/>
      <c r="I51" s="345" t="s">
        <v>488</v>
      </c>
      <c r="J51" s="346" t="s">
        <v>488</v>
      </c>
      <c r="K51" s="346" t="s">
        <v>488</v>
      </c>
      <c r="L51" s="346" t="s">
        <v>488</v>
      </c>
      <c r="M51" s="347" t="s">
        <v>488</v>
      </c>
    </row>
    <row r="52" spans="2:13" ht="27.75" customHeight="1" x14ac:dyDescent="0.2">
      <c r="B52" s="1199"/>
      <c r="C52" s="1200"/>
      <c r="D52" s="104"/>
      <c r="E52" s="1201" t="s">
        <v>43</v>
      </c>
      <c r="F52" s="1201"/>
      <c r="G52" s="1201"/>
      <c r="H52" s="1202"/>
      <c r="I52" s="345">
        <v>2564</v>
      </c>
      <c r="J52" s="346">
        <v>2559</v>
      </c>
      <c r="K52" s="346">
        <v>2548</v>
      </c>
      <c r="L52" s="346">
        <v>2409</v>
      </c>
      <c r="M52" s="347">
        <v>2379</v>
      </c>
    </row>
    <row r="53" spans="2:13" ht="27.75" customHeight="1" thickBot="1" x14ac:dyDescent="0.25">
      <c r="B53" s="1203" t="s">
        <v>19</v>
      </c>
      <c r="C53" s="1204"/>
      <c r="D53" s="108"/>
      <c r="E53" s="1205" t="s">
        <v>44</v>
      </c>
      <c r="F53" s="1205"/>
      <c r="G53" s="1205"/>
      <c r="H53" s="1206"/>
      <c r="I53" s="348">
        <v>-1821</v>
      </c>
      <c r="J53" s="349">
        <v>-1685</v>
      </c>
      <c r="K53" s="349">
        <v>-2074</v>
      </c>
      <c r="L53" s="349">
        <v>-2245</v>
      </c>
      <c r="M53" s="350">
        <v>-2406</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rg2BDalgWSNTSpCsj4P2zFarF+oI6ew8NPKd5/AFwlj4k6lJvJbUgrNA6UagXgFv/Gh5qjNHxNVKh8cBEPqn9A==" saltValue="EQV4lcsgNWkpW4nZ6jEhB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529</v>
      </c>
      <c r="G54" s="117" t="s">
        <v>530</v>
      </c>
      <c r="H54" s="118" t="s">
        <v>531</v>
      </c>
    </row>
    <row r="55" spans="2:8" ht="52.5" customHeight="1" x14ac:dyDescent="0.2">
      <c r="B55" s="119"/>
      <c r="C55" s="1222" t="s">
        <v>46</v>
      </c>
      <c r="D55" s="1222"/>
      <c r="E55" s="1223"/>
      <c r="F55" s="120">
        <v>972</v>
      </c>
      <c r="G55" s="120">
        <v>1035</v>
      </c>
      <c r="H55" s="121">
        <v>1035</v>
      </c>
    </row>
    <row r="56" spans="2:8" ht="52.5" customHeight="1" x14ac:dyDescent="0.2">
      <c r="B56" s="122"/>
      <c r="C56" s="1224" t="s">
        <v>47</v>
      </c>
      <c r="D56" s="1224"/>
      <c r="E56" s="1225"/>
      <c r="F56" s="123">
        <v>413</v>
      </c>
      <c r="G56" s="123">
        <v>585</v>
      </c>
      <c r="H56" s="124">
        <v>400</v>
      </c>
    </row>
    <row r="57" spans="2:8" ht="53.25" customHeight="1" x14ac:dyDescent="0.2">
      <c r="B57" s="122"/>
      <c r="C57" s="1226" t="s">
        <v>48</v>
      </c>
      <c r="D57" s="1226"/>
      <c r="E57" s="1227"/>
      <c r="F57" s="125">
        <v>1519</v>
      </c>
      <c r="G57" s="125">
        <v>1548</v>
      </c>
      <c r="H57" s="126">
        <v>1859</v>
      </c>
    </row>
    <row r="58" spans="2:8" ht="45.75" customHeight="1" x14ac:dyDescent="0.2">
      <c r="B58" s="127"/>
      <c r="C58" s="1214" t="s">
        <v>558</v>
      </c>
      <c r="D58" s="1215"/>
      <c r="E58" s="1216"/>
      <c r="F58" s="128">
        <v>611</v>
      </c>
      <c r="G58" s="128">
        <v>715</v>
      </c>
      <c r="H58" s="129">
        <v>945</v>
      </c>
    </row>
    <row r="59" spans="2:8" ht="45.75" customHeight="1" x14ac:dyDescent="0.2">
      <c r="B59" s="127"/>
      <c r="C59" s="1214" t="s">
        <v>559</v>
      </c>
      <c r="D59" s="1215"/>
      <c r="E59" s="1216"/>
      <c r="F59" s="128">
        <v>239</v>
      </c>
      <c r="G59" s="128">
        <v>217</v>
      </c>
      <c r="H59" s="129">
        <v>204</v>
      </c>
    </row>
    <row r="60" spans="2:8" ht="45.75" customHeight="1" x14ac:dyDescent="0.2">
      <c r="B60" s="127"/>
      <c r="C60" s="1214" t="s">
        <v>560</v>
      </c>
      <c r="D60" s="1215"/>
      <c r="E60" s="1216"/>
      <c r="F60" s="128">
        <v>162</v>
      </c>
      <c r="G60" s="128">
        <v>162</v>
      </c>
      <c r="H60" s="129">
        <v>162</v>
      </c>
    </row>
    <row r="61" spans="2:8" ht="45.75" customHeight="1" x14ac:dyDescent="0.2">
      <c r="B61" s="127"/>
      <c r="C61" s="1214" t="s">
        <v>562</v>
      </c>
      <c r="D61" s="1215"/>
      <c r="E61" s="1216"/>
      <c r="F61" s="128">
        <v>32</v>
      </c>
      <c r="G61" s="128">
        <v>32</v>
      </c>
      <c r="H61" s="129">
        <v>112</v>
      </c>
    </row>
    <row r="62" spans="2:8" ht="45.75" customHeight="1" thickBot="1" x14ac:dyDescent="0.25">
      <c r="B62" s="130"/>
      <c r="C62" s="1217" t="s">
        <v>561</v>
      </c>
      <c r="D62" s="1218"/>
      <c r="E62" s="1219"/>
      <c r="F62" s="131">
        <v>100</v>
      </c>
      <c r="G62" s="131">
        <v>100</v>
      </c>
      <c r="H62" s="132">
        <v>100</v>
      </c>
    </row>
    <row r="63" spans="2:8" ht="52.5" customHeight="1" thickBot="1" x14ac:dyDescent="0.25">
      <c r="B63" s="133"/>
      <c r="C63" s="1220" t="s">
        <v>49</v>
      </c>
      <c r="D63" s="1220"/>
      <c r="E63" s="1221"/>
      <c r="F63" s="134">
        <v>2904</v>
      </c>
      <c r="G63" s="134">
        <v>3169</v>
      </c>
      <c r="H63" s="135">
        <v>3293</v>
      </c>
    </row>
    <row r="64" spans="2:8" ht="13.2" x14ac:dyDescent="0.2"/>
  </sheetData>
  <sheetProtection algorithmName="SHA-512" hashValue="VPXdyuI3/mQAlCDhK62DrGz2Jl5pGrBsDcg/kblF/bRDSSYLpy5O4gVgpVeeUj2ULo+BRROIb5MFoKqi/5x4AA==" saltValue="bjMlYH2eXho6c6NJ3Wbf0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2C776-CF1B-4E80-AC0B-429F24017951}">
  <sheetPr>
    <pageSetUpPr fitToPage="1"/>
  </sheetPr>
  <dimension ref="A1:DE85"/>
  <sheetViews>
    <sheetView showGridLines="0"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563</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564</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41" t="s">
        <v>565</v>
      </c>
      <c r="AO43" s="1242"/>
      <c r="AP43" s="1242"/>
      <c r="AQ43" s="1242"/>
      <c r="AR43" s="1242"/>
      <c r="AS43" s="1242"/>
      <c r="AT43" s="1242"/>
      <c r="AU43" s="1242"/>
      <c r="AV43" s="1242"/>
      <c r="AW43" s="1242"/>
      <c r="AX43" s="1242"/>
      <c r="AY43" s="1242"/>
      <c r="AZ43" s="1242"/>
      <c r="BA43" s="1242"/>
      <c r="BB43" s="1242"/>
      <c r="BC43" s="1242"/>
      <c r="BD43" s="1242"/>
      <c r="BE43" s="1242"/>
      <c r="BF43" s="1242"/>
      <c r="BG43" s="1242"/>
      <c r="BH43" s="1242"/>
      <c r="BI43" s="1242"/>
      <c r="BJ43" s="1242"/>
      <c r="BK43" s="1242"/>
      <c r="BL43" s="1242"/>
      <c r="BM43" s="1242"/>
      <c r="BN43" s="1242"/>
      <c r="BO43" s="1242"/>
      <c r="BP43" s="1242"/>
      <c r="BQ43" s="1242"/>
      <c r="BR43" s="1242"/>
      <c r="BS43" s="1242"/>
      <c r="BT43" s="1242"/>
      <c r="BU43" s="1242"/>
      <c r="BV43" s="1242"/>
      <c r="BW43" s="1242"/>
      <c r="BX43" s="1242"/>
      <c r="BY43" s="1242"/>
      <c r="BZ43" s="1242"/>
      <c r="CA43" s="1242"/>
      <c r="CB43" s="1242"/>
      <c r="CC43" s="1242"/>
      <c r="CD43" s="1242"/>
      <c r="CE43" s="1242"/>
      <c r="CF43" s="1242"/>
      <c r="CG43" s="1242"/>
      <c r="CH43" s="1242"/>
      <c r="CI43" s="1242"/>
      <c r="CJ43" s="1242"/>
      <c r="CK43" s="1242"/>
      <c r="CL43" s="1242"/>
      <c r="CM43" s="1242"/>
      <c r="CN43" s="1242"/>
      <c r="CO43" s="1242"/>
      <c r="CP43" s="1242"/>
      <c r="CQ43" s="1242"/>
      <c r="CR43" s="1242"/>
      <c r="CS43" s="1242"/>
      <c r="CT43" s="1242"/>
      <c r="CU43" s="1242"/>
      <c r="CV43" s="1242"/>
      <c r="CW43" s="1242"/>
      <c r="CX43" s="1242"/>
      <c r="CY43" s="1242"/>
      <c r="CZ43" s="1242"/>
      <c r="DA43" s="1242"/>
      <c r="DB43" s="1242"/>
      <c r="DC43" s="1243"/>
    </row>
    <row r="44" spans="2:109" ht="13.2" x14ac:dyDescent="0.2">
      <c r="B44" s="259"/>
      <c r="AN44" s="1244"/>
      <c r="AO44" s="1245"/>
      <c r="AP44" s="1245"/>
      <c r="AQ44" s="1245"/>
      <c r="AR44" s="1245"/>
      <c r="AS44" s="1245"/>
      <c r="AT44" s="1245"/>
      <c r="AU44" s="1245"/>
      <c r="AV44" s="1245"/>
      <c r="AW44" s="1245"/>
      <c r="AX44" s="1245"/>
      <c r="AY44" s="1245"/>
      <c r="AZ44" s="1245"/>
      <c r="BA44" s="1245"/>
      <c r="BB44" s="1245"/>
      <c r="BC44" s="1245"/>
      <c r="BD44" s="1245"/>
      <c r="BE44" s="1245"/>
      <c r="BF44" s="1245"/>
      <c r="BG44" s="1245"/>
      <c r="BH44" s="1245"/>
      <c r="BI44" s="1245"/>
      <c r="BJ44" s="1245"/>
      <c r="BK44" s="1245"/>
      <c r="BL44" s="1245"/>
      <c r="BM44" s="1245"/>
      <c r="BN44" s="1245"/>
      <c r="BO44" s="1245"/>
      <c r="BP44" s="1245"/>
      <c r="BQ44" s="1245"/>
      <c r="BR44" s="1245"/>
      <c r="BS44" s="1245"/>
      <c r="BT44" s="1245"/>
      <c r="BU44" s="1245"/>
      <c r="BV44" s="1245"/>
      <c r="BW44" s="1245"/>
      <c r="BX44" s="1245"/>
      <c r="BY44" s="1245"/>
      <c r="BZ44" s="1245"/>
      <c r="CA44" s="1245"/>
      <c r="CB44" s="1245"/>
      <c r="CC44" s="1245"/>
      <c r="CD44" s="1245"/>
      <c r="CE44" s="1245"/>
      <c r="CF44" s="1245"/>
      <c r="CG44" s="1245"/>
      <c r="CH44" s="1245"/>
      <c r="CI44" s="1245"/>
      <c r="CJ44" s="1245"/>
      <c r="CK44" s="1245"/>
      <c r="CL44" s="1245"/>
      <c r="CM44" s="1245"/>
      <c r="CN44" s="1245"/>
      <c r="CO44" s="1245"/>
      <c r="CP44" s="1245"/>
      <c r="CQ44" s="1245"/>
      <c r="CR44" s="1245"/>
      <c r="CS44" s="1245"/>
      <c r="CT44" s="1245"/>
      <c r="CU44" s="1245"/>
      <c r="CV44" s="1245"/>
      <c r="CW44" s="1245"/>
      <c r="CX44" s="1245"/>
      <c r="CY44" s="1245"/>
      <c r="CZ44" s="1245"/>
      <c r="DA44" s="1245"/>
      <c r="DB44" s="1245"/>
      <c r="DC44" s="1246"/>
    </row>
    <row r="45" spans="2:109" ht="13.2" x14ac:dyDescent="0.2">
      <c r="B45" s="259"/>
      <c r="AN45" s="1244"/>
      <c r="AO45" s="1245"/>
      <c r="AP45" s="1245"/>
      <c r="AQ45" s="1245"/>
      <c r="AR45" s="1245"/>
      <c r="AS45" s="1245"/>
      <c r="AT45" s="1245"/>
      <c r="AU45" s="1245"/>
      <c r="AV45" s="1245"/>
      <c r="AW45" s="1245"/>
      <c r="AX45" s="1245"/>
      <c r="AY45" s="1245"/>
      <c r="AZ45" s="1245"/>
      <c r="BA45" s="1245"/>
      <c r="BB45" s="1245"/>
      <c r="BC45" s="1245"/>
      <c r="BD45" s="1245"/>
      <c r="BE45" s="1245"/>
      <c r="BF45" s="1245"/>
      <c r="BG45" s="1245"/>
      <c r="BH45" s="1245"/>
      <c r="BI45" s="1245"/>
      <c r="BJ45" s="1245"/>
      <c r="BK45" s="1245"/>
      <c r="BL45" s="1245"/>
      <c r="BM45" s="1245"/>
      <c r="BN45" s="1245"/>
      <c r="BO45" s="1245"/>
      <c r="BP45" s="1245"/>
      <c r="BQ45" s="1245"/>
      <c r="BR45" s="1245"/>
      <c r="BS45" s="1245"/>
      <c r="BT45" s="1245"/>
      <c r="BU45" s="1245"/>
      <c r="BV45" s="1245"/>
      <c r="BW45" s="1245"/>
      <c r="BX45" s="1245"/>
      <c r="BY45" s="1245"/>
      <c r="BZ45" s="1245"/>
      <c r="CA45" s="1245"/>
      <c r="CB45" s="1245"/>
      <c r="CC45" s="1245"/>
      <c r="CD45" s="1245"/>
      <c r="CE45" s="1245"/>
      <c r="CF45" s="1245"/>
      <c r="CG45" s="1245"/>
      <c r="CH45" s="1245"/>
      <c r="CI45" s="1245"/>
      <c r="CJ45" s="1245"/>
      <c r="CK45" s="1245"/>
      <c r="CL45" s="1245"/>
      <c r="CM45" s="1245"/>
      <c r="CN45" s="1245"/>
      <c r="CO45" s="1245"/>
      <c r="CP45" s="1245"/>
      <c r="CQ45" s="1245"/>
      <c r="CR45" s="1245"/>
      <c r="CS45" s="1245"/>
      <c r="CT45" s="1245"/>
      <c r="CU45" s="1245"/>
      <c r="CV45" s="1245"/>
      <c r="CW45" s="1245"/>
      <c r="CX45" s="1245"/>
      <c r="CY45" s="1245"/>
      <c r="CZ45" s="1245"/>
      <c r="DA45" s="1245"/>
      <c r="DB45" s="1245"/>
      <c r="DC45" s="1246"/>
    </row>
    <row r="46" spans="2:109" ht="13.2" x14ac:dyDescent="0.2">
      <c r="B46" s="259"/>
      <c r="AN46" s="1244"/>
      <c r="AO46" s="1245"/>
      <c r="AP46" s="1245"/>
      <c r="AQ46" s="1245"/>
      <c r="AR46" s="1245"/>
      <c r="AS46" s="1245"/>
      <c r="AT46" s="1245"/>
      <c r="AU46" s="1245"/>
      <c r="AV46" s="1245"/>
      <c r="AW46" s="1245"/>
      <c r="AX46" s="1245"/>
      <c r="AY46" s="1245"/>
      <c r="AZ46" s="1245"/>
      <c r="BA46" s="1245"/>
      <c r="BB46" s="1245"/>
      <c r="BC46" s="1245"/>
      <c r="BD46" s="1245"/>
      <c r="BE46" s="1245"/>
      <c r="BF46" s="1245"/>
      <c r="BG46" s="1245"/>
      <c r="BH46" s="1245"/>
      <c r="BI46" s="1245"/>
      <c r="BJ46" s="1245"/>
      <c r="BK46" s="1245"/>
      <c r="BL46" s="1245"/>
      <c r="BM46" s="1245"/>
      <c r="BN46" s="1245"/>
      <c r="BO46" s="1245"/>
      <c r="BP46" s="1245"/>
      <c r="BQ46" s="1245"/>
      <c r="BR46" s="1245"/>
      <c r="BS46" s="1245"/>
      <c r="BT46" s="1245"/>
      <c r="BU46" s="1245"/>
      <c r="BV46" s="1245"/>
      <c r="BW46" s="1245"/>
      <c r="BX46" s="1245"/>
      <c r="BY46" s="1245"/>
      <c r="BZ46" s="1245"/>
      <c r="CA46" s="1245"/>
      <c r="CB46" s="1245"/>
      <c r="CC46" s="1245"/>
      <c r="CD46" s="1245"/>
      <c r="CE46" s="1245"/>
      <c r="CF46" s="1245"/>
      <c r="CG46" s="1245"/>
      <c r="CH46" s="1245"/>
      <c r="CI46" s="1245"/>
      <c r="CJ46" s="1245"/>
      <c r="CK46" s="1245"/>
      <c r="CL46" s="1245"/>
      <c r="CM46" s="1245"/>
      <c r="CN46" s="1245"/>
      <c r="CO46" s="1245"/>
      <c r="CP46" s="1245"/>
      <c r="CQ46" s="1245"/>
      <c r="CR46" s="1245"/>
      <c r="CS46" s="1245"/>
      <c r="CT46" s="1245"/>
      <c r="CU46" s="1245"/>
      <c r="CV46" s="1245"/>
      <c r="CW46" s="1245"/>
      <c r="CX46" s="1245"/>
      <c r="CY46" s="1245"/>
      <c r="CZ46" s="1245"/>
      <c r="DA46" s="1245"/>
      <c r="DB46" s="1245"/>
      <c r="DC46" s="1246"/>
    </row>
    <row r="47" spans="2:109" ht="13.2" x14ac:dyDescent="0.2">
      <c r="B47" s="259"/>
      <c r="AN47" s="1247"/>
      <c r="AO47" s="1248"/>
      <c r="AP47" s="1248"/>
      <c r="AQ47" s="1248"/>
      <c r="AR47" s="1248"/>
      <c r="AS47" s="1248"/>
      <c r="AT47" s="1248"/>
      <c r="AU47" s="1248"/>
      <c r="AV47" s="1248"/>
      <c r="AW47" s="1248"/>
      <c r="AX47" s="1248"/>
      <c r="AY47" s="1248"/>
      <c r="AZ47" s="1248"/>
      <c r="BA47" s="1248"/>
      <c r="BB47" s="1248"/>
      <c r="BC47" s="1248"/>
      <c r="BD47" s="1248"/>
      <c r="BE47" s="1248"/>
      <c r="BF47" s="1248"/>
      <c r="BG47" s="1248"/>
      <c r="BH47" s="1248"/>
      <c r="BI47" s="1248"/>
      <c r="BJ47" s="1248"/>
      <c r="BK47" s="1248"/>
      <c r="BL47" s="1248"/>
      <c r="BM47" s="1248"/>
      <c r="BN47" s="1248"/>
      <c r="BO47" s="1248"/>
      <c r="BP47" s="1248"/>
      <c r="BQ47" s="1248"/>
      <c r="BR47" s="1248"/>
      <c r="BS47" s="1248"/>
      <c r="BT47" s="1248"/>
      <c r="BU47" s="1248"/>
      <c r="BV47" s="1248"/>
      <c r="BW47" s="1248"/>
      <c r="BX47" s="1248"/>
      <c r="BY47" s="1248"/>
      <c r="BZ47" s="1248"/>
      <c r="CA47" s="1248"/>
      <c r="CB47" s="1248"/>
      <c r="CC47" s="1248"/>
      <c r="CD47" s="1248"/>
      <c r="CE47" s="1248"/>
      <c r="CF47" s="1248"/>
      <c r="CG47" s="1248"/>
      <c r="CH47" s="1248"/>
      <c r="CI47" s="1248"/>
      <c r="CJ47" s="1248"/>
      <c r="CK47" s="1248"/>
      <c r="CL47" s="1248"/>
      <c r="CM47" s="1248"/>
      <c r="CN47" s="1248"/>
      <c r="CO47" s="1248"/>
      <c r="CP47" s="1248"/>
      <c r="CQ47" s="1248"/>
      <c r="CR47" s="1248"/>
      <c r="CS47" s="1248"/>
      <c r="CT47" s="1248"/>
      <c r="CU47" s="1248"/>
      <c r="CV47" s="1248"/>
      <c r="CW47" s="1248"/>
      <c r="CX47" s="1248"/>
      <c r="CY47" s="1248"/>
      <c r="CZ47" s="1248"/>
      <c r="DA47" s="1248"/>
      <c r="DB47" s="1248"/>
      <c r="DC47" s="1249"/>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566</v>
      </c>
    </row>
    <row r="50" spans="1:109" ht="13.2" x14ac:dyDescent="0.2">
      <c r="B50" s="259"/>
      <c r="G50" s="1234"/>
      <c r="H50" s="1234"/>
      <c r="I50" s="1234"/>
      <c r="J50" s="1234"/>
      <c r="K50" s="360"/>
      <c r="L50" s="360"/>
      <c r="M50" s="361"/>
      <c r="N50" s="361"/>
      <c r="AN50" s="1237"/>
      <c r="AO50" s="1238"/>
      <c r="AP50" s="1238"/>
      <c r="AQ50" s="1238"/>
      <c r="AR50" s="1238"/>
      <c r="AS50" s="1238"/>
      <c r="AT50" s="1238"/>
      <c r="AU50" s="1238"/>
      <c r="AV50" s="1238"/>
      <c r="AW50" s="1238"/>
      <c r="AX50" s="1238"/>
      <c r="AY50" s="1238"/>
      <c r="AZ50" s="1238"/>
      <c r="BA50" s="1238"/>
      <c r="BB50" s="1238"/>
      <c r="BC50" s="1238"/>
      <c r="BD50" s="1238"/>
      <c r="BE50" s="1238"/>
      <c r="BF50" s="1238"/>
      <c r="BG50" s="1238"/>
      <c r="BH50" s="1238"/>
      <c r="BI50" s="1238"/>
      <c r="BJ50" s="1238"/>
      <c r="BK50" s="1238"/>
      <c r="BL50" s="1238"/>
      <c r="BM50" s="1238"/>
      <c r="BN50" s="1238"/>
      <c r="BO50" s="1239"/>
      <c r="BP50" s="1233" t="s">
        <v>527</v>
      </c>
      <c r="BQ50" s="1233"/>
      <c r="BR50" s="1233"/>
      <c r="BS50" s="1233"/>
      <c r="BT50" s="1233"/>
      <c r="BU50" s="1233"/>
      <c r="BV50" s="1233"/>
      <c r="BW50" s="1233"/>
      <c r="BX50" s="1233" t="s">
        <v>528</v>
      </c>
      <c r="BY50" s="1233"/>
      <c r="BZ50" s="1233"/>
      <c r="CA50" s="1233"/>
      <c r="CB50" s="1233"/>
      <c r="CC50" s="1233"/>
      <c r="CD50" s="1233"/>
      <c r="CE50" s="1233"/>
      <c r="CF50" s="1233" t="s">
        <v>529</v>
      </c>
      <c r="CG50" s="1233"/>
      <c r="CH50" s="1233"/>
      <c r="CI50" s="1233"/>
      <c r="CJ50" s="1233"/>
      <c r="CK50" s="1233"/>
      <c r="CL50" s="1233"/>
      <c r="CM50" s="1233"/>
      <c r="CN50" s="1233" t="s">
        <v>530</v>
      </c>
      <c r="CO50" s="1233"/>
      <c r="CP50" s="1233"/>
      <c r="CQ50" s="1233"/>
      <c r="CR50" s="1233"/>
      <c r="CS50" s="1233"/>
      <c r="CT50" s="1233"/>
      <c r="CU50" s="1233"/>
      <c r="CV50" s="1233" t="s">
        <v>531</v>
      </c>
      <c r="CW50" s="1233"/>
      <c r="CX50" s="1233"/>
      <c r="CY50" s="1233"/>
      <c r="CZ50" s="1233"/>
      <c r="DA50" s="1233"/>
      <c r="DB50" s="1233"/>
      <c r="DC50" s="1233"/>
    </row>
    <row r="51" spans="1:109" ht="13.5" customHeight="1" x14ac:dyDescent="0.2">
      <c r="B51" s="259"/>
      <c r="G51" s="1236"/>
      <c r="H51" s="1236"/>
      <c r="I51" s="1250"/>
      <c r="J51" s="1250"/>
      <c r="K51" s="1235"/>
      <c r="L51" s="1235"/>
      <c r="M51" s="1235"/>
      <c r="N51" s="1235"/>
      <c r="AM51" s="359"/>
      <c r="AN51" s="1231" t="s">
        <v>567</v>
      </c>
      <c r="AO51" s="1231"/>
      <c r="AP51" s="1231"/>
      <c r="AQ51" s="1231"/>
      <c r="AR51" s="1231"/>
      <c r="AS51" s="1231"/>
      <c r="AT51" s="1231"/>
      <c r="AU51" s="1231"/>
      <c r="AV51" s="1231"/>
      <c r="AW51" s="1231"/>
      <c r="AX51" s="1231"/>
      <c r="AY51" s="1231"/>
      <c r="AZ51" s="1231"/>
      <c r="BA51" s="1231"/>
      <c r="BB51" s="1231" t="s">
        <v>568</v>
      </c>
      <c r="BC51" s="1231"/>
      <c r="BD51" s="1231"/>
      <c r="BE51" s="1231"/>
      <c r="BF51" s="1231"/>
      <c r="BG51" s="1231"/>
      <c r="BH51" s="1231"/>
      <c r="BI51" s="1231"/>
      <c r="BJ51" s="1231"/>
      <c r="BK51" s="1231"/>
      <c r="BL51" s="1231"/>
      <c r="BM51" s="1231"/>
      <c r="BN51" s="1231"/>
      <c r="BO51" s="1231"/>
      <c r="BP51" s="1240"/>
      <c r="BQ51" s="1228"/>
      <c r="BR51" s="1228"/>
      <c r="BS51" s="1228"/>
      <c r="BT51" s="1228"/>
      <c r="BU51" s="1228"/>
      <c r="BV51" s="1228"/>
      <c r="BW51" s="1228"/>
      <c r="BX51" s="1228"/>
      <c r="BY51" s="1228"/>
      <c r="BZ51" s="1228"/>
      <c r="CA51" s="1228"/>
      <c r="CB51" s="1228"/>
      <c r="CC51" s="1228"/>
      <c r="CD51" s="1228"/>
      <c r="CE51" s="1228"/>
      <c r="CF51" s="1228"/>
      <c r="CG51" s="1228"/>
      <c r="CH51" s="1228"/>
      <c r="CI51" s="1228"/>
      <c r="CJ51" s="1228"/>
      <c r="CK51" s="1228"/>
      <c r="CL51" s="1228"/>
      <c r="CM51" s="1228"/>
      <c r="CN51" s="1228"/>
      <c r="CO51" s="1228"/>
      <c r="CP51" s="1228"/>
      <c r="CQ51" s="1228"/>
      <c r="CR51" s="1228"/>
      <c r="CS51" s="1228"/>
      <c r="CT51" s="1228"/>
      <c r="CU51" s="1228"/>
      <c r="CV51" s="1228"/>
      <c r="CW51" s="1228"/>
      <c r="CX51" s="1228"/>
      <c r="CY51" s="1228"/>
      <c r="CZ51" s="1228"/>
      <c r="DA51" s="1228"/>
      <c r="DB51" s="1228"/>
      <c r="DC51" s="1228"/>
    </row>
    <row r="52" spans="1:109" ht="13.2" x14ac:dyDescent="0.2">
      <c r="B52" s="259"/>
      <c r="G52" s="1236"/>
      <c r="H52" s="1236"/>
      <c r="I52" s="1250"/>
      <c r="J52" s="1250"/>
      <c r="K52" s="1235"/>
      <c r="L52" s="1235"/>
      <c r="M52" s="1235"/>
      <c r="N52" s="1235"/>
      <c r="AM52" s="359"/>
      <c r="AN52" s="1231"/>
      <c r="AO52" s="1231"/>
      <c r="AP52" s="1231"/>
      <c r="AQ52" s="1231"/>
      <c r="AR52" s="1231"/>
      <c r="AS52" s="1231"/>
      <c r="AT52" s="1231"/>
      <c r="AU52" s="1231"/>
      <c r="AV52" s="1231"/>
      <c r="AW52" s="1231"/>
      <c r="AX52" s="1231"/>
      <c r="AY52" s="1231"/>
      <c r="AZ52" s="1231"/>
      <c r="BA52" s="1231"/>
      <c r="BB52" s="1231"/>
      <c r="BC52" s="1231"/>
      <c r="BD52" s="1231"/>
      <c r="BE52" s="1231"/>
      <c r="BF52" s="1231"/>
      <c r="BG52" s="1231"/>
      <c r="BH52" s="1231"/>
      <c r="BI52" s="1231"/>
      <c r="BJ52" s="1231"/>
      <c r="BK52" s="1231"/>
      <c r="BL52" s="1231"/>
      <c r="BM52" s="1231"/>
      <c r="BN52" s="1231"/>
      <c r="BO52" s="1231"/>
      <c r="BP52" s="1228"/>
      <c r="BQ52" s="1228"/>
      <c r="BR52" s="1228"/>
      <c r="BS52" s="1228"/>
      <c r="BT52" s="1228"/>
      <c r="BU52" s="1228"/>
      <c r="BV52" s="1228"/>
      <c r="BW52" s="1228"/>
      <c r="BX52" s="1228"/>
      <c r="BY52" s="1228"/>
      <c r="BZ52" s="1228"/>
      <c r="CA52" s="1228"/>
      <c r="CB52" s="1228"/>
      <c r="CC52" s="1228"/>
      <c r="CD52" s="1228"/>
      <c r="CE52" s="1228"/>
      <c r="CF52" s="1228"/>
      <c r="CG52" s="1228"/>
      <c r="CH52" s="1228"/>
      <c r="CI52" s="1228"/>
      <c r="CJ52" s="1228"/>
      <c r="CK52" s="1228"/>
      <c r="CL52" s="1228"/>
      <c r="CM52" s="1228"/>
      <c r="CN52" s="1228"/>
      <c r="CO52" s="1228"/>
      <c r="CP52" s="1228"/>
      <c r="CQ52" s="1228"/>
      <c r="CR52" s="1228"/>
      <c r="CS52" s="1228"/>
      <c r="CT52" s="1228"/>
      <c r="CU52" s="1228"/>
      <c r="CV52" s="1228"/>
      <c r="CW52" s="1228"/>
      <c r="CX52" s="1228"/>
      <c r="CY52" s="1228"/>
      <c r="CZ52" s="1228"/>
      <c r="DA52" s="1228"/>
      <c r="DB52" s="1228"/>
      <c r="DC52" s="1228"/>
    </row>
    <row r="53" spans="1:109" ht="13.2" x14ac:dyDescent="0.2">
      <c r="A53" s="358"/>
      <c r="B53" s="259"/>
      <c r="G53" s="1236"/>
      <c r="H53" s="1236"/>
      <c r="I53" s="1234"/>
      <c r="J53" s="1234"/>
      <c r="K53" s="1235"/>
      <c r="L53" s="1235"/>
      <c r="M53" s="1235"/>
      <c r="N53" s="1235"/>
      <c r="AM53" s="359"/>
      <c r="AN53" s="1231"/>
      <c r="AO53" s="1231"/>
      <c r="AP53" s="1231"/>
      <c r="AQ53" s="1231"/>
      <c r="AR53" s="1231"/>
      <c r="AS53" s="1231"/>
      <c r="AT53" s="1231"/>
      <c r="AU53" s="1231"/>
      <c r="AV53" s="1231"/>
      <c r="AW53" s="1231"/>
      <c r="AX53" s="1231"/>
      <c r="AY53" s="1231"/>
      <c r="AZ53" s="1231"/>
      <c r="BA53" s="1231"/>
      <c r="BB53" s="1231" t="s">
        <v>569</v>
      </c>
      <c r="BC53" s="1231"/>
      <c r="BD53" s="1231"/>
      <c r="BE53" s="1231"/>
      <c r="BF53" s="1231"/>
      <c r="BG53" s="1231"/>
      <c r="BH53" s="1231"/>
      <c r="BI53" s="1231"/>
      <c r="BJ53" s="1231"/>
      <c r="BK53" s="1231"/>
      <c r="BL53" s="1231"/>
      <c r="BM53" s="1231"/>
      <c r="BN53" s="1231"/>
      <c r="BO53" s="1231"/>
      <c r="BP53" s="1240"/>
      <c r="BQ53" s="1228"/>
      <c r="BR53" s="1228"/>
      <c r="BS53" s="1228"/>
      <c r="BT53" s="1228"/>
      <c r="BU53" s="1228"/>
      <c r="BV53" s="1228"/>
      <c r="BW53" s="1228"/>
      <c r="BX53" s="1228">
        <v>56</v>
      </c>
      <c r="BY53" s="1228"/>
      <c r="BZ53" s="1228"/>
      <c r="CA53" s="1228"/>
      <c r="CB53" s="1228"/>
      <c r="CC53" s="1228"/>
      <c r="CD53" s="1228"/>
      <c r="CE53" s="1228"/>
      <c r="CF53" s="1228">
        <v>66</v>
      </c>
      <c r="CG53" s="1228"/>
      <c r="CH53" s="1228"/>
      <c r="CI53" s="1228"/>
      <c r="CJ53" s="1228"/>
      <c r="CK53" s="1228"/>
      <c r="CL53" s="1228"/>
      <c r="CM53" s="1228"/>
      <c r="CN53" s="1228">
        <v>50.3</v>
      </c>
      <c r="CO53" s="1228"/>
      <c r="CP53" s="1228"/>
      <c r="CQ53" s="1228"/>
      <c r="CR53" s="1228"/>
      <c r="CS53" s="1228"/>
      <c r="CT53" s="1228"/>
      <c r="CU53" s="1228"/>
      <c r="CV53" s="1228">
        <v>61.8</v>
      </c>
      <c r="CW53" s="1228"/>
      <c r="CX53" s="1228"/>
      <c r="CY53" s="1228"/>
      <c r="CZ53" s="1228"/>
      <c r="DA53" s="1228"/>
      <c r="DB53" s="1228"/>
      <c r="DC53" s="1228"/>
    </row>
    <row r="54" spans="1:109" ht="13.2" x14ac:dyDescent="0.2">
      <c r="A54" s="358"/>
      <c r="B54" s="259"/>
      <c r="G54" s="1236"/>
      <c r="H54" s="1236"/>
      <c r="I54" s="1234"/>
      <c r="J54" s="1234"/>
      <c r="K54" s="1235"/>
      <c r="L54" s="1235"/>
      <c r="M54" s="1235"/>
      <c r="N54" s="1235"/>
      <c r="AM54" s="359"/>
      <c r="AN54" s="1231"/>
      <c r="AO54" s="1231"/>
      <c r="AP54" s="1231"/>
      <c r="AQ54" s="1231"/>
      <c r="AR54" s="1231"/>
      <c r="AS54" s="1231"/>
      <c r="AT54" s="1231"/>
      <c r="AU54" s="1231"/>
      <c r="AV54" s="1231"/>
      <c r="AW54" s="1231"/>
      <c r="AX54" s="1231"/>
      <c r="AY54" s="1231"/>
      <c r="AZ54" s="1231"/>
      <c r="BA54" s="1231"/>
      <c r="BB54" s="1231"/>
      <c r="BC54" s="1231"/>
      <c r="BD54" s="1231"/>
      <c r="BE54" s="1231"/>
      <c r="BF54" s="1231"/>
      <c r="BG54" s="1231"/>
      <c r="BH54" s="1231"/>
      <c r="BI54" s="1231"/>
      <c r="BJ54" s="1231"/>
      <c r="BK54" s="1231"/>
      <c r="BL54" s="1231"/>
      <c r="BM54" s="1231"/>
      <c r="BN54" s="1231"/>
      <c r="BO54" s="1231"/>
      <c r="BP54" s="1228"/>
      <c r="BQ54" s="1228"/>
      <c r="BR54" s="1228"/>
      <c r="BS54" s="1228"/>
      <c r="BT54" s="1228"/>
      <c r="BU54" s="1228"/>
      <c r="BV54" s="1228"/>
      <c r="BW54" s="1228"/>
      <c r="BX54" s="1228"/>
      <c r="BY54" s="1228"/>
      <c r="BZ54" s="1228"/>
      <c r="CA54" s="1228"/>
      <c r="CB54" s="1228"/>
      <c r="CC54" s="1228"/>
      <c r="CD54" s="1228"/>
      <c r="CE54" s="1228"/>
      <c r="CF54" s="1228"/>
      <c r="CG54" s="1228"/>
      <c r="CH54" s="1228"/>
      <c r="CI54" s="1228"/>
      <c r="CJ54" s="1228"/>
      <c r="CK54" s="1228"/>
      <c r="CL54" s="1228"/>
      <c r="CM54" s="1228"/>
      <c r="CN54" s="1228"/>
      <c r="CO54" s="1228"/>
      <c r="CP54" s="1228"/>
      <c r="CQ54" s="1228"/>
      <c r="CR54" s="1228"/>
      <c r="CS54" s="1228"/>
      <c r="CT54" s="1228"/>
      <c r="CU54" s="1228"/>
      <c r="CV54" s="1228"/>
      <c r="CW54" s="1228"/>
      <c r="CX54" s="1228"/>
      <c r="CY54" s="1228"/>
      <c r="CZ54" s="1228"/>
      <c r="DA54" s="1228"/>
      <c r="DB54" s="1228"/>
      <c r="DC54" s="1228"/>
    </row>
    <row r="55" spans="1:109" ht="13.2" x14ac:dyDescent="0.2">
      <c r="A55" s="358"/>
      <c r="B55" s="259"/>
      <c r="G55" s="1234"/>
      <c r="H55" s="1234"/>
      <c r="I55" s="1234"/>
      <c r="J55" s="1234"/>
      <c r="K55" s="1235"/>
      <c r="L55" s="1235"/>
      <c r="M55" s="1235"/>
      <c r="N55" s="1235"/>
      <c r="AN55" s="1233" t="s">
        <v>570</v>
      </c>
      <c r="AO55" s="1233"/>
      <c r="AP55" s="1233"/>
      <c r="AQ55" s="1233"/>
      <c r="AR55" s="1233"/>
      <c r="AS55" s="1233"/>
      <c r="AT55" s="1233"/>
      <c r="AU55" s="1233"/>
      <c r="AV55" s="1233"/>
      <c r="AW55" s="1233"/>
      <c r="AX55" s="1233"/>
      <c r="AY55" s="1233"/>
      <c r="AZ55" s="1233"/>
      <c r="BA55" s="1233"/>
      <c r="BB55" s="1231" t="s">
        <v>568</v>
      </c>
      <c r="BC55" s="1231"/>
      <c r="BD55" s="1231"/>
      <c r="BE55" s="1231"/>
      <c r="BF55" s="1231"/>
      <c r="BG55" s="1231"/>
      <c r="BH55" s="1231"/>
      <c r="BI55" s="1231"/>
      <c r="BJ55" s="1231"/>
      <c r="BK55" s="1231"/>
      <c r="BL55" s="1231"/>
      <c r="BM55" s="1231"/>
      <c r="BN55" s="1231"/>
      <c r="BO55" s="1231"/>
      <c r="BP55" s="1240"/>
      <c r="BQ55" s="1228"/>
      <c r="BR55" s="1228"/>
      <c r="BS55" s="1228"/>
      <c r="BT55" s="1228"/>
      <c r="BU55" s="1228"/>
      <c r="BV55" s="1228"/>
      <c r="BW55" s="1228"/>
      <c r="BX55" s="1228">
        <v>0</v>
      </c>
      <c r="BY55" s="1228"/>
      <c r="BZ55" s="1228"/>
      <c r="CA55" s="1228"/>
      <c r="CB55" s="1228"/>
      <c r="CC55" s="1228"/>
      <c r="CD55" s="1228"/>
      <c r="CE55" s="1228"/>
      <c r="CF55" s="1228">
        <v>0</v>
      </c>
      <c r="CG55" s="1228"/>
      <c r="CH55" s="1228"/>
      <c r="CI55" s="1228"/>
      <c r="CJ55" s="1228"/>
      <c r="CK55" s="1228"/>
      <c r="CL55" s="1228"/>
      <c r="CM55" s="1228"/>
      <c r="CN55" s="1228">
        <v>0</v>
      </c>
      <c r="CO55" s="1228"/>
      <c r="CP55" s="1228"/>
      <c r="CQ55" s="1228"/>
      <c r="CR55" s="1228"/>
      <c r="CS55" s="1228"/>
      <c r="CT55" s="1228"/>
      <c r="CU55" s="1228"/>
      <c r="CV55" s="1228">
        <v>0</v>
      </c>
      <c r="CW55" s="1228"/>
      <c r="CX55" s="1228"/>
      <c r="CY55" s="1228"/>
      <c r="CZ55" s="1228"/>
      <c r="DA55" s="1228"/>
      <c r="DB55" s="1228"/>
      <c r="DC55" s="1228"/>
    </row>
    <row r="56" spans="1:109" ht="13.2" x14ac:dyDescent="0.2">
      <c r="A56" s="358"/>
      <c r="B56" s="259"/>
      <c r="G56" s="1234"/>
      <c r="H56" s="1234"/>
      <c r="I56" s="1234"/>
      <c r="J56" s="1234"/>
      <c r="K56" s="1235"/>
      <c r="L56" s="1235"/>
      <c r="M56" s="1235"/>
      <c r="N56" s="1235"/>
      <c r="AN56" s="1233"/>
      <c r="AO56" s="1233"/>
      <c r="AP56" s="1233"/>
      <c r="AQ56" s="1233"/>
      <c r="AR56" s="1233"/>
      <c r="AS56" s="1233"/>
      <c r="AT56" s="1233"/>
      <c r="AU56" s="1233"/>
      <c r="AV56" s="1233"/>
      <c r="AW56" s="1233"/>
      <c r="AX56" s="1233"/>
      <c r="AY56" s="1233"/>
      <c r="AZ56" s="1233"/>
      <c r="BA56" s="1233"/>
      <c r="BB56" s="1231"/>
      <c r="BC56" s="1231"/>
      <c r="BD56" s="1231"/>
      <c r="BE56" s="1231"/>
      <c r="BF56" s="1231"/>
      <c r="BG56" s="1231"/>
      <c r="BH56" s="1231"/>
      <c r="BI56" s="1231"/>
      <c r="BJ56" s="1231"/>
      <c r="BK56" s="1231"/>
      <c r="BL56" s="1231"/>
      <c r="BM56" s="1231"/>
      <c r="BN56" s="1231"/>
      <c r="BO56" s="1231"/>
      <c r="BP56" s="1228"/>
      <c r="BQ56" s="1228"/>
      <c r="BR56" s="1228"/>
      <c r="BS56" s="1228"/>
      <c r="BT56" s="1228"/>
      <c r="BU56" s="1228"/>
      <c r="BV56" s="1228"/>
      <c r="BW56" s="1228"/>
      <c r="BX56" s="1228"/>
      <c r="BY56" s="1228"/>
      <c r="BZ56" s="1228"/>
      <c r="CA56" s="1228"/>
      <c r="CB56" s="1228"/>
      <c r="CC56" s="1228"/>
      <c r="CD56" s="1228"/>
      <c r="CE56" s="1228"/>
      <c r="CF56" s="1228"/>
      <c r="CG56" s="1228"/>
      <c r="CH56" s="1228"/>
      <c r="CI56" s="1228"/>
      <c r="CJ56" s="1228"/>
      <c r="CK56" s="1228"/>
      <c r="CL56" s="1228"/>
      <c r="CM56" s="1228"/>
      <c r="CN56" s="1228"/>
      <c r="CO56" s="1228"/>
      <c r="CP56" s="1228"/>
      <c r="CQ56" s="1228"/>
      <c r="CR56" s="1228"/>
      <c r="CS56" s="1228"/>
      <c r="CT56" s="1228"/>
      <c r="CU56" s="1228"/>
      <c r="CV56" s="1228"/>
      <c r="CW56" s="1228"/>
      <c r="CX56" s="1228"/>
      <c r="CY56" s="1228"/>
      <c r="CZ56" s="1228"/>
      <c r="DA56" s="1228"/>
      <c r="DB56" s="1228"/>
      <c r="DC56" s="1228"/>
    </row>
    <row r="57" spans="1:109" s="358" customFormat="1" ht="13.2" x14ac:dyDescent="0.2">
      <c r="B57" s="362"/>
      <c r="G57" s="1234"/>
      <c r="H57" s="1234"/>
      <c r="I57" s="1229"/>
      <c r="J57" s="1229"/>
      <c r="K57" s="1235"/>
      <c r="L57" s="1235"/>
      <c r="M57" s="1235"/>
      <c r="N57" s="1235"/>
      <c r="AM57" s="255"/>
      <c r="AN57" s="1233"/>
      <c r="AO57" s="1233"/>
      <c r="AP57" s="1233"/>
      <c r="AQ57" s="1233"/>
      <c r="AR57" s="1233"/>
      <c r="AS57" s="1233"/>
      <c r="AT57" s="1233"/>
      <c r="AU57" s="1233"/>
      <c r="AV57" s="1233"/>
      <c r="AW57" s="1233"/>
      <c r="AX57" s="1233"/>
      <c r="AY57" s="1233"/>
      <c r="AZ57" s="1233"/>
      <c r="BA57" s="1233"/>
      <c r="BB57" s="1231" t="s">
        <v>569</v>
      </c>
      <c r="BC57" s="1231"/>
      <c r="BD57" s="1231"/>
      <c r="BE57" s="1231"/>
      <c r="BF57" s="1231"/>
      <c r="BG57" s="1231"/>
      <c r="BH57" s="1231"/>
      <c r="BI57" s="1231"/>
      <c r="BJ57" s="1231"/>
      <c r="BK57" s="1231"/>
      <c r="BL57" s="1231"/>
      <c r="BM57" s="1231"/>
      <c r="BN57" s="1231"/>
      <c r="BO57" s="1231"/>
      <c r="BP57" s="1240"/>
      <c r="BQ57" s="1228"/>
      <c r="BR57" s="1228"/>
      <c r="BS57" s="1228"/>
      <c r="BT57" s="1228"/>
      <c r="BU57" s="1228"/>
      <c r="BV57" s="1228"/>
      <c r="BW57" s="1228"/>
      <c r="BX57" s="1228">
        <v>61.5</v>
      </c>
      <c r="BY57" s="1228"/>
      <c r="BZ57" s="1228"/>
      <c r="CA57" s="1228"/>
      <c r="CB57" s="1228"/>
      <c r="CC57" s="1228"/>
      <c r="CD57" s="1228"/>
      <c r="CE57" s="1228"/>
      <c r="CF57" s="1228">
        <v>60.8</v>
      </c>
      <c r="CG57" s="1228"/>
      <c r="CH57" s="1228"/>
      <c r="CI57" s="1228"/>
      <c r="CJ57" s="1228"/>
      <c r="CK57" s="1228"/>
      <c r="CL57" s="1228"/>
      <c r="CM57" s="1228"/>
      <c r="CN57" s="1228">
        <v>62.2</v>
      </c>
      <c r="CO57" s="1228"/>
      <c r="CP57" s="1228"/>
      <c r="CQ57" s="1228"/>
      <c r="CR57" s="1228"/>
      <c r="CS57" s="1228"/>
      <c r="CT57" s="1228"/>
      <c r="CU57" s="1228"/>
      <c r="CV57" s="1228">
        <v>62.5</v>
      </c>
      <c r="CW57" s="1228"/>
      <c r="CX57" s="1228"/>
      <c r="CY57" s="1228"/>
      <c r="CZ57" s="1228"/>
      <c r="DA57" s="1228"/>
      <c r="DB57" s="1228"/>
      <c r="DC57" s="1228"/>
      <c r="DD57" s="363"/>
      <c r="DE57" s="362"/>
    </row>
    <row r="58" spans="1:109" s="358" customFormat="1" ht="13.2" x14ac:dyDescent="0.2">
      <c r="A58" s="255"/>
      <c r="B58" s="362"/>
      <c r="G58" s="1234"/>
      <c r="H58" s="1234"/>
      <c r="I58" s="1229"/>
      <c r="J58" s="1229"/>
      <c r="K58" s="1235"/>
      <c r="L58" s="1235"/>
      <c r="M58" s="1235"/>
      <c r="N58" s="1235"/>
      <c r="AM58" s="255"/>
      <c r="AN58" s="1233"/>
      <c r="AO58" s="1233"/>
      <c r="AP58" s="1233"/>
      <c r="AQ58" s="1233"/>
      <c r="AR58" s="1233"/>
      <c r="AS58" s="1233"/>
      <c r="AT58" s="1233"/>
      <c r="AU58" s="1233"/>
      <c r="AV58" s="1233"/>
      <c r="AW58" s="1233"/>
      <c r="AX58" s="1233"/>
      <c r="AY58" s="1233"/>
      <c r="AZ58" s="1233"/>
      <c r="BA58" s="1233"/>
      <c r="BB58" s="1231"/>
      <c r="BC58" s="1231"/>
      <c r="BD58" s="1231"/>
      <c r="BE58" s="1231"/>
      <c r="BF58" s="1231"/>
      <c r="BG58" s="1231"/>
      <c r="BH58" s="1231"/>
      <c r="BI58" s="1231"/>
      <c r="BJ58" s="1231"/>
      <c r="BK58" s="1231"/>
      <c r="BL58" s="1231"/>
      <c r="BM58" s="1231"/>
      <c r="BN58" s="1231"/>
      <c r="BO58" s="1231"/>
      <c r="BP58" s="1228"/>
      <c r="BQ58" s="1228"/>
      <c r="BR58" s="1228"/>
      <c r="BS58" s="1228"/>
      <c r="BT58" s="1228"/>
      <c r="BU58" s="1228"/>
      <c r="BV58" s="1228"/>
      <c r="BW58" s="1228"/>
      <c r="BX58" s="1228"/>
      <c r="BY58" s="1228"/>
      <c r="BZ58" s="1228"/>
      <c r="CA58" s="1228"/>
      <c r="CB58" s="1228"/>
      <c r="CC58" s="1228"/>
      <c r="CD58" s="1228"/>
      <c r="CE58" s="1228"/>
      <c r="CF58" s="1228"/>
      <c r="CG58" s="1228"/>
      <c r="CH58" s="1228"/>
      <c r="CI58" s="1228"/>
      <c r="CJ58" s="1228"/>
      <c r="CK58" s="1228"/>
      <c r="CL58" s="1228"/>
      <c r="CM58" s="1228"/>
      <c r="CN58" s="1228"/>
      <c r="CO58" s="1228"/>
      <c r="CP58" s="1228"/>
      <c r="CQ58" s="1228"/>
      <c r="CR58" s="1228"/>
      <c r="CS58" s="1228"/>
      <c r="CT58" s="1228"/>
      <c r="CU58" s="1228"/>
      <c r="CV58" s="1228"/>
      <c r="CW58" s="1228"/>
      <c r="CX58" s="1228"/>
      <c r="CY58" s="1228"/>
      <c r="CZ58" s="1228"/>
      <c r="DA58" s="1228"/>
      <c r="DB58" s="1228"/>
      <c r="DC58" s="1228"/>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571</v>
      </c>
    </row>
    <row r="64" spans="1:109" ht="13.2" x14ac:dyDescent="0.2">
      <c r="B64" s="259"/>
      <c r="G64" s="357"/>
      <c r="I64" s="369"/>
      <c r="J64" s="369"/>
      <c r="K64" s="369"/>
      <c r="L64" s="369"/>
      <c r="M64" s="369"/>
      <c r="N64" s="370"/>
      <c r="AM64" s="357"/>
      <c r="AN64" s="357" t="s">
        <v>564</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41" t="s">
        <v>572</v>
      </c>
      <c r="AO65" s="1242"/>
      <c r="AP65" s="1242"/>
      <c r="AQ65" s="1242"/>
      <c r="AR65" s="1242"/>
      <c r="AS65" s="1242"/>
      <c r="AT65" s="1242"/>
      <c r="AU65" s="1242"/>
      <c r="AV65" s="1242"/>
      <c r="AW65" s="1242"/>
      <c r="AX65" s="1242"/>
      <c r="AY65" s="1242"/>
      <c r="AZ65" s="1242"/>
      <c r="BA65" s="1242"/>
      <c r="BB65" s="1242"/>
      <c r="BC65" s="1242"/>
      <c r="BD65" s="1242"/>
      <c r="BE65" s="1242"/>
      <c r="BF65" s="1242"/>
      <c r="BG65" s="1242"/>
      <c r="BH65" s="1242"/>
      <c r="BI65" s="1242"/>
      <c r="BJ65" s="1242"/>
      <c r="BK65" s="1242"/>
      <c r="BL65" s="1242"/>
      <c r="BM65" s="1242"/>
      <c r="BN65" s="1242"/>
      <c r="BO65" s="1242"/>
      <c r="BP65" s="1242"/>
      <c r="BQ65" s="1242"/>
      <c r="BR65" s="1242"/>
      <c r="BS65" s="1242"/>
      <c r="BT65" s="1242"/>
      <c r="BU65" s="1242"/>
      <c r="BV65" s="1242"/>
      <c r="BW65" s="1242"/>
      <c r="BX65" s="1242"/>
      <c r="BY65" s="1242"/>
      <c r="BZ65" s="1242"/>
      <c r="CA65" s="1242"/>
      <c r="CB65" s="1242"/>
      <c r="CC65" s="1242"/>
      <c r="CD65" s="1242"/>
      <c r="CE65" s="1242"/>
      <c r="CF65" s="1242"/>
      <c r="CG65" s="1242"/>
      <c r="CH65" s="1242"/>
      <c r="CI65" s="1242"/>
      <c r="CJ65" s="1242"/>
      <c r="CK65" s="1242"/>
      <c r="CL65" s="1242"/>
      <c r="CM65" s="1242"/>
      <c r="CN65" s="1242"/>
      <c r="CO65" s="1242"/>
      <c r="CP65" s="1242"/>
      <c r="CQ65" s="1242"/>
      <c r="CR65" s="1242"/>
      <c r="CS65" s="1242"/>
      <c r="CT65" s="1242"/>
      <c r="CU65" s="1242"/>
      <c r="CV65" s="1242"/>
      <c r="CW65" s="1242"/>
      <c r="CX65" s="1242"/>
      <c r="CY65" s="1242"/>
      <c r="CZ65" s="1242"/>
      <c r="DA65" s="1242"/>
      <c r="DB65" s="1242"/>
      <c r="DC65" s="1243"/>
    </row>
    <row r="66" spans="2:107" ht="13.2" x14ac:dyDescent="0.2">
      <c r="B66" s="259"/>
      <c r="AN66" s="1244"/>
      <c r="AO66" s="1245"/>
      <c r="AP66" s="1245"/>
      <c r="AQ66" s="1245"/>
      <c r="AR66" s="1245"/>
      <c r="AS66" s="1245"/>
      <c r="AT66" s="1245"/>
      <c r="AU66" s="1245"/>
      <c r="AV66" s="1245"/>
      <c r="AW66" s="1245"/>
      <c r="AX66" s="1245"/>
      <c r="AY66" s="1245"/>
      <c r="AZ66" s="1245"/>
      <c r="BA66" s="1245"/>
      <c r="BB66" s="1245"/>
      <c r="BC66" s="1245"/>
      <c r="BD66" s="1245"/>
      <c r="BE66" s="1245"/>
      <c r="BF66" s="1245"/>
      <c r="BG66" s="1245"/>
      <c r="BH66" s="1245"/>
      <c r="BI66" s="1245"/>
      <c r="BJ66" s="1245"/>
      <c r="BK66" s="1245"/>
      <c r="BL66" s="1245"/>
      <c r="BM66" s="1245"/>
      <c r="BN66" s="1245"/>
      <c r="BO66" s="1245"/>
      <c r="BP66" s="1245"/>
      <c r="BQ66" s="1245"/>
      <c r="BR66" s="1245"/>
      <c r="BS66" s="1245"/>
      <c r="BT66" s="1245"/>
      <c r="BU66" s="1245"/>
      <c r="BV66" s="1245"/>
      <c r="BW66" s="1245"/>
      <c r="BX66" s="1245"/>
      <c r="BY66" s="1245"/>
      <c r="BZ66" s="1245"/>
      <c r="CA66" s="1245"/>
      <c r="CB66" s="1245"/>
      <c r="CC66" s="1245"/>
      <c r="CD66" s="1245"/>
      <c r="CE66" s="1245"/>
      <c r="CF66" s="1245"/>
      <c r="CG66" s="1245"/>
      <c r="CH66" s="1245"/>
      <c r="CI66" s="1245"/>
      <c r="CJ66" s="1245"/>
      <c r="CK66" s="1245"/>
      <c r="CL66" s="1245"/>
      <c r="CM66" s="1245"/>
      <c r="CN66" s="1245"/>
      <c r="CO66" s="1245"/>
      <c r="CP66" s="1245"/>
      <c r="CQ66" s="1245"/>
      <c r="CR66" s="1245"/>
      <c r="CS66" s="1245"/>
      <c r="CT66" s="1245"/>
      <c r="CU66" s="1245"/>
      <c r="CV66" s="1245"/>
      <c r="CW66" s="1245"/>
      <c r="CX66" s="1245"/>
      <c r="CY66" s="1245"/>
      <c r="CZ66" s="1245"/>
      <c r="DA66" s="1245"/>
      <c r="DB66" s="1245"/>
      <c r="DC66" s="1246"/>
    </row>
    <row r="67" spans="2:107" ht="13.2" x14ac:dyDescent="0.2">
      <c r="B67" s="259"/>
      <c r="AN67" s="1244"/>
      <c r="AO67" s="1245"/>
      <c r="AP67" s="1245"/>
      <c r="AQ67" s="1245"/>
      <c r="AR67" s="1245"/>
      <c r="AS67" s="1245"/>
      <c r="AT67" s="1245"/>
      <c r="AU67" s="1245"/>
      <c r="AV67" s="1245"/>
      <c r="AW67" s="1245"/>
      <c r="AX67" s="1245"/>
      <c r="AY67" s="1245"/>
      <c r="AZ67" s="1245"/>
      <c r="BA67" s="1245"/>
      <c r="BB67" s="1245"/>
      <c r="BC67" s="1245"/>
      <c r="BD67" s="1245"/>
      <c r="BE67" s="1245"/>
      <c r="BF67" s="1245"/>
      <c r="BG67" s="1245"/>
      <c r="BH67" s="1245"/>
      <c r="BI67" s="1245"/>
      <c r="BJ67" s="1245"/>
      <c r="BK67" s="1245"/>
      <c r="BL67" s="1245"/>
      <c r="BM67" s="1245"/>
      <c r="BN67" s="1245"/>
      <c r="BO67" s="1245"/>
      <c r="BP67" s="1245"/>
      <c r="BQ67" s="1245"/>
      <c r="BR67" s="1245"/>
      <c r="BS67" s="1245"/>
      <c r="BT67" s="1245"/>
      <c r="BU67" s="1245"/>
      <c r="BV67" s="1245"/>
      <c r="BW67" s="1245"/>
      <c r="BX67" s="1245"/>
      <c r="BY67" s="1245"/>
      <c r="BZ67" s="1245"/>
      <c r="CA67" s="1245"/>
      <c r="CB67" s="1245"/>
      <c r="CC67" s="1245"/>
      <c r="CD67" s="1245"/>
      <c r="CE67" s="1245"/>
      <c r="CF67" s="1245"/>
      <c r="CG67" s="1245"/>
      <c r="CH67" s="1245"/>
      <c r="CI67" s="1245"/>
      <c r="CJ67" s="1245"/>
      <c r="CK67" s="1245"/>
      <c r="CL67" s="1245"/>
      <c r="CM67" s="1245"/>
      <c r="CN67" s="1245"/>
      <c r="CO67" s="1245"/>
      <c r="CP67" s="1245"/>
      <c r="CQ67" s="1245"/>
      <c r="CR67" s="1245"/>
      <c r="CS67" s="1245"/>
      <c r="CT67" s="1245"/>
      <c r="CU67" s="1245"/>
      <c r="CV67" s="1245"/>
      <c r="CW67" s="1245"/>
      <c r="CX67" s="1245"/>
      <c r="CY67" s="1245"/>
      <c r="CZ67" s="1245"/>
      <c r="DA67" s="1245"/>
      <c r="DB67" s="1245"/>
      <c r="DC67" s="1246"/>
    </row>
    <row r="68" spans="2:107" ht="13.2" x14ac:dyDescent="0.2">
      <c r="B68" s="259"/>
      <c r="AN68" s="1244"/>
      <c r="AO68" s="1245"/>
      <c r="AP68" s="1245"/>
      <c r="AQ68" s="1245"/>
      <c r="AR68" s="1245"/>
      <c r="AS68" s="1245"/>
      <c r="AT68" s="1245"/>
      <c r="AU68" s="1245"/>
      <c r="AV68" s="1245"/>
      <c r="AW68" s="1245"/>
      <c r="AX68" s="1245"/>
      <c r="AY68" s="1245"/>
      <c r="AZ68" s="1245"/>
      <c r="BA68" s="1245"/>
      <c r="BB68" s="1245"/>
      <c r="BC68" s="1245"/>
      <c r="BD68" s="1245"/>
      <c r="BE68" s="1245"/>
      <c r="BF68" s="1245"/>
      <c r="BG68" s="1245"/>
      <c r="BH68" s="1245"/>
      <c r="BI68" s="1245"/>
      <c r="BJ68" s="1245"/>
      <c r="BK68" s="1245"/>
      <c r="BL68" s="1245"/>
      <c r="BM68" s="1245"/>
      <c r="BN68" s="1245"/>
      <c r="BO68" s="1245"/>
      <c r="BP68" s="1245"/>
      <c r="BQ68" s="1245"/>
      <c r="BR68" s="1245"/>
      <c r="BS68" s="1245"/>
      <c r="BT68" s="1245"/>
      <c r="BU68" s="1245"/>
      <c r="BV68" s="1245"/>
      <c r="BW68" s="1245"/>
      <c r="BX68" s="1245"/>
      <c r="BY68" s="1245"/>
      <c r="BZ68" s="1245"/>
      <c r="CA68" s="1245"/>
      <c r="CB68" s="1245"/>
      <c r="CC68" s="1245"/>
      <c r="CD68" s="1245"/>
      <c r="CE68" s="1245"/>
      <c r="CF68" s="1245"/>
      <c r="CG68" s="1245"/>
      <c r="CH68" s="1245"/>
      <c r="CI68" s="1245"/>
      <c r="CJ68" s="1245"/>
      <c r="CK68" s="1245"/>
      <c r="CL68" s="1245"/>
      <c r="CM68" s="1245"/>
      <c r="CN68" s="1245"/>
      <c r="CO68" s="1245"/>
      <c r="CP68" s="1245"/>
      <c r="CQ68" s="1245"/>
      <c r="CR68" s="1245"/>
      <c r="CS68" s="1245"/>
      <c r="CT68" s="1245"/>
      <c r="CU68" s="1245"/>
      <c r="CV68" s="1245"/>
      <c r="CW68" s="1245"/>
      <c r="CX68" s="1245"/>
      <c r="CY68" s="1245"/>
      <c r="CZ68" s="1245"/>
      <c r="DA68" s="1245"/>
      <c r="DB68" s="1245"/>
      <c r="DC68" s="1246"/>
    </row>
    <row r="69" spans="2:107" ht="13.2" x14ac:dyDescent="0.2">
      <c r="B69" s="259"/>
      <c r="AN69" s="1247"/>
      <c r="AO69" s="1248"/>
      <c r="AP69" s="1248"/>
      <c r="AQ69" s="1248"/>
      <c r="AR69" s="1248"/>
      <c r="AS69" s="1248"/>
      <c r="AT69" s="1248"/>
      <c r="AU69" s="1248"/>
      <c r="AV69" s="1248"/>
      <c r="AW69" s="1248"/>
      <c r="AX69" s="1248"/>
      <c r="AY69" s="1248"/>
      <c r="AZ69" s="1248"/>
      <c r="BA69" s="1248"/>
      <c r="BB69" s="1248"/>
      <c r="BC69" s="1248"/>
      <c r="BD69" s="1248"/>
      <c r="BE69" s="1248"/>
      <c r="BF69" s="1248"/>
      <c r="BG69" s="1248"/>
      <c r="BH69" s="1248"/>
      <c r="BI69" s="1248"/>
      <c r="BJ69" s="1248"/>
      <c r="BK69" s="1248"/>
      <c r="BL69" s="1248"/>
      <c r="BM69" s="1248"/>
      <c r="BN69" s="1248"/>
      <c r="BO69" s="1248"/>
      <c r="BP69" s="1248"/>
      <c r="BQ69" s="1248"/>
      <c r="BR69" s="1248"/>
      <c r="BS69" s="1248"/>
      <c r="BT69" s="1248"/>
      <c r="BU69" s="1248"/>
      <c r="BV69" s="1248"/>
      <c r="BW69" s="1248"/>
      <c r="BX69" s="1248"/>
      <c r="BY69" s="1248"/>
      <c r="BZ69" s="1248"/>
      <c r="CA69" s="1248"/>
      <c r="CB69" s="1248"/>
      <c r="CC69" s="1248"/>
      <c r="CD69" s="1248"/>
      <c r="CE69" s="1248"/>
      <c r="CF69" s="1248"/>
      <c r="CG69" s="1248"/>
      <c r="CH69" s="1248"/>
      <c r="CI69" s="1248"/>
      <c r="CJ69" s="1248"/>
      <c r="CK69" s="1248"/>
      <c r="CL69" s="1248"/>
      <c r="CM69" s="1248"/>
      <c r="CN69" s="1248"/>
      <c r="CO69" s="1248"/>
      <c r="CP69" s="1248"/>
      <c r="CQ69" s="1248"/>
      <c r="CR69" s="1248"/>
      <c r="CS69" s="1248"/>
      <c r="CT69" s="1248"/>
      <c r="CU69" s="1248"/>
      <c r="CV69" s="1248"/>
      <c r="CW69" s="1248"/>
      <c r="CX69" s="1248"/>
      <c r="CY69" s="1248"/>
      <c r="CZ69" s="1248"/>
      <c r="DA69" s="1248"/>
      <c r="DB69" s="1248"/>
      <c r="DC69" s="1249"/>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566</v>
      </c>
    </row>
    <row r="72" spans="2:107" ht="13.2" x14ac:dyDescent="0.2">
      <c r="B72" s="259"/>
      <c r="G72" s="1234"/>
      <c r="H72" s="1234"/>
      <c r="I72" s="1234"/>
      <c r="J72" s="1234"/>
      <c r="K72" s="360"/>
      <c r="L72" s="360"/>
      <c r="M72" s="361"/>
      <c r="N72" s="361"/>
      <c r="AN72" s="1237"/>
      <c r="AO72" s="1238"/>
      <c r="AP72" s="1238"/>
      <c r="AQ72" s="1238"/>
      <c r="AR72" s="1238"/>
      <c r="AS72" s="1238"/>
      <c r="AT72" s="1238"/>
      <c r="AU72" s="1238"/>
      <c r="AV72" s="1238"/>
      <c r="AW72" s="1238"/>
      <c r="AX72" s="1238"/>
      <c r="AY72" s="1238"/>
      <c r="AZ72" s="1238"/>
      <c r="BA72" s="1238"/>
      <c r="BB72" s="1238"/>
      <c r="BC72" s="1238"/>
      <c r="BD72" s="1238"/>
      <c r="BE72" s="1238"/>
      <c r="BF72" s="1238"/>
      <c r="BG72" s="1238"/>
      <c r="BH72" s="1238"/>
      <c r="BI72" s="1238"/>
      <c r="BJ72" s="1238"/>
      <c r="BK72" s="1238"/>
      <c r="BL72" s="1238"/>
      <c r="BM72" s="1238"/>
      <c r="BN72" s="1238"/>
      <c r="BO72" s="1239"/>
      <c r="BP72" s="1233" t="s">
        <v>527</v>
      </c>
      <c r="BQ72" s="1233"/>
      <c r="BR72" s="1233"/>
      <c r="BS72" s="1233"/>
      <c r="BT72" s="1233"/>
      <c r="BU72" s="1233"/>
      <c r="BV72" s="1233"/>
      <c r="BW72" s="1233"/>
      <c r="BX72" s="1233" t="s">
        <v>528</v>
      </c>
      <c r="BY72" s="1233"/>
      <c r="BZ72" s="1233"/>
      <c r="CA72" s="1233"/>
      <c r="CB72" s="1233"/>
      <c r="CC72" s="1233"/>
      <c r="CD72" s="1233"/>
      <c r="CE72" s="1233"/>
      <c r="CF72" s="1233" t="s">
        <v>529</v>
      </c>
      <c r="CG72" s="1233"/>
      <c r="CH72" s="1233"/>
      <c r="CI72" s="1233"/>
      <c r="CJ72" s="1233"/>
      <c r="CK72" s="1233"/>
      <c r="CL72" s="1233"/>
      <c r="CM72" s="1233"/>
      <c r="CN72" s="1233" t="s">
        <v>530</v>
      </c>
      <c r="CO72" s="1233"/>
      <c r="CP72" s="1233"/>
      <c r="CQ72" s="1233"/>
      <c r="CR72" s="1233"/>
      <c r="CS72" s="1233"/>
      <c r="CT72" s="1233"/>
      <c r="CU72" s="1233"/>
      <c r="CV72" s="1233" t="s">
        <v>531</v>
      </c>
      <c r="CW72" s="1233"/>
      <c r="CX72" s="1233"/>
      <c r="CY72" s="1233"/>
      <c r="CZ72" s="1233"/>
      <c r="DA72" s="1233"/>
      <c r="DB72" s="1233"/>
      <c r="DC72" s="1233"/>
    </row>
    <row r="73" spans="2:107" ht="13.2" x14ac:dyDescent="0.2">
      <c r="B73" s="259"/>
      <c r="G73" s="1236"/>
      <c r="H73" s="1236"/>
      <c r="I73" s="1236"/>
      <c r="J73" s="1236"/>
      <c r="K73" s="1232"/>
      <c r="L73" s="1232"/>
      <c r="M73" s="1232"/>
      <c r="N73" s="1232"/>
      <c r="AM73" s="359"/>
      <c r="AN73" s="1231" t="s">
        <v>567</v>
      </c>
      <c r="AO73" s="1231"/>
      <c r="AP73" s="1231"/>
      <c r="AQ73" s="1231"/>
      <c r="AR73" s="1231"/>
      <c r="AS73" s="1231"/>
      <c r="AT73" s="1231"/>
      <c r="AU73" s="1231"/>
      <c r="AV73" s="1231"/>
      <c r="AW73" s="1231"/>
      <c r="AX73" s="1231"/>
      <c r="AY73" s="1231"/>
      <c r="AZ73" s="1231"/>
      <c r="BA73" s="1231"/>
      <c r="BB73" s="1231" t="s">
        <v>568</v>
      </c>
      <c r="BC73" s="1231"/>
      <c r="BD73" s="1231"/>
      <c r="BE73" s="1231"/>
      <c r="BF73" s="1231"/>
      <c r="BG73" s="1231"/>
      <c r="BH73" s="1231"/>
      <c r="BI73" s="1231"/>
      <c r="BJ73" s="1231"/>
      <c r="BK73" s="1231"/>
      <c r="BL73" s="1231"/>
      <c r="BM73" s="1231"/>
      <c r="BN73" s="1231"/>
      <c r="BO73" s="1231"/>
      <c r="BP73" s="1228"/>
      <c r="BQ73" s="1228"/>
      <c r="BR73" s="1228"/>
      <c r="BS73" s="1228"/>
      <c r="BT73" s="1228"/>
      <c r="BU73" s="1228"/>
      <c r="BV73" s="1228"/>
      <c r="BW73" s="1228"/>
      <c r="BX73" s="1228"/>
      <c r="BY73" s="1228"/>
      <c r="BZ73" s="1228"/>
      <c r="CA73" s="1228"/>
      <c r="CB73" s="1228"/>
      <c r="CC73" s="1228"/>
      <c r="CD73" s="1228"/>
      <c r="CE73" s="1228"/>
      <c r="CF73" s="1228"/>
      <c r="CG73" s="1228"/>
      <c r="CH73" s="1228"/>
      <c r="CI73" s="1228"/>
      <c r="CJ73" s="1228"/>
      <c r="CK73" s="1228"/>
      <c r="CL73" s="1228"/>
      <c r="CM73" s="1228"/>
      <c r="CN73" s="1228"/>
      <c r="CO73" s="1228"/>
      <c r="CP73" s="1228"/>
      <c r="CQ73" s="1228"/>
      <c r="CR73" s="1228"/>
      <c r="CS73" s="1228"/>
      <c r="CT73" s="1228"/>
      <c r="CU73" s="1228"/>
      <c r="CV73" s="1228"/>
      <c r="CW73" s="1228"/>
      <c r="CX73" s="1228"/>
      <c r="CY73" s="1228"/>
      <c r="CZ73" s="1228"/>
      <c r="DA73" s="1228"/>
      <c r="DB73" s="1228"/>
      <c r="DC73" s="1228"/>
    </row>
    <row r="74" spans="2:107" ht="13.2" x14ac:dyDescent="0.2">
      <c r="B74" s="259"/>
      <c r="G74" s="1236"/>
      <c r="H74" s="1236"/>
      <c r="I74" s="1236"/>
      <c r="J74" s="1236"/>
      <c r="K74" s="1232"/>
      <c r="L74" s="1232"/>
      <c r="M74" s="1232"/>
      <c r="N74" s="1232"/>
      <c r="AM74" s="359"/>
      <c r="AN74" s="1231"/>
      <c r="AO74" s="1231"/>
      <c r="AP74" s="1231"/>
      <c r="AQ74" s="1231"/>
      <c r="AR74" s="1231"/>
      <c r="AS74" s="1231"/>
      <c r="AT74" s="1231"/>
      <c r="AU74" s="1231"/>
      <c r="AV74" s="1231"/>
      <c r="AW74" s="1231"/>
      <c r="AX74" s="1231"/>
      <c r="AY74" s="1231"/>
      <c r="AZ74" s="1231"/>
      <c r="BA74" s="1231"/>
      <c r="BB74" s="1231"/>
      <c r="BC74" s="1231"/>
      <c r="BD74" s="1231"/>
      <c r="BE74" s="1231"/>
      <c r="BF74" s="1231"/>
      <c r="BG74" s="1231"/>
      <c r="BH74" s="1231"/>
      <c r="BI74" s="1231"/>
      <c r="BJ74" s="1231"/>
      <c r="BK74" s="1231"/>
      <c r="BL74" s="1231"/>
      <c r="BM74" s="1231"/>
      <c r="BN74" s="1231"/>
      <c r="BO74" s="1231"/>
      <c r="BP74" s="1228"/>
      <c r="BQ74" s="1228"/>
      <c r="BR74" s="1228"/>
      <c r="BS74" s="1228"/>
      <c r="BT74" s="1228"/>
      <c r="BU74" s="1228"/>
      <c r="BV74" s="1228"/>
      <c r="BW74" s="1228"/>
      <c r="BX74" s="1228"/>
      <c r="BY74" s="1228"/>
      <c r="BZ74" s="1228"/>
      <c r="CA74" s="1228"/>
      <c r="CB74" s="1228"/>
      <c r="CC74" s="1228"/>
      <c r="CD74" s="1228"/>
      <c r="CE74" s="1228"/>
      <c r="CF74" s="1228"/>
      <c r="CG74" s="1228"/>
      <c r="CH74" s="1228"/>
      <c r="CI74" s="1228"/>
      <c r="CJ74" s="1228"/>
      <c r="CK74" s="1228"/>
      <c r="CL74" s="1228"/>
      <c r="CM74" s="1228"/>
      <c r="CN74" s="1228"/>
      <c r="CO74" s="1228"/>
      <c r="CP74" s="1228"/>
      <c r="CQ74" s="1228"/>
      <c r="CR74" s="1228"/>
      <c r="CS74" s="1228"/>
      <c r="CT74" s="1228"/>
      <c r="CU74" s="1228"/>
      <c r="CV74" s="1228"/>
      <c r="CW74" s="1228"/>
      <c r="CX74" s="1228"/>
      <c r="CY74" s="1228"/>
      <c r="CZ74" s="1228"/>
      <c r="DA74" s="1228"/>
      <c r="DB74" s="1228"/>
      <c r="DC74" s="1228"/>
    </row>
    <row r="75" spans="2:107" ht="13.2" x14ac:dyDescent="0.2">
      <c r="B75" s="259"/>
      <c r="G75" s="1236"/>
      <c r="H75" s="1236"/>
      <c r="I75" s="1234"/>
      <c r="J75" s="1234"/>
      <c r="K75" s="1235"/>
      <c r="L75" s="1235"/>
      <c r="M75" s="1235"/>
      <c r="N75" s="1235"/>
      <c r="AM75" s="359"/>
      <c r="AN75" s="1231"/>
      <c r="AO75" s="1231"/>
      <c r="AP75" s="1231"/>
      <c r="AQ75" s="1231"/>
      <c r="AR75" s="1231"/>
      <c r="AS75" s="1231"/>
      <c r="AT75" s="1231"/>
      <c r="AU75" s="1231"/>
      <c r="AV75" s="1231"/>
      <c r="AW75" s="1231"/>
      <c r="AX75" s="1231"/>
      <c r="AY75" s="1231"/>
      <c r="AZ75" s="1231"/>
      <c r="BA75" s="1231"/>
      <c r="BB75" s="1231" t="s">
        <v>573</v>
      </c>
      <c r="BC75" s="1231"/>
      <c r="BD75" s="1231"/>
      <c r="BE75" s="1231"/>
      <c r="BF75" s="1231"/>
      <c r="BG75" s="1231"/>
      <c r="BH75" s="1231"/>
      <c r="BI75" s="1231"/>
      <c r="BJ75" s="1231"/>
      <c r="BK75" s="1231"/>
      <c r="BL75" s="1231"/>
      <c r="BM75" s="1231"/>
      <c r="BN75" s="1231"/>
      <c r="BO75" s="1231"/>
      <c r="BP75" s="1228">
        <v>6.9</v>
      </c>
      <c r="BQ75" s="1228"/>
      <c r="BR75" s="1228"/>
      <c r="BS75" s="1228"/>
      <c r="BT75" s="1228"/>
      <c r="BU75" s="1228"/>
      <c r="BV75" s="1228"/>
      <c r="BW75" s="1228"/>
      <c r="BX75" s="1228">
        <v>5.4</v>
      </c>
      <c r="BY75" s="1228"/>
      <c r="BZ75" s="1228"/>
      <c r="CA75" s="1228"/>
      <c r="CB75" s="1228"/>
      <c r="CC75" s="1228"/>
      <c r="CD75" s="1228"/>
      <c r="CE75" s="1228"/>
      <c r="CF75" s="1228">
        <v>4.0999999999999996</v>
      </c>
      <c r="CG75" s="1228"/>
      <c r="CH75" s="1228"/>
      <c r="CI75" s="1228"/>
      <c r="CJ75" s="1228"/>
      <c r="CK75" s="1228"/>
      <c r="CL75" s="1228"/>
      <c r="CM75" s="1228"/>
      <c r="CN75" s="1228">
        <v>3.3</v>
      </c>
      <c r="CO75" s="1228"/>
      <c r="CP75" s="1228"/>
      <c r="CQ75" s="1228"/>
      <c r="CR75" s="1228"/>
      <c r="CS75" s="1228"/>
      <c r="CT75" s="1228"/>
      <c r="CU75" s="1228"/>
      <c r="CV75" s="1228">
        <v>3.2</v>
      </c>
      <c r="CW75" s="1228"/>
      <c r="CX75" s="1228"/>
      <c r="CY75" s="1228"/>
      <c r="CZ75" s="1228"/>
      <c r="DA75" s="1228"/>
      <c r="DB75" s="1228"/>
      <c r="DC75" s="1228"/>
    </row>
    <row r="76" spans="2:107" ht="13.2" x14ac:dyDescent="0.2">
      <c r="B76" s="259"/>
      <c r="G76" s="1236"/>
      <c r="H76" s="1236"/>
      <c r="I76" s="1234"/>
      <c r="J76" s="1234"/>
      <c r="K76" s="1235"/>
      <c r="L76" s="1235"/>
      <c r="M76" s="1235"/>
      <c r="N76" s="1235"/>
      <c r="AM76" s="359"/>
      <c r="AN76" s="1231"/>
      <c r="AO76" s="1231"/>
      <c r="AP76" s="1231"/>
      <c r="AQ76" s="1231"/>
      <c r="AR76" s="1231"/>
      <c r="AS76" s="1231"/>
      <c r="AT76" s="1231"/>
      <c r="AU76" s="1231"/>
      <c r="AV76" s="1231"/>
      <c r="AW76" s="1231"/>
      <c r="AX76" s="1231"/>
      <c r="AY76" s="1231"/>
      <c r="AZ76" s="1231"/>
      <c r="BA76" s="1231"/>
      <c r="BB76" s="1231"/>
      <c r="BC76" s="1231"/>
      <c r="BD76" s="1231"/>
      <c r="BE76" s="1231"/>
      <c r="BF76" s="1231"/>
      <c r="BG76" s="1231"/>
      <c r="BH76" s="1231"/>
      <c r="BI76" s="1231"/>
      <c r="BJ76" s="1231"/>
      <c r="BK76" s="1231"/>
      <c r="BL76" s="1231"/>
      <c r="BM76" s="1231"/>
      <c r="BN76" s="1231"/>
      <c r="BO76" s="1231"/>
      <c r="BP76" s="1228"/>
      <c r="BQ76" s="1228"/>
      <c r="BR76" s="1228"/>
      <c r="BS76" s="1228"/>
      <c r="BT76" s="1228"/>
      <c r="BU76" s="1228"/>
      <c r="BV76" s="1228"/>
      <c r="BW76" s="1228"/>
      <c r="BX76" s="1228"/>
      <c r="BY76" s="1228"/>
      <c r="BZ76" s="1228"/>
      <c r="CA76" s="1228"/>
      <c r="CB76" s="1228"/>
      <c r="CC76" s="1228"/>
      <c r="CD76" s="1228"/>
      <c r="CE76" s="1228"/>
      <c r="CF76" s="1228"/>
      <c r="CG76" s="1228"/>
      <c r="CH76" s="1228"/>
      <c r="CI76" s="1228"/>
      <c r="CJ76" s="1228"/>
      <c r="CK76" s="1228"/>
      <c r="CL76" s="1228"/>
      <c r="CM76" s="1228"/>
      <c r="CN76" s="1228"/>
      <c r="CO76" s="1228"/>
      <c r="CP76" s="1228"/>
      <c r="CQ76" s="1228"/>
      <c r="CR76" s="1228"/>
      <c r="CS76" s="1228"/>
      <c r="CT76" s="1228"/>
      <c r="CU76" s="1228"/>
      <c r="CV76" s="1228"/>
      <c r="CW76" s="1228"/>
      <c r="CX76" s="1228"/>
      <c r="CY76" s="1228"/>
      <c r="CZ76" s="1228"/>
      <c r="DA76" s="1228"/>
      <c r="DB76" s="1228"/>
      <c r="DC76" s="1228"/>
    </row>
    <row r="77" spans="2:107" ht="13.2" x14ac:dyDescent="0.2">
      <c r="B77" s="259"/>
      <c r="G77" s="1234"/>
      <c r="H77" s="1234"/>
      <c r="I77" s="1234"/>
      <c r="J77" s="1234"/>
      <c r="K77" s="1232"/>
      <c r="L77" s="1232"/>
      <c r="M77" s="1232"/>
      <c r="N77" s="1232"/>
      <c r="AN77" s="1233" t="s">
        <v>570</v>
      </c>
      <c r="AO77" s="1233"/>
      <c r="AP77" s="1233"/>
      <c r="AQ77" s="1233"/>
      <c r="AR77" s="1233"/>
      <c r="AS77" s="1233"/>
      <c r="AT77" s="1233"/>
      <c r="AU77" s="1233"/>
      <c r="AV77" s="1233"/>
      <c r="AW77" s="1233"/>
      <c r="AX77" s="1233"/>
      <c r="AY77" s="1233"/>
      <c r="AZ77" s="1233"/>
      <c r="BA77" s="1233"/>
      <c r="BB77" s="1231" t="s">
        <v>568</v>
      </c>
      <c r="BC77" s="1231"/>
      <c r="BD77" s="1231"/>
      <c r="BE77" s="1231"/>
      <c r="BF77" s="1231"/>
      <c r="BG77" s="1231"/>
      <c r="BH77" s="1231"/>
      <c r="BI77" s="1231"/>
      <c r="BJ77" s="1231"/>
      <c r="BK77" s="1231"/>
      <c r="BL77" s="1231"/>
      <c r="BM77" s="1231"/>
      <c r="BN77" s="1231"/>
      <c r="BO77" s="1231"/>
      <c r="BP77" s="1228">
        <v>0</v>
      </c>
      <c r="BQ77" s="1228"/>
      <c r="BR77" s="1228"/>
      <c r="BS77" s="1228"/>
      <c r="BT77" s="1228"/>
      <c r="BU77" s="1228"/>
      <c r="BV77" s="1228"/>
      <c r="BW77" s="1228"/>
      <c r="BX77" s="1228">
        <v>0</v>
      </c>
      <c r="BY77" s="1228"/>
      <c r="BZ77" s="1228"/>
      <c r="CA77" s="1228"/>
      <c r="CB77" s="1228"/>
      <c r="CC77" s="1228"/>
      <c r="CD77" s="1228"/>
      <c r="CE77" s="1228"/>
      <c r="CF77" s="1228">
        <v>0</v>
      </c>
      <c r="CG77" s="1228"/>
      <c r="CH77" s="1228"/>
      <c r="CI77" s="1228"/>
      <c r="CJ77" s="1228"/>
      <c r="CK77" s="1228"/>
      <c r="CL77" s="1228"/>
      <c r="CM77" s="1228"/>
      <c r="CN77" s="1228">
        <v>0</v>
      </c>
      <c r="CO77" s="1228"/>
      <c r="CP77" s="1228"/>
      <c r="CQ77" s="1228"/>
      <c r="CR77" s="1228"/>
      <c r="CS77" s="1228"/>
      <c r="CT77" s="1228"/>
      <c r="CU77" s="1228"/>
      <c r="CV77" s="1228">
        <v>0</v>
      </c>
      <c r="CW77" s="1228"/>
      <c r="CX77" s="1228"/>
      <c r="CY77" s="1228"/>
      <c r="CZ77" s="1228"/>
      <c r="DA77" s="1228"/>
      <c r="DB77" s="1228"/>
      <c r="DC77" s="1228"/>
    </row>
    <row r="78" spans="2:107" ht="13.2" x14ac:dyDescent="0.2">
      <c r="B78" s="259"/>
      <c r="G78" s="1234"/>
      <c r="H78" s="1234"/>
      <c r="I78" s="1234"/>
      <c r="J78" s="1234"/>
      <c r="K78" s="1232"/>
      <c r="L78" s="1232"/>
      <c r="M78" s="1232"/>
      <c r="N78" s="1232"/>
      <c r="AN78" s="1233"/>
      <c r="AO78" s="1233"/>
      <c r="AP78" s="1233"/>
      <c r="AQ78" s="1233"/>
      <c r="AR78" s="1233"/>
      <c r="AS78" s="1233"/>
      <c r="AT78" s="1233"/>
      <c r="AU78" s="1233"/>
      <c r="AV78" s="1233"/>
      <c r="AW78" s="1233"/>
      <c r="AX78" s="1233"/>
      <c r="AY78" s="1233"/>
      <c r="AZ78" s="1233"/>
      <c r="BA78" s="1233"/>
      <c r="BB78" s="1231"/>
      <c r="BC78" s="1231"/>
      <c r="BD78" s="1231"/>
      <c r="BE78" s="1231"/>
      <c r="BF78" s="1231"/>
      <c r="BG78" s="1231"/>
      <c r="BH78" s="1231"/>
      <c r="BI78" s="1231"/>
      <c r="BJ78" s="1231"/>
      <c r="BK78" s="1231"/>
      <c r="BL78" s="1231"/>
      <c r="BM78" s="1231"/>
      <c r="BN78" s="1231"/>
      <c r="BO78" s="1231"/>
      <c r="BP78" s="1228"/>
      <c r="BQ78" s="1228"/>
      <c r="BR78" s="1228"/>
      <c r="BS78" s="1228"/>
      <c r="BT78" s="1228"/>
      <c r="BU78" s="1228"/>
      <c r="BV78" s="1228"/>
      <c r="BW78" s="1228"/>
      <c r="BX78" s="1228"/>
      <c r="BY78" s="1228"/>
      <c r="BZ78" s="1228"/>
      <c r="CA78" s="1228"/>
      <c r="CB78" s="1228"/>
      <c r="CC78" s="1228"/>
      <c r="CD78" s="1228"/>
      <c r="CE78" s="1228"/>
      <c r="CF78" s="1228"/>
      <c r="CG78" s="1228"/>
      <c r="CH78" s="1228"/>
      <c r="CI78" s="1228"/>
      <c r="CJ78" s="1228"/>
      <c r="CK78" s="1228"/>
      <c r="CL78" s="1228"/>
      <c r="CM78" s="1228"/>
      <c r="CN78" s="1228"/>
      <c r="CO78" s="1228"/>
      <c r="CP78" s="1228"/>
      <c r="CQ78" s="1228"/>
      <c r="CR78" s="1228"/>
      <c r="CS78" s="1228"/>
      <c r="CT78" s="1228"/>
      <c r="CU78" s="1228"/>
      <c r="CV78" s="1228"/>
      <c r="CW78" s="1228"/>
      <c r="CX78" s="1228"/>
      <c r="CY78" s="1228"/>
      <c r="CZ78" s="1228"/>
      <c r="DA78" s="1228"/>
      <c r="DB78" s="1228"/>
      <c r="DC78" s="1228"/>
    </row>
    <row r="79" spans="2:107" ht="13.2" x14ac:dyDescent="0.2">
      <c r="B79" s="259"/>
      <c r="G79" s="1234"/>
      <c r="H79" s="1234"/>
      <c r="I79" s="1229"/>
      <c r="J79" s="1229"/>
      <c r="K79" s="1230"/>
      <c r="L79" s="1230"/>
      <c r="M79" s="1230"/>
      <c r="N79" s="1230"/>
      <c r="AN79" s="1233"/>
      <c r="AO79" s="1233"/>
      <c r="AP79" s="1233"/>
      <c r="AQ79" s="1233"/>
      <c r="AR79" s="1233"/>
      <c r="AS79" s="1233"/>
      <c r="AT79" s="1233"/>
      <c r="AU79" s="1233"/>
      <c r="AV79" s="1233"/>
      <c r="AW79" s="1233"/>
      <c r="AX79" s="1233"/>
      <c r="AY79" s="1233"/>
      <c r="AZ79" s="1233"/>
      <c r="BA79" s="1233"/>
      <c r="BB79" s="1231" t="s">
        <v>573</v>
      </c>
      <c r="BC79" s="1231"/>
      <c r="BD79" s="1231"/>
      <c r="BE79" s="1231"/>
      <c r="BF79" s="1231"/>
      <c r="BG79" s="1231"/>
      <c r="BH79" s="1231"/>
      <c r="BI79" s="1231"/>
      <c r="BJ79" s="1231"/>
      <c r="BK79" s="1231"/>
      <c r="BL79" s="1231"/>
      <c r="BM79" s="1231"/>
      <c r="BN79" s="1231"/>
      <c r="BO79" s="1231"/>
      <c r="BP79" s="1228">
        <v>7.4</v>
      </c>
      <c r="BQ79" s="1228"/>
      <c r="BR79" s="1228"/>
      <c r="BS79" s="1228"/>
      <c r="BT79" s="1228"/>
      <c r="BU79" s="1228"/>
      <c r="BV79" s="1228"/>
      <c r="BW79" s="1228"/>
      <c r="BX79" s="1228">
        <v>8</v>
      </c>
      <c r="BY79" s="1228"/>
      <c r="BZ79" s="1228"/>
      <c r="CA79" s="1228"/>
      <c r="CB79" s="1228"/>
      <c r="CC79" s="1228"/>
      <c r="CD79" s="1228"/>
      <c r="CE79" s="1228"/>
      <c r="CF79" s="1228">
        <v>6.6</v>
      </c>
      <c r="CG79" s="1228"/>
      <c r="CH79" s="1228"/>
      <c r="CI79" s="1228"/>
      <c r="CJ79" s="1228"/>
      <c r="CK79" s="1228"/>
      <c r="CL79" s="1228"/>
      <c r="CM79" s="1228"/>
      <c r="CN79" s="1228">
        <v>6.8</v>
      </c>
      <c r="CO79" s="1228"/>
      <c r="CP79" s="1228"/>
      <c r="CQ79" s="1228"/>
      <c r="CR79" s="1228"/>
      <c r="CS79" s="1228"/>
      <c r="CT79" s="1228"/>
      <c r="CU79" s="1228"/>
      <c r="CV79" s="1228">
        <v>7.3</v>
      </c>
      <c r="CW79" s="1228"/>
      <c r="CX79" s="1228"/>
      <c r="CY79" s="1228"/>
      <c r="CZ79" s="1228"/>
      <c r="DA79" s="1228"/>
      <c r="DB79" s="1228"/>
      <c r="DC79" s="1228"/>
    </row>
    <row r="80" spans="2:107" ht="13.2" x14ac:dyDescent="0.2">
      <c r="B80" s="259"/>
      <c r="G80" s="1234"/>
      <c r="H80" s="1234"/>
      <c r="I80" s="1229"/>
      <c r="J80" s="1229"/>
      <c r="K80" s="1230"/>
      <c r="L80" s="1230"/>
      <c r="M80" s="1230"/>
      <c r="N80" s="1230"/>
      <c r="AN80" s="1233"/>
      <c r="AO80" s="1233"/>
      <c r="AP80" s="1233"/>
      <c r="AQ80" s="1233"/>
      <c r="AR80" s="1233"/>
      <c r="AS80" s="1233"/>
      <c r="AT80" s="1233"/>
      <c r="AU80" s="1233"/>
      <c r="AV80" s="1233"/>
      <c r="AW80" s="1233"/>
      <c r="AX80" s="1233"/>
      <c r="AY80" s="1233"/>
      <c r="AZ80" s="1233"/>
      <c r="BA80" s="1233"/>
      <c r="BB80" s="1231"/>
      <c r="BC80" s="1231"/>
      <c r="BD80" s="1231"/>
      <c r="BE80" s="1231"/>
      <c r="BF80" s="1231"/>
      <c r="BG80" s="1231"/>
      <c r="BH80" s="1231"/>
      <c r="BI80" s="1231"/>
      <c r="BJ80" s="1231"/>
      <c r="BK80" s="1231"/>
      <c r="BL80" s="1231"/>
      <c r="BM80" s="1231"/>
      <c r="BN80" s="1231"/>
      <c r="BO80" s="1231"/>
      <c r="BP80" s="1228"/>
      <c r="BQ80" s="1228"/>
      <c r="BR80" s="1228"/>
      <c r="BS80" s="1228"/>
      <c r="BT80" s="1228"/>
      <c r="BU80" s="1228"/>
      <c r="BV80" s="1228"/>
      <c r="BW80" s="1228"/>
      <c r="BX80" s="1228"/>
      <c r="BY80" s="1228"/>
      <c r="BZ80" s="1228"/>
      <c r="CA80" s="1228"/>
      <c r="CB80" s="1228"/>
      <c r="CC80" s="1228"/>
      <c r="CD80" s="1228"/>
      <c r="CE80" s="1228"/>
      <c r="CF80" s="1228"/>
      <c r="CG80" s="1228"/>
      <c r="CH80" s="1228"/>
      <c r="CI80" s="1228"/>
      <c r="CJ80" s="1228"/>
      <c r="CK80" s="1228"/>
      <c r="CL80" s="1228"/>
      <c r="CM80" s="1228"/>
      <c r="CN80" s="1228"/>
      <c r="CO80" s="1228"/>
      <c r="CP80" s="1228"/>
      <c r="CQ80" s="1228"/>
      <c r="CR80" s="1228"/>
      <c r="CS80" s="1228"/>
      <c r="CT80" s="1228"/>
      <c r="CU80" s="1228"/>
      <c r="CV80" s="1228"/>
      <c r="CW80" s="1228"/>
      <c r="CX80" s="1228"/>
      <c r="CY80" s="1228"/>
      <c r="CZ80" s="1228"/>
      <c r="DA80" s="1228"/>
      <c r="DB80" s="1228"/>
      <c r="DC80" s="1228"/>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sT3j1CMvlnoP83Q97TM2o5lR4khXMlfPhxH7yGbj1Xh5/87JWoi5sDqaf+/d/xFZA4TeGyYyxFUhQlSg7vaGqQ==" saltValue="JY6+z3dxVheetkhnf5vXsw=="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8" scale="72"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FD02F-9C89-460E-B024-FF9E5B414A90}">
  <sheetPr>
    <pageSetUpPr fitToPage="1"/>
  </sheetPr>
  <dimension ref="A1:DR125"/>
  <sheetViews>
    <sheetView showGridLines="0"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477</v>
      </c>
    </row>
  </sheetData>
  <sheetProtection algorithmName="SHA-512" hashValue="Gluy9dT5T9iFFKGTlN9JjVihybwPCEC10AvaBQ6osVY8NDk+OXlX7cvf079joVjCqUaxo5OUwHTQZ1c+LIxpig==" saltValue="NAkTKyDEJS5aEOoAeDYi8g==" spinCount="100000" sheet="1" objects="1" scenarios="1"/>
  <dataConsolidate/>
  <phoneticPr fontId="2"/>
  <printOptions horizontalCentered="1" verticalCentered="1"/>
  <pageMargins left="0" right="0" top="0.19685039370078741" bottom="0" header="0.39370078740157483" footer="0"/>
  <pageSetup paperSize="8" scale="50"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A448F-A508-4D9B-9B19-DB51A5082657}">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477</v>
      </c>
    </row>
  </sheetData>
  <sheetProtection algorithmName="SHA-512" hashValue="vuA/an7o+zxLavFWGurZpz3YsaZq/iOu/Jgw22QBJLP2ZulZLU/WIGbI08+tDcGCWGLN9kLAggL5wCEf4o6EuA==" saltValue="91t9Zcq2mfcjr065AM1Hw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526</v>
      </c>
      <c r="G2" s="149"/>
      <c r="H2" s="150"/>
    </row>
    <row r="3" spans="1:8" x14ac:dyDescent="0.2">
      <c r="A3" s="146" t="s">
        <v>519</v>
      </c>
      <c r="B3" s="151"/>
      <c r="C3" s="152"/>
      <c r="D3" s="153">
        <v>282402</v>
      </c>
      <c r="E3" s="154"/>
      <c r="F3" s="155">
        <v>316937</v>
      </c>
      <c r="G3" s="156"/>
      <c r="H3" s="157"/>
    </row>
    <row r="4" spans="1:8" x14ac:dyDescent="0.2">
      <c r="A4" s="158"/>
      <c r="B4" s="159"/>
      <c r="C4" s="160"/>
      <c r="D4" s="161">
        <v>174692</v>
      </c>
      <c r="E4" s="162"/>
      <c r="F4" s="163">
        <v>199150</v>
      </c>
      <c r="G4" s="164"/>
      <c r="H4" s="165"/>
    </row>
    <row r="5" spans="1:8" x14ac:dyDescent="0.2">
      <c r="A5" s="146" t="s">
        <v>521</v>
      </c>
      <c r="B5" s="151"/>
      <c r="C5" s="152"/>
      <c r="D5" s="153">
        <v>555692</v>
      </c>
      <c r="E5" s="154"/>
      <c r="F5" s="155">
        <v>332350</v>
      </c>
      <c r="G5" s="156"/>
      <c r="H5" s="157"/>
    </row>
    <row r="6" spans="1:8" x14ac:dyDescent="0.2">
      <c r="A6" s="158"/>
      <c r="B6" s="159"/>
      <c r="C6" s="160"/>
      <c r="D6" s="161">
        <v>174812</v>
      </c>
      <c r="E6" s="162"/>
      <c r="F6" s="163">
        <v>200453</v>
      </c>
      <c r="G6" s="164"/>
      <c r="H6" s="165"/>
    </row>
    <row r="7" spans="1:8" x14ac:dyDescent="0.2">
      <c r="A7" s="146" t="s">
        <v>522</v>
      </c>
      <c r="B7" s="151"/>
      <c r="C7" s="152"/>
      <c r="D7" s="153">
        <v>458161</v>
      </c>
      <c r="E7" s="154"/>
      <c r="F7" s="155">
        <v>362690</v>
      </c>
      <c r="G7" s="156"/>
      <c r="H7" s="157"/>
    </row>
    <row r="8" spans="1:8" x14ac:dyDescent="0.2">
      <c r="A8" s="158"/>
      <c r="B8" s="159"/>
      <c r="C8" s="160"/>
      <c r="D8" s="161">
        <v>252076</v>
      </c>
      <c r="E8" s="162"/>
      <c r="F8" s="163">
        <v>172580</v>
      </c>
      <c r="G8" s="164"/>
      <c r="H8" s="165"/>
    </row>
    <row r="9" spans="1:8" x14ac:dyDescent="0.2">
      <c r="A9" s="146" t="s">
        <v>523</v>
      </c>
      <c r="B9" s="151"/>
      <c r="C9" s="152"/>
      <c r="D9" s="153">
        <v>333508</v>
      </c>
      <c r="E9" s="154"/>
      <c r="F9" s="155">
        <v>296093</v>
      </c>
      <c r="G9" s="156"/>
      <c r="H9" s="157"/>
    </row>
    <row r="10" spans="1:8" x14ac:dyDescent="0.2">
      <c r="A10" s="158"/>
      <c r="B10" s="159"/>
      <c r="C10" s="160"/>
      <c r="D10" s="161">
        <v>145354</v>
      </c>
      <c r="E10" s="162"/>
      <c r="F10" s="163">
        <v>140545</v>
      </c>
      <c r="G10" s="164"/>
      <c r="H10" s="165"/>
    </row>
    <row r="11" spans="1:8" x14ac:dyDescent="0.2">
      <c r="A11" s="146" t="s">
        <v>524</v>
      </c>
      <c r="B11" s="151"/>
      <c r="C11" s="152"/>
      <c r="D11" s="153">
        <v>472175</v>
      </c>
      <c r="E11" s="154"/>
      <c r="F11" s="155">
        <v>308655</v>
      </c>
      <c r="G11" s="156"/>
      <c r="H11" s="157"/>
    </row>
    <row r="12" spans="1:8" x14ac:dyDescent="0.2">
      <c r="A12" s="158"/>
      <c r="B12" s="159"/>
      <c r="C12" s="166"/>
      <c r="D12" s="161">
        <v>219410</v>
      </c>
      <c r="E12" s="162"/>
      <c r="F12" s="163">
        <v>169887</v>
      </c>
      <c r="G12" s="164"/>
      <c r="H12" s="165"/>
    </row>
    <row r="13" spans="1:8" x14ac:dyDescent="0.2">
      <c r="A13" s="146"/>
      <c r="B13" s="151"/>
      <c r="C13" s="152"/>
      <c r="D13" s="153">
        <v>420388</v>
      </c>
      <c r="E13" s="154"/>
      <c r="F13" s="155">
        <v>323345</v>
      </c>
      <c r="G13" s="167"/>
      <c r="H13" s="157"/>
    </row>
    <row r="14" spans="1:8" x14ac:dyDescent="0.2">
      <c r="A14" s="158"/>
      <c r="B14" s="159"/>
      <c r="C14" s="160"/>
      <c r="D14" s="161">
        <v>193269</v>
      </c>
      <c r="E14" s="162"/>
      <c r="F14" s="163">
        <v>176523</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12.45</v>
      </c>
      <c r="C19" s="168">
        <f>ROUND(VALUE(SUBSTITUTE(実質収支比率等に係る経年分析!G$48,"▲","-")),2)</f>
        <v>15.21</v>
      </c>
      <c r="D19" s="168">
        <f>ROUND(VALUE(SUBSTITUTE(実質収支比率等に係る経年分析!H$48,"▲","-")),2)</f>
        <v>11.32</v>
      </c>
      <c r="E19" s="168">
        <f>ROUND(VALUE(SUBSTITUTE(実質収支比率等に係る経年分析!I$48,"▲","-")),2)</f>
        <v>9.5399999999999991</v>
      </c>
      <c r="F19" s="168">
        <f>ROUND(VALUE(SUBSTITUTE(実質収支比率等に係る経年分析!J$48,"▲","-")),2)</f>
        <v>12.97</v>
      </c>
    </row>
    <row r="20" spans="1:11" x14ac:dyDescent="0.2">
      <c r="A20" s="168" t="s">
        <v>53</v>
      </c>
      <c r="B20" s="168">
        <f>ROUND(VALUE(SUBSTITUTE(実質収支比率等に係る経年分析!F$47,"▲","-")),2)</f>
        <v>50.99</v>
      </c>
      <c r="C20" s="168">
        <f>ROUND(VALUE(SUBSTITUTE(実質収支比率等に係る経年分析!G$47,"▲","-")),2)</f>
        <v>50.7</v>
      </c>
      <c r="D20" s="168">
        <f>ROUND(VALUE(SUBSTITUTE(実質収支比率等に係る経年分析!H$47,"▲","-")),2)</f>
        <v>44.93</v>
      </c>
      <c r="E20" s="168">
        <f>ROUND(VALUE(SUBSTITUTE(実質収支比率等に係る経年分析!I$47,"▲","-")),2)</f>
        <v>47.78</v>
      </c>
      <c r="F20" s="168">
        <f>ROUND(VALUE(SUBSTITUTE(実質収支比率等に係る経年分析!J$47,"▲","-")),2)</f>
        <v>46.82</v>
      </c>
    </row>
    <row r="21" spans="1:11" x14ac:dyDescent="0.2">
      <c r="A21" s="168" t="s">
        <v>54</v>
      </c>
      <c r="B21" s="168">
        <f>IF(ISNUMBER(VALUE(SUBSTITUTE(実質収支比率等に係る経年分析!F$49,"▲","-"))),ROUND(VALUE(SUBSTITUTE(実質収支比率等に係る経年分析!F$49,"▲","-")),2),NA())</f>
        <v>3.63</v>
      </c>
      <c r="C21" s="168">
        <f>IF(ISNUMBER(VALUE(SUBSTITUTE(実質収支比率等に係る経年分析!G$49,"▲","-"))),ROUND(VALUE(SUBSTITUTE(実質収支比率等に係る経年分析!G$49,"▲","-")),2),NA())</f>
        <v>2.83</v>
      </c>
      <c r="D21" s="168">
        <f>IF(ISNUMBER(VALUE(SUBSTITUTE(実質収支比率等に係る経年分析!H$49,"▲","-"))),ROUND(VALUE(SUBSTITUTE(実質収支比率等に係る経年分析!H$49,"▲","-")),2),NA())</f>
        <v>12.24</v>
      </c>
      <c r="E21" s="168">
        <f>IF(ISNUMBER(VALUE(SUBSTITUTE(実質収支比率等に係る経年分析!I$49,"▲","-"))),ROUND(VALUE(SUBSTITUTE(実質収支比率等に係る経年分析!I$49,"▲","-")),2),NA())</f>
        <v>1.1399999999999999</v>
      </c>
      <c r="F21" s="168">
        <f>IF(ISNUMBER(VALUE(SUBSTITUTE(実質収支比率等に係る経年分析!J$49,"▲","-"))),ROUND(VALUE(SUBSTITUTE(実質収支比率等に係る経年分析!J$49,"▲","-")),2),NA())</f>
        <v>16.55</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0</v>
      </c>
      <c r="D27" s="169" t="e">
        <f>IF(ROUND(VALUE(SUBSTITUTE(連結実質赤字比率に係る赤字・黒字の構成分析!G$43,"▲", "-")), 2) &lt; 0, ABS(ROUND(VALUE(SUBSTITUTE(連結実質赤字比率に係る赤字・黒字の構成分析!G$43,"▲", "-")), 2)), NA())</f>
        <v>#N/A</v>
      </c>
      <c r="E27" s="169">
        <f>IF(ROUND(VALUE(SUBSTITUTE(連結実質赤字比率に係る赤字・黒字の構成分析!G$43,"▲", "-")), 2) &gt;= 0, ABS(ROUND(VALUE(SUBSTITUTE(連結実質赤字比率に係る赤字・黒字の構成分析!G$43,"▲", "-")), 2)), NA())</f>
        <v>0</v>
      </c>
      <c r="F27" s="169" t="e">
        <f>IF(ROUND(VALUE(SUBSTITUTE(連結実質赤字比率に係る赤字・黒字の構成分析!H$43,"▲", "-")), 2) &lt; 0, ABS(ROUND(VALUE(SUBSTITUTE(連結実質赤字比率に係る赤字・黒字の構成分析!H$43,"▲", "-")), 2)), NA())</f>
        <v>#N/A</v>
      </c>
      <c r="G27" s="169">
        <f>IF(ROUND(VALUE(SUBSTITUTE(連結実質赤字比率に係る赤字・黒字の構成分析!H$43,"▲", "-")), 2) &gt;= 0, ABS(ROUND(VALUE(SUBSTITUTE(連結実質赤字比率に係る赤字・黒字の構成分析!H$43,"▲", "-")), 2)), NA())</f>
        <v>0</v>
      </c>
      <c r="H27" s="169" t="e">
        <f>IF(ROUND(VALUE(SUBSTITUTE(連結実質赤字比率に係る赤字・黒字の構成分析!I$43,"▲", "-")), 2) &lt; 0, ABS(ROUND(VALUE(SUBSTITUTE(連結実質赤字比率に係る赤字・黒字の構成分析!I$43,"▲", "-")), 2)), NA())</f>
        <v>#N/A</v>
      </c>
      <c r="I27" s="169">
        <f>IF(ROUND(VALUE(SUBSTITUTE(連結実質赤字比率に係る赤字・黒字の構成分析!I$43,"▲", "-")), 2) &gt;= 0, ABS(ROUND(VALUE(SUBSTITUTE(連結実質赤字比率に係る赤字・黒字の構成分析!I$43,"▲", "-")), 2)), NA())</f>
        <v>0</v>
      </c>
      <c r="J27" s="169" t="e">
        <f>IF(ROUND(VALUE(SUBSTITUTE(連結実質赤字比率に係る赤字・黒字の構成分析!J$43,"▲", "-")), 2) &lt; 0, ABS(ROUND(VALUE(SUBSTITUTE(連結実質赤字比率に係る赤字・黒字の構成分析!J$43,"▲", "-")), 2)), NA())</f>
        <v>#N/A</v>
      </c>
      <c r="K27" s="169">
        <f>IF(ROUND(VALUE(SUBSTITUTE(連結実質赤字比率に係る赤字・黒字の構成分析!J$43,"▲", "-")), 2) &gt;= 0, ABS(ROUND(VALUE(SUBSTITUTE(連結実質赤字比率に係る赤字・黒字の構成分析!J$43,"▲", "-")), 2)), NA())</f>
        <v>0</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str">
        <f>IF(連結実質赤字比率に係る赤字・黒字の構成分析!C$41="",NA(),連結実質赤字比率に係る赤字・黒字の構成分析!C$41)</f>
        <v>介護保険（介護サービス事業勘定）特別会計</v>
      </c>
      <c r="B29" s="169" t="e">
        <f>IF(ROUND(VALUE(SUBSTITUTE(連結実質赤字比率に係る赤字・黒字の構成分析!F$41,"▲", "-")), 2) &lt; 0, ABS(ROUND(VALUE(SUBSTITUTE(連結実質赤字比率に係る赤字・黒字の構成分析!F$41,"▲", "-")), 2)), NA())</f>
        <v>#N/A</v>
      </c>
      <c r="C29" s="169">
        <f>IF(ROUND(VALUE(SUBSTITUTE(連結実質赤字比率に係る赤字・黒字の構成分析!F$41,"▲", "-")), 2) &gt;= 0, ABS(ROUND(VALUE(SUBSTITUTE(連結実質赤字比率に係る赤字・黒字の構成分析!F$41,"▲", "-")), 2)), NA())</f>
        <v>0</v>
      </c>
      <c r="D29" s="169" t="e">
        <f>IF(ROUND(VALUE(SUBSTITUTE(連結実質赤字比率に係る赤字・黒字の構成分析!G$41,"▲", "-")), 2) &lt; 0, ABS(ROUND(VALUE(SUBSTITUTE(連結実質赤字比率に係る赤字・黒字の構成分析!G$41,"▲", "-")), 2)), NA())</f>
        <v>#N/A</v>
      </c>
      <c r="E29" s="169">
        <f>IF(ROUND(VALUE(SUBSTITUTE(連結実質赤字比率に係る赤字・黒字の構成分析!G$41,"▲", "-")), 2) &gt;= 0, ABS(ROUND(VALUE(SUBSTITUTE(連結実質赤字比率に係る赤字・黒字の構成分析!G$41,"▲", "-")), 2)), NA())</f>
        <v>0</v>
      </c>
      <c r="F29" s="169" t="e">
        <f>IF(ROUND(VALUE(SUBSTITUTE(連結実質赤字比率に係る赤字・黒字の構成分析!H$41,"▲", "-")), 2) &lt; 0, ABS(ROUND(VALUE(SUBSTITUTE(連結実質赤字比率に係る赤字・黒字の構成分析!H$41,"▲", "-")), 2)), NA())</f>
        <v>#N/A</v>
      </c>
      <c r="G29" s="169">
        <f>IF(ROUND(VALUE(SUBSTITUTE(連結実質赤字比率に係る赤字・黒字の構成分析!H$41,"▲", "-")), 2) &gt;= 0, ABS(ROUND(VALUE(SUBSTITUTE(連結実質赤字比率に係る赤字・黒字の構成分析!H$41,"▲", "-")), 2)), NA())</f>
        <v>0</v>
      </c>
      <c r="H29" s="169" t="e">
        <f>IF(ROUND(VALUE(SUBSTITUTE(連結実質赤字比率に係る赤字・黒字の構成分析!I$41,"▲", "-")), 2) &lt; 0, ABS(ROUND(VALUE(SUBSTITUTE(連結実質赤字比率に係る赤字・黒字の構成分析!I$41,"▲", "-")), 2)), NA())</f>
        <v>#N/A</v>
      </c>
      <c r="I29" s="169">
        <f>IF(ROUND(VALUE(SUBSTITUTE(連結実質赤字比率に係る赤字・黒字の構成分析!I$41,"▲", "-")), 2) &gt;= 0, ABS(ROUND(VALUE(SUBSTITUTE(連結実質赤字比率に係る赤字・黒字の構成分析!I$41,"▲", "-")), 2)), NA())</f>
        <v>0</v>
      </c>
      <c r="J29" s="169" t="e">
        <f>IF(ROUND(VALUE(SUBSTITUTE(連結実質赤字比率に係る赤字・黒字の構成分析!J$41,"▲", "-")), 2) &lt; 0, ABS(ROUND(VALUE(SUBSTITUTE(連結実質赤字比率に係る赤字・黒字の構成分析!J$41,"▲", "-")), 2)), NA())</f>
        <v>#N/A</v>
      </c>
      <c r="K29" s="169">
        <f>IF(ROUND(VALUE(SUBSTITUTE(連結実質赤字比率に係る赤字・黒字の構成分析!J$41,"▲", "-")), 2) &gt;= 0, ABS(ROUND(VALUE(SUBSTITUTE(連結実質赤字比率に係る赤字・黒字の構成分析!J$41,"▲", "-")), 2)), NA())</f>
        <v>0</v>
      </c>
    </row>
    <row r="30" spans="1:11" x14ac:dyDescent="0.2">
      <c r="A30" s="169" t="str">
        <f>IF(連結実質赤字比率に係る赤字・黒字の構成分析!C$40="",NA(),連結実質赤字比率に係る赤字・黒字の構成分析!C$40)</f>
        <v>国民健康保険特別会計</v>
      </c>
      <c r="B30" s="169" t="e">
        <f>IF(ROUND(VALUE(SUBSTITUTE(連結実質赤字比率に係る赤字・黒字の構成分析!F$40,"▲", "-")), 2) &lt; 0, ABS(ROUND(VALUE(SUBSTITUTE(連結実質赤字比率に係る赤字・黒字の構成分析!F$40,"▲", "-")), 2)), NA())</f>
        <v>#N/A</v>
      </c>
      <c r="C30" s="169">
        <f>IF(ROUND(VALUE(SUBSTITUTE(連結実質赤字比率に係る赤字・黒字の構成分析!F$40,"▲", "-")), 2) &gt;= 0, ABS(ROUND(VALUE(SUBSTITUTE(連結実質赤字比率に係る赤字・黒字の構成分析!F$40,"▲", "-")), 2)), NA())</f>
        <v>0</v>
      </c>
      <c r="D30" s="169" t="e">
        <f>IF(ROUND(VALUE(SUBSTITUTE(連結実質赤字比率に係る赤字・黒字の構成分析!G$40,"▲", "-")), 2) &lt; 0, ABS(ROUND(VALUE(SUBSTITUTE(連結実質赤字比率に係る赤字・黒字の構成分析!G$40,"▲", "-")), 2)), NA())</f>
        <v>#N/A</v>
      </c>
      <c r="E30" s="169">
        <f>IF(ROUND(VALUE(SUBSTITUTE(連結実質赤字比率に係る赤字・黒字の構成分析!G$40,"▲", "-")), 2) &gt;= 0, ABS(ROUND(VALUE(SUBSTITUTE(連結実質赤字比率に係る赤字・黒字の構成分析!G$40,"▲", "-")), 2)), NA())</f>
        <v>0</v>
      </c>
      <c r="F30" s="169" t="e">
        <f>IF(ROUND(VALUE(SUBSTITUTE(連結実質赤字比率に係る赤字・黒字の構成分析!H$40,"▲", "-")), 2) &lt; 0, ABS(ROUND(VALUE(SUBSTITUTE(連結実質赤字比率に係る赤字・黒字の構成分析!H$40,"▲", "-")), 2)), NA())</f>
        <v>#N/A</v>
      </c>
      <c r="G30" s="169">
        <f>IF(ROUND(VALUE(SUBSTITUTE(連結実質赤字比率に係る赤字・黒字の構成分析!H$40,"▲", "-")), 2) &gt;= 0, ABS(ROUND(VALUE(SUBSTITUTE(連結実質赤字比率に係る赤字・黒字の構成分析!H$40,"▲", "-")), 2)), NA())</f>
        <v>0</v>
      </c>
      <c r="H30" s="169" t="e">
        <f>IF(ROUND(VALUE(SUBSTITUTE(連結実質赤字比率に係る赤字・黒字の構成分析!I$40,"▲", "-")), 2) &lt; 0, ABS(ROUND(VALUE(SUBSTITUTE(連結実質赤字比率に係る赤字・黒字の構成分析!I$40,"▲", "-")), 2)), NA())</f>
        <v>#N/A</v>
      </c>
      <c r="I30" s="169">
        <f>IF(ROUND(VALUE(SUBSTITUTE(連結実質赤字比率に係る赤字・黒字の構成分析!I$40,"▲", "-")), 2) &gt;= 0, ABS(ROUND(VALUE(SUBSTITUTE(連結実質赤字比率に係る赤字・黒字の構成分析!I$40,"▲", "-")), 2)), NA())</f>
        <v>0</v>
      </c>
      <c r="J30" s="169" t="e">
        <f>IF(ROUND(VALUE(SUBSTITUTE(連結実質赤字比率に係る赤字・黒字の構成分析!J$40,"▲", "-")), 2) &lt; 0, ABS(ROUND(VALUE(SUBSTITUTE(連結実質赤字比率に係る赤字・黒字の構成分析!J$40,"▲", "-")), 2)), NA())</f>
        <v>#N/A</v>
      </c>
      <c r="K30" s="169">
        <f>IF(ROUND(VALUE(SUBSTITUTE(連結実質赤字比率に係る赤字・黒字の構成分析!J$40,"▲", "-")), 2) &gt;= 0, ABS(ROUND(VALUE(SUBSTITUTE(連結実質赤字比率に係る赤字・黒字の構成分析!J$40,"▲", "-")), 2)), NA())</f>
        <v>0</v>
      </c>
    </row>
    <row r="31" spans="1:11" x14ac:dyDescent="0.2">
      <c r="A31" s="169" t="str">
        <f>IF(連結実質赤字比率に係る赤字・黒字の構成分析!C$39="",NA(),連結実質赤字比率に係る赤字・黒字の構成分析!C$39)</f>
        <v>宅地造成事業特別会計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v>
      </c>
    </row>
    <row r="32" spans="1:11" x14ac:dyDescent="0.2">
      <c r="A32" s="169" t="str">
        <f>IF(連結実質赤字比率に係る赤字・黒字の構成分析!C$38="",NA(),連結実質赤字比率に係る赤字・黒字の構成分析!C$38)</f>
        <v>介護保険（保険事業勘定）特別会計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0.46</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0.01</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v>
      </c>
    </row>
    <row r="33" spans="1:16" x14ac:dyDescent="0.2">
      <c r="A33" s="169" t="str">
        <f>IF(連結実質赤字比率に係る赤字・黒字の構成分析!C$37="",NA(),連結実質赤字比率に係る赤字・黒字の構成分析!C$37)</f>
        <v>浄化槽事業特別会計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0.18</v>
      </c>
    </row>
    <row r="34" spans="1:16" x14ac:dyDescent="0.2">
      <c r="A34" s="169" t="str">
        <f>IF(連結実質赤字比率に係る赤字・黒字の構成分析!C$36="",NA(),連結実質赤字比率に係る赤字・黒字の構成分析!C$36)</f>
        <v>簡易水道事業特別会計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0.1</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2.67</v>
      </c>
    </row>
    <row r="35" spans="1:16" x14ac:dyDescent="0.2">
      <c r="A35" s="169" t="str">
        <f>IF(連結実質赤字比率に係る赤字・黒字の構成分析!C$35="",NA(),連結実質赤字比率に係る赤字・黒字の構成分析!C$35)</f>
        <v>下水道事業特別会計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0.02</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0</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0</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0</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2.93</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12.42</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15.21</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11.31</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9.5299999999999994</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10.029999999999999</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267</v>
      </c>
      <c r="E42" s="170"/>
      <c r="F42" s="170"/>
      <c r="G42" s="170">
        <f>'実質公債費比率（分子）の構造'!L$52</f>
        <v>215</v>
      </c>
      <c r="H42" s="170"/>
      <c r="I42" s="170"/>
      <c r="J42" s="170">
        <f>'実質公債費比率（分子）の構造'!M$52</f>
        <v>233</v>
      </c>
      <c r="K42" s="170"/>
      <c r="L42" s="170"/>
      <c r="M42" s="170">
        <f>'実質公債費比率（分子）の構造'!N$52</f>
        <v>243</v>
      </c>
      <c r="N42" s="170"/>
      <c r="O42" s="170"/>
      <c r="P42" s="170">
        <f>'実質公債費比率（分子）の構造'!O$52</f>
        <v>253</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t="str">
        <f>'実質公債費比率（分子）の構造'!K$50</f>
        <v>-</v>
      </c>
      <c r="C44" s="170"/>
      <c r="D44" s="170"/>
      <c r="E44" s="170" t="str">
        <f>'実質公債費比率（分子）の構造'!L$50</f>
        <v>-</v>
      </c>
      <c r="F44" s="170"/>
      <c r="G44" s="170"/>
      <c r="H44" s="170" t="str">
        <f>'実質公債費比率（分子）の構造'!M$50</f>
        <v>-</v>
      </c>
      <c r="I44" s="170"/>
      <c r="J44" s="170"/>
      <c r="K44" s="170" t="str">
        <f>'実質公債費比率（分子）の構造'!N$50</f>
        <v>-</v>
      </c>
      <c r="L44" s="170"/>
      <c r="M44" s="170"/>
      <c r="N44" s="170" t="str">
        <f>'実質公債費比率（分子）の構造'!O$50</f>
        <v>-</v>
      </c>
      <c r="O44" s="170"/>
      <c r="P44" s="170"/>
    </row>
    <row r="45" spans="1:16" x14ac:dyDescent="0.2">
      <c r="A45" s="170" t="s">
        <v>63</v>
      </c>
      <c r="B45" s="170" t="str">
        <f>'実質公債費比率（分子）の構造'!K$49</f>
        <v>-</v>
      </c>
      <c r="C45" s="170"/>
      <c r="D45" s="170"/>
      <c r="E45" s="170" t="str">
        <f>'実質公債費比率（分子）の構造'!L$49</f>
        <v>-</v>
      </c>
      <c r="F45" s="170"/>
      <c r="G45" s="170"/>
      <c r="H45" s="170" t="str">
        <f>'実質公債費比率（分子）の構造'!M$49</f>
        <v>-</v>
      </c>
      <c r="I45" s="170"/>
      <c r="J45" s="170"/>
      <c r="K45" s="170" t="str">
        <f>'実質公債費比率（分子）の構造'!N$49</f>
        <v>-</v>
      </c>
      <c r="L45" s="170"/>
      <c r="M45" s="170"/>
      <c r="N45" s="170" t="str">
        <f>'実質公債費比率（分子）の構造'!O$49</f>
        <v>-</v>
      </c>
      <c r="O45" s="170"/>
      <c r="P45" s="170"/>
    </row>
    <row r="46" spans="1:16" x14ac:dyDescent="0.2">
      <c r="A46" s="170" t="s">
        <v>64</v>
      </c>
      <c r="B46" s="170">
        <f>'実質公債費比率（分子）の構造'!K$48</f>
        <v>63</v>
      </c>
      <c r="C46" s="170"/>
      <c r="D46" s="170"/>
      <c r="E46" s="170">
        <f>'実質公債費比率（分子）の構造'!L$48</f>
        <v>69</v>
      </c>
      <c r="F46" s="170"/>
      <c r="G46" s="170"/>
      <c r="H46" s="170">
        <f>'実質公債費比率（分子）の構造'!M$48</f>
        <v>74</v>
      </c>
      <c r="I46" s="170"/>
      <c r="J46" s="170"/>
      <c r="K46" s="170">
        <f>'実質公債費比率（分子）の構造'!N$48</f>
        <v>74</v>
      </c>
      <c r="L46" s="170"/>
      <c r="M46" s="170"/>
      <c r="N46" s="170">
        <f>'実質公債費比率（分子）の構造'!O$48</f>
        <v>101</v>
      </c>
      <c r="O46" s="170"/>
      <c r="P46" s="170"/>
    </row>
    <row r="47" spans="1:16" x14ac:dyDescent="0.2">
      <c r="A47" s="170" t="s">
        <v>12</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291</v>
      </c>
      <c r="C49" s="170"/>
      <c r="D49" s="170"/>
      <c r="E49" s="170">
        <f>'実質公債費比率（分子）の構造'!L$45</f>
        <v>223</v>
      </c>
      <c r="F49" s="170"/>
      <c r="G49" s="170"/>
      <c r="H49" s="170">
        <f>'実質公債費比率（分子）の構造'!M$45</f>
        <v>210</v>
      </c>
      <c r="I49" s="170"/>
      <c r="J49" s="170"/>
      <c r="K49" s="170">
        <f>'実質公債費比率（分子）の構造'!N$45</f>
        <v>226</v>
      </c>
      <c r="L49" s="170"/>
      <c r="M49" s="170"/>
      <c r="N49" s="170">
        <f>'実質公債費比率（分子）の構造'!O$45</f>
        <v>231</v>
      </c>
      <c r="O49" s="170"/>
      <c r="P49" s="170"/>
    </row>
    <row r="50" spans="1:16" x14ac:dyDescent="0.2">
      <c r="A50" s="170" t="s">
        <v>67</v>
      </c>
      <c r="B50" s="170" t="e">
        <f>NA()</f>
        <v>#N/A</v>
      </c>
      <c r="C50" s="170">
        <f>IF(ISNUMBER('実質公債費比率（分子）の構造'!K$53),'実質公債費比率（分子）の構造'!K$53,NA())</f>
        <v>87</v>
      </c>
      <c r="D50" s="170" t="e">
        <f>NA()</f>
        <v>#N/A</v>
      </c>
      <c r="E50" s="170" t="e">
        <f>NA()</f>
        <v>#N/A</v>
      </c>
      <c r="F50" s="170">
        <f>IF(ISNUMBER('実質公債費比率（分子）の構造'!L$53),'実質公債費比率（分子）の構造'!L$53,NA())</f>
        <v>77</v>
      </c>
      <c r="G50" s="170" t="e">
        <f>NA()</f>
        <v>#N/A</v>
      </c>
      <c r="H50" s="170" t="e">
        <f>NA()</f>
        <v>#N/A</v>
      </c>
      <c r="I50" s="170">
        <f>IF(ISNUMBER('実質公債費比率（分子）の構造'!M$53),'実質公債費比率（分子）の構造'!M$53,NA())</f>
        <v>51</v>
      </c>
      <c r="J50" s="170" t="e">
        <f>NA()</f>
        <v>#N/A</v>
      </c>
      <c r="K50" s="170" t="e">
        <f>NA()</f>
        <v>#N/A</v>
      </c>
      <c r="L50" s="170">
        <f>IF(ISNUMBER('実質公債費比率（分子）の構造'!N$53),'実質公債費比率（分子）の構造'!N$53,NA())</f>
        <v>57</v>
      </c>
      <c r="M50" s="170" t="e">
        <f>NA()</f>
        <v>#N/A</v>
      </c>
      <c r="N50" s="170" t="e">
        <f>NA()</f>
        <v>#N/A</v>
      </c>
      <c r="O50" s="170">
        <f>IF(ISNUMBER('実質公債費比率（分子）の構造'!O$53),'実質公債費比率（分子）の構造'!O$53,NA())</f>
        <v>79</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2564</v>
      </c>
      <c r="E56" s="169"/>
      <c r="F56" s="169"/>
      <c r="G56" s="169">
        <f>'将来負担比率（分子）の構造'!J$52</f>
        <v>2559</v>
      </c>
      <c r="H56" s="169"/>
      <c r="I56" s="169"/>
      <c r="J56" s="169">
        <f>'将来負担比率（分子）の構造'!K$52</f>
        <v>2548</v>
      </c>
      <c r="K56" s="169"/>
      <c r="L56" s="169"/>
      <c r="M56" s="169">
        <f>'将来負担比率（分子）の構造'!L$52</f>
        <v>2409</v>
      </c>
      <c r="N56" s="169"/>
      <c r="O56" s="169"/>
      <c r="P56" s="169">
        <f>'将来負担比率（分子）の構造'!M$52</f>
        <v>2379</v>
      </c>
    </row>
    <row r="57" spans="1:16" x14ac:dyDescent="0.2">
      <c r="A57" s="169" t="s">
        <v>42</v>
      </c>
      <c r="B57" s="169"/>
      <c r="C57" s="169"/>
      <c r="D57" s="169" t="str">
        <f>'将来負担比率（分子）の構造'!I$51</f>
        <v>-</v>
      </c>
      <c r="E57" s="169"/>
      <c r="F57" s="169"/>
      <c r="G57" s="169" t="str">
        <f>'将来負担比率（分子）の構造'!J$51</f>
        <v>-</v>
      </c>
      <c r="H57" s="169"/>
      <c r="I57" s="169"/>
      <c r="J57" s="169" t="str">
        <f>'将来負担比率（分子）の構造'!K$51</f>
        <v>-</v>
      </c>
      <c r="K57" s="169"/>
      <c r="L57" s="169"/>
      <c r="M57" s="169" t="str">
        <f>'将来負担比率（分子）の構造'!L$51</f>
        <v>-</v>
      </c>
      <c r="N57" s="169"/>
      <c r="O57" s="169"/>
      <c r="P57" s="169" t="str">
        <f>'将来負担比率（分子）の構造'!M$51</f>
        <v>-</v>
      </c>
    </row>
    <row r="58" spans="1:16" x14ac:dyDescent="0.2">
      <c r="A58" s="169" t="s">
        <v>41</v>
      </c>
      <c r="B58" s="169"/>
      <c r="C58" s="169"/>
      <c r="D58" s="169">
        <f>'将来負担比率（分子）の構造'!I$50</f>
        <v>2548</v>
      </c>
      <c r="E58" s="169"/>
      <c r="F58" s="169"/>
      <c r="G58" s="169">
        <f>'将来負担比率（分子）の構造'!J$50</f>
        <v>2670</v>
      </c>
      <c r="H58" s="169"/>
      <c r="I58" s="169"/>
      <c r="J58" s="169">
        <f>'将来負担比率（分子）の構造'!K$50</f>
        <v>2927</v>
      </c>
      <c r="K58" s="169"/>
      <c r="L58" s="169"/>
      <c r="M58" s="169">
        <f>'将来負担比率（分子）の構造'!L$50</f>
        <v>3246</v>
      </c>
      <c r="N58" s="169"/>
      <c r="O58" s="169"/>
      <c r="P58" s="169">
        <f>'将来負担比率（分子）の構造'!M$50</f>
        <v>3360</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35</v>
      </c>
      <c r="B62" s="169" t="str">
        <f>'将来負担比率（分子）の構造'!I$45</f>
        <v>-</v>
      </c>
      <c r="C62" s="169"/>
      <c r="D62" s="169"/>
      <c r="E62" s="169" t="str">
        <f>'将来負担比率（分子）の構造'!J$45</f>
        <v>-</v>
      </c>
      <c r="F62" s="169"/>
      <c r="G62" s="169"/>
      <c r="H62" s="169" t="str">
        <f>'将来負担比率（分子）の構造'!K$45</f>
        <v>-</v>
      </c>
      <c r="I62" s="169"/>
      <c r="J62" s="169"/>
      <c r="K62" s="169" t="str">
        <f>'将来負担比率（分子）の構造'!L$45</f>
        <v>-</v>
      </c>
      <c r="L62" s="169"/>
      <c r="M62" s="169"/>
      <c r="N62" s="169" t="str">
        <f>'将来負担比率（分子）の構造'!M$45</f>
        <v>-</v>
      </c>
      <c r="O62" s="169"/>
      <c r="P62" s="169"/>
    </row>
    <row r="63" spans="1:16" x14ac:dyDescent="0.2">
      <c r="A63" s="169" t="s">
        <v>34</v>
      </c>
      <c r="B63" s="169" t="str">
        <f>'将来負担比率（分子）の構造'!I$44</f>
        <v>-</v>
      </c>
      <c r="C63" s="169"/>
      <c r="D63" s="169"/>
      <c r="E63" s="169" t="str">
        <f>'将来負担比率（分子）の構造'!J$44</f>
        <v>-</v>
      </c>
      <c r="F63" s="169"/>
      <c r="G63" s="169"/>
      <c r="H63" s="169" t="str">
        <f>'将来負担比率（分子）の構造'!K$44</f>
        <v>-</v>
      </c>
      <c r="I63" s="169"/>
      <c r="J63" s="169"/>
      <c r="K63" s="169" t="str">
        <f>'将来負担比率（分子）の構造'!L$44</f>
        <v>-</v>
      </c>
      <c r="L63" s="169"/>
      <c r="M63" s="169"/>
      <c r="N63" s="169" t="str">
        <f>'将来負担比率（分子）の構造'!M$44</f>
        <v>-</v>
      </c>
      <c r="O63" s="169"/>
      <c r="P63" s="169"/>
    </row>
    <row r="64" spans="1:16" x14ac:dyDescent="0.2">
      <c r="A64" s="169" t="s">
        <v>33</v>
      </c>
      <c r="B64" s="169">
        <f>'将来負担比率（分子）の構造'!I$43</f>
        <v>1037</v>
      </c>
      <c r="C64" s="169"/>
      <c r="D64" s="169"/>
      <c r="E64" s="169">
        <f>'将来負担比率（分子）の構造'!J$43</f>
        <v>1006</v>
      </c>
      <c r="F64" s="169"/>
      <c r="G64" s="169"/>
      <c r="H64" s="169">
        <f>'将来負担比率（分子）の構造'!K$43</f>
        <v>909</v>
      </c>
      <c r="I64" s="169"/>
      <c r="J64" s="169"/>
      <c r="K64" s="169">
        <f>'将来負担比率（分子）の構造'!L$43</f>
        <v>935</v>
      </c>
      <c r="L64" s="169"/>
      <c r="M64" s="169"/>
      <c r="N64" s="169">
        <f>'将来負担比率（分子）の構造'!M$43</f>
        <v>920</v>
      </c>
      <c r="O64" s="169"/>
      <c r="P64" s="169"/>
    </row>
    <row r="65" spans="1:16" x14ac:dyDescent="0.2">
      <c r="A65" s="169" t="s">
        <v>32</v>
      </c>
      <c r="B65" s="169" t="str">
        <f>'将来負担比率（分子）の構造'!I$42</f>
        <v>-</v>
      </c>
      <c r="C65" s="169"/>
      <c r="D65" s="169"/>
      <c r="E65" s="169" t="str">
        <f>'将来負担比率（分子）の構造'!J$42</f>
        <v>-</v>
      </c>
      <c r="F65" s="169"/>
      <c r="G65" s="169"/>
      <c r="H65" s="169" t="str">
        <f>'将来負担比率（分子）の構造'!K$42</f>
        <v>-</v>
      </c>
      <c r="I65" s="169"/>
      <c r="J65" s="169"/>
      <c r="K65" s="169" t="str">
        <f>'将来負担比率（分子）の構造'!L$42</f>
        <v>-</v>
      </c>
      <c r="L65" s="169"/>
      <c r="M65" s="169"/>
      <c r="N65" s="169" t="str">
        <f>'将来負担比率（分子）の構造'!M$42</f>
        <v>-</v>
      </c>
      <c r="O65" s="169"/>
      <c r="P65" s="169"/>
    </row>
    <row r="66" spans="1:16" x14ac:dyDescent="0.2">
      <c r="A66" s="169" t="s">
        <v>31</v>
      </c>
      <c r="B66" s="169">
        <f>'将来負担比率（分子）の構造'!I$41</f>
        <v>2254</v>
      </c>
      <c r="C66" s="169"/>
      <c r="D66" s="169"/>
      <c r="E66" s="169">
        <f>'将来負担比率（分子）の構造'!J$41</f>
        <v>2538</v>
      </c>
      <c r="F66" s="169"/>
      <c r="G66" s="169"/>
      <c r="H66" s="169">
        <f>'将来負担比率（分子）の構造'!K$41</f>
        <v>2491</v>
      </c>
      <c r="I66" s="169"/>
      <c r="J66" s="169"/>
      <c r="K66" s="169">
        <f>'将来負担比率（分子）の構造'!L$41</f>
        <v>2474</v>
      </c>
      <c r="L66" s="169"/>
      <c r="M66" s="169"/>
      <c r="N66" s="169">
        <f>'将来負担比率（分子）の構造'!M$41</f>
        <v>2413</v>
      </c>
      <c r="O66" s="169"/>
      <c r="P66" s="169"/>
    </row>
    <row r="67" spans="1:16" x14ac:dyDescent="0.2">
      <c r="A67" s="169" t="s">
        <v>71</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972</v>
      </c>
      <c r="C72" s="173">
        <f>基金残高に係る経年分析!G55</f>
        <v>1035</v>
      </c>
      <c r="D72" s="173">
        <f>基金残高に係る経年分析!H55</f>
        <v>1035</v>
      </c>
    </row>
    <row r="73" spans="1:16" x14ac:dyDescent="0.2">
      <c r="A73" s="172" t="s">
        <v>74</v>
      </c>
      <c r="B73" s="173">
        <f>基金残高に係る経年分析!F56</f>
        <v>413</v>
      </c>
      <c r="C73" s="173">
        <f>基金残高に係る経年分析!G56</f>
        <v>585</v>
      </c>
      <c r="D73" s="173">
        <f>基金残高に係る経年分析!H56</f>
        <v>400</v>
      </c>
    </row>
    <row r="74" spans="1:16" x14ac:dyDescent="0.2">
      <c r="A74" s="172" t="s">
        <v>75</v>
      </c>
      <c r="B74" s="173">
        <f>基金残高に係る経年分析!F57</f>
        <v>1519</v>
      </c>
      <c r="C74" s="173">
        <f>基金残高に係る経年分析!G57</f>
        <v>1548</v>
      </c>
      <c r="D74" s="173">
        <f>基金残高に係る経年分析!H57</f>
        <v>1859</v>
      </c>
    </row>
  </sheetData>
  <sheetProtection algorithmName="SHA-512" hashValue="aksVJ2pZp1COxnYoIANDILlEFXekh/nDzdY/TTcMlqMCmjXsDteFoaw+IMyOUNfSdoAtOndlDdsZ3PY8jd5hmg==" saltValue="JQv//MxjLXEmvwg0Tx+su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30" t="s">
        <v>202</v>
      </c>
      <c r="DI1" s="731"/>
      <c r="DJ1" s="731"/>
      <c r="DK1" s="731"/>
      <c r="DL1" s="731"/>
      <c r="DM1" s="731"/>
      <c r="DN1" s="732"/>
      <c r="DO1" s="208"/>
      <c r="DP1" s="730" t="s">
        <v>203</v>
      </c>
      <c r="DQ1" s="731"/>
      <c r="DR1" s="731"/>
      <c r="DS1" s="731"/>
      <c r="DT1" s="731"/>
      <c r="DU1" s="731"/>
      <c r="DV1" s="731"/>
      <c r="DW1" s="731"/>
      <c r="DX1" s="731"/>
      <c r="DY1" s="731"/>
      <c r="DZ1" s="731"/>
      <c r="EA1" s="731"/>
      <c r="EB1" s="731"/>
      <c r="EC1" s="732"/>
      <c r="ED1" s="207"/>
      <c r="EE1" s="207"/>
      <c r="EF1" s="207"/>
      <c r="EG1" s="207"/>
      <c r="EH1" s="207"/>
      <c r="EI1" s="207"/>
      <c r="EJ1" s="207"/>
      <c r="EK1" s="207"/>
      <c r="EL1" s="207"/>
      <c r="EM1" s="207"/>
    </row>
    <row r="2" spans="2:143" ht="22.5" customHeight="1" x14ac:dyDescent="0.2">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86" t="s">
        <v>205</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206</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207</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2">
      <c r="B4" s="686" t="s">
        <v>1</v>
      </c>
      <c r="C4" s="687"/>
      <c r="D4" s="687"/>
      <c r="E4" s="687"/>
      <c r="F4" s="687"/>
      <c r="G4" s="687"/>
      <c r="H4" s="687"/>
      <c r="I4" s="687"/>
      <c r="J4" s="687"/>
      <c r="K4" s="687"/>
      <c r="L4" s="687"/>
      <c r="M4" s="687"/>
      <c r="N4" s="687"/>
      <c r="O4" s="687"/>
      <c r="P4" s="687"/>
      <c r="Q4" s="688"/>
      <c r="R4" s="686" t="s">
        <v>208</v>
      </c>
      <c r="S4" s="687"/>
      <c r="T4" s="687"/>
      <c r="U4" s="687"/>
      <c r="V4" s="687"/>
      <c r="W4" s="687"/>
      <c r="X4" s="687"/>
      <c r="Y4" s="688"/>
      <c r="Z4" s="686" t="s">
        <v>209</v>
      </c>
      <c r="AA4" s="687"/>
      <c r="AB4" s="687"/>
      <c r="AC4" s="688"/>
      <c r="AD4" s="686" t="s">
        <v>210</v>
      </c>
      <c r="AE4" s="687"/>
      <c r="AF4" s="687"/>
      <c r="AG4" s="687"/>
      <c r="AH4" s="687"/>
      <c r="AI4" s="687"/>
      <c r="AJ4" s="687"/>
      <c r="AK4" s="688"/>
      <c r="AL4" s="686" t="s">
        <v>209</v>
      </c>
      <c r="AM4" s="687"/>
      <c r="AN4" s="687"/>
      <c r="AO4" s="688"/>
      <c r="AP4" s="733" t="s">
        <v>211</v>
      </c>
      <c r="AQ4" s="733"/>
      <c r="AR4" s="733"/>
      <c r="AS4" s="733"/>
      <c r="AT4" s="733"/>
      <c r="AU4" s="733"/>
      <c r="AV4" s="733"/>
      <c r="AW4" s="733"/>
      <c r="AX4" s="733"/>
      <c r="AY4" s="733"/>
      <c r="AZ4" s="733"/>
      <c r="BA4" s="733"/>
      <c r="BB4" s="733"/>
      <c r="BC4" s="733"/>
      <c r="BD4" s="733"/>
      <c r="BE4" s="733"/>
      <c r="BF4" s="733"/>
      <c r="BG4" s="733" t="s">
        <v>212</v>
      </c>
      <c r="BH4" s="733"/>
      <c r="BI4" s="733"/>
      <c r="BJ4" s="733"/>
      <c r="BK4" s="733"/>
      <c r="BL4" s="733"/>
      <c r="BM4" s="733"/>
      <c r="BN4" s="733"/>
      <c r="BO4" s="733" t="s">
        <v>209</v>
      </c>
      <c r="BP4" s="733"/>
      <c r="BQ4" s="733"/>
      <c r="BR4" s="733"/>
      <c r="BS4" s="733" t="s">
        <v>213</v>
      </c>
      <c r="BT4" s="733"/>
      <c r="BU4" s="733"/>
      <c r="BV4" s="733"/>
      <c r="BW4" s="733"/>
      <c r="BX4" s="733"/>
      <c r="BY4" s="733"/>
      <c r="BZ4" s="733"/>
      <c r="CA4" s="733"/>
      <c r="CB4" s="733"/>
      <c r="CD4" s="686" t="s">
        <v>214</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x14ac:dyDescent="0.2">
      <c r="B5" s="692" t="s">
        <v>215</v>
      </c>
      <c r="C5" s="693"/>
      <c r="D5" s="693"/>
      <c r="E5" s="693"/>
      <c r="F5" s="693"/>
      <c r="G5" s="693"/>
      <c r="H5" s="693"/>
      <c r="I5" s="693"/>
      <c r="J5" s="693"/>
      <c r="K5" s="693"/>
      <c r="L5" s="693"/>
      <c r="M5" s="693"/>
      <c r="N5" s="693"/>
      <c r="O5" s="693"/>
      <c r="P5" s="693"/>
      <c r="Q5" s="694"/>
      <c r="R5" s="689">
        <v>499619</v>
      </c>
      <c r="S5" s="690"/>
      <c r="T5" s="690"/>
      <c r="U5" s="690"/>
      <c r="V5" s="690"/>
      <c r="W5" s="690"/>
      <c r="X5" s="690"/>
      <c r="Y5" s="715"/>
      <c r="Z5" s="728">
        <v>8.1999999999999993</v>
      </c>
      <c r="AA5" s="728"/>
      <c r="AB5" s="728"/>
      <c r="AC5" s="728"/>
      <c r="AD5" s="729">
        <v>499619</v>
      </c>
      <c r="AE5" s="729"/>
      <c r="AF5" s="729"/>
      <c r="AG5" s="729"/>
      <c r="AH5" s="729"/>
      <c r="AI5" s="729"/>
      <c r="AJ5" s="729"/>
      <c r="AK5" s="729"/>
      <c r="AL5" s="716">
        <v>21.2</v>
      </c>
      <c r="AM5" s="698"/>
      <c r="AN5" s="698"/>
      <c r="AO5" s="717"/>
      <c r="AP5" s="692" t="s">
        <v>216</v>
      </c>
      <c r="AQ5" s="693"/>
      <c r="AR5" s="693"/>
      <c r="AS5" s="693"/>
      <c r="AT5" s="693"/>
      <c r="AU5" s="693"/>
      <c r="AV5" s="693"/>
      <c r="AW5" s="693"/>
      <c r="AX5" s="693"/>
      <c r="AY5" s="693"/>
      <c r="AZ5" s="693"/>
      <c r="BA5" s="693"/>
      <c r="BB5" s="693"/>
      <c r="BC5" s="693"/>
      <c r="BD5" s="693"/>
      <c r="BE5" s="693"/>
      <c r="BF5" s="694"/>
      <c r="BG5" s="634">
        <v>499619</v>
      </c>
      <c r="BH5" s="635"/>
      <c r="BI5" s="635"/>
      <c r="BJ5" s="635"/>
      <c r="BK5" s="635"/>
      <c r="BL5" s="635"/>
      <c r="BM5" s="635"/>
      <c r="BN5" s="636"/>
      <c r="BO5" s="672">
        <v>100</v>
      </c>
      <c r="BP5" s="672"/>
      <c r="BQ5" s="672"/>
      <c r="BR5" s="672"/>
      <c r="BS5" s="673" t="s">
        <v>121</v>
      </c>
      <c r="BT5" s="673"/>
      <c r="BU5" s="673"/>
      <c r="BV5" s="673"/>
      <c r="BW5" s="673"/>
      <c r="BX5" s="673"/>
      <c r="BY5" s="673"/>
      <c r="BZ5" s="673"/>
      <c r="CA5" s="673"/>
      <c r="CB5" s="713"/>
      <c r="CD5" s="686" t="s">
        <v>211</v>
      </c>
      <c r="CE5" s="687"/>
      <c r="CF5" s="687"/>
      <c r="CG5" s="687"/>
      <c r="CH5" s="687"/>
      <c r="CI5" s="687"/>
      <c r="CJ5" s="687"/>
      <c r="CK5" s="687"/>
      <c r="CL5" s="687"/>
      <c r="CM5" s="687"/>
      <c r="CN5" s="687"/>
      <c r="CO5" s="687"/>
      <c r="CP5" s="687"/>
      <c r="CQ5" s="688"/>
      <c r="CR5" s="686" t="s">
        <v>217</v>
      </c>
      <c r="CS5" s="687"/>
      <c r="CT5" s="687"/>
      <c r="CU5" s="687"/>
      <c r="CV5" s="687"/>
      <c r="CW5" s="687"/>
      <c r="CX5" s="687"/>
      <c r="CY5" s="688"/>
      <c r="CZ5" s="686" t="s">
        <v>209</v>
      </c>
      <c r="DA5" s="687"/>
      <c r="DB5" s="687"/>
      <c r="DC5" s="688"/>
      <c r="DD5" s="686" t="s">
        <v>218</v>
      </c>
      <c r="DE5" s="687"/>
      <c r="DF5" s="687"/>
      <c r="DG5" s="687"/>
      <c r="DH5" s="687"/>
      <c r="DI5" s="687"/>
      <c r="DJ5" s="687"/>
      <c r="DK5" s="687"/>
      <c r="DL5" s="687"/>
      <c r="DM5" s="687"/>
      <c r="DN5" s="687"/>
      <c r="DO5" s="687"/>
      <c r="DP5" s="688"/>
      <c r="DQ5" s="686" t="s">
        <v>219</v>
      </c>
      <c r="DR5" s="687"/>
      <c r="DS5" s="687"/>
      <c r="DT5" s="687"/>
      <c r="DU5" s="687"/>
      <c r="DV5" s="687"/>
      <c r="DW5" s="687"/>
      <c r="DX5" s="687"/>
      <c r="DY5" s="687"/>
      <c r="DZ5" s="687"/>
      <c r="EA5" s="687"/>
      <c r="EB5" s="687"/>
      <c r="EC5" s="688"/>
    </row>
    <row r="6" spans="2:143" ht="11.25" customHeight="1" x14ac:dyDescent="0.2">
      <c r="B6" s="631" t="s">
        <v>220</v>
      </c>
      <c r="C6" s="632"/>
      <c r="D6" s="632"/>
      <c r="E6" s="632"/>
      <c r="F6" s="632"/>
      <c r="G6" s="632"/>
      <c r="H6" s="632"/>
      <c r="I6" s="632"/>
      <c r="J6" s="632"/>
      <c r="K6" s="632"/>
      <c r="L6" s="632"/>
      <c r="M6" s="632"/>
      <c r="N6" s="632"/>
      <c r="O6" s="632"/>
      <c r="P6" s="632"/>
      <c r="Q6" s="633"/>
      <c r="R6" s="634">
        <v>8702</v>
      </c>
      <c r="S6" s="635"/>
      <c r="T6" s="635"/>
      <c r="U6" s="635"/>
      <c r="V6" s="635"/>
      <c r="W6" s="635"/>
      <c r="X6" s="635"/>
      <c r="Y6" s="636"/>
      <c r="Z6" s="672">
        <v>0.1</v>
      </c>
      <c r="AA6" s="672"/>
      <c r="AB6" s="672"/>
      <c r="AC6" s="672"/>
      <c r="AD6" s="673">
        <v>8702</v>
      </c>
      <c r="AE6" s="673"/>
      <c r="AF6" s="673"/>
      <c r="AG6" s="673"/>
      <c r="AH6" s="673"/>
      <c r="AI6" s="673"/>
      <c r="AJ6" s="673"/>
      <c r="AK6" s="673"/>
      <c r="AL6" s="637">
        <v>0.4</v>
      </c>
      <c r="AM6" s="638"/>
      <c r="AN6" s="638"/>
      <c r="AO6" s="674"/>
      <c r="AP6" s="631" t="s">
        <v>221</v>
      </c>
      <c r="AQ6" s="632"/>
      <c r="AR6" s="632"/>
      <c r="AS6" s="632"/>
      <c r="AT6" s="632"/>
      <c r="AU6" s="632"/>
      <c r="AV6" s="632"/>
      <c r="AW6" s="632"/>
      <c r="AX6" s="632"/>
      <c r="AY6" s="632"/>
      <c r="AZ6" s="632"/>
      <c r="BA6" s="632"/>
      <c r="BB6" s="632"/>
      <c r="BC6" s="632"/>
      <c r="BD6" s="632"/>
      <c r="BE6" s="632"/>
      <c r="BF6" s="633"/>
      <c r="BG6" s="634">
        <v>499619</v>
      </c>
      <c r="BH6" s="635"/>
      <c r="BI6" s="635"/>
      <c r="BJ6" s="635"/>
      <c r="BK6" s="635"/>
      <c r="BL6" s="635"/>
      <c r="BM6" s="635"/>
      <c r="BN6" s="636"/>
      <c r="BO6" s="672">
        <v>100</v>
      </c>
      <c r="BP6" s="672"/>
      <c r="BQ6" s="672"/>
      <c r="BR6" s="672"/>
      <c r="BS6" s="673" t="s">
        <v>121</v>
      </c>
      <c r="BT6" s="673"/>
      <c r="BU6" s="673"/>
      <c r="BV6" s="673"/>
      <c r="BW6" s="673"/>
      <c r="BX6" s="673"/>
      <c r="BY6" s="673"/>
      <c r="BZ6" s="673"/>
      <c r="CA6" s="673"/>
      <c r="CB6" s="713"/>
      <c r="CD6" s="692" t="s">
        <v>222</v>
      </c>
      <c r="CE6" s="693"/>
      <c r="CF6" s="693"/>
      <c r="CG6" s="693"/>
      <c r="CH6" s="693"/>
      <c r="CI6" s="693"/>
      <c r="CJ6" s="693"/>
      <c r="CK6" s="693"/>
      <c r="CL6" s="693"/>
      <c r="CM6" s="693"/>
      <c r="CN6" s="693"/>
      <c r="CO6" s="693"/>
      <c r="CP6" s="693"/>
      <c r="CQ6" s="694"/>
      <c r="CR6" s="634">
        <v>62349</v>
      </c>
      <c r="CS6" s="635"/>
      <c r="CT6" s="635"/>
      <c r="CU6" s="635"/>
      <c r="CV6" s="635"/>
      <c r="CW6" s="635"/>
      <c r="CX6" s="635"/>
      <c r="CY6" s="636"/>
      <c r="CZ6" s="716">
        <v>1.1000000000000001</v>
      </c>
      <c r="DA6" s="698"/>
      <c r="DB6" s="698"/>
      <c r="DC6" s="718"/>
      <c r="DD6" s="640" t="s">
        <v>121</v>
      </c>
      <c r="DE6" s="635"/>
      <c r="DF6" s="635"/>
      <c r="DG6" s="635"/>
      <c r="DH6" s="635"/>
      <c r="DI6" s="635"/>
      <c r="DJ6" s="635"/>
      <c r="DK6" s="635"/>
      <c r="DL6" s="635"/>
      <c r="DM6" s="635"/>
      <c r="DN6" s="635"/>
      <c r="DO6" s="635"/>
      <c r="DP6" s="636"/>
      <c r="DQ6" s="640">
        <v>62349</v>
      </c>
      <c r="DR6" s="635"/>
      <c r="DS6" s="635"/>
      <c r="DT6" s="635"/>
      <c r="DU6" s="635"/>
      <c r="DV6" s="635"/>
      <c r="DW6" s="635"/>
      <c r="DX6" s="635"/>
      <c r="DY6" s="635"/>
      <c r="DZ6" s="635"/>
      <c r="EA6" s="635"/>
      <c r="EB6" s="635"/>
      <c r="EC6" s="671"/>
    </row>
    <row r="7" spans="2:143" ht="11.25" customHeight="1" x14ac:dyDescent="0.2">
      <c r="B7" s="631" t="s">
        <v>223</v>
      </c>
      <c r="C7" s="632"/>
      <c r="D7" s="632"/>
      <c r="E7" s="632"/>
      <c r="F7" s="632"/>
      <c r="G7" s="632"/>
      <c r="H7" s="632"/>
      <c r="I7" s="632"/>
      <c r="J7" s="632"/>
      <c r="K7" s="632"/>
      <c r="L7" s="632"/>
      <c r="M7" s="632"/>
      <c r="N7" s="632"/>
      <c r="O7" s="632"/>
      <c r="P7" s="632"/>
      <c r="Q7" s="633"/>
      <c r="R7" s="634">
        <v>1243</v>
      </c>
      <c r="S7" s="635"/>
      <c r="T7" s="635"/>
      <c r="U7" s="635"/>
      <c r="V7" s="635"/>
      <c r="W7" s="635"/>
      <c r="X7" s="635"/>
      <c r="Y7" s="636"/>
      <c r="Z7" s="672">
        <v>0</v>
      </c>
      <c r="AA7" s="672"/>
      <c r="AB7" s="672"/>
      <c r="AC7" s="672"/>
      <c r="AD7" s="673">
        <v>1243</v>
      </c>
      <c r="AE7" s="673"/>
      <c r="AF7" s="673"/>
      <c r="AG7" s="673"/>
      <c r="AH7" s="673"/>
      <c r="AI7" s="673"/>
      <c r="AJ7" s="673"/>
      <c r="AK7" s="673"/>
      <c r="AL7" s="637">
        <v>0.1</v>
      </c>
      <c r="AM7" s="638"/>
      <c r="AN7" s="638"/>
      <c r="AO7" s="674"/>
      <c r="AP7" s="631" t="s">
        <v>224</v>
      </c>
      <c r="AQ7" s="632"/>
      <c r="AR7" s="632"/>
      <c r="AS7" s="632"/>
      <c r="AT7" s="632"/>
      <c r="AU7" s="632"/>
      <c r="AV7" s="632"/>
      <c r="AW7" s="632"/>
      <c r="AX7" s="632"/>
      <c r="AY7" s="632"/>
      <c r="AZ7" s="632"/>
      <c r="BA7" s="632"/>
      <c r="BB7" s="632"/>
      <c r="BC7" s="632"/>
      <c r="BD7" s="632"/>
      <c r="BE7" s="632"/>
      <c r="BF7" s="633"/>
      <c r="BG7" s="634">
        <v>315019</v>
      </c>
      <c r="BH7" s="635"/>
      <c r="BI7" s="635"/>
      <c r="BJ7" s="635"/>
      <c r="BK7" s="635"/>
      <c r="BL7" s="635"/>
      <c r="BM7" s="635"/>
      <c r="BN7" s="636"/>
      <c r="BO7" s="672">
        <v>63.1</v>
      </c>
      <c r="BP7" s="672"/>
      <c r="BQ7" s="672"/>
      <c r="BR7" s="672"/>
      <c r="BS7" s="673" t="s">
        <v>121</v>
      </c>
      <c r="BT7" s="673"/>
      <c r="BU7" s="673"/>
      <c r="BV7" s="673"/>
      <c r="BW7" s="673"/>
      <c r="BX7" s="673"/>
      <c r="BY7" s="673"/>
      <c r="BZ7" s="673"/>
      <c r="CA7" s="673"/>
      <c r="CB7" s="713"/>
      <c r="CD7" s="631" t="s">
        <v>225</v>
      </c>
      <c r="CE7" s="632"/>
      <c r="CF7" s="632"/>
      <c r="CG7" s="632"/>
      <c r="CH7" s="632"/>
      <c r="CI7" s="632"/>
      <c r="CJ7" s="632"/>
      <c r="CK7" s="632"/>
      <c r="CL7" s="632"/>
      <c r="CM7" s="632"/>
      <c r="CN7" s="632"/>
      <c r="CO7" s="632"/>
      <c r="CP7" s="632"/>
      <c r="CQ7" s="633"/>
      <c r="CR7" s="634">
        <v>1471918</v>
      </c>
      <c r="CS7" s="635"/>
      <c r="CT7" s="635"/>
      <c r="CU7" s="635"/>
      <c r="CV7" s="635"/>
      <c r="CW7" s="635"/>
      <c r="CX7" s="635"/>
      <c r="CY7" s="636"/>
      <c r="CZ7" s="672">
        <v>25.6</v>
      </c>
      <c r="DA7" s="672"/>
      <c r="DB7" s="672"/>
      <c r="DC7" s="672"/>
      <c r="DD7" s="640">
        <v>172232</v>
      </c>
      <c r="DE7" s="635"/>
      <c r="DF7" s="635"/>
      <c r="DG7" s="635"/>
      <c r="DH7" s="635"/>
      <c r="DI7" s="635"/>
      <c r="DJ7" s="635"/>
      <c r="DK7" s="635"/>
      <c r="DL7" s="635"/>
      <c r="DM7" s="635"/>
      <c r="DN7" s="635"/>
      <c r="DO7" s="635"/>
      <c r="DP7" s="636"/>
      <c r="DQ7" s="640">
        <v>1105502</v>
      </c>
      <c r="DR7" s="635"/>
      <c r="DS7" s="635"/>
      <c r="DT7" s="635"/>
      <c r="DU7" s="635"/>
      <c r="DV7" s="635"/>
      <c r="DW7" s="635"/>
      <c r="DX7" s="635"/>
      <c r="DY7" s="635"/>
      <c r="DZ7" s="635"/>
      <c r="EA7" s="635"/>
      <c r="EB7" s="635"/>
      <c r="EC7" s="671"/>
    </row>
    <row r="8" spans="2:143" ht="11.25" customHeight="1" x14ac:dyDescent="0.2">
      <c r="B8" s="631" t="s">
        <v>226</v>
      </c>
      <c r="C8" s="632"/>
      <c r="D8" s="632"/>
      <c r="E8" s="632"/>
      <c r="F8" s="632"/>
      <c r="G8" s="632"/>
      <c r="H8" s="632"/>
      <c r="I8" s="632"/>
      <c r="J8" s="632"/>
      <c r="K8" s="632"/>
      <c r="L8" s="632"/>
      <c r="M8" s="632"/>
      <c r="N8" s="632"/>
      <c r="O8" s="632"/>
      <c r="P8" s="632"/>
      <c r="Q8" s="633"/>
      <c r="R8" s="634">
        <v>6621</v>
      </c>
      <c r="S8" s="635"/>
      <c r="T8" s="635"/>
      <c r="U8" s="635"/>
      <c r="V8" s="635"/>
      <c r="W8" s="635"/>
      <c r="X8" s="635"/>
      <c r="Y8" s="636"/>
      <c r="Z8" s="672">
        <v>0.1</v>
      </c>
      <c r="AA8" s="672"/>
      <c r="AB8" s="672"/>
      <c r="AC8" s="672"/>
      <c r="AD8" s="673">
        <v>6621</v>
      </c>
      <c r="AE8" s="673"/>
      <c r="AF8" s="673"/>
      <c r="AG8" s="673"/>
      <c r="AH8" s="673"/>
      <c r="AI8" s="673"/>
      <c r="AJ8" s="673"/>
      <c r="AK8" s="673"/>
      <c r="AL8" s="637">
        <v>0.3</v>
      </c>
      <c r="AM8" s="638"/>
      <c r="AN8" s="638"/>
      <c r="AO8" s="674"/>
      <c r="AP8" s="631" t="s">
        <v>227</v>
      </c>
      <c r="AQ8" s="632"/>
      <c r="AR8" s="632"/>
      <c r="AS8" s="632"/>
      <c r="AT8" s="632"/>
      <c r="AU8" s="632"/>
      <c r="AV8" s="632"/>
      <c r="AW8" s="632"/>
      <c r="AX8" s="632"/>
      <c r="AY8" s="632"/>
      <c r="AZ8" s="632"/>
      <c r="BA8" s="632"/>
      <c r="BB8" s="632"/>
      <c r="BC8" s="632"/>
      <c r="BD8" s="632"/>
      <c r="BE8" s="632"/>
      <c r="BF8" s="633"/>
      <c r="BG8" s="634">
        <v>6574</v>
      </c>
      <c r="BH8" s="635"/>
      <c r="BI8" s="635"/>
      <c r="BJ8" s="635"/>
      <c r="BK8" s="635"/>
      <c r="BL8" s="635"/>
      <c r="BM8" s="635"/>
      <c r="BN8" s="636"/>
      <c r="BO8" s="672">
        <v>1.3</v>
      </c>
      <c r="BP8" s="672"/>
      <c r="BQ8" s="672"/>
      <c r="BR8" s="672"/>
      <c r="BS8" s="673" t="s">
        <v>121</v>
      </c>
      <c r="BT8" s="673"/>
      <c r="BU8" s="673"/>
      <c r="BV8" s="673"/>
      <c r="BW8" s="673"/>
      <c r="BX8" s="673"/>
      <c r="BY8" s="673"/>
      <c r="BZ8" s="673"/>
      <c r="CA8" s="673"/>
      <c r="CB8" s="713"/>
      <c r="CD8" s="631" t="s">
        <v>228</v>
      </c>
      <c r="CE8" s="632"/>
      <c r="CF8" s="632"/>
      <c r="CG8" s="632"/>
      <c r="CH8" s="632"/>
      <c r="CI8" s="632"/>
      <c r="CJ8" s="632"/>
      <c r="CK8" s="632"/>
      <c r="CL8" s="632"/>
      <c r="CM8" s="632"/>
      <c r="CN8" s="632"/>
      <c r="CO8" s="632"/>
      <c r="CP8" s="632"/>
      <c r="CQ8" s="633"/>
      <c r="CR8" s="634">
        <v>944306</v>
      </c>
      <c r="CS8" s="635"/>
      <c r="CT8" s="635"/>
      <c r="CU8" s="635"/>
      <c r="CV8" s="635"/>
      <c r="CW8" s="635"/>
      <c r="CX8" s="635"/>
      <c r="CY8" s="636"/>
      <c r="CZ8" s="672">
        <v>16.5</v>
      </c>
      <c r="DA8" s="672"/>
      <c r="DB8" s="672"/>
      <c r="DC8" s="672"/>
      <c r="DD8" s="640">
        <v>208052</v>
      </c>
      <c r="DE8" s="635"/>
      <c r="DF8" s="635"/>
      <c r="DG8" s="635"/>
      <c r="DH8" s="635"/>
      <c r="DI8" s="635"/>
      <c r="DJ8" s="635"/>
      <c r="DK8" s="635"/>
      <c r="DL8" s="635"/>
      <c r="DM8" s="635"/>
      <c r="DN8" s="635"/>
      <c r="DO8" s="635"/>
      <c r="DP8" s="636"/>
      <c r="DQ8" s="640">
        <v>483446</v>
      </c>
      <c r="DR8" s="635"/>
      <c r="DS8" s="635"/>
      <c r="DT8" s="635"/>
      <c r="DU8" s="635"/>
      <c r="DV8" s="635"/>
      <c r="DW8" s="635"/>
      <c r="DX8" s="635"/>
      <c r="DY8" s="635"/>
      <c r="DZ8" s="635"/>
      <c r="EA8" s="635"/>
      <c r="EB8" s="635"/>
      <c r="EC8" s="671"/>
    </row>
    <row r="9" spans="2:143" ht="11.25" customHeight="1" x14ac:dyDescent="0.2">
      <c r="B9" s="631" t="s">
        <v>229</v>
      </c>
      <c r="C9" s="632"/>
      <c r="D9" s="632"/>
      <c r="E9" s="632"/>
      <c r="F9" s="632"/>
      <c r="G9" s="632"/>
      <c r="H9" s="632"/>
      <c r="I9" s="632"/>
      <c r="J9" s="632"/>
      <c r="K9" s="632"/>
      <c r="L9" s="632"/>
      <c r="M9" s="632"/>
      <c r="N9" s="632"/>
      <c r="O9" s="632"/>
      <c r="P9" s="632"/>
      <c r="Q9" s="633"/>
      <c r="R9" s="634">
        <v>7125</v>
      </c>
      <c r="S9" s="635"/>
      <c r="T9" s="635"/>
      <c r="U9" s="635"/>
      <c r="V9" s="635"/>
      <c r="W9" s="635"/>
      <c r="X9" s="635"/>
      <c r="Y9" s="636"/>
      <c r="Z9" s="672">
        <v>0.1</v>
      </c>
      <c r="AA9" s="672"/>
      <c r="AB9" s="672"/>
      <c r="AC9" s="672"/>
      <c r="AD9" s="673">
        <v>7125</v>
      </c>
      <c r="AE9" s="673"/>
      <c r="AF9" s="673"/>
      <c r="AG9" s="673"/>
      <c r="AH9" s="673"/>
      <c r="AI9" s="673"/>
      <c r="AJ9" s="673"/>
      <c r="AK9" s="673"/>
      <c r="AL9" s="637">
        <v>0.3</v>
      </c>
      <c r="AM9" s="638"/>
      <c r="AN9" s="638"/>
      <c r="AO9" s="674"/>
      <c r="AP9" s="631" t="s">
        <v>230</v>
      </c>
      <c r="AQ9" s="632"/>
      <c r="AR9" s="632"/>
      <c r="AS9" s="632"/>
      <c r="AT9" s="632"/>
      <c r="AU9" s="632"/>
      <c r="AV9" s="632"/>
      <c r="AW9" s="632"/>
      <c r="AX9" s="632"/>
      <c r="AY9" s="632"/>
      <c r="AZ9" s="632"/>
      <c r="BA9" s="632"/>
      <c r="BB9" s="632"/>
      <c r="BC9" s="632"/>
      <c r="BD9" s="632"/>
      <c r="BE9" s="632"/>
      <c r="BF9" s="633"/>
      <c r="BG9" s="634">
        <v>289969</v>
      </c>
      <c r="BH9" s="635"/>
      <c r="BI9" s="635"/>
      <c r="BJ9" s="635"/>
      <c r="BK9" s="635"/>
      <c r="BL9" s="635"/>
      <c r="BM9" s="635"/>
      <c r="BN9" s="636"/>
      <c r="BO9" s="672">
        <v>58</v>
      </c>
      <c r="BP9" s="672"/>
      <c r="BQ9" s="672"/>
      <c r="BR9" s="672"/>
      <c r="BS9" s="673" t="s">
        <v>121</v>
      </c>
      <c r="BT9" s="673"/>
      <c r="BU9" s="673"/>
      <c r="BV9" s="673"/>
      <c r="BW9" s="673"/>
      <c r="BX9" s="673"/>
      <c r="BY9" s="673"/>
      <c r="BZ9" s="673"/>
      <c r="CA9" s="673"/>
      <c r="CB9" s="713"/>
      <c r="CD9" s="631" t="s">
        <v>231</v>
      </c>
      <c r="CE9" s="632"/>
      <c r="CF9" s="632"/>
      <c r="CG9" s="632"/>
      <c r="CH9" s="632"/>
      <c r="CI9" s="632"/>
      <c r="CJ9" s="632"/>
      <c r="CK9" s="632"/>
      <c r="CL9" s="632"/>
      <c r="CM9" s="632"/>
      <c r="CN9" s="632"/>
      <c r="CO9" s="632"/>
      <c r="CP9" s="632"/>
      <c r="CQ9" s="633"/>
      <c r="CR9" s="634">
        <v>1397135</v>
      </c>
      <c r="CS9" s="635"/>
      <c r="CT9" s="635"/>
      <c r="CU9" s="635"/>
      <c r="CV9" s="635"/>
      <c r="CW9" s="635"/>
      <c r="CX9" s="635"/>
      <c r="CY9" s="636"/>
      <c r="CZ9" s="672">
        <v>24.3</v>
      </c>
      <c r="DA9" s="672"/>
      <c r="DB9" s="672"/>
      <c r="DC9" s="672"/>
      <c r="DD9" s="640">
        <v>256799</v>
      </c>
      <c r="DE9" s="635"/>
      <c r="DF9" s="635"/>
      <c r="DG9" s="635"/>
      <c r="DH9" s="635"/>
      <c r="DI9" s="635"/>
      <c r="DJ9" s="635"/>
      <c r="DK9" s="635"/>
      <c r="DL9" s="635"/>
      <c r="DM9" s="635"/>
      <c r="DN9" s="635"/>
      <c r="DO9" s="635"/>
      <c r="DP9" s="636"/>
      <c r="DQ9" s="640">
        <v>489918</v>
      </c>
      <c r="DR9" s="635"/>
      <c r="DS9" s="635"/>
      <c r="DT9" s="635"/>
      <c r="DU9" s="635"/>
      <c r="DV9" s="635"/>
      <c r="DW9" s="635"/>
      <c r="DX9" s="635"/>
      <c r="DY9" s="635"/>
      <c r="DZ9" s="635"/>
      <c r="EA9" s="635"/>
      <c r="EB9" s="635"/>
      <c r="EC9" s="671"/>
    </row>
    <row r="10" spans="2:143" ht="11.25" customHeight="1" x14ac:dyDescent="0.2">
      <c r="B10" s="631" t="s">
        <v>232</v>
      </c>
      <c r="C10" s="632"/>
      <c r="D10" s="632"/>
      <c r="E10" s="632"/>
      <c r="F10" s="632"/>
      <c r="G10" s="632"/>
      <c r="H10" s="632"/>
      <c r="I10" s="632"/>
      <c r="J10" s="632"/>
      <c r="K10" s="632"/>
      <c r="L10" s="632"/>
      <c r="M10" s="632"/>
      <c r="N10" s="632"/>
      <c r="O10" s="632"/>
      <c r="P10" s="632"/>
      <c r="Q10" s="633"/>
      <c r="R10" s="634" t="s">
        <v>121</v>
      </c>
      <c r="S10" s="635"/>
      <c r="T10" s="635"/>
      <c r="U10" s="635"/>
      <c r="V10" s="635"/>
      <c r="W10" s="635"/>
      <c r="X10" s="635"/>
      <c r="Y10" s="636"/>
      <c r="Z10" s="672" t="s">
        <v>121</v>
      </c>
      <c r="AA10" s="672"/>
      <c r="AB10" s="672"/>
      <c r="AC10" s="672"/>
      <c r="AD10" s="673" t="s">
        <v>121</v>
      </c>
      <c r="AE10" s="673"/>
      <c r="AF10" s="673"/>
      <c r="AG10" s="673"/>
      <c r="AH10" s="673"/>
      <c r="AI10" s="673"/>
      <c r="AJ10" s="673"/>
      <c r="AK10" s="673"/>
      <c r="AL10" s="637" t="s">
        <v>121</v>
      </c>
      <c r="AM10" s="638"/>
      <c r="AN10" s="638"/>
      <c r="AO10" s="674"/>
      <c r="AP10" s="631" t="s">
        <v>233</v>
      </c>
      <c r="AQ10" s="632"/>
      <c r="AR10" s="632"/>
      <c r="AS10" s="632"/>
      <c r="AT10" s="632"/>
      <c r="AU10" s="632"/>
      <c r="AV10" s="632"/>
      <c r="AW10" s="632"/>
      <c r="AX10" s="632"/>
      <c r="AY10" s="632"/>
      <c r="AZ10" s="632"/>
      <c r="BA10" s="632"/>
      <c r="BB10" s="632"/>
      <c r="BC10" s="632"/>
      <c r="BD10" s="632"/>
      <c r="BE10" s="632"/>
      <c r="BF10" s="633"/>
      <c r="BG10" s="634">
        <v>10030</v>
      </c>
      <c r="BH10" s="635"/>
      <c r="BI10" s="635"/>
      <c r="BJ10" s="635"/>
      <c r="BK10" s="635"/>
      <c r="BL10" s="635"/>
      <c r="BM10" s="635"/>
      <c r="BN10" s="636"/>
      <c r="BO10" s="672">
        <v>2</v>
      </c>
      <c r="BP10" s="672"/>
      <c r="BQ10" s="672"/>
      <c r="BR10" s="672"/>
      <c r="BS10" s="673" t="s">
        <v>121</v>
      </c>
      <c r="BT10" s="673"/>
      <c r="BU10" s="673"/>
      <c r="BV10" s="673"/>
      <c r="BW10" s="673"/>
      <c r="BX10" s="673"/>
      <c r="BY10" s="673"/>
      <c r="BZ10" s="673"/>
      <c r="CA10" s="673"/>
      <c r="CB10" s="713"/>
      <c r="CD10" s="631" t="s">
        <v>234</v>
      </c>
      <c r="CE10" s="632"/>
      <c r="CF10" s="632"/>
      <c r="CG10" s="632"/>
      <c r="CH10" s="632"/>
      <c r="CI10" s="632"/>
      <c r="CJ10" s="632"/>
      <c r="CK10" s="632"/>
      <c r="CL10" s="632"/>
      <c r="CM10" s="632"/>
      <c r="CN10" s="632"/>
      <c r="CO10" s="632"/>
      <c r="CP10" s="632"/>
      <c r="CQ10" s="633"/>
      <c r="CR10" s="634" t="s">
        <v>121</v>
      </c>
      <c r="CS10" s="635"/>
      <c r="CT10" s="635"/>
      <c r="CU10" s="635"/>
      <c r="CV10" s="635"/>
      <c r="CW10" s="635"/>
      <c r="CX10" s="635"/>
      <c r="CY10" s="636"/>
      <c r="CZ10" s="672" t="s">
        <v>121</v>
      </c>
      <c r="DA10" s="672"/>
      <c r="DB10" s="672"/>
      <c r="DC10" s="672"/>
      <c r="DD10" s="640" t="s">
        <v>121</v>
      </c>
      <c r="DE10" s="635"/>
      <c r="DF10" s="635"/>
      <c r="DG10" s="635"/>
      <c r="DH10" s="635"/>
      <c r="DI10" s="635"/>
      <c r="DJ10" s="635"/>
      <c r="DK10" s="635"/>
      <c r="DL10" s="635"/>
      <c r="DM10" s="635"/>
      <c r="DN10" s="635"/>
      <c r="DO10" s="635"/>
      <c r="DP10" s="636"/>
      <c r="DQ10" s="640" t="s">
        <v>121</v>
      </c>
      <c r="DR10" s="635"/>
      <c r="DS10" s="635"/>
      <c r="DT10" s="635"/>
      <c r="DU10" s="635"/>
      <c r="DV10" s="635"/>
      <c r="DW10" s="635"/>
      <c r="DX10" s="635"/>
      <c r="DY10" s="635"/>
      <c r="DZ10" s="635"/>
      <c r="EA10" s="635"/>
      <c r="EB10" s="635"/>
      <c r="EC10" s="671"/>
    </row>
    <row r="11" spans="2:143" ht="11.25" customHeight="1" x14ac:dyDescent="0.2">
      <c r="B11" s="631" t="s">
        <v>235</v>
      </c>
      <c r="C11" s="632"/>
      <c r="D11" s="632"/>
      <c r="E11" s="632"/>
      <c r="F11" s="632"/>
      <c r="G11" s="632"/>
      <c r="H11" s="632"/>
      <c r="I11" s="632"/>
      <c r="J11" s="632"/>
      <c r="K11" s="632"/>
      <c r="L11" s="632"/>
      <c r="M11" s="632"/>
      <c r="N11" s="632"/>
      <c r="O11" s="632"/>
      <c r="P11" s="632"/>
      <c r="Q11" s="633"/>
      <c r="R11" s="634">
        <v>78043</v>
      </c>
      <c r="S11" s="635"/>
      <c r="T11" s="635"/>
      <c r="U11" s="635"/>
      <c r="V11" s="635"/>
      <c r="W11" s="635"/>
      <c r="X11" s="635"/>
      <c r="Y11" s="636"/>
      <c r="Z11" s="637">
        <v>1.3</v>
      </c>
      <c r="AA11" s="638"/>
      <c r="AB11" s="638"/>
      <c r="AC11" s="639"/>
      <c r="AD11" s="640">
        <v>78043</v>
      </c>
      <c r="AE11" s="635"/>
      <c r="AF11" s="635"/>
      <c r="AG11" s="635"/>
      <c r="AH11" s="635"/>
      <c r="AI11" s="635"/>
      <c r="AJ11" s="635"/>
      <c r="AK11" s="636"/>
      <c r="AL11" s="637">
        <v>3.3</v>
      </c>
      <c r="AM11" s="638"/>
      <c r="AN11" s="638"/>
      <c r="AO11" s="674"/>
      <c r="AP11" s="631" t="s">
        <v>236</v>
      </c>
      <c r="AQ11" s="632"/>
      <c r="AR11" s="632"/>
      <c r="AS11" s="632"/>
      <c r="AT11" s="632"/>
      <c r="AU11" s="632"/>
      <c r="AV11" s="632"/>
      <c r="AW11" s="632"/>
      <c r="AX11" s="632"/>
      <c r="AY11" s="632"/>
      <c r="AZ11" s="632"/>
      <c r="BA11" s="632"/>
      <c r="BB11" s="632"/>
      <c r="BC11" s="632"/>
      <c r="BD11" s="632"/>
      <c r="BE11" s="632"/>
      <c r="BF11" s="633"/>
      <c r="BG11" s="634">
        <v>8446</v>
      </c>
      <c r="BH11" s="635"/>
      <c r="BI11" s="635"/>
      <c r="BJ11" s="635"/>
      <c r="BK11" s="635"/>
      <c r="BL11" s="635"/>
      <c r="BM11" s="635"/>
      <c r="BN11" s="636"/>
      <c r="BO11" s="672">
        <v>1.7</v>
      </c>
      <c r="BP11" s="672"/>
      <c r="BQ11" s="672"/>
      <c r="BR11" s="672"/>
      <c r="BS11" s="673" t="s">
        <v>121</v>
      </c>
      <c r="BT11" s="673"/>
      <c r="BU11" s="673"/>
      <c r="BV11" s="673"/>
      <c r="BW11" s="673"/>
      <c r="BX11" s="673"/>
      <c r="BY11" s="673"/>
      <c r="BZ11" s="673"/>
      <c r="CA11" s="673"/>
      <c r="CB11" s="713"/>
      <c r="CD11" s="631" t="s">
        <v>237</v>
      </c>
      <c r="CE11" s="632"/>
      <c r="CF11" s="632"/>
      <c r="CG11" s="632"/>
      <c r="CH11" s="632"/>
      <c r="CI11" s="632"/>
      <c r="CJ11" s="632"/>
      <c r="CK11" s="632"/>
      <c r="CL11" s="632"/>
      <c r="CM11" s="632"/>
      <c r="CN11" s="632"/>
      <c r="CO11" s="632"/>
      <c r="CP11" s="632"/>
      <c r="CQ11" s="633"/>
      <c r="CR11" s="634">
        <v>179868</v>
      </c>
      <c r="CS11" s="635"/>
      <c r="CT11" s="635"/>
      <c r="CU11" s="635"/>
      <c r="CV11" s="635"/>
      <c r="CW11" s="635"/>
      <c r="CX11" s="635"/>
      <c r="CY11" s="636"/>
      <c r="CZ11" s="672">
        <v>3.1</v>
      </c>
      <c r="DA11" s="672"/>
      <c r="DB11" s="672"/>
      <c r="DC11" s="672"/>
      <c r="DD11" s="640">
        <v>63723</v>
      </c>
      <c r="DE11" s="635"/>
      <c r="DF11" s="635"/>
      <c r="DG11" s="635"/>
      <c r="DH11" s="635"/>
      <c r="DI11" s="635"/>
      <c r="DJ11" s="635"/>
      <c r="DK11" s="635"/>
      <c r="DL11" s="635"/>
      <c r="DM11" s="635"/>
      <c r="DN11" s="635"/>
      <c r="DO11" s="635"/>
      <c r="DP11" s="636"/>
      <c r="DQ11" s="640">
        <v>47003</v>
      </c>
      <c r="DR11" s="635"/>
      <c r="DS11" s="635"/>
      <c r="DT11" s="635"/>
      <c r="DU11" s="635"/>
      <c r="DV11" s="635"/>
      <c r="DW11" s="635"/>
      <c r="DX11" s="635"/>
      <c r="DY11" s="635"/>
      <c r="DZ11" s="635"/>
      <c r="EA11" s="635"/>
      <c r="EB11" s="635"/>
      <c r="EC11" s="671"/>
    </row>
    <row r="12" spans="2:143" ht="11.25" customHeight="1" x14ac:dyDescent="0.2">
      <c r="B12" s="631" t="s">
        <v>238</v>
      </c>
      <c r="C12" s="632"/>
      <c r="D12" s="632"/>
      <c r="E12" s="632"/>
      <c r="F12" s="632"/>
      <c r="G12" s="632"/>
      <c r="H12" s="632"/>
      <c r="I12" s="632"/>
      <c r="J12" s="632"/>
      <c r="K12" s="632"/>
      <c r="L12" s="632"/>
      <c r="M12" s="632"/>
      <c r="N12" s="632"/>
      <c r="O12" s="632"/>
      <c r="P12" s="632"/>
      <c r="Q12" s="633"/>
      <c r="R12" s="634" t="s">
        <v>121</v>
      </c>
      <c r="S12" s="635"/>
      <c r="T12" s="635"/>
      <c r="U12" s="635"/>
      <c r="V12" s="635"/>
      <c r="W12" s="635"/>
      <c r="X12" s="635"/>
      <c r="Y12" s="636"/>
      <c r="Z12" s="672" t="s">
        <v>121</v>
      </c>
      <c r="AA12" s="672"/>
      <c r="AB12" s="672"/>
      <c r="AC12" s="672"/>
      <c r="AD12" s="673" t="s">
        <v>121</v>
      </c>
      <c r="AE12" s="673"/>
      <c r="AF12" s="673"/>
      <c r="AG12" s="673"/>
      <c r="AH12" s="673"/>
      <c r="AI12" s="673"/>
      <c r="AJ12" s="673"/>
      <c r="AK12" s="673"/>
      <c r="AL12" s="637" t="s">
        <v>121</v>
      </c>
      <c r="AM12" s="638"/>
      <c r="AN12" s="638"/>
      <c r="AO12" s="674"/>
      <c r="AP12" s="631" t="s">
        <v>239</v>
      </c>
      <c r="AQ12" s="632"/>
      <c r="AR12" s="632"/>
      <c r="AS12" s="632"/>
      <c r="AT12" s="632"/>
      <c r="AU12" s="632"/>
      <c r="AV12" s="632"/>
      <c r="AW12" s="632"/>
      <c r="AX12" s="632"/>
      <c r="AY12" s="632"/>
      <c r="AZ12" s="632"/>
      <c r="BA12" s="632"/>
      <c r="BB12" s="632"/>
      <c r="BC12" s="632"/>
      <c r="BD12" s="632"/>
      <c r="BE12" s="632"/>
      <c r="BF12" s="633"/>
      <c r="BG12" s="634">
        <v>152001</v>
      </c>
      <c r="BH12" s="635"/>
      <c r="BI12" s="635"/>
      <c r="BJ12" s="635"/>
      <c r="BK12" s="635"/>
      <c r="BL12" s="635"/>
      <c r="BM12" s="635"/>
      <c r="BN12" s="636"/>
      <c r="BO12" s="672">
        <v>30.4</v>
      </c>
      <c r="BP12" s="672"/>
      <c r="BQ12" s="672"/>
      <c r="BR12" s="672"/>
      <c r="BS12" s="673" t="s">
        <v>121</v>
      </c>
      <c r="BT12" s="673"/>
      <c r="BU12" s="673"/>
      <c r="BV12" s="673"/>
      <c r="BW12" s="673"/>
      <c r="BX12" s="673"/>
      <c r="BY12" s="673"/>
      <c r="BZ12" s="673"/>
      <c r="CA12" s="673"/>
      <c r="CB12" s="713"/>
      <c r="CD12" s="631" t="s">
        <v>240</v>
      </c>
      <c r="CE12" s="632"/>
      <c r="CF12" s="632"/>
      <c r="CG12" s="632"/>
      <c r="CH12" s="632"/>
      <c r="CI12" s="632"/>
      <c r="CJ12" s="632"/>
      <c r="CK12" s="632"/>
      <c r="CL12" s="632"/>
      <c r="CM12" s="632"/>
      <c r="CN12" s="632"/>
      <c r="CO12" s="632"/>
      <c r="CP12" s="632"/>
      <c r="CQ12" s="633"/>
      <c r="CR12" s="634">
        <v>259559</v>
      </c>
      <c r="CS12" s="635"/>
      <c r="CT12" s="635"/>
      <c r="CU12" s="635"/>
      <c r="CV12" s="635"/>
      <c r="CW12" s="635"/>
      <c r="CX12" s="635"/>
      <c r="CY12" s="636"/>
      <c r="CZ12" s="672">
        <v>4.5</v>
      </c>
      <c r="DA12" s="672"/>
      <c r="DB12" s="672"/>
      <c r="DC12" s="672"/>
      <c r="DD12" s="640" t="s">
        <v>121</v>
      </c>
      <c r="DE12" s="635"/>
      <c r="DF12" s="635"/>
      <c r="DG12" s="635"/>
      <c r="DH12" s="635"/>
      <c r="DI12" s="635"/>
      <c r="DJ12" s="635"/>
      <c r="DK12" s="635"/>
      <c r="DL12" s="635"/>
      <c r="DM12" s="635"/>
      <c r="DN12" s="635"/>
      <c r="DO12" s="635"/>
      <c r="DP12" s="636"/>
      <c r="DQ12" s="640">
        <v>162613</v>
      </c>
      <c r="DR12" s="635"/>
      <c r="DS12" s="635"/>
      <c r="DT12" s="635"/>
      <c r="DU12" s="635"/>
      <c r="DV12" s="635"/>
      <c r="DW12" s="635"/>
      <c r="DX12" s="635"/>
      <c r="DY12" s="635"/>
      <c r="DZ12" s="635"/>
      <c r="EA12" s="635"/>
      <c r="EB12" s="635"/>
      <c r="EC12" s="671"/>
    </row>
    <row r="13" spans="2:143" ht="11.25" customHeight="1" x14ac:dyDescent="0.2">
      <c r="B13" s="631" t="s">
        <v>241</v>
      </c>
      <c r="C13" s="632"/>
      <c r="D13" s="632"/>
      <c r="E13" s="632"/>
      <c r="F13" s="632"/>
      <c r="G13" s="632"/>
      <c r="H13" s="632"/>
      <c r="I13" s="632"/>
      <c r="J13" s="632"/>
      <c r="K13" s="632"/>
      <c r="L13" s="632"/>
      <c r="M13" s="632"/>
      <c r="N13" s="632"/>
      <c r="O13" s="632"/>
      <c r="P13" s="632"/>
      <c r="Q13" s="633"/>
      <c r="R13" s="634" t="s">
        <v>121</v>
      </c>
      <c r="S13" s="635"/>
      <c r="T13" s="635"/>
      <c r="U13" s="635"/>
      <c r="V13" s="635"/>
      <c r="W13" s="635"/>
      <c r="X13" s="635"/>
      <c r="Y13" s="636"/>
      <c r="Z13" s="672" t="s">
        <v>121</v>
      </c>
      <c r="AA13" s="672"/>
      <c r="AB13" s="672"/>
      <c r="AC13" s="672"/>
      <c r="AD13" s="673" t="s">
        <v>121</v>
      </c>
      <c r="AE13" s="673"/>
      <c r="AF13" s="673"/>
      <c r="AG13" s="673"/>
      <c r="AH13" s="673"/>
      <c r="AI13" s="673"/>
      <c r="AJ13" s="673"/>
      <c r="AK13" s="673"/>
      <c r="AL13" s="637" t="s">
        <v>121</v>
      </c>
      <c r="AM13" s="638"/>
      <c r="AN13" s="638"/>
      <c r="AO13" s="674"/>
      <c r="AP13" s="631" t="s">
        <v>242</v>
      </c>
      <c r="AQ13" s="632"/>
      <c r="AR13" s="632"/>
      <c r="AS13" s="632"/>
      <c r="AT13" s="632"/>
      <c r="AU13" s="632"/>
      <c r="AV13" s="632"/>
      <c r="AW13" s="632"/>
      <c r="AX13" s="632"/>
      <c r="AY13" s="632"/>
      <c r="AZ13" s="632"/>
      <c r="BA13" s="632"/>
      <c r="BB13" s="632"/>
      <c r="BC13" s="632"/>
      <c r="BD13" s="632"/>
      <c r="BE13" s="632"/>
      <c r="BF13" s="633"/>
      <c r="BG13" s="634">
        <v>118655</v>
      </c>
      <c r="BH13" s="635"/>
      <c r="BI13" s="635"/>
      <c r="BJ13" s="635"/>
      <c r="BK13" s="635"/>
      <c r="BL13" s="635"/>
      <c r="BM13" s="635"/>
      <c r="BN13" s="636"/>
      <c r="BO13" s="672">
        <v>23.7</v>
      </c>
      <c r="BP13" s="672"/>
      <c r="BQ13" s="672"/>
      <c r="BR13" s="672"/>
      <c r="BS13" s="673" t="s">
        <v>121</v>
      </c>
      <c r="BT13" s="673"/>
      <c r="BU13" s="673"/>
      <c r="BV13" s="673"/>
      <c r="BW13" s="673"/>
      <c r="BX13" s="673"/>
      <c r="BY13" s="673"/>
      <c r="BZ13" s="673"/>
      <c r="CA13" s="673"/>
      <c r="CB13" s="713"/>
      <c r="CD13" s="631" t="s">
        <v>243</v>
      </c>
      <c r="CE13" s="632"/>
      <c r="CF13" s="632"/>
      <c r="CG13" s="632"/>
      <c r="CH13" s="632"/>
      <c r="CI13" s="632"/>
      <c r="CJ13" s="632"/>
      <c r="CK13" s="632"/>
      <c r="CL13" s="632"/>
      <c r="CM13" s="632"/>
      <c r="CN13" s="632"/>
      <c r="CO13" s="632"/>
      <c r="CP13" s="632"/>
      <c r="CQ13" s="633"/>
      <c r="CR13" s="634">
        <v>201922</v>
      </c>
      <c r="CS13" s="635"/>
      <c r="CT13" s="635"/>
      <c r="CU13" s="635"/>
      <c r="CV13" s="635"/>
      <c r="CW13" s="635"/>
      <c r="CX13" s="635"/>
      <c r="CY13" s="636"/>
      <c r="CZ13" s="672">
        <v>3.5</v>
      </c>
      <c r="DA13" s="672"/>
      <c r="DB13" s="672"/>
      <c r="DC13" s="672"/>
      <c r="DD13" s="640">
        <v>71804</v>
      </c>
      <c r="DE13" s="635"/>
      <c r="DF13" s="635"/>
      <c r="DG13" s="635"/>
      <c r="DH13" s="635"/>
      <c r="DI13" s="635"/>
      <c r="DJ13" s="635"/>
      <c r="DK13" s="635"/>
      <c r="DL13" s="635"/>
      <c r="DM13" s="635"/>
      <c r="DN13" s="635"/>
      <c r="DO13" s="635"/>
      <c r="DP13" s="636"/>
      <c r="DQ13" s="640">
        <v>73452</v>
      </c>
      <c r="DR13" s="635"/>
      <c r="DS13" s="635"/>
      <c r="DT13" s="635"/>
      <c r="DU13" s="635"/>
      <c r="DV13" s="635"/>
      <c r="DW13" s="635"/>
      <c r="DX13" s="635"/>
      <c r="DY13" s="635"/>
      <c r="DZ13" s="635"/>
      <c r="EA13" s="635"/>
      <c r="EB13" s="635"/>
      <c r="EC13" s="671"/>
    </row>
    <row r="14" spans="2:143" ht="11.25" customHeight="1" x14ac:dyDescent="0.2">
      <c r="B14" s="631" t="s">
        <v>244</v>
      </c>
      <c r="C14" s="632"/>
      <c r="D14" s="632"/>
      <c r="E14" s="632"/>
      <c r="F14" s="632"/>
      <c r="G14" s="632"/>
      <c r="H14" s="632"/>
      <c r="I14" s="632"/>
      <c r="J14" s="632"/>
      <c r="K14" s="632"/>
      <c r="L14" s="632"/>
      <c r="M14" s="632"/>
      <c r="N14" s="632"/>
      <c r="O14" s="632"/>
      <c r="P14" s="632"/>
      <c r="Q14" s="633"/>
      <c r="R14" s="634">
        <v>55</v>
      </c>
      <c r="S14" s="635"/>
      <c r="T14" s="635"/>
      <c r="U14" s="635"/>
      <c r="V14" s="635"/>
      <c r="W14" s="635"/>
      <c r="X14" s="635"/>
      <c r="Y14" s="636"/>
      <c r="Z14" s="672">
        <v>0</v>
      </c>
      <c r="AA14" s="672"/>
      <c r="AB14" s="672"/>
      <c r="AC14" s="672"/>
      <c r="AD14" s="673">
        <v>55</v>
      </c>
      <c r="AE14" s="673"/>
      <c r="AF14" s="673"/>
      <c r="AG14" s="673"/>
      <c r="AH14" s="673"/>
      <c r="AI14" s="673"/>
      <c r="AJ14" s="673"/>
      <c r="AK14" s="673"/>
      <c r="AL14" s="637">
        <v>0</v>
      </c>
      <c r="AM14" s="638"/>
      <c r="AN14" s="638"/>
      <c r="AO14" s="674"/>
      <c r="AP14" s="631" t="s">
        <v>245</v>
      </c>
      <c r="AQ14" s="632"/>
      <c r="AR14" s="632"/>
      <c r="AS14" s="632"/>
      <c r="AT14" s="632"/>
      <c r="AU14" s="632"/>
      <c r="AV14" s="632"/>
      <c r="AW14" s="632"/>
      <c r="AX14" s="632"/>
      <c r="AY14" s="632"/>
      <c r="AZ14" s="632"/>
      <c r="BA14" s="632"/>
      <c r="BB14" s="632"/>
      <c r="BC14" s="632"/>
      <c r="BD14" s="632"/>
      <c r="BE14" s="632"/>
      <c r="BF14" s="633"/>
      <c r="BG14" s="634">
        <v>11218</v>
      </c>
      <c r="BH14" s="635"/>
      <c r="BI14" s="635"/>
      <c r="BJ14" s="635"/>
      <c r="BK14" s="635"/>
      <c r="BL14" s="635"/>
      <c r="BM14" s="635"/>
      <c r="BN14" s="636"/>
      <c r="BO14" s="672">
        <v>2.2000000000000002</v>
      </c>
      <c r="BP14" s="672"/>
      <c r="BQ14" s="672"/>
      <c r="BR14" s="672"/>
      <c r="BS14" s="673" t="s">
        <v>121</v>
      </c>
      <c r="BT14" s="673"/>
      <c r="BU14" s="673"/>
      <c r="BV14" s="673"/>
      <c r="BW14" s="673"/>
      <c r="BX14" s="673"/>
      <c r="BY14" s="673"/>
      <c r="BZ14" s="673"/>
      <c r="CA14" s="673"/>
      <c r="CB14" s="713"/>
      <c r="CD14" s="631" t="s">
        <v>246</v>
      </c>
      <c r="CE14" s="632"/>
      <c r="CF14" s="632"/>
      <c r="CG14" s="632"/>
      <c r="CH14" s="632"/>
      <c r="CI14" s="632"/>
      <c r="CJ14" s="632"/>
      <c r="CK14" s="632"/>
      <c r="CL14" s="632"/>
      <c r="CM14" s="632"/>
      <c r="CN14" s="632"/>
      <c r="CO14" s="632"/>
      <c r="CP14" s="632"/>
      <c r="CQ14" s="633"/>
      <c r="CR14" s="634">
        <v>62199</v>
      </c>
      <c r="CS14" s="635"/>
      <c r="CT14" s="635"/>
      <c r="CU14" s="635"/>
      <c r="CV14" s="635"/>
      <c r="CW14" s="635"/>
      <c r="CX14" s="635"/>
      <c r="CY14" s="636"/>
      <c r="CZ14" s="672">
        <v>1.1000000000000001</v>
      </c>
      <c r="DA14" s="672"/>
      <c r="DB14" s="672"/>
      <c r="DC14" s="672"/>
      <c r="DD14" s="640">
        <v>12073</v>
      </c>
      <c r="DE14" s="635"/>
      <c r="DF14" s="635"/>
      <c r="DG14" s="635"/>
      <c r="DH14" s="635"/>
      <c r="DI14" s="635"/>
      <c r="DJ14" s="635"/>
      <c r="DK14" s="635"/>
      <c r="DL14" s="635"/>
      <c r="DM14" s="635"/>
      <c r="DN14" s="635"/>
      <c r="DO14" s="635"/>
      <c r="DP14" s="636"/>
      <c r="DQ14" s="640">
        <v>25601</v>
      </c>
      <c r="DR14" s="635"/>
      <c r="DS14" s="635"/>
      <c r="DT14" s="635"/>
      <c r="DU14" s="635"/>
      <c r="DV14" s="635"/>
      <c r="DW14" s="635"/>
      <c r="DX14" s="635"/>
      <c r="DY14" s="635"/>
      <c r="DZ14" s="635"/>
      <c r="EA14" s="635"/>
      <c r="EB14" s="635"/>
      <c r="EC14" s="671"/>
    </row>
    <row r="15" spans="2:143" ht="11.25" customHeight="1" x14ac:dyDescent="0.2">
      <c r="B15" s="631" t="s">
        <v>247</v>
      </c>
      <c r="C15" s="632"/>
      <c r="D15" s="632"/>
      <c r="E15" s="632"/>
      <c r="F15" s="632"/>
      <c r="G15" s="632"/>
      <c r="H15" s="632"/>
      <c r="I15" s="632"/>
      <c r="J15" s="632"/>
      <c r="K15" s="632"/>
      <c r="L15" s="632"/>
      <c r="M15" s="632"/>
      <c r="N15" s="632"/>
      <c r="O15" s="632"/>
      <c r="P15" s="632"/>
      <c r="Q15" s="633"/>
      <c r="R15" s="634" t="s">
        <v>121</v>
      </c>
      <c r="S15" s="635"/>
      <c r="T15" s="635"/>
      <c r="U15" s="635"/>
      <c r="V15" s="635"/>
      <c r="W15" s="635"/>
      <c r="X15" s="635"/>
      <c r="Y15" s="636"/>
      <c r="Z15" s="672" t="s">
        <v>121</v>
      </c>
      <c r="AA15" s="672"/>
      <c r="AB15" s="672"/>
      <c r="AC15" s="672"/>
      <c r="AD15" s="673" t="s">
        <v>121</v>
      </c>
      <c r="AE15" s="673"/>
      <c r="AF15" s="673"/>
      <c r="AG15" s="673"/>
      <c r="AH15" s="673"/>
      <c r="AI15" s="673"/>
      <c r="AJ15" s="673"/>
      <c r="AK15" s="673"/>
      <c r="AL15" s="637" t="s">
        <v>121</v>
      </c>
      <c r="AM15" s="638"/>
      <c r="AN15" s="638"/>
      <c r="AO15" s="674"/>
      <c r="AP15" s="631" t="s">
        <v>248</v>
      </c>
      <c r="AQ15" s="632"/>
      <c r="AR15" s="632"/>
      <c r="AS15" s="632"/>
      <c r="AT15" s="632"/>
      <c r="AU15" s="632"/>
      <c r="AV15" s="632"/>
      <c r="AW15" s="632"/>
      <c r="AX15" s="632"/>
      <c r="AY15" s="632"/>
      <c r="AZ15" s="632"/>
      <c r="BA15" s="632"/>
      <c r="BB15" s="632"/>
      <c r="BC15" s="632"/>
      <c r="BD15" s="632"/>
      <c r="BE15" s="632"/>
      <c r="BF15" s="633"/>
      <c r="BG15" s="634">
        <v>21381</v>
      </c>
      <c r="BH15" s="635"/>
      <c r="BI15" s="635"/>
      <c r="BJ15" s="635"/>
      <c r="BK15" s="635"/>
      <c r="BL15" s="635"/>
      <c r="BM15" s="635"/>
      <c r="BN15" s="636"/>
      <c r="BO15" s="672">
        <v>4.3</v>
      </c>
      <c r="BP15" s="672"/>
      <c r="BQ15" s="672"/>
      <c r="BR15" s="672"/>
      <c r="BS15" s="673" t="s">
        <v>121</v>
      </c>
      <c r="BT15" s="673"/>
      <c r="BU15" s="673"/>
      <c r="BV15" s="673"/>
      <c r="BW15" s="673"/>
      <c r="BX15" s="673"/>
      <c r="BY15" s="673"/>
      <c r="BZ15" s="673"/>
      <c r="CA15" s="673"/>
      <c r="CB15" s="713"/>
      <c r="CD15" s="631" t="s">
        <v>249</v>
      </c>
      <c r="CE15" s="632"/>
      <c r="CF15" s="632"/>
      <c r="CG15" s="632"/>
      <c r="CH15" s="632"/>
      <c r="CI15" s="632"/>
      <c r="CJ15" s="632"/>
      <c r="CK15" s="632"/>
      <c r="CL15" s="632"/>
      <c r="CM15" s="632"/>
      <c r="CN15" s="632"/>
      <c r="CO15" s="632"/>
      <c r="CP15" s="632"/>
      <c r="CQ15" s="633"/>
      <c r="CR15" s="634">
        <v>634775</v>
      </c>
      <c r="CS15" s="635"/>
      <c r="CT15" s="635"/>
      <c r="CU15" s="635"/>
      <c r="CV15" s="635"/>
      <c r="CW15" s="635"/>
      <c r="CX15" s="635"/>
      <c r="CY15" s="636"/>
      <c r="CZ15" s="672">
        <v>11.1</v>
      </c>
      <c r="DA15" s="672"/>
      <c r="DB15" s="672"/>
      <c r="DC15" s="672"/>
      <c r="DD15" s="640">
        <v>442972</v>
      </c>
      <c r="DE15" s="635"/>
      <c r="DF15" s="635"/>
      <c r="DG15" s="635"/>
      <c r="DH15" s="635"/>
      <c r="DI15" s="635"/>
      <c r="DJ15" s="635"/>
      <c r="DK15" s="635"/>
      <c r="DL15" s="635"/>
      <c r="DM15" s="635"/>
      <c r="DN15" s="635"/>
      <c r="DO15" s="635"/>
      <c r="DP15" s="636"/>
      <c r="DQ15" s="640">
        <v>114249</v>
      </c>
      <c r="DR15" s="635"/>
      <c r="DS15" s="635"/>
      <c r="DT15" s="635"/>
      <c r="DU15" s="635"/>
      <c r="DV15" s="635"/>
      <c r="DW15" s="635"/>
      <c r="DX15" s="635"/>
      <c r="DY15" s="635"/>
      <c r="DZ15" s="635"/>
      <c r="EA15" s="635"/>
      <c r="EB15" s="635"/>
      <c r="EC15" s="671"/>
    </row>
    <row r="16" spans="2:143" ht="11.25" customHeight="1" x14ac:dyDescent="0.2">
      <c r="B16" s="631" t="s">
        <v>250</v>
      </c>
      <c r="C16" s="632"/>
      <c r="D16" s="632"/>
      <c r="E16" s="632"/>
      <c r="F16" s="632"/>
      <c r="G16" s="632"/>
      <c r="H16" s="632"/>
      <c r="I16" s="632"/>
      <c r="J16" s="632"/>
      <c r="K16" s="632"/>
      <c r="L16" s="632"/>
      <c r="M16" s="632"/>
      <c r="N16" s="632"/>
      <c r="O16" s="632"/>
      <c r="P16" s="632"/>
      <c r="Q16" s="633"/>
      <c r="R16" s="634">
        <v>2039</v>
      </c>
      <c r="S16" s="635"/>
      <c r="T16" s="635"/>
      <c r="U16" s="635"/>
      <c r="V16" s="635"/>
      <c r="W16" s="635"/>
      <c r="X16" s="635"/>
      <c r="Y16" s="636"/>
      <c r="Z16" s="672">
        <v>0</v>
      </c>
      <c r="AA16" s="672"/>
      <c r="AB16" s="672"/>
      <c r="AC16" s="672"/>
      <c r="AD16" s="673">
        <v>2039</v>
      </c>
      <c r="AE16" s="673"/>
      <c r="AF16" s="673"/>
      <c r="AG16" s="673"/>
      <c r="AH16" s="673"/>
      <c r="AI16" s="673"/>
      <c r="AJ16" s="673"/>
      <c r="AK16" s="673"/>
      <c r="AL16" s="637">
        <v>0.1</v>
      </c>
      <c r="AM16" s="638"/>
      <c r="AN16" s="638"/>
      <c r="AO16" s="674"/>
      <c r="AP16" s="631" t="s">
        <v>251</v>
      </c>
      <c r="AQ16" s="632"/>
      <c r="AR16" s="632"/>
      <c r="AS16" s="632"/>
      <c r="AT16" s="632"/>
      <c r="AU16" s="632"/>
      <c r="AV16" s="632"/>
      <c r="AW16" s="632"/>
      <c r="AX16" s="632"/>
      <c r="AY16" s="632"/>
      <c r="AZ16" s="632"/>
      <c r="BA16" s="632"/>
      <c r="BB16" s="632"/>
      <c r="BC16" s="632"/>
      <c r="BD16" s="632"/>
      <c r="BE16" s="632"/>
      <c r="BF16" s="633"/>
      <c r="BG16" s="634" t="s">
        <v>121</v>
      </c>
      <c r="BH16" s="635"/>
      <c r="BI16" s="635"/>
      <c r="BJ16" s="635"/>
      <c r="BK16" s="635"/>
      <c r="BL16" s="635"/>
      <c r="BM16" s="635"/>
      <c r="BN16" s="636"/>
      <c r="BO16" s="672" t="s">
        <v>121</v>
      </c>
      <c r="BP16" s="672"/>
      <c r="BQ16" s="672"/>
      <c r="BR16" s="672"/>
      <c r="BS16" s="673" t="s">
        <v>121</v>
      </c>
      <c r="BT16" s="673"/>
      <c r="BU16" s="673"/>
      <c r="BV16" s="673"/>
      <c r="BW16" s="673"/>
      <c r="BX16" s="673"/>
      <c r="BY16" s="673"/>
      <c r="BZ16" s="673"/>
      <c r="CA16" s="673"/>
      <c r="CB16" s="713"/>
      <c r="CD16" s="631" t="s">
        <v>252</v>
      </c>
      <c r="CE16" s="632"/>
      <c r="CF16" s="632"/>
      <c r="CG16" s="632"/>
      <c r="CH16" s="632"/>
      <c r="CI16" s="632"/>
      <c r="CJ16" s="632"/>
      <c r="CK16" s="632"/>
      <c r="CL16" s="632"/>
      <c r="CM16" s="632"/>
      <c r="CN16" s="632"/>
      <c r="CO16" s="632"/>
      <c r="CP16" s="632"/>
      <c r="CQ16" s="633"/>
      <c r="CR16" s="634">
        <v>8644</v>
      </c>
      <c r="CS16" s="635"/>
      <c r="CT16" s="635"/>
      <c r="CU16" s="635"/>
      <c r="CV16" s="635"/>
      <c r="CW16" s="635"/>
      <c r="CX16" s="635"/>
      <c r="CY16" s="636"/>
      <c r="CZ16" s="672">
        <v>0.2</v>
      </c>
      <c r="DA16" s="672"/>
      <c r="DB16" s="672"/>
      <c r="DC16" s="672"/>
      <c r="DD16" s="640" t="s">
        <v>121</v>
      </c>
      <c r="DE16" s="635"/>
      <c r="DF16" s="635"/>
      <c r="DG16" s="635"/>
      <c r="DH16" s="635"/>
      <c r="DI16" s="635"/>
      <c r="DJ16" s="635"/>
      <c r="DK16" s="635"/>
      <c r="DL16" s="635"/>
      <c r="DM16" s="635"/>
      <c r="DN16" s="635"/>
      <c r="DO16" s="635"/>
      <c r="DP16" s="636"/>
      <c r="DQ16" s="640">
        <v>5544</v>
      </c>
      <c r="DR16" s="635"/>
      <c r="DS16" s="635"/>
      <c r="DT16" s="635"/>
      <c r="DU16" s="635"/>
      <c r="DV16" s="635"/>
      <c r="DW16" s="635"/>
      <c r="DX16" s="635"/>
      <c r="DY16" s="635"/>
      <c r="DZ16" s="635"/>
      <c r="EA16" s="635"/>
      <c r="EB16" s="635"/>
      <c r="EC16" s="671"/>
    </row>
    <row r="17" spans="2:133" ht="11.25" customHeight="1" x14ac:dyDescent="0.2">
      <c r="B17" s="631" t="s">
        <v>253</v>
      </c>
      <c r="C17" s="632"/>
      <c r="D17" s="632"/>
      <c r="E17" s="632"/>
      <c r="F17" s="632"/>
      <c r="G17" s="632"/>
      <c r="H17" s="632"/>
      <c r="I17" s="632"/>
      <c r="J17" s="632"/>
      <c r="K17" s="632"/>
      <c r="L17" s="632"/>
      <c r="M17" s="632"/>
      <c r="N17" s="632"/>
      <c r="O17" s="632"/>
      <c r="P17" s="632"/>
      <c r="Q17" s="633"/>
      <c r="R17" s="634">
        <v>23841</v>
      </c>
      <c r="S17" s="635"/>
      <c r="T17" s="635"/>
      <c r="U17" s="635"/>
      <c r="V17" s="635"/>
      <c r="W17" s="635"/>
      <c r="X17" s="635"/>
      <c r="Y17" s="636"/>
      <c r="Z17" s="672">
        <v>0.4</v>
      </c>
      <c r="AA17" s="672"/>
      <c r="AB17" s="672"/>
      <c r="AC17" s="672"/>
      <c r="AD17" s="673">
        <v>23841</v>
      </c>
      <c r="AE17" s="673"/>
      <c r="AF17" s="673"/>
      <c r="AG17" s="673"/>
      <c r="AH17" s="673"/>
      <c r="AI17" s="673"/>
      <c r="AJ17" s="673"/>
      <c r="AK17" s="673"/>
      <c r="AL17" s="637">
        <v>1</v>
      </c>
      <c r="AM17" s="638"/>
      <c r="AN17" s="638"/>
      <c r="AO17" s="674"/>
      <c r="AP17" s="631" t="s">
        <v>254</v>
      </c>
      <c r="AQ17" s="632"/>
      <c r="AR17" s="632"/>
      <c r="AS17" s="632"/>
      <c r="AT17" s="632"/>
      <c r="AU17" s="632"/>
      <c r="AV17" s="632"/>
      <c r="AW17" s="632"/>
      <c r="AX17" s="632"/>
      <c r="AY17" s="632"/>
      <c r="AZ17" s="632"/>
      <c r="BA17" s="632"/>
      <c r="BB17" s="632"/>
      <c r="BC17" s="632"/>
      <c r="BD17" s="632"/>
      <c r="BE17" s="632"/>
      <c r="BF17" s="633"/>
      <c r="BG17" s="634" t="s">
        <v>121</v>
      </c>
      <c r="BH17" s="635"/>
      <c r="BI17" s="635"/>
      <c r="BJ17" s="635"/>
      <c r="BK17" s="635"/>
      <c r="BL17" s="635"/>
      <c r="BM17" s="635"/>
      <c r="BN17" s="636"/>
      <c r="BO17" s="672" t="s">
        <v>121</v>
      </c>
      <c r="BP17" s="672"/>
      <c r="BQ17" s="672"/>
      <c r="BR17" s="672"/>
      <c r="BS17" s="673" t="s">
        <v>121</v>
      </c>
      <c r="BT17" s="673"/>
      <c r="BU17" s="673"/>
      <c r="BV17" s="673"/>
      <c r="BW17" s="673"/>
      <c r="BX17" s="673"/>
      <c r="BY17" s="673"/>
      <c r="BZ17" s="673"/>
      <c r="CA17" s="673"/>
      <c r="CB17" s="713"/>
      <c r="CD17" s="631" t="s">
        <v>255</v>
      </c>
      <c r="CE17" s="632"/>
      <c r="CF17" s="632"/>
      <c r="CG17" s="632"/>
      <c r="CH17" s="632"/>
      <c r="CI17" s="632"/>
      <c r="CJ17" s="632"/>
      <c r="CK17" s="632"/>
      <c r="CL17" s="632"/>
      <c r="CM17" s="632"/>
      <c r="CN17" s="632"/>
      <c r="CO17" s="632"/>
      <c r="CP17" s="632"/>
      <c r="CQ17" s="633"/>
      <c r="CR17" s="634">
        <v>516443</v>
      </c>
      <c r="CS17" s="635"/>
      <c r="CT17" s="635"/>
      <c r="CU17" s="635"/>
      <c r="CV17" s="635"/>
      <c r="CW17" s="635"/>
      <c r="CX17" s="635"/>
      <c r="CY17" s="636"/>
      <c r="CZ17" s="672">
        <v>9</v>
      </c>
      <c r="DA17" s="672"/>
      <c r="DB17" s="672"/>
      <c r="DC17" s="672"/>
      <c r="DD17" s="640" t="s">
        <v>121</v>
      </c>
      <c r="DE17" s="635"/>
      <c r="DF17" s="635"/>
      <c r="DG17" s="635"/>
      <c r="DH17" s="635"/>
      <c r="DI17" s="635"/>
      <c r="DJ17" s="635"/>
      <c r="DK17" s="635"/>
      <c r="DL17" s="635"/>
      <c r="DM17" s="635"/>
      <c r="DN17" s="635"/>
      <c r="DO17" s="635"/>
      <c r="DP17" s="636"/>
      <c r="DQ17" s="640">
        <v>516443</v>
      </c>
      <c r="DR17" s="635"/>
      <c r="DS17" s="635"/>
      <c r="DT17" s="635"/>
      <c r="DU17" s="635"/>
      <c r="DV17" s="635"/>
      <c r="DW17" s="635"/>
      <c r="DX17" s="635"/>
      <c r="DY17" s="635"/>
      <c r="DZ17" s="635"/>
      <c r="EA17" s="635"/>
      <c r="EB17" s="635"/>
      <c r="EC17" s="671"/>
    </row>
    <row r="18" spans="2:133" ht="11.25" customHeight="1" x14ac:dyDescent="0.2">
      <c r="B18" s="631" t="s">
        <v>256</v>
      </c>
      <c r="C18" s="632"/>
      <c r="D18" s="632"/>
      <c r="E18" s="632"/>
      <c r="F18" s="632"/>
      <c r="G18" s="632"/>
      <c r="H18" s="632"/>
      <c r="I18" s="632"/>
      <c r="J18" s="632"/>
      <c r="K18" s="632"/>
      <c r="L18" s="632"/>
      <c r="M18" s="632"/>
      <c r="N18" s="632"/>
      <c r="O18" s="632"/>
      <c r="P18" s="632"/>
      <c r="Q18" s="633"/>
      <c r="R18" s="634">
        <v>761</v>
      </c>
      <c r="S18" s="635"/>
      <c r="T18" s="635"/>
      <c r="U18" s="635"/>
      <c r="V18" s="635"/>
      <c r="W18" s="635"/>
      <c r="X18" s="635"/>
      <c r="Y18" s="636"/>
      <c r="Z18" s="672">
        <v>0</v>
      </c>
      <c r="AA18" s="672"/>
      <c r="AB18" s="672"/>
      <c r="AC18" s="672"/>
      <c r="AD18" s="673">
        <v>761</v>
      </c>
      <c r="AE18" s="673"/>
      <c r="AF18" s="673"/>
      <c r="AG18" s="673"/>
      <c r="AH18" s="673"/>
      <c r="AI18" s="673"/>
      <c r="AJ18" s="673"/>
      <c r="AK18" s="673"/>
      <c r="AL18" s="637">
        <v>0</v>
      </c>
      <c r="AM18" s="638"/>
      <c r="AN18" s="638"/>
      <c r="AO18" s="674"/>
      <c r="AP18" s="631" t="s">
        <v>257</v>
      </c>
      <c r="AQ18" s="632"/>
      <c r="AR18" s="632"/>
      <c r="AS18" s="632"/>
      <c r="AT18" s="632"/>
      <c r="AU18" s="632"/>
      <c r="AV18" s="632"/>
      <c r="AW18" s="632"/>
      <c r="AX18" s="632"/>
      <c r="AY18" s="632"/>
      <c r="AZ18" s="632"/>
      <c r="BA18" s="632"/>
      <c r="BB18" s="632"/>
      <c r="BC18" s="632"/>
      <c r="BD18" s="632"/>
      <c r="BE18" s="632"/>
      <c r="BF18" s="633"/>
      <c r="BG18" s="634" t="s">
        <v>121</v>
      </c>
      <c r="BH18" s="635"/>
      <c r="BI18" s="635"/>
      <c r="BJ18" s="635"/>
      <c r="BK18" s="635"/>
      <c r="BL18" s="635"/>
      <c r="BM18" s="635"/>
      <c r="BN18" s="636"/>
      <c r="BO18" s="672" t="s">
        <v>121</v>
      </c>
      <c r="BP18" s="672"/>
      <c r="BQ18" s="672"/>
      <c r="BR18" s="672"/>
      <c r="BS18" s="673" t="s">
        <v>121</v>
      </c>
      <c r="BT18" s="673"/>
      <c r="BU18" s="673"/>
      <c r="BV18" s="673"/>
      <c r="BW18" s="673"/>
      <c r="BX18" s="673"/>
      <c r="BY18" s="673"/>
      <c r="BZ18" s="673"/>
      <c r="CA18" s="673"/>
      <c r="CB18" s="713"/>
      <c r="CD18" s="631" t="s">
        <v>258</v>
      </c>
      <c r="CE18" s="632"/>
      <c r="CF18" s="632"/>
      <c r="CG18" s="632"/>
      <c r="CH18" s="632"/>
      <c r="CI18" s="632"/>
      <c r="CJ18" s="632"/>
      <c r="CK18" s="632"/>
      <c r="CL18" s="632"/>
      <c r="CM18" s="632"/>
      <c r="CN18" s="632"/>
      <c r="CO18" s="632"/>
      <c r="CP18" s="632"/>
      <c r="CQ18" s="633"/>
      <c r="CR18" s="634" t="s">
        <v>121</v>
      </c>
      <c r="CS18" s="635"/>
      <c r="CT18" s="635"/>
      <c r="CU18" s="635"/>
      <c r="CV18" s="635"/>
      <c r="CW18" s="635"/>
      <c r="CX18" s="635"/>
      <c r="CY18" s="636"/>
      <c r="CZ18" s="672" t="s">
        <v>121</v>
      </c>
      <c r="DA18" s="672"/>
      <c r="DB18" s="672"/>
      <c r="DC18" s="672"/>
      <c r="DD18" s="640" t="s">
        <v>121</v>
      </c>
      <c r="DE18" s="635"/>
      <c r="DF18" s="635"/>
      <c r="DG18" s="635"/>
      <c r="DH18" s="635"/>
      <c r="DI18" s="635"/>
      <c r="DJ18" s="635"/>
      <c r="DK18" s="635"/>
      <c r="DL18" s="635"/>
      <c r="DM18" s="635"/>
      <c r="DN18" s="635"/>
      <c r="DO18" s="635"/>
      <c r="DP18" s="636"/>
      <c r="DQ18" s="640" t="s">
        <v>121</v>
      </c>
      <c r="DR18" s="635"/>
      <c r="DS18" s="635"/>
      <c r="DT18" s="635"/>
      <c r="DU18" s="635"/>
      <c r="DV18" s="635"/>
      <c r="DW18" s="635"/>
      <c r="DX18" s="635"/>
      <c r="DY18" s="635"/>
      <c r="DZ18" s="635"/>
      <c r="EA18" s="635"/>
      <c r="EB18" s="635"/>
      <c r="EC18" s="671"/>
    </row>
    <row r="19" spans="2:133" ht="11.25" customHeight="1" x14ac:dyDescent="0.2">
      <c r="B19" s="631" t="s">
        <v>259</v>
      </c>
      <c r="C19" s="632"/>
      <c r="D19" s="632"/>
      <c r="E19" s="632"/>
      <c r="F19" s="632"/>
      <c r="G19" s="632"/>
      <c r="H19" s="632"/>
      <c r="I19" s="632"/>
      <c r="J19" s="632"/>
      <c r="K19" s="632"/>
      <c r="L19" s="632"/>
      <c r="M19" s="632"/>
      <c r="N19" s="632"/>
      <c r="O19" s="632"/>
      <c r="P19" s="632"/>
      <c r="Q19" s="633"/>
      <c r="R19" s="634">
        <v>761</v>
      </c>
      <c r="S19" s="635"/>
      <c r="T19" s="635"/>
      <c r="U19" s="635"/>
      <c r="V19" s="635"/>
      <c r="W19" s="635"/>
      <c r="X19" s="635"/>
      <c r="Y19" s="636"/>
      <c r="Z19" s="672">
        <v>0</v>
      </c>
      <c r="AA19" s="672"/>
      <c r="AB19" s="672"/>
      <c r="AC19" s="672"/>
      <c r="AD19" s="673">
        <v>761</v>
      </c>
      <c r="AE19" s="673"/>
      <c r="AF19" s="673"/>
      <c r="AG19" s="673"/>
      <c r="AH19" s="673"/>
      <c r="AI19" s="673"/>
      <c r="AJ19" s="673"/>
      <c r="AK19" s="673"/>
      <c r="AL19" s="637">
        <v>0</v>
      </c>
      <c r="AM19" s="638"/>
      <c r="AN19" s="638"/>
      <c r="AO19" s="674"/>
      <c r="AP19" s="631" t="s">
        <v>260</v>
      </c>
      <c r="AQ19" s="632"/>
      <c r="AR19" s="632"/>
      <c r="AS19" s="632"/>
      <c r="AT19" s="632"/>
      <c r="AU19" s="632"/>
      <c r="AV19" s="632"/>
      <c r="AW19" s="632"/>
      <c r="AX19" s="632"/>
      <c r="AY19" s="632"/>
      <c r="AZ19" s="632"/>
      <c r="BA19" s="632"/>
      <c r="BB19" s="632"/>
      <c r="BC19" s="632"/>
      <c r="BD19" s="632"/>
      <c r="BE19" s="632"/>
      <c r="BF19" s="633"/>
      <c r="BG19" s="634" t="s">
        <v>121</v>
      </c>
      <c r="BH19" s="635"/>
      <c r="BI19" s="635"/>
      <c r="BJ19" s="635"/>
      <c r="BK19" s="635"/>
      <c r="BL19" s="635"/>
      <c r="BM19" s="635"/>
      <c r="BN19" s="636"/>
      <c r="BO19" s="672" t="s">
        <v>121</v>
      </c>
      <c r="BP19" s="672"/>
      <c r="BQ19" s="672"/>
      <c r="BR19" s="672"/>
      <c r="BS19" s="673" t="s">
        <v>121</v>
      </c>
      <c r="BT19" s="673"/>
      <c r="BU19" s="673"/>
      <c r="BV19" s="673"/>
      <c r="BW19" s="673"/>
      <c r="BX19" s="673"/>
      <c r="BY19" s="673"/>
      <c r="BZ19" s="673"/>
      <c r="CA19" s="673"/>
      <c r="CB19" s="713"/>
      <c r="CD19" s="631" t="s">
        <v>261</v>
      </c>
      <c r="CE19" s="632"/>
      <c r="CF19" s="632"/>
      <c r="CG19" s="632"/>
      <c r="CH19" s="632"/>
      <c r="CI19" s="632"/>
      <c r="CJ19" s="632"/>
      <c r="CK19" s="632"/>
      <c r="CL19" s="632"/>
      <c r="CM19" s="632"/>
      <c r="CN19" s="632"/>
      <c r="CO19" s="632"/>
      <c r="CP19" s="632"/>
      <c r="CQ19" s="633"/>
      <c r="CR19" s="634" t="s">
        <v>121</v>
      </c>
      <c r="CS19" s="635"/>
      <c r="CT19" s="635"/>
      <c r="CU19" s="635"/>
      <c r="CV19" s="635"/>
      <c r="CW19" s="635"/>
      <c r="CX19" s="635"/>
      <c r="CY19" s="636"/>
      <c r="CZ19" s="672" t="s">
        <v>121</v>
      </c>
      <c r="DA19" s="672"/>
      <c r="DB19" s="672"/>
      <c r="DC19" s="672"/>
      <c r="DD19" s="640" t="s">
        <v>121</v>
      </c>
      <c r="DE19" s="635"/>
      <c r="DF19" s="635"/>
      <c r="DG19" s="635"/>
      <c r="DH19" s="635"/>
      <c r="DI19" s="635"/>
      <c r="DJ19" s="635"/>
      <c r="DK19" s="635"/>
      <c r="DL19" s="635"/>
      <c r="DM19" s="635"/>
      <c r="DN19" s="635"/>
      <c r="DO19" s="635"/>
      <c r="DP19" s="636"/>
      <c r="DQ19" s="640" t="s">
        <v>121</v>
      </c>
      <c r="DR19" s="635"/>
      <c r="DS19" s="635"/>
      <c r="DT19" s="635"/>
      <c r="DU19" s="635"/>
      <c r="DV19" s="635"/>
      <c r="DW19" s="635"/>
      <c r="DX19" s="635"/>
      <c r="DY19" s="635"/>
      <c r="DZ19" s="635"/>
      <c r="EA19" s="635"/>
      <c r="EB19" s="635"/>
      <c r="EC19" s="671"/>
    </row>
    <row r="20" spans="2:133" ht="11.25" customHeight="1" x14ac:dyDescent="0.2">
      <c r="B20" s="701" t="s">
        <v>262</v>
      </c>
      <c r="C20" s="702"/>
      <c r="D20" s="702"/>
      <c r="E20" s="702"/>
      <c r="F20" s="702"/>
      <c r="G20" s="702"/>
      <c r="H20" s="702"/>
      <c r="I20" s="702"/>
      <c r="J20" s="702"/>
      <c r="K20" s="702"/>
      <c r="L20" s="702"/>
      <c r="M20" s="702"/>
      <c r="N20" s="702"/>
      <c r="O20" s="702"/>
      <c r="P20" s="702"/>
      <c r="Q20" s="703"/>
      <c r="R20" s="634" t="s">
        <v>121</v>
      </c>
      <c r="S20" s="635"/>
      <c r="T20" s="635"/>
      <c r="U20" s="635"/>
      <c r="V20" s="635"/>
      <c r="W20" s="635"/>
      <c r="X20" s="635"/>
      <c r="Y20" s="636"/>
      <c r="Z20" s="672" t="s">
        <v>121</v>
      </c>
      <c r="AA20" s="672"/>
      <c r="AB20" s="672"/>
      <c r="AC20" s="672"/>
      <c r="AD20" s="673" t="s">
        <v>121</v>
      </c>
      <c r="AE20" s="673"/>
      <c r="AF20" s="673"/>
      <c r="AG20" s="673"/>
      <c r="AH20" s="673"/>
      <c r="AI20" s="673"/>
      <c r="AJ20" s="673"/>
      <c r="AK20" s="673"/>
      <c r="AL20" s="637" t="s">
        <v>121</v>
      </c>
      <c r="AM20" s="638"/>
      <c r="AN20" s="638"/>
      <c r="AO20" s="674"/>
      <c r="AP20" s="631" t="s">
        <v>263</v>
      </c>
      <c r="AQ20" s="632"/>
      <c r="AR20" s="632"/>
      <c r="AS20" s="632"/>
      <c r="AT20" s="632"/>
      <c r="AU20" s="632"/>
      <c r="AV20" s="632"/>
      <c r="AW20" s="632"/>
      <c r="AX20" s="632"/>
      <c r="AY20" s="632"/>
      <c r="AZ20" s="632"/>
      <c r="BA20" s="632"/>
      <c r="BB20" s="632"/>
      <c r="BC20" s="632"/>
      <c r="BD20" s="632"/>
      <c r="BE20" s="632"/>
      <c r="BF20" s="633"/>
      <c r="BG20" s="634" t="s">
        <v>121</v>
      </c>
      <c r="BH20" s="635"/>
      <c r="BI20" s="635"/>
      <c r="BJ20" s="635"/>
      <c r="BK20" s="635"/>
      <c r="BL20" s="635"/>
      <c r="BM20" s="635"/>
      <c r="BN20" s="636"/>
      <c r="BO20" s="672" t="s">
        <v>121</v>
      </c>
      <c r="BP20" s="672"/>
      <c r="BQ20" s="672"/>
      <c r="BR20" s="672"/>
      <c r="BS20" s="673" t="s">
        <v>121</v>
      </c>
      <c r="BT20" s="673"/>
      <c r="BU20" s="673"/>
      <c r="BV20" s="673"/>
      <c r="BW20" s="673"/>
      <c r="BX20" s="673"/>
      <c r="BY20" s="673"/>
      <c r="BZ20" s="673"/>
      <c r="CA20" s="673"/>
      <c r="CB20" s="713"/>
      <c r="CD20" s="631" t="s">
        <v>264</v>
      </c>
      <c r="CE20" s="632"/>
      <c r="CF20" s="632"/>
      <c r="CG20" s="632"/>
      <c r="CH20" s="632"/>
      <c r="CI20" s="632"/>
      <c r="CJ20" s="632"/>
      <c r="CK20" s="632"/>
      <c r="CL20" s="632"/>
      <c r="CM20" s="632"/>
      <c r="CN20" s="632"/>
      <c r="CO20" s="632"/>
      <c r="CP20" s="632"/>
      <c r="CQ20" s="633"/>
      <c r="CR20" s="634">
        <v>5739118</v>
      </c>
      <c r="CS20" s="635"/>
      <c r="CT20" s="635"/>
      <c r="CU20" s="635"/>
      <c r="CV20" s="635"/>
      <c r="CW20" s="635"/>
      <c r="CX20" s="635"/>
      <c r="CY20" s="636"/>
      <c r="CZ20" s="672">
        <v>100</v>
      </c>
      <c r="DA20" s="672"/>
      <c r="DB20" s="672"/>
      <c r="DC20" s="672"/>
      <c r="DD20" s="640">
        <v>1227655</v>
      </c>
      <c r="DE20" s="635"/>
      <c r="DF20" s="635"/>
      <c r="DG20" s="635"/>
      <c r="DH20" s="635"/>
      <c r="DI20" s="635"/>
      <c r="DJ20" s="635"/>
      <c r="DK20" s="635"/>
      <c r="DL20" s="635"/>
      <c r="DM20" s="635"/>
      <c r="DN20" s="635"/>
      <c r="DO20" s="635"/>
      <c r="DP20" s="636"/>
      <c r="DQ20" s="640">
        <v>3086120</v>
      </c>
      <c r="DR20" s="635"/>
      <c r="DS20" s="635"/>
      <c r="DT20" s="635"/>
      <c r="DU20" s="635"/>
      <c r="DV20" s="635"/>
      <c r="DW20" s="635"/>
      <c r="DX20" s="635"/>
      <c r="DY20" s="635"/>
      <c r="DZ20" s="635"/>
      <c r="EA20" s="635"/>
      <c r="EB20" s="635"/>
      <c r="EC20" s="671"/>
    </row>
    <row r="21" spans="2:133" ht="11.25" customHeight="1" x14ac:dyDescent="0.2">
      <c r="B21" s="631" t="s">
        <v>265</v>
      </c>
      <c r="C21" s="632"/>
      <c r="D21" s="632"/>
      <c r="E21" s="632"/>
      <c r="F21" s="632"/>
      <c r="G21" s="632"/>
      <c r="H21" s="632"/>
      <c r="I21" s="632"/>
      <c r="J21" s="632"/>
      <c r="K21" s="632"/>
      <c r="L21" s="632"/>
      <c r="M21" s="632"/>
      <c r="N21" s="632"/>
      <c r="O21" s="632"/>
      <c r="P21" s="632"/>
      <c r="Q21" s="633"/>
      <c r="R21" s="634">
        <v>1874295</v>
      </c>
      <c r="S21" s="635"/>
      <c r="T21" s="635"/>
      <c r="U21" s="635"/>
      <c r="V21" s="635"/>
      <c r="W21" s="635"/>
      <c r="X21" s="635"/>
      <c r="Y21" s="636"/>
      <c r="Z21" s="672">
        <v>30.8</v>
      </c>
      <c r="AA21" s="672"/>
      <c r="AB21" s="672"/>
      <c r="AC21" s="672"/>
      <c r="AD21" s="673">
        <v>1574681</v>
      </c>
      <c r="AE21" s="673"/>
      <c r="AF21" s="673"/>
      <c r="AG21" s="673"/>
      <c r="AH21" s="673"/>
      <c r="AI21" s="673"/>
      <c r="AJ21" s="673"/>
      <c r="AK21" s="673"/>
      <c r="AL21" s="637">
        <v>66.7</v>
      </c>
      <c r="AM21" s="638"/>
      <c r="AN21" s="638"/>
      <c r="AO21" s="674"/>
      <c r="AP21" s="631" t="s">
        <v>266</v>
      </c>
      <c r="AQ21" s="711"/>
      <c r="AR21" s="711"/>
      <c r="AS21" s="711"/>
      <c r="AT21" s="711"/>
      <c r="AU21" s="711"/>
      <c r="AV21" s="711"/>
      <c r="AW21" s="711"/>
      <c r="AX21" s="711"/>
      <c r="AY21" s="711"/>
      <c r="AZ21" s="711"/>
      <c r="BA21" s="711"/>
      <c r="BB21" s="711"/>
      <c r="BC21" s="711"/>
      <c r="BD21" s="711"/>
      <c r="BE21" s="711"/>
      <c r="BF21" s="712"/>
      <c r="BG21" s="634" t="s">
        <v>121</v>
      </c>
      <c r="BH21" s="635"/>
      <c r="BI21" s="635"/>
      <c r="BJ21" s="635"/>
      <c r="BK21" s="635"/>
      <c r="BL21" s="635"/>
      <c r="BM21" s="635"/>
      <c r="BN21" s="636"/>
      <c r="BO21" s="672" t="s">
        <v>121</v>
      </c>
      <c r="BP21" s="672"/>
      <c r="BQ21" s="672"/>
      <c r="BR21" s="672"/>
      <c r="BS21" s="673" t="s">
        <v>121</v>
      </c>
      <c r="BT21" s="673"/>
      <c r="BU21" s="673"/>
      <c r="BV21" s="673"/>
      <c r="BW21" s="673"/>
      <c r="BX21" s="673"/>
      <c r="BY21" s="673"/>
      <c r="BZ21" s="673"/>
      <c r="CA21" s="673"/>
      <c r="CB21" s="713"/>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x14ac:dyDescent="0.2">
      <c r="B22" s="631" t="s">
        <v>267</v>
      </c>
      <c r="C22" s="632"/>
      <c r="D22" s="632"/>
      <c r="E22" s="632"/>
      <c r="F22" s="632"/>
      <c r="G22" s="632"/>
      <c r="H22" s="632"/>
      <c r="I22" s="632"/>
      <c r="J22" s="632"/>
      <c r="K22" s="632"/>
      <c r="L22" s="632"/>
      <c r="M22" s="632"/>
      <c r="N22" s="632"/>
      <c r="O22" s="632"/>
      <c r="P22" s="632"/>
      <c r="Q22" s="633"/>
      <c r="R22" s="634">
        <v>1574681</v>
      </c>
      <c r="S22" s="635"/>
      <c r="T22" s="635"/>
      <c r="U22" s="635"/>
      <c r="V22" s="635"/>
      <c r="W22" s="635"/>
      <c r="X22" s="635"/>
      <c r="Y22" s="636"/>
      <c r="Z22" s="672">
        <v>25.9</v>
      </c>
      <c r="AA22" s="672"/>
      <c r="AB22" s="672"/>
      <c r="AC22" s="672"/>
      <c r="AD22" s="673">
        <v>1574681</v>
      </c>
      <c r="AE22" s="673"/>
      <c r="AF22" s="673"/>
      <c r="AG22" s="673"/>
      <c r="AH22" s="673"/>
      <c r="AI22" s="673"/>
      <c r="AJ22" s="673"/>
      <c r="AK22" s="673"/>
      <c r="AL22" s="637">
        <v>66.7</v>
      </c>
      <c r="AM22" s="638"/>
      <c r="AN22" s="638"/>
      <c r="AO22" s="674"/>
      <c r="AP22" s="631" t="s">
        <v>268</v>
      </c>
      <c r="AQ22" s="711"/>
      <c r="AR22" s="711"/>
      <c r="AS22" s="711"/>
      <c r="AT22" s="711"/>
      <c r="AU22" s="711"/>
      <c r="AV22" s="711"/>
      <c r="AW22" s="711"/>
      <c r="AX22" s="711"/>
      <c r="AY22" s="711"/>
      <c r="AZ22" s="711"/>
      <c r="BA22" s="711"/>
      <c r="BB22" s="711"/>
      <c r="BC22" s="711"/>
      <c r="BD22" s="711"/>
      <c r="BE22" s="711"/>
      <c r="BF22" s="712"/>
      <c r="BG22" s="634" t="s">
        <v>121</v>
      </c>
      <c r="BH22" s="635"/>
      <c r="BI22" s="635"/>
      <c r="BJ22" s="635"/>
      <c r="BK22" s="635"/>
      <c r="BL22" s="635"/>
      <c r="BM22" s="635"/>
      <c r="BN22" s="636"/>
      <c r="BO22" s="672" t="s">
        <v>121</v>
      </c>
      <c r="BP22" s="672"/>
      <c r="BQ22" s="672"/>
      <c r="BR22" s="672"/>
      <c r="BS22" s="673" t="s">
        <v>121</v>
      </c>
      <c r="BT22" s="673"/>
      <c r="BU22" s="673"/>
      <c r="BV22" s="673"/>
      <c r="BW22" s="673"/>
      <c r="BX22" s="673"/>
      <c r="BY22" s="673"/>
      <c r="BZ22" s="673"/>
      <c r="CA22" s="673"/>
      <c r="CB22" s="713"/>
      <c r="CD22" s="686" t="s">
        <v>269</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2">
      <c r="B23" s="631" t="s">
        <v>270</v>
      </c>
      <c r="C23" s="632"/>
      <c r="D23" s="632"/>
      <c r="E23" s="632"/>
      <c r="F23" s="632"/>
      <c r="G23" s="632"/>
      <c r="H23" s="632"/>
      <c r="I23" s="632"/>
      <c r="J23" s="632"/>
      <c r="K23" s="632"/>
      <c r="L23" s="632"/>
      <c r="M23" s="632"/>
      <c r="N23" s="632"/>
      <c r="O23" s="632"/>
      <c r="P23" s="632"/>
      <c r="Q23" s="633"/>
      <c r="R23" s="634">
        <v>299614</v>
      </c>
      <c r="S23" s="635"/>
      <c r="T23" s="635"/>
      <c r="U23" s="635"/>
      <c r="V23" s="635"/>
      <c r="W23" s="635"/>
      <c r="X23" s="635"/>
      <c r="Y23" s="636"/>
      <c r="Z23" s="672">
        <v>4.9000000000000004</v>
      </c>
      <c r="AA23" s="672"/>
      <c r="AB23" s="672"/>
      <c r="AC23" s="672"/>
      <c r="AD23" s="673" t="s">
        <v>121</v>
      </c>
      <c r="AE23" s="673"/>
      <c r="AF23" s="673"/>
      <c r="AG23" s="673"/>
      <c r="AH23" s="673"/>
      <c r="AI23" s="673"/>
      <c r="AJ23" s="673"/>
      <c r="AK23" s="673"/>
      <c r="AL23" s="637" t="s">
        <v>121</v>
      </c>
      <c r="AM23" s="638"/>
      <c r="AN23" s="638"/>
      <c r="AO23" s="674"/>
      <c r="AP23" s="631" t="s">
        <v>271</v>
      </c>
      <c r="AQ23" s="711"/>
      <c r="AR23" s="711"/>
      <c r="AS23" s="711"/>
      <c r="AT23" s="711"/>
      <c r="AU23" s="711"/>
      <c r="AV23" s="711"/>
      <c r="AW23" s="711"/>
      <c r="AX23" s="711"/>
      <c r="AY23" s="711"/>
      <c r="AZ23" s="711"/>
      <c r="BA23" s="711"/>
      <c r="BB23" s="711"/>
      <c r="BC23" s="711"/>
      <c r="BD23" s="711"/>
      <c r="BE23" s="711"/>
      <c r="BF23" s="712"/>
      <c r="BG23" s="634" t="s">
        <v>121</v>
      </c>
      <c r="BH23" s="635"/>
      <c r="BI23" s="635"/>
      <c r="BJ23" s="635"/>
      <c r="BK23" s="635"/>
      <c r="BL23" s="635"/>
      <c r="BM23" s="635"/>
      <c r="BN23" s="636"/>
      <c r="BO23" s="672" t="s">
        <v>121</v>
      </c>
      <c r="BP23" s="672"/>
      <c r="BQ23" s="672"/>
      <c r="BR23" s="672"/>
      <c r="BS23" s="673" t="s">
        <v>121</v>
      </c>
      <c r="BT23" s="673"/>
      <c r="BU23" s="673"/>
      <c r="BV23" s="673"/>
      <c r="BW23" s="673"/>
      <c r="BX23" s="673"/>
      <c r="BY23" s="673"/>
      <c r="BZ23" s="673"/>
      <c r="CA23" s="673"/>
      <c r="CB23" s="713"/>
      <c r="CD23" s="686" t="s">
        <v>211</v>
      </c>
      <c r="CE23" s="687"/>
      <c r="CF23" s="687"/>
      <c r="CG23" s="687"/>
      <c r="CH23" s="687"/>
      <c r="CI23" s="687"/>
      <c r="CJ23" s="687"/>
      <c r="CK23" s="687"/>
      <c r="CL23" s="687"/>
      <c r="CM23" s="687"/>
      <c r="CN23" s="687"/>
      <c r="CO23" s="687"/>
      <c r="CP23" s="687"/>
      <c r="CQ23" s="688"/>
      <c r="CR23" s="686" t="s">
        <v>272</v>
      </c>
      <c r="CS23" s="687"/>
      <c r="CT23" s="687"/>
      <c r="CU23" s="687"/>
      <c r="CV23" s="687"/>
      <c r="CW23" s="687"/>
      <c r="CX23" s="687"/>
      <c r="CY23" s="688"/>
      <c r="CZ23" s="686" t="s">
        <v>273</v>
      </c>
      <c r="DA23" s="687"/>
      <c r="DB23" s="687"/>
      <c r="DC23" s="688"/>
      <c r="DD23" s="686" t="s">
        <v>274</v>
      </c>
      <c r="DE23" s="687"/>
      <c r="DF23" s="687"/>
      <c r="DG23" s="687"/>
      <c r="DH23" s="687"/>
      <c r="DI23" s="687"/>
      <c r="DJ23" s="687"/>
      <c r="DK23" s="688"/>
      <c r="DL23" s="724" t="s">
        <v>275</v>
      </c>
      <c r="DM23" s="725"/>
      <c r="DN23" s="725"/>
      <c r="DO23" s="725"/>
      <c r="DP23" s="725"/>
      <c r="DQ23" s="725"/>
      <c r="DR23" s="725"/>
      <c r="DS23" s="725"/>
      <c r="DT23" s="725"/>
      <c r="DU23" s="725"/>
      <c r="DV23" s="726"/>
      <c r="DW23" s="686" t="s">
        <v>276</v>
      </c>
      <c r="DX23" s="687"/>
      <c r="DY23" s="687"/>
      <c r="DZ23" s="687"/>
      <c r="EA23" s="687"/>
      <c r="EB23" s="687"/>
      <c r="EC23" s="688"/>
    </row>
    <row r="24" spans="2:133" ht="11.25" customHeight="1" x14ac:dyDescent="0.2">
      <c r="B24" s="631" t="s">
        <v>277</v>
      </c>
      <c r="C24" s="632"/>
      <c r="D24" s="632"/>
      <c r="E24" s="632"/>
      <c r="F24" s="632"/>
      <c r="G24" s="632"/>
      <c r="H24" s="632"/>
      <c r="I24" s="632"/>
      <c r="J24" s="632"/>
      <c r="K24" s="632"/>
      <c r="L24" s="632"/>
      <c r="M24" s="632"/>
      <c r="N24" s="632"/>
      <c r="O24" s="632"/>
      <c r="P24" s="632"/>
      <c r="Q24" s="633"/>
      <c r="R24" s="634" t="s">
        <v>121</v>
      </c>
      <c r="S24" s="635"/>
      <c r="T24" s="635"/>
      <c r="U24" s="635"/>
      <c r="V24" s="635"/>
      <c r="W24" s="635"/>
      <c r="X24" s="635"/>
      <c r="Y24" s="636"/>
      <c r="Z24" s="672" t="s">
        <v>121</v>
      </c>
      <c r="AA24" s="672"/>
      <c r="AB24" s="672"/>
      <c r="AC24" s="672"/>
      <c r="AD24" s="673" t="s">
        <v>121</v>
      </c>
      <c r="AE24" s="673"/>
      <c r="AF24" s="673"/>
      <c r="AG24" s="673"/>
      <c r="AH24" s="673"/>
      <c r="AI24" s="673"/>
      <c r="AJ24" s="673"/>
      <c r="AK24" s="673"/>
      <c r="AL24" s="637" t="s">
        <v>121</v>
      </c>
      <c r="AM24" s="638"/>
      <c r="AN24" s="638"/>
      <c r="AO24" s="674"/>
      <c r="AP24" s="631" t="s">
        <v>278</v>
      </c>
      <c r="AQ24" s="711"/>
      <c r="AR24" s="711"/>
      <c r="AS24" s="711"/>
      <c r="AT24" s="711"/>
      <c r="AU24" s="711"/>
      <c r="AV24" s="711"/>
      <c r="AW24" s="711"/>
      <c r="AX24" s="711"/>
      <c r="AY24" s="711"/>
      <c r="AZ24" s="711"/>
      <c r="BA24" s="711"/>
      <c r="BB24" s="711"/>
      <c r="BC24" s="711"/>
      <c r="BD24" s="711"/>
      <c r="BE24" s="711"/>
      <c r="BF24" s="712"/>
      <c r="BG24" s="634" t="s">
        <v>121</v>
      </c>
      <c r="BH24" s="635"/>
      <c r="BI24" s="635"/>
      <c r="BJ24" s="635"/>
      <c r="BK24" s="635"/>
      <c r="BL24" s="635"/>
      <c r="BM24" s="635"/>
      <c r="BN24" s="636"/>
      <c r="BO24" s="672" t="s">
        <v>121</v>
      </c>
      <c r="BP24" s="672"/>
      <c r="BQ24" s="672"/>
      <c r="BR24" s="672"/>
      <c r="BS24" s="673" t="s">
        <v>121</v>
      </c>
      <c r="BT24" s="673"/>
      <c r="BU24" s="673"/>
      <c r="BV24" s="673"/>
      <c r="BW24" s="673"/>
      <c r="BX24" s="673"/>
      <c r="BY24" s="673"/>
      <c r="BZ24" s="673"/>
      <c r="CA24" s="673"/>
      <c r="CB24" s="713"/>
      <c r="CD24" s="692" t="s">
        <v>279</v>
      </c>
      <c r="CE24" s="693"/>
      <c r="CF24" s="693"/>
      <c r="CG24" s="693"/>
      <c r="CH24" s="693"/>
      <c r="CI24" s="693"/>
      <c r="CJ24" s="693"/>
      <c r="CK24" s="693"/>
      <c r="CL24" s="693"/>
      <c r="CM24" s="693"/>
      <c r="CN24" s="693"/>
      <c r="CO24" s="693"/>
      <c r="CP24" s="693"/>
      <c r="CQ24" s="694"/>
      <c r="CR24" s="689">
        <v>1654308</v>
      </c>
      <c r="CS24" s="690"/>
      <c r="CT24" s="690"/>
      <c r="CU24" s="690"/>
      <c r="CV24" s="690"/>
      <c r="CW24" s="690"/>
      <c r="CX24" s="690"/>
      <c r="CY24" s="715"/>
      <c r="CZ24" s="716">
        <v>28.8</v>
      </c>
      <c r="DA24" s="698"/>
      <c r="DB24" s="698"/>
      <c r="DC24" s="718"/>
      <c r="DD24" s="714">
        <v>1308114</v>
      </c>
      <c r="DE24" s="690"/>
      <c r="DF24" s="690"/>
      <c r="DG24" s="690"/>
      <c r="DH24" s="690"/>
      <c r="DI24" s="690"/>
      <c r="DJ24" s="690"/>
      <c r="DK24" s="715"/>
      <c r="DL24" s="714">
        <v>959236</v>
      </c>
      <c r="DM24" s="690"/>
      <c r="DN24" s="690"/>
      <c r="DO24" s="690"/>
      <c r="DP24" s="690"/>
      <c r="DQ24" s="690"/>
      <c r="DR24" s="690"/>
      <c r="DS24" s="690"/>
      <c r="DT24" s="690"/>
      <c r="DU24" s="690"/>
      <c r="DV24" s="715"/>
      <c r="DW24" s="716">
        <v>40.4</v>
      </c>
      <c r="DX24" s="698"/>
      <c r="DY24" s="698"/>
      <c r="DZ24" s="698"/>
      <c r="EA24" s="698"/>
      <c r="EB24" s="698"/>
      <c r="EC24" s="717"/>
    </row>
    <row r="25" spans="2:133" ht="11.25" customHeight="1" x14ac:dyDescent="0.2">
      <c r="B25" s="631" t="s">
        <v>280</v>
      </c>
      <c r="C25" s="632"/>
      <c r="D25" s="632"/>
      <c r="E25" s="632"/>
      <c r="F25" s="632"/>
      <c r="G25" s="632"/>
      <c r="H25" s="632"/>
      <c r="I25" s="632"/>
      <c r="J25" s="632"/>
      <c r="K25" s="632"/>
      <c r="L25" s="632"/>
      <c r="M25" s="632"/>
      <c r="N25" s="632"/>
      <c r="O25" s="632"/>
      <c r="P25" s="632"/>
      <c r="Q25" s="633"/>
      <c r="R25" s="634">
        <v>2502344</v>
      </c>
      <c r="S25" s="635"/>
      <c r="T25" s="635"/>
      <c r="U25" s="635"/>
      <c r="V25" s="635"/>
      <c r="W25" s="635"/>
      <c r="X25" s="635"/>
      <c r="Y25" s="636"/>
      <c r="Z25" s="672">
        <v>41.1</v>
      </c>
      <c r="AA25" s="672"/>
      <c r="AB25" s="672"/>
      <c r="AC25" s="672"/>
      <c r="AD25" s="673">
        <v>2202730</v>
      </c>
      <c r="AE25" s="673"/>
      <c r="AF25" s="673"/>
      <c r="AG25" s="673"/>
      <c r="AH25" s="673"/>
      <c r="AI25" s="673"/>
      <c r="AJ25" s="673"/>
      <c r="AK25" s="673"/>
      <c r="AL25" s="637">
        <v>93.3</v>
      </c>
      <c r="AM25" s="638"/>
      <c r="AN25" s="638"/>
      <c r="AO25" s="674"/>
      <c r="AP25" s="631" t="s">
        <v>281</v>
      </c>
      <c r="AQ25" s="711"/>
      <c r="AR25" s="711"/>
      <c r="AS25" s="711"/>
      <c r="AT25" s="711"/>
      <c r="AU25" s="711"/>
      <c r="AV25" s="711"/>
      <c r="AW25" s="711"/>
      <c r="AX25" s="711"/>
      <c r="AY25" s="711"/>
      <c r="AZ25" s="711"/>
      <c r="BA25" s="711"/>
      <c r="BB25" s="711"/>
      <c r="BC25" s="711"/>
      <c r="BD25" s="711"/>
      <c r="BE25" s="711"/>
      <c r="BF25" s="712"/>
      <c r="BG25" s="634" t="s">
        <v>121</v>
      </c>
      <c r="BH25" s="635"/>
      <c r="BI25" s="635"/>
      <c r="BJ25" s="635"/>
      <c r="BK25" s="635"/>
      <c r="BL25" s="635"/>
      <c r="BM25" s="635"/>
      <c r="BN25" s="636"/>
      <c r="BO25" s="672" t="s">
        <v>121</v>
      </c>
      <c r="BP25" s="672"/>
      <c r="BQ25" s="672"/>
      <c r="BR25" s="672"/>
      <c r="BS25" s="673" t="s">
        <v>121</v>
      </c>
      <c r="BT25" s="673"/>
      <c r="BU25" s="673"/>
      <c r="BV25" s="673"/>
      <c r="BW25" s="673"/>
      <c r="BX25" s="673"/>
      <c r="BY25" s="673"/>
      <c r="BZ25" s="673"/>
      <c r="CA25" s="673"/>
      <c r="CB25" s="713"/>
      <c r="CD25" s="631" t="s">
        <v>282</v>
      </c>
      <c r="CE25" s="632"/>
      <c r="CF25" s="632"/>
      <c r="CG25" s="632"/>
      <c r="CH25" s="632"/>
      <c r="CI25" s="632"/>
      <c r="CJ25" s="632"/>
      <c r="CK25" s="632"/>
      <c r="CL25" s="632"/>
      <c r="CM25" s="632"/>
      <c r="CN25" s="632"/>
      <c r="CO25" s="632"/>
      <c r="CP25" s="632"/>
      <c r="CQ25" s="633"/>
      <c r="CR25" s="634">
        <v>1030403</v>
      </c>
      <c r="CS25" s="647"/>
      <c r="CT25" s="647"/>
      <c r="CU25" s="647"/>
      <c r="CV25" s="647"/>
      <c r="CW25" s="647"/>
      <c r="CX25" s="647"/>
      <c r="CY25" s="648"/>
      <c r="CZ25" s="637">
        <v>18</v>
      </c>
      <c r="DA25" s="649"/>
      <c r="DB25" s="649"/>
      <c r="DC25" s="650"/>
      <c r="DD25" s="640">
        <v>737189</v>
      </c>
      <c r="DE25" s="647"/>
      <c r="DF25" s="647"/>
      <c r="DG25" s="647"/>
      <c r="DH25" s="647"/>
      <c r="DI25" s="647"/>
      <c r="DJ25" s="647"/>
      <c r="DK25" s="648"/>
      <c r="DL25" s="640">
        <v>690977</v>
      </c>
      <c r="DM25" s="647"/>
      <c r="DN25" s="647"/>
      <c r="DO25" s="647"/>
      <c r="DP25" s="647"/>
      <c r="DQ25" s="647"/>
      <c r="DR25" s="647"/>
      <c r="DS25" s="647"/>
      <c r="DT25" s="647"/>
      <c r="DU25" s="647"/>
      <c r="DV25" s="648"/>
      <c r="DW25" s="637">
        <v>29.1</v>
      </c>
      <c r="DX25" s="649"/>
      <c r="DY25" s="649"/>
      <c r="DZ25" s="649"/>
      <c r="EA25" s="649"/>
      <c r="EB25" s="649"/>
      <c r="EC25" s="661"/>
    </row>
    <row r="26" spans="2:133" ht="11.25" customHeight="1" x14ac:dyDescent="0.2">
      <c r="B26" s="631" t="s">
        <v>283</v>
      </c>
      <c r="C26" s="632"/>
      <c r="D26" s="632"/>
      <c r="E26" s="632"/>
      <c r="F26" s="632"/>
      <c r="G26" s="632"/>
      <c r="H26" s="632"/>
      <c r="I26" s="632"/>
      <c r="J26" s="632"/>
      <c r="K26" s="632"/>
      <c r="L26" s="632"/>
      <c r="M26" s="632"/>
      <c r="N26" s="632"/>
      <c r="O26" s="632"/>
      <c r="P26" s="632"/>
      <c r="Q26" s="633"/>
      <c r="R26" s="634" t="s">
        <v>121</v>
      </c>
      <c r="S26" s="635"/>
      <c r="T26" s="635"/>
      <c r="U26" s="635"/>
      <c r="V26" s="635"/>
      <c r="W26" s="635"/>
      <c r="X26" s="635"/>
      <c r="Y26" s="636"/>
      <c r="Z26" s="672" t="s">
        <v>121</v>
      </c>
      <c r="AA26" s="672"/>
      <c r="AB26" s="672"/>
      <c r="AC26" s="672"/>
      <c r="AD26" s="673" t="s">
        <v>121</v>
      </c>
      <c r="AE26" s="673"/>
      <c r="AF26" s="673"/>
      <c r="AG26" s="673"/>
      <c r="AH26" s="673"/>
      <c r="AI26" s="673"/>
      <c r="AJ26" s="673"/>
      <c r="AK26" s="673"/>
      <c r="AL26" s="637" t="s">
        <v>121</v>
      </c>
      <c r="AM26" s="638"/>
      <c r="AN26" s="638"/>
      <c r="AO26" s="674"/>
      <c r="AP26" s="631" t="s">
        <v>284</v>
      </c>
      <c r="AQ26" s="711"/>
      <c r="AR26" s="711"/>
      <c r="AS26" s="711"/>
      <c r="AT26" s="711"/>
      <c r="AU26" s="711"/>
      <c r="AV26" s="711"/>
      <c r="AW26" s="711"/>
      <c r="AX26" s="711"/>
      <c r="AY26" s="711"/>
      <c r="AZ26" s="711"/>
      <c r="BA26" s="711"/>
      <c r="BB26" s="711"/>
      <c r="BC26" s="711"/>
      <c r="BD26" s="711"/>
      <c r="BE26" s="711"/>
      <c r="BF26" s="712"/>
      <c r="BG26" s="634" t="s">
        <v>121</v>
      </c>
      <c r="BH26" s="635"/>
      <c r="BI26" s="635"/>
      <c r="BJ26" s="635"/>
      <c r="BK26" s="635"/>
      <c r="BL26" s="635"/>
      <c r="BM26" s="635"/>
      <c r="BN26" s="636"/>
      <c r="BO26" s="672" t="s">
        <v>121</v>
      </c>
      <c r="BP26" s="672"/>
      <c r="BQ26" s="672"/>
      <c r="BR26" s="672"/>
      <c r="BS26" s="673" t="s">
        <v>121</v>
      </c>
      <c r="BT26" s="673"/>
      <c r="BU26" s="673"/>
      <c r="BV26" s="673"/>
      <c r="BW26" s="673"/>
      <c r="BX26" s="673"/>
      <c r="BY26" s="673"/>
      <c r="BZ26" s="673"/>
      <c r="CA26" s="673"/>
      <c r="CB26" s="713"/>
      <c r="CD26" s="631" t="s">
        <v>285</v>
      </c>
      <c r="CE26" s="632"/>
      <c r="CF26" s="632"/>
      <c r="CG26" s="632"/>
      <c r="CH26" s="632"/>
      <c r="CI26" s="632"/>
      <c r="CJ26" s="632"/>
      <c r="CK26" s="632"/>
      <c r="CL26" s="632"/>
      <c r="CM26" s="632"/>
      <c r="CN26" s="632"/>
      <c r="CO26" s="632"/>
      <c r="CP26" s="632"/>
      <c r="CQ26" s="633"/>
      <c r="CR26" s="634">
        <v>729372</v>
      </c>
      <c r="CS26" s="635"/>
      <c r="CT26" s="635"/>
      <c r="CU26" s="635"/>
      <c r="CV26" s="635"/>
      <c r="CW26" s="635"/>
      <c r="CX26" s="635"/>
      <c r="CY26" s="636"/>
      <c r="CZ26" s="637">
        <v>12.7</v>
      </c>
      <c r="DA26" s="649"/>
      <c r="DB26" s="649"/>
      <c r="DC26" s="650"/>
      <c r="DD26" s="640">
        <v>477873</v>
      </c>
      <c r="DE26" s="635"/>
      <c r="DF26" s="635"/>
      <c r="DG26" s="635"/>
      <c r="DH26" s="635"/>
      <c r="DI26" s="635"/>
      <c r="DJ26" s="635"/>
      <c r="DK26" s="636"/>
      <c r="DL26" s="640" t="s">
        <v>121</v>
      </c>
      <c r="DM26" s="635"/>
      <c r="DN26" s="635"/>
      <c r="DO26" s="635"/>
      <c r="DP26" s="635"/>
      <c r="DQ26" s="635"/>
      <c r="DR26" s="635"/>
      <c r="DS26" s="635"/>
      <c r="DT26" s="635"/>
      <c r="DU26" s="635"/>
      <c r="DV26" s="636"/>
      <c r="DW26" s="637" t="s">
        <v>121</v>
      </c>
      <c r="DX26" s="649"/>
      <c r="DY26" s="649"/>
      <c r="DZ26" s="649"/>
      <c r="EA26" s="649"/>
      <c r="EB26" s="649"/>
      <c r="EC26" s="661"/>
    </row>
    <row r="27" spans="2:133" ht="11.25" customHeight="1" x14ac:dyDescent="0.2">
      <c r="B27" s="631" t="s">
        <v>286</v>
      </c>
      <c r="C27" s="632"/>
      <c r="D27" s="632"/>
      <c r="E27" s="632"/>
      <c r="F27" s="632"/>
      <c r="G27" s="632"/>
      <c r="H27" s="632"/>
      <c r="I27" s="632"/>
      <c r="J27" s="632"/>
      <c r="K27" s="632"/>
      <c r="L27" s="632"/>
      <c r="M27" s="632"/>
      <c r="N27" s="632"/>
      <c r="O27" s="632"/>
      <c r="P27" s="632"/>
      <c r="Q27" s="633"/>
      <c r="R27" s="634">
        <v>8450</v>
      </c>
      <c r="S27" s="635"/>
      <c r="T27" s="635"/>
      <c r="U27" s="635"/>
      <c r="V27" s="635"/>
      <c r="W27" s="635"/>
      <c r="X27" s="635"/>
      <c r="Y27" s="636"/>
      <c r="Z27" s="672">
        <v>0.1</v>
      </c>
      <c r="AA27" s="672"/>
      <c r="AB27" s="672"/>
      <c r="AC27" s="672"/>
      <c r="AD27" s="673" t="s">
        <v>121</v>
      </c>
      <c r="AE27" s="673"/>
      <c r="AF27" s="673"/>
      <c r="AG27" s="673"/>
      <c r="AH27" s="673"/>
      <c r="AI27" s="673"/>
      <c r="AJ27" s="673"/>
      <c r="AK27" s="673"/>
      <c r="AL27" s="637" t="s">
        <v>121</v>
      </c>
      <c r="AM27" s="638"/>
      <c r="AN27" s="638"/>
      <c r="AO27" s="674"/>
      <c r="AP27" s="631" t="s">
        <v>287</v>
      </c>
      <c r="AQ27" s="632"/>
      <c r="AR27" s="632"/>
      <c r="AS27" s="632"/>
      <c r="AT27" s="632"/>
      <c r="AU27" s="632"/>
      <c r="AV27" s="632"/>
      <c r="AW27" s="632"/>
      <c r="AX27" s="632"/>
      <c r="AY27" s="632"/>
      <c r="AZ27" s="632"/>
      <c r="BA27" s="632"/>
      <c r="BB27" s="632"/>
      <c r="BC27" s="632"/>
      <c r="BD27" s="632"/>
      <c r="BE27" s="632"/>
      <c r="BF27" s="633"/>
      <c r="BG27" s="634">
        <v>499619</v>
      </c>
      <c r="BH27" s="635"/>
      <c r="BI27" s="635"/>
      <c r="BJ27" s="635"/>
      <c r="BK27" s="635"/>
      <c r="BL27" s="635"/>
      <c r="BM27" s="635"/>
      <c r="BN27" s="636"/>
      <c r="BO27" s="672">
        <v>100</v>
      </c>
      <c r="BP27" s="672"/>
      <c r="BQ27" s="672"/>
      <c r="BR27" s="672"/>
      <c r="BS27" s="673" t="s">
        <v>121</v>
      </c>
      <c r="BT27" s="673"/>
      <c r="BU27" s="673"/>
      <c r="BV27" s="673"/>
      <c r="BW27" s="673"/>
      <c r="BX27" s="673"/>
      <c r="BY27" s="673"/>
      <c r="BZ27" s="673"/>
      <c r="CA27" s="673"/>
      <c r="CB27" s="713"/>
      <c r="CD27" s="631" t="s">
        <v>288</v>
      </c>
      <c r="CE27" s="632"/>
      <c r="CF27" s="632"/>
      <c r="CG27" s="632"/>
      <c r="CH27" s="632"/>
      <c r="CI27" s="632"/>
      <c r="CJ27" s="632"/>
      <c r="CK27" s="632"/>
      <c r="CL27" s="632"/>
      <c r="CM27" s="632"/>
      <c r="CN27" s="632"/>
      <c r="CO27" s="632"/>
      <c r="CP27" s="632"/>
      <c r="CQ27" s="633"/>
      <c r="CR27" s="634">
        <v>107462</v>
      </c>
      <c r="CS27" s="647"/>
      <c r="CT27" s="647"/>
      <c r="CU27" s="647"/>
      <c r="CV27" s="647"/>
      <c r="CW27" s="647"/>
      <c r="CX27" s="647"/>
      <c r="CY27" s="648"/>
      <c r="CZ27" s="637">
        <v>1.9</v>
      </c>
      <c r="DA27" s="649"/>
      <c r="DB27" s="649"/>
      <c r="DC27" s="650"/>
      <c r="DD27" s="640">
        <v>54482</v>
      </c>
      <c r="DE27" s="647"/>
      <c r="DF27" s="647"/>
      <c r="DG27" s="647"/>
      <c r="DH27" s="647"/>
      <c r="DI27" s="647"/>
      <c r="DJ27" s="647"/>
      <c r="DK27" s="648"/>
      <c r="DL27" s="640">
        <v>37662</v>
      </c>
      <c r="DM27" s="647"/>
      <c r="DN27" s="647"/>
      <c r="DO27" s="647"/>
      <c r="DP27" s="647"/>
      <c r="DQ27" s="647"/>
      <c r="DR27" s="647"/>
      <c r="DS27" s="647"/>
      <c r="DT27" s="647"/>
      <c r="DU27" s="647"/>
      <c r="DV27" s="648"/>
      <c r="DW27" s="637">
        <v>1.6</v>
      </c>
      <c r="DX27" s="649"/>
      <c r="DY27" s="649"/>
      <c r="DZ27" s="649"/>
      <c r="EA27" s="649"/>
      <c r="EB27" s="649"/>
      <c r="EC27" s="661"/>
    </row>
    <row r="28" spans="2:133" ht="11.25" customHeight="1" x14ac:dyDescent="0.2">
      <c r="B28" s="631" t="s">
        <v>289</v>
      </c>
      <c r="C28" s="632"/>
      <c r="D28" s="632"/>
      <c r="E28" s="632"/>
      <c r="F28" s="632"/>
      <c r="G28" s="632"/>
      <c r="H28" s="632"/>
      <c r="I28" s="632"/>
      <c r="J28" s="632"/>
      <c r="K28" s="632"/>
      <c r="L28" s="632"/>
      <c r="M28" s="632"/>
      <c r="N28" s="632"/>
      <c r="O28" s="632"/>
      <c r="P28" s="632"/>
      <c r="Q28" s="633"/>
      <c r="R28" s="634">
        <v>222238</v>
      </c>
      <c r="S28" s="635"/>
      <c r="T28" s="635"/>
      <c r="U28" s="635"/>
      <c r="V28" s="635"/>
      <c r="W28" s="635"/>
      <c r="X28" s="635"/>
      <c r="Y28" s="636"/>
      <c r="Z28" s="672">
        <v>3.6</v>
      </c>
      <c r="AA28" s="672"/>
      <c r="AB28" s="672"/>
      <c r="AC28" s="672"/>
      <c r="AD28" s="673">
        <v>1481</v>
      </c>
      <c r="AE28" s="673"/>
      <c r="AF28" s="673"/>
      <c r="AG28" s="673"/>
      <c r="AH28" s="673"/>
      <c r="AI28" s="673"/>
      <c r="AJ28" s="673"/>
      <c r="AK28" s="673"/>
      <c r="AL28" s="637">
        <v>0.1</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290</v>
      </c>
      <c r="CE28" s="632"/>
      <c r="CF28" s="632"/>
      <c r="CG28" s="632"/>
      <c r="CH28" s="632"/>
      <c r="CI28" s="632"/>
      <c r="CJ28" s="632"/>
      <c r="CK28" s="632"/>
      <c r="CL28" s="632"/>
      <c r="CM28" s="632"/>
      <c r="CN28" s="632"/>
      <c r="CO28" s="632"/>
      <c r="CP28" s="632"/>
      <c r="CQ28" s="633"/>
      <c r="CR28" s="634">
        <v>516443</v>
      </c>
      <c r="CS28" s="635"/>
      <c r="CT28" s="635"/>
      <c r="CU28" s="635"/>
      <c r="CV28" s="635"/>
      <c r="CW28" s="635"/>
      <c r="CX28" s="635"/>
      <c r="CY28" s="636"/>
      <c r="CZ28" s="637">
        <v>9</v>
      </c>
      <c r="DA28" s="649"/>
      <c r="DB28" s="649"/>
      <c r="DC28" s="650"/>
      <c r="DD28" s="640">
        <v>516443</v>
      </c>
      <c r="DE28" s="635"/>
      <c r="DF28" s="635"/>
      <c r="DG28" s="635"/>
      <c r="DH28" s="635"/>
      <c r="DI28" s="635"/>
      <c r="DJ28" s="635"/>
      <c r="DK28" s="636"/>
      <c r="DL28" s="640">
        <v>230597</v>
      </c>
      <c r="DM28" s="635"/>
      <c r="DN28" s="635"/>
      <c r="DO28" s="635"/>
      <c r="DP28" s="635"/>
      <c r="DQ28" s="635"/>
      <c r="DR28" s="635"/>
      <c r="DS28" s="635"/>
      <c r="DT28" s="635"/>
      <c r="DU28" s="635"/>
      <c r="DV28" s="636"/>
      <c r="DW28" s="637">
        <v>9.6999999999999993</v>
      </c>
      <c r="DX28" s="649"/>
      <c r="DY28" s="649"/>
      <c r="DZ28" s="649"/>
      <c r="EA28" s="649"/>
      <c r="EB28" s="649"/>
      <c r="EC28" s="661"/>
    </row>
    <row r="29" spans="2:133" ht="11.25" customHeight="1" x14ac:dyDescent="0.2">
      <c r="B29" s="631" t="s">
        <v>291</v>
      </c>
      <c r="C29" s="632"/>
      <c r="D29" s="632"/>
      <c r="E29" s="632"/>
      <c r="F29" s="632"/>
      <c r="G29" s="632"/>
      <c r="H29" s="632"/>
      <c r="I29" s="632"/>
      <c r="J29" s="632"/>
      <c r="K29" s="632"/>
      <c r="L29" s="632"/>
      <c r="M29" s="632"/>
      <c r="N29" s="632"/>
      <c r="O29" s="632"/>
      <c r="P29" s="632"/>
      <c r="Q29" s="633"/>
      <c r="R29" s="634">
        <v>28837</v>
      </c>
      <c r="S29" s="635"/>
      <c r="T29" s="635"/>
      <c r="U29" s="635"/>
      <c r="V29" s="635"/>
      <c r="W29" s="635"/>
      <c r="X29" s="635"/>
      <c r="Y29" s="636"/>
      <c r="Z29" s="672">
        <v>0.5</v>
      </c>
      <c r="AA29" s="672"/>
      <c r="AB29" s="672"/>
      <c r="AC29" s="672"/>
      <c r="AD29" s="673" t="s">
        <v>121</v>
      </c>
      <c r="AE29" s="673"/>
      <c r="AF29" s="673"/>
      <c r="AG29" s="673"/>
      <c r="AH29" s="673"/>
      <c r="AI29" s="673"/>
      <c r="AJ29" s="673"/>
      <c r="AK29" s="673"/>
      <c r="AL29" s="637" t="s">
        <v>121</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13"/>
      <c r="CD29" s="653" t="s">
        <v>292</v>
      </c>
      <c r="CE29" s="654"/>
      <c r="CF29" s="631" t="s">
        <v>66</v>
      </c>
      <c r="CG29" s="632"/>
      <c r="CH29" s="632"/>
      <c r="CI29" s="632"/>
      <c r="CJ29" s="632"/>
      <c r="CK29" s="632"/>
      <c r="CL29" s="632"/>
      <c r="CM29" s="632"/>
      <c r="CN29" s="632"/>
      <c r="CO29" s="632"/>
      <c r="CP29" s="632"/>
      <c r="CQ29" s="633"/>
      <c r="CR29" s="634">
        <v>516443</v>
      </c>
      <c r="CS29" s="647"/>
      <c r="CT29" s="647"/>
      <c r="CU29" s="647"/>
      <c r="CV29" s="647"/>
      <c r="CW29" s="647"/>
      <c r="CX29" s="647"/>
      <c r="CY29" s="648"/>
      <c r="CZ29" s="637">
        <v>9</v>
      </c>
      <c r="DA29" s="649"/>
      <c r="DB29" s="649"/>
      <c r="DC29" s="650"/>
      <c r="DD29" s="640">
        <v>516443</v>
      </c>
      <c r="DE29" s="647"/>
      <c r="DF29" s="647"/>
      <c r="DG29" s="647"/>
      <c r="DH29" s="647"/>
      <c r="DI29" s="647"/>
      <c r="DJ29" s="647"/>
      <c r="DK29" s="648"/>
      <c r="DL29" s="640">
        <v>230597</v>
      </c>
      <c r="DM29" s="647"/>
      <c r="DN29" s="647"/>
      <c r="DO29" s="647"/>
      <c r="DP29" s="647"/>
      <c r="DQ29" s="647"/>
      <c r="DR29" s="647"/>
      <c r="DS29" s="647"/>
      <c r="DT29" s="647"/>
      <c r="DU29" s="647"/>
      <c r="DV29" s="648"/>
      <c r="DW29" s="637">
        <v>9.6999999999999993</v>
      </c>
      <c r="DX29" s="649"/>
      <c r="DY29" s="649"/>
      <c r="DZ29" s="649"/>
      <c r="EA29" s="649"/>
      <c r="EB29" s="649"/>
      <c r="EC29" s="661"/>
    </row>
    <row r="30" spans="2:133" ht="11.25" customHeight="1" x14ac:dyDescent="0.2">
      <c r="B30" s="631" t="s">
        <v>293</v>
      </c>
      <c r="C30" s="632"/>
      <c r="D30" s="632"/>
      <c r="E30" s="632"/>
      <c r="F30" s="632"/>
      <c r="G30" s="632"/>
      <c r="H30" s="632"/>
      <c r="I30" s="632"/>
      <c r="J30" s="632"/>
      <c r="K30" s="632"/>
      <c r="L30" s="632"/>
      <c r="M30" s="632"/>
      <c r="N30" s="632"/>
      <c r="O30" s="632"/>
      <c r="P30" s="632"/>
      <c r="Q30" s="633"/>
      <c r="R30" s="634">
        <v>725883</v>
      </c>
      <c r="S30" s="635"/>
      <c r="T30" s="635"/>
      <c r="U30" s="635"/>
      <c r="V30" s="635"/>
      <c r="W30" s="635"/>
      <c r="X30" s="635"/>
      <c r="Y30" s="636"/>
      <c r="Z30" s="672">
        <v>11.9</v>
      </c>
      <c r="AA30" s="672"/>
      <c r="AB30" s="672"/>
      <c r="AC30" s="672"/>
      <c r="AD30" s="673" t="s">
        <v>121</v>
      </c>
      <c r="AE30" s="673"/>
      <c r="AF30" s="673"/>
      <c r="AG30" s="673"/>
      <c r="AH30" s="673"/>
      <c r="AI30" s="673"/>
      <c r="AJ30" s="673"/>
      <c r="AK30" s="673"/>
      <c r="AL30" s="637" t="s">
        <v>121</v>
      </c>
      <c r="AM30" s="638"/>
      <c r="AN30" s="638"/>
      <c r="AO30" s="674"/>
      <c r="AP30" s="686" t="s">
        <v>211</v>
      </c>
      <c r="AQ30" s="687"/>
      <c r="AR30" s="687"/>
      <c r="AS30" s="687"/>
      <c r="AT30" s="687"/>
      <c r="AU30" s="687"/>
      <c r="AV30" s="687"/>
      <c r="AW30" s="687"/>
      <c r="AX30" s="687"/>
      <c r="AY30" s="687"/>
      <c r="AZ30" s="687"/>
      <c r="BA30" s="687"/>
      <c r="BB30" s="687"/>
      <c r="BC30" s="687"/>
      <c r="BD30" s="687"/>
      <c r="BE30" s="687"/>
      <c r="BF30" s="688"/>
      <c r="BG30" s="686" t="s">
        <v>294</v>
      </c>
      <c r="BH30" s="709"/>
      <c r="BI30" s="709"/>
      <c r="BJ30" s="709"/>
      <c r="BK30" s="709"/>
      <c r="BL30" s="709"/>
      <c r="BM30" s="709"/>
      <c r="BN30" s="709"/>
      <c r="BO30" s="709"/>
      <c r="BP30" s="709"/>
      <c r="BQ30" s="710"/>
      <c r="BR30" s="686" t="s">
        <v>295</v>
      </c>
      <c r="BS30" s="709"/>
      <c r="BT30" s="709"/>
      <c r="BU30" s="709"/>
      <c r="BV30" s="709"/>
      <c r="BW30" s="709"/>
      <c r="BX30" s="709"/>
      <c r="BY30" s="709"/>
      <c r="BZ30" s="709"/>
      <c r="CA30" s="709"/>
      <c r="CB30" s="710"/>
      <c r="CD30" s="655"/>
      <c r="CE30" s="656"/>
      <c r="CF30" s="631" t="s">
        <v>296</v>
      </c>
      <c r="CG30" s="632"/>
      <c r="CH30" s="632"/>
      <c r="CI30" s="632"/>
      <c r="CJ30" s="632"/>
      <c r="CK30" s="632"/>
      <c r="CL30" s="632"/>
      <c r="CM30" s="632"/>
      <c r="CN30" s="632"/>
      <c r="CO30" s="632"/>
      <c r="CP30" s="632"/>
      <c r="CQ30" s="633"/>
      <c r="CR30" s="634">
        <v>508321</v>
      </c>
      <c r="CS30" s="635"/>
      <c r="CT30" s="635"/>
      <c r="CU30" s="635"/>
      <c r="CV30" s="635"/>
      <c r="CW30" s="635"/>
      <c r="CX30" s="635"/>
      <c r="CY30" s="636"/>
      <c r="CZ30" s="637">
        <v>8.9</v>
      </c>
      <c r="DA30" s="649"/>
      <c r="DB30" s="649"/>
      <c r="DC30" s="650"/>
      <c r="DD30" s="640">
        <v>508321</v>
      </c>
      <c r="DE30" s="635"/>
      <c r="DF30" s="635"/>
      <c r="DG30" s="635"/>
      <c r="DH30" s="635"/>
      <c r="DI30" s="635"/>
      <c r="DJ30" s="635"/>
      <c r="DK30" s="636"/>
      <c r="DL30" s="640">
        <v>222475</v>
      </c>
      <c r="DM30" s="635"/>
      <c r="DN30" s="635"/>
      <c r="DO30" s="635"/>
      <c r="DP30" s="635"/>
      <c r="DQ30" s="635"/>
      <c r="DR30" s="635"/>
      <c r="DS30" s="635"/>
      <c r="DT30" s="635"/>
      <c r="DU30" s="635"/>
      <c r="DV30" s="636"/>
      <c r="DW30" s="637">
        <v>9.4</v>
      </c>
      <c r="DX30" s="649"/>
      <c r="DY30" s="649"/>
      <c r="DZ30" s="649"/>
      <c r="EA30" s="649"/>
      <c r="EB30" s="649"/>
      <c r="EC30" s="661"/>
    </row>
    <row r="31" spans="2:133" ht="11.25" customHeight="1" x14ac:dyDescent="0.2">
      <c r="B31" s="701" t="s">
        <v>297</v>
      </c>
      <c r="C31" s="702"/>
      <c r="D31" s="702"/>
      <c r="E31" s="702"/>
      <c r="F31" s="702"/>
      <c r="G31" s="702"/>
      <c r="H31" s="702"/>
      <c r="I31" s="702"/>
      <c r="J31" s="702"/>
      <c r="K31" s="702"/>
      <c r="L31" s="702"/>
      <c r="M31" s="702"/>
      <c r="N31" s="702"/>
      <c r="O31" s="702"/>
      <c r="P31" s="702"/>
      <c r="Q31" s="703"/>
      <c r="R31" s="634">
        <v>136429</v>
      </c>
      <c r="S31" s="635"/>
      <c r="T31" s="635"/>
      <c r="U31" s="635"/>
      <c r="V31" s="635"/>
      <c r="W31" s="635"/>
      <c r="X31" s="635"/>
      <c r="Y31" s="636"/>
      <c r="Z31" s="672">
        <v>2.2000000000000002</v>
      </c>
      <c r="AA31" s="672"/>
      <c r="AB31" s="672"/>
      <c r="AC31" s="672"/>
      <c r="AD31" s="673">
        <v>136429</v>
      </c>
      <c r="AE31" s="673"/>
      <c r="AF31" s="673"/>
      <c r="AG31" s="673"/>
      <c r="AH31" s="673"/>
      <c r="AI31" s="673"/>
      <c r="AJ31" s="673"/>
      <c r="AK31" s="673"/>
      <c r="AL31" s="637">
        <v>5.8</v>
      </c>
      <c r="AM31" s="638"/>
      <c r="AN31" s="638"/>
      <c r="AO31" s="674"/>
      <c r="AP31" s="704" t="s">
        <v>298</v>
      </c>
      <c r="AQ31" s="705"/>
      <c r="AR31" s="705"/>
      <c r="AS31" s="705"/>
      <c r="AT31" s="706" t="s">
        <v>299</v>
      </c>
      <c r="AU31" s="212"/>
      <c r="AV31" s="212"/>
      <c r="AW31" s="212"/>
      <c r="AX31" s="692" t="s">
        <v>177</v>
      </c>
      <c r="AY31" s="693"/>
      <c r="AZ31" s="693"/>
      <c r="BA31" s="693"/>
      <c r="BB31" s="693"/>
      <c r="BC31" s="693"/>
      <c r="BD31" s="693"/>
      <c r="BE31" s="693"/>
      <c r="BF31" s="694"/>
      <c r="BG31" s="696">
        <v>99.1</v>
      </c>
      <c r="BH31" s="697"/>
      <c r="BI31" s="697"/>
      <c r="BJ31" s="697"/>
      <c r="BK31" s="697"/>
      <c r="BL31" s="697"/>
      <c r="BM31" s="698">
        <v>98.2</v>
      </c>
      <c r="BN31" s="697"/>
      <c r="BO31" s="697"/>
      <c r="BP31" s="697"/>
      <c r="BQ31" s="699"/>
      <c r="BR31" s="696">
        <v>99.3</v>
      </c>
      <c r="BS31" s="697"/>
      <c r="BT31" s="697"/>
      <c r="BU31" s="697"/>
      <c r="BV31" s="697"/>
      <c r="BW31" s="697"/>
      <c r="BX31" s="698">
        <v>98.7</v>
      </c>
      <c r="BY31" s="697"/>
      <c r="BZ31" s="697"/>
      <c r="CA31" s="697"/>
      <c r="CB31" s="699"/>
      <c r="CD31" s="655"/>
      <c r="CE31" s="656"/>
      <c r="CF31" s="631" t="s">
        <v>300</v>
      </c>
      <c r="CG31" s="632"/>
      <c r="CH31" s="632"/>
      <c r="CI31" s="632"/>
      <c r="CJ31" s="632"/>
      <c r="CK31" s="632"/>
      <c r="CL31" s="632"/>
      <c r="CM31" s="632"/>
      <c r="CN31" s="632"/>
      <c r="CO31" s="632"/>
      <c r="CP31" s="632"/>
      <c r="CQ31" s="633"/>
      <c r="CR31" s="634">
        <v>8122</v>
      </c>
      <c r="CS31" s="647"/>
      <c r="CT31" s="647"/>
      <c r="CU31" s="647"/>
      <c r="CV31" s="647"/>
      <c r="CW31" s="647"/>
      <c r="CX31" s="647"/>
      <c r="CY31" s="648"/>
      <c r="CZ31" s="637">
        <v>0.1</v>
      </c>
      <c r="DA31" s="649"/>
      <c r="DB31" s="649"/>
      <c r="DC31" s="650"/>
      <c r="DD31" s="640">
        <v>8122</v>
      </c>
      <c r="DE31" s="647"/>
      <c r="DF31" s="647"/>
      <c r="DG31" s="647"/>
      <c r="DH31" s="647"/>
      <c r="DI31" s="647"/>
      <c r="DJ31" s="647"/>
      <c r="DK31" s="648"/>
      <c r="DL31" s="640">
        <v>8122</v>
      </c>
      <c r="DM31" s="647"/>
      <c r="DN31" s="647"/>
      <c r="DO31" s="647"/>
      <c r="DP31" s="647"/>
      <c r="DQ31" s="647"/>
      <c r="DR31" s="647"/>
      <c r="DS31" s="647"/>
      <c r="DT31" s="647"/>
      <c r="DU31" s="647"/>
      <c r="DV31" s="648"/>
      <c r="DW31" s="637">
        <v>0.3</v>
      </c>
      <c r="DX31" s="649"/>
      <c r="DY31" s="649"/>
      <c r="DZ31" s="649"/>
      <c r="EA31" s="649"/>
      <c r="EB31" s="649"/>
      <c r="EC31" s="661"/>
    </row>
    <row r="32" spans="2:133" ht="11.25" customHeight="1" x14ac:dyDescent="0.2">
      <c r="B32" s="631" t="s">
        <v>301</v>
      </c>
      <c r="C32" s="632"/>
      <c r="D32" s="632"/>
      <c r="E32" s="632"/>
      <c r="F32" s="632"/>
      <c r="G32" s="632"/>
      <c r="H32" s="632"/>
      <c r="I32" s="632"/>
      <c r="J32" s="632"/>
      <c r="K32" s="632"/>
      <c r="L32" s="632"/>
      <c r="M32" s="632"/>
      <c r="N32" s="632"/>
      <c r="O32" s="632"/>
      <c r="P32" s="632"/>
      <c r="Q32" s="633"/>
      <c r="R32" s="634">
        <v>1210912</v>
      </c>
      <c r="S32" s="635"/>
      <c r="T32" s="635"/>
      <c r="U32" s="635"/>
      <c r="V32" s="635"/>
      <c r="W32" s="635"/>
      <c r="X32" s="635"/>
      <c r="Y32" s="636"/>
      <c r="Z32" s="672">
        <v>19.899999999999999</v>
      </c>
      <c r="AA32" s="672"/>
      <c r="AB32" s="672"/>
      <c r="AC32" s="672"/>
      <c r="AD32" s="673" t="s">
        <v>121</v>
      </c>
      <c r="AE32" s="673"/>
      <c r="AF32" s="673"/>
      <c r="AG32" s="673"/>
      <c r="AH32" s="673"/>
      <c r="AI32" s="673"/>
      <c r="AJ32" s="673"/>
      <c r="AK32" s="673"/>
      <c r="AL32" s="637" t="s">
        <v>121</v>
      </c>
      <c r="AM32" s="638"/>
      <c r="AN32" s="638"/>
      <c r="AO32" s="674"/>
      <c r="AP32" s="675"/>
      <c r="AQ32" s="676"/>
      <c r="AR32" s="676"/>
      <c r="AS32" s="676"/>
      <c r="AT32" s="707"/>
      <c r="AU32" s="208" t="s">
        <v>302</v>
      </c>
      <c r="AX32" s="631" t="s">
        <v>303</v>
      </c>
      <c r="AY32" s="632"/>
      <c r="AZ32" s="632"/>
      <c r="BA32" s="632"/>
      <c r="BB32" s="632"/>
      <c r="BC32" s="632"/>
      <c r="BD32" s="632"/>
      <c r="BE32" s="632"/>
      <c r="BF32" s="633"/>
      <c r="BG32" s="700">
        <v>98.8</v>
      </c>
      <c r="BH32" s="647"/>
      <c r="BI32" s="647"/>
      <c r="BJ32" s="647"/>
      <c r="BK32" s="647"/>
      <c r="BL32" s="647"/>
      <c r="BM32" s="638">
        <v>97.7</v>
      </c>
      <c r="BN32" s="647"/>
      <c r="BO32" s="647"/>
      <c r="BP32" s="647"/>
      <c r="BQ32" s="670"/>
      <c r="BR32" s="700">
        <v>98.9</v>
      </c>
      <c r="BS32" s="647"/>
      <c r="BT32" s="647"/>
      <c r="BU32" s="647"/>
      <c r="BV32" s="647"/>
      <c r="BW32" s="647"/>
      <c r="BX32" s="638">
        <v>98.2</v>
      </c>
      <c r="BY32" s="647"/>
      <c r="BZ32" s="647"/>
      <c r="CA32" s="647"/>
      <c r="CB32" s="670"/>
      <c r="CD32" s="657"/>
      <c r="CE32" s="658"/>
      <c r="CF32" s="631" t="s">
        <v>304</v>
      </c>
      <c r="CG32" s="632"/>
      <c r="CH32" s="632"/>
      <c r="CI32" s="632"/>
      <c r="CJ32" s="632"/>
      <c r="CK32" s="632"/>
      <c r="CL32" s="632"/>
      <c r="CM32" s="632"/>
      <c r="CN32" s="632"/>
      <c r="CO32" s="632"/>
      <c r="CP32" s="632"/>
      <c r="CQ32" s="633"/>
      <c r="CR32" s="634" t="s">
        <v>121</v>
      </c>
      <c r="CS32" s="635"/>
      <c r="CT32" s="635"/>
      <c r="CU32" s="635"/>
      <c r="CV32" s="635"/>
      <c r="CW32" s="635"/>
      <c r="CX32" s="635"/>
      <c r="CY32" s="636"/>
      <c r="CZ32" s="637" t="s">
        <v>121</v>
      </c>
      <c r="DA32" s="649"/>
      <c r="DB32" s="649"/>
      <c r="DC32" s="650"/>
      <c r="DD32" s="640" t="s">
        <v>121</v>
      </c>
      <c r="DE32" s="635"/>
      <c r="DF32" s="635"/>
      <c r="DG32" s="635"/>
      <c r="DH32" s="635"/>
      <c r="DI32" s="635"/>
      <c r="DJ32" s="635"/>
      <c r="DK32" s="636"/>
      <c r="DL32" s="640" t="s">
        <v>121</v>
      </c>
      <c r="DM32" s="635"/>
      <c r="DN32" s="635"/>
      <c r="DO32" s="635"/>
      <c r="DP32" s="635"/>
      <c r="DQ32" s="635"/>
      <c r="DR32" s="635"/>
      <c r="DS32" s="635"/>
      <c r="DT32" s="635"/>
      <c r="DU32" s="635"/>
      <c r="DV32" s="636"/>
      <c r="DW32" s="637" t="s">
        <v>121</v>
      </c>
      <c r="DX32" s="649"/>
      <c r="DY32" s="649"/>
      <c r="DZ32" s="649"/>
      <c r="EA32" s="649"/>
      <c r="EB32" s="649"/>
      <c r="EC32" s="661"/>
    </row>
    <row r="33" spans="2:133" ht="11.25" customHeight="1" x14ac:dyDescent="0.2">
      <c r="B33" s="631" t="s">
        <v>305</v>
      </c>
      <c r="C33" s="632"/>
      <c r="D33" s="632"/>
      <c r="E33" s="632"/>
      <c r="F33" s="632"/>
      <c r="G33" s="632"/>
      <c r="H33" s="632"/>
      <c r="I33" s="632"/>
      <c r="J33" s="632"/>
      <c r="K33" s="632"/>
      <c r="L33" s="632"/>
      <c r="M33" s="632"/>
      <c r="N33" s="632"/>
      <c r="O33" s="632"/>
      <c r="P33" s="632"/>
      <c r="Q33" s="633"/>
      <c r="R33" s="634">
        <v>39645</v>
      </c>
      <c r="S33" s="635"/>
      <c r="T33" s="635"/>
      <c r="U33" s="635"/>
      <c r="V33" s="635"/>
      <c r="W33" s="635"/>
      <c r="X33" s="635"/>
      <c r="Y33" s="636"/>
      <c r="Z33" s="672">
        <v>0.7</v>
      </c>
      <c r="AA33" s="672"/>
      <c r="AB33" s="672"/>
      <c r="AC33" s="672"/>
      <c r="AD33" s="673">
        <v>20525</v>
      </c>
      <c r="AE33" s="673"/>
      <c r="AF33" s="673"/>
      <c r="AG33" s="673"/>
      <c r="AH33" s="673"/>
      <c r="AI33" s="673"/>
      <c r="AJ33" s="673"/>
      <c r="AK33" s="673"/>
      <c r="AL33" s="637">
        <v>0.9</v>
      </c>
      <c r="AM33" s="638"/>
      <c r="AN33" s="638"/>
      <c r="AO33" s="674"/>
      <c r="AP33" s="677"/>
      <c r="AQ33" s="678"/>
      <c r="AR33" s="678"/>
      <c r="AS33" s="678"/>
      <c r="AT33" s="708"/>
      <c r="AU33" s="213"/>
      <c r="AV33" s="213"/>
      <c r="AW33" s="213"/>
      <c r="AX33" s="615" t="s">
        <v>306</v>
      </c>
      <c r="AY33" s="616"/>
      <c r="AZ33" s="616"/>
      <c r="BA33" s="616"/>
      <c r="BB33" s="616"/>
      <c r="BC33" s="616"/>
      <c r="BD33" s="616"/>
      <c r="BE33" s="616"/>
      <c r="BF33" s="617"/>
      <c r="BG33" s="695">
        <v>99.8</v>
      </c>
      <c r="BH33" s="619"/>
      <c r="BI33" s="619"/>
      <c r="BJ33" s="619"/>
      <c r="BK33" s="619"/>
      <c r="BL33" s="619"/>
      <c r="BM33" s="665">
        <v>99</v>
      </c>
      <c r="BN33" s="619"/>
      <c r="BO33" s="619"/>
      <c r="BP33" s="619"/>
      <c r="BQ33" s="682"/>
      <c r="BR33" s="695">
        <v>100</v>
      </c>
      <c r="BS33" s="619"/>
      <c r="BT33" s="619"/>
      <c r="BU33" s="619"/>
      <c r="BV33" s="619"/>
      <c r="BW33" s="619"/>
      <c r="BX33" s="665">
        <v>99.2</v>
      </c>
      <c r="BY33" s="619"/>
      <c r="BZ33" s="619"/>
      <c r="CA33" s="619"/>
      <c r="CB33" s="682"/>
      <c r="CD33" s="631" t="s">
        <v>307</v>
      </c>
      <c r="CE33" s="632"/>
      <c r="CF33" s="632"/>
      <c r="CG33" s="632"/>
      <c r="CH33" s="632"/>
      <c r="CI33" s="632"/>
      <c r="CJ33" s="632"/>
      <c r="CK33" s="632"/>
      <c r="CL33" s="632"/>
      <c r="CM33" s="632"/>
      <c r="CN33" s="632"/>
      <c r="CO33" s="632"/>
      <c r="CP33" s="632"/>
      <c r="CQ33" s="633"/>
      <c r="CR33" s="634">
        <v>2848511</v>
      </c>
      <c r="CS33" s="647"/>
      <c r="CT33" s="647"/>
      <c r="CU33" s="647"/>
      <c r="CV33" s="647"/>
      <c r="CW33" s="647"/>
      <c r="CX33" s="647"/>
      <c r="CY33" s="648"/>
      <c r="CZ33" s="637">
        <v>49.6</v>
      </c>
      <c r="DA33" s="649"/>
      <c r="DB33" s="649"/>
      <c r="DC33" s="650"/>
      <c r="DD33" s="640">
        <v>1672803</v>
      </c>
      <c r="DE33" s="647"/>
      <c r="DF33" s="647"/>
      <c r="DG33" s="647"/>
      <c r="DH33" s="647"/>
      <c r="DI33" s="647"/>
      <c r="DJ33" s="647"/>
      <c r="DK33" s="648"/>
      <c r="DL33" s="640">
        <v>805905</v>
      </c>
      <c r="DM33" s="647"/>
      <c r="DN33" s="647"/>
      <c r="DO33" s="647"/>
      <c r="DP33" s="647"/>
      <c r="DQ33" s="647"/>
      <c r="DR33" s="647"/>
      <c r="DS33" s="647"/>
      <c r="DT33" s="647"/>
      <c r="DU33" s="647"/>
      <c r="DV33" s="648"/>
      <c r="DW33" s="637">
        <v>34</v>
      </c>
      <c r="DX33" s="649"/>
      <c r="DY33" s="649"/>
      <c r="DZ33" s="649"/>
      <c r="EA33" s="649"/>
      <c r="EB33" s="649"/>
      <c r="EC33" s="661"/>
    </row>
    <row r="34" spans="2:133" ht="11.25" customHeight="1" x14ac:dyDescent="0.2">
      <c r="B34" s="631" t="s">
        <v>308</v>
      </c>
      <c r="C34" s="632"/>
      <c r="D34" s="632"/>
      <c r="E34" s="632"/>
      <c r="F34" s="632"/>
      <c r="G34" s="632"/>
      <c r="H34" s="632"/>
      <c r="I34" s="632"/>
      <c r="J34" s="632"/>
      <c r="K34" s="632"/>
      <c r="L34" s="632"/>
      <c r="M34" s="632"/>
      <c r="N34" s="632"/>
      <c r="O34" s="632"/>
      <c r="P34" s="632"/>
      <c r="Q34" s="633"/>
      <c r="R34" s="634">
        <v>23046</v>
      </c>
      <c r="S34" s="635"/>
      <c r="T34" s="635"/>
      <c r="U34" s="635"/>
      <c r="V34" s="635"/>
      <c r="W34" s="635"/>
      <c r="X34" s="635"/>
      <c r="Y34" s="636"/>
      <c r="Z34" s="672">
        <v>0.4</v>
      </c>
      <c r="AA34" s="672"/>
      <c r="AB34" s="672"/>
      <c r="AC34" s="672"/>
      <c r="AD34" s="673" t="s">
        <v>121</v>
      </c>
      <c r="AE34" s="673"/>
      <c r="AF34" s="673"/>
      <c r="AG34" s="673"/>
      <c r="AH34" s="673"/>
      <c r="AI34" s="673"/>
      <c r="AJ34" s="673"/>
      <c r="AK34" s="673"/>
      <c r="AL34" s="637" t="s">
        <v>121</v>
      </c>
      <c r="AM34" s="638"/>
      <c r="AN34" s="638"/>
      <c r="AO34" s="674"/>
      <c r="AP34" s="216"/>
      <c r="AQ34" s="217"/>
      <c r="AS34" s="212"/>
      <c r="AT34" s="212"/>
      <c r="AU34" s="212"/>
      <c r="AV34" s="212"/>
      <c r="AW34" s="212"/>
      <c r="AX34" s="212"/>
      <c r="AY34" s="212"/>
      <c r="AZ34" s="212"/>
      <c r="BA34" s="212"/>
      <c r="BB34" s="212"/>
      <c r="BC34" s="212"/>
      <c r="BD34" s="212"/>
      <c r="BE34" s="212"/>
      <c r="BF34" s="212"/>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31" t="s">
        <v>309</v>
      </c>
      <c r="CE34" s="632"/>
      <c r="CF34" s="632"/>
      <c r="CG34" s="632"/>
      <c r="CH34" s="632"/>
      <c r="CI34" s="632"/>
      <c r="CJ34" s="632"/>
      <c r="CK34" s="632"/>
      <c r="CL34" s="632"/>
      <c r="CM34" s="632"/>
      <c r="CN34" s="632"/>
      <c r="CO34" s="632"/>
      <c r="CP34" s="632"/>
      <c r="CQ34" s="633"/>
      <c r="CR34" s="634">
        <v>1524260</v>
      </c>
      <c r="CS34" s="635"/>
      <c r="CT34" s="635"/>
      <c r="CU34" s="635"/>
      <c r="CV34" s="635"/>
      <c r="CW34" s="635"/>
      <c r="CX34" s="635"/>
      <c r="CY34" s="636"/>
      <c r="CZ34" s="637">
        <v>26.6</v>
      </c>
      <c r="DA34" s="649"/>
      <c r="DB34" s="649"/>
      <c r="DC34" s="650"/>
      <c r="DD34" s="640">
        <v>603057</v>
      </c>
      <c r="DE34" s="635"/>
      <c r="DF34" s="635"/>
      <c r="DG34" s="635"/>
      <c r="DH34" s="635"/>
      <c r="DI34" s="635"/>
      <c r="DJ34" s="635"/>
      <c r="DK34" s="636"/>
      <c r="DL34" s="640">
        <v>528464</v>
      </c>
      <c r="DM34" s="635"/>
      <c r="DN34" s="635"/>
      <c r="DO34" s="635"/>
      <c r="DP34" s="635"/>
      <c r="DQ34" s="635"/>
      <c r="DR34" s="635"/>
      <c r="DS34" s="635"/>
      <c r="DT34" s="635"/>
      <c r="DU34" s="635"/>
      <c r="DV34" s="636"/>
      <c r="DW34" s="637">
        <v>22.3</v>
      </c>
      <c r="DX34" s="649"/>
      <c r="DY34" s="649"/>
      <c r="DZ34" s="649"/>
      <c r="EA34" s="649"/>
      <c r="EB34" s="649"/>
      <c r="EC34" s="661"/>
    </row>
    <row r="35" spans="2:133" ht="11.25" customHeight="1" x14ac:dyDescent="0.2">
      <c r="B35" s="631" t="s">
        <v>310</v>
      </c>
      <c r="C35" s="632"/>
      <c r="D35" s="632"/>
      <c r="E35" s="632"/>
      <c r="F35" s="632"/>
      <c r="G35" s="632"/>
      <c r="H35" s="632"/>
      <c r="I35" s="632"/>
      <c r="J35" s="632"/>
      <c r="K35" s="632"/>
      <c r="L35" s="632"/>
      <c r="M35" s="632"/>
      <c r="N35" s="632"/>
      <c r="O35" s="632"/>
      <c r="P35" s="632"/>
      <c r="Q35" s="633"/>
      <c r="R35" s="634">
        <v>369499</v>
      </c>
      <c r="S35" s="635"/>
      <c r="T35" s="635"/>
      <c r="U35" s="635"/>
      <c r="V35" s="635"/>
      <c r="W35" s="635"/>
      <c r="X35" s="635"/>
      <c r="Y35" s="636"/>
      <c r="Z35" s="672">
        <v>6.1</v>
      </c>
      <c r="AA35" s="672"/>
      <c r="AB35" s="672"/>
      <c r="AC35" s="672"/>
      <c r="AD35" s="673" t="s">
        <v>121</v>
      </c>
      <c r="AE35" s="673"/>
      <c r="AF35" s="673"/>
      <c r="AG35" s="673"/>
      <c r="AH35" s="673"/>
      <c r="AI35" s="673"/>
      <c r="AJ35" s="673"/>
      <c r="AK35" s="673"/>
      <c r="AL35" s="637" t="s">
        <v>121</v>
      </c>
      <c r="AM35" s="638"/>
      <c r="AN35" s="638"/>
      <c r="AO35" s="674"/>
      <c r="AP35" s="218"/>
      <c r="AQ35" s="686" t="s">
        <v>311</v>
      </c>
      <c r="AR35" s="687"/>
      <c r="AS35" s="687"/>
      <c r="AT35" s="687"/>
      <c r="AU35" s="687"/>
      <c r="AV35" s="687"/>
      <c r="AW35" s="687"/>
      <c r="AX35" s="687"/>
      <c r="AY35" s="687"/>
      <c r="AZ35" s="687"/>
      <c r="BA35" s="687"/>
      <c r="BB35" s="687"/>
      <c r="BC35" s="687"/>
      <c r="BD35" s="687"/>
      <c r="BE35" s="687"/>
      <c r="BF35" s="688"/>
      <c r="BG35" s="686" t="s">
        <v>312</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313</v>
      </c>
      <c r="CE35" s="632"/>
      <c r="CF35" s="632"/>
      <c r="CG35" s="632"/>
      <c r="CH35" s="632"/>
      <c r="CI35" s="632"/>
      <c r="CJ35" s="632"/>
      <c r="CK35" s="632"/>
      <c r="CL35" s="632"/>
      <c r="CM35" s="632"/>
      <c r="CN35" s="632"/>
      <c r="CO35" s="632"/>
      <c r="CP35" s="632"/>
      <c r="CQ35" s="633"/>
      <c r="CR35" s="634">
        <v>46977</v>
      </c>
      <c r="CS35" s="647"/>
      <c r="CT35" s="647"/>
      <c r="CU35" s="647"/>
      <c r="CV35" s="647"/>
      <c r="CW35" s="647"/>
      <c r="CX35" s="647"/>
      <c r="CY35" s="648"/>
      <c r="CZ35" s="637">
        <v>0.8</v>
      </c>
      <c r="DA35" s="649"/>
      <c r="DB35" s="649"/>
      <c r="DC35" s="650"/>
      <c r="DD35" s="640">
        <v>27510</v>
      </c>
      <c r="DE35" s="647"/>
      <c r="DF35" s="647"/>
      <c r="DG35" s="647"/>
      <c r="DH35" s="647"/>
      <c r="DI35" s="647"/>
      <c r="DJ35" s="647"/>
      <c r="DK35" s="648"/>
      <c r="DL35" s="640">
        <v>27510</v>
      </c>
      <c r="DM35" s="647"/>
      <c r="DN35" s="647"/>
      <c r="DO35" s="647"/>
      <c r="DP35" s="647"/>
      <c r="DQ35" s="647"/>
      <c r="DR35" s="647"/>
      <c r="DS35" s="647"/>
      <c r="DT35" s="647"/>
      <c r="DU35" s="647"/>
      <c r="DV35" s="648"/>
      <c r="DW35" s="637">
        <v>1.2</v>
      </c>
      <c r="DX35" s="649"/>
      <c r="DY35" s="649"/>
      <c r="DZ35" s="649"/>
      <c r="EA35" s="649"/>
      <c r="EB35" s="649"/>
      <c r="EC35" s="661"/>
    </row>
    <row r="36" spans="2:133" ht="11.25" customHeight="1" x14ac:dyDescent="0.2">
      <c r="B36" s="631" t="s">
        <v>314</v>
      </c>
      <c r="C36" s="632"/>
      <c r="D36" s="632"/>
      <c r="E36" s="632"/>
      <c r="F36" s="632"/>
      <c r="G36" s="632"/>
      <c r="H36" s="632"/>
      <c r="I36" s="632"/>
      <c r="J36" s="632"/>
      <c r="K36" s="632"/>
      <c r="L36" s="632"/>
      <c r="M36" s="632"/>
      <c r="N36" s="632"/>
      <c r="O36" s="632"/>
      <c r="P36" s="632"/>
      <c r="Q36" s="633"/>
      <c r="R36" s="634">
        <v>273301</v>
      </c>
      <c r="S36" s="635"/>
      <c r="T36" s="635"/>
      <c r="U36" s="635"/>
      <c r="V36" s="635"/>
      <c r="W36" s="635"/>
      <c r="X36" s="635"/>
      <c r="Y36" s="636"/>
      <c r="Z36" s="672">
        <v>4.5</v>
      </c>
      <c r="AA36" s="672"/>
      <c r="AB36" s="672"/>
      <c r="AC36" s="672"/>
      <c r="AD36" s="673" t="s">
        <v>121</v>
      </c>
      <c r="AE36" s="673"/>
      <c r="AF36" s="673"/>
      <c r="AG36" s="673"/>
      <c r="AH36" s="673"/>
      <c r="AI36" s="673"/>
      <c r="AJ36" s="673"/>
      <c r="AK36" s="673"/>
      <c r="AL36" s="637" t="s">
        <v>121</v>
      </c>
      <c r="AM36" s="638"/>
      <c r="AN36" s="638"/>
      <c r="AO36" s="674"/>
      <c r="AP36" s="218"/>
      <c r="AQ36" s="683" t="s">
        <v>315</v>
      </c>
      <c r="AR36" s="684"/>
      <c r="AS36" s="684"/>
      <c r="AT36" s="684"/>
      <c r="AU36" s="684"/>
      <c r="AV36" s="684"/>
      <c r="AW36" s="684"/>
      <c r="AX36" s="684"/>
      <c r="AY36" s="685"/>
      <c r="AZ36" s="689">
        <v>427449</v>
      </c>
      <c r="BA36" s="690"/>
      <c r="BB36" s="690"/>
      <c r="BC36" s="690"/>
      <c r="BD36" s="690"/>
      <c r="BE36" s="690"/>
      <c r="BF36" s="691"/>
      <c r="BG36" s="692" t="s">
        <v>316</v>
      </c>
      <c r="BH36" s="693"/>
      <c r="BI36" s="693"/>
      <c r="BJ36" s="693"/>
      <c r="BK36" s="693"/>
      <c r="BL36" s="693"/>
      <c r="BM36" s="693"/>
      <c r="BN36" s="693"/>
      <c r="BO36" s="693"/>
      <c r="BP36" s="693"/>
      <c r="BQ36" s="693"/>
      <c r="BR36" s="693"/>
      <c r="BS36" s="693"/>
      <c r="BT36" s="693"/>
      <c r="BU36" s="694"/>
      <c r="BV36" s="689" t="s">
        <v>121</v>
      </c>
      <c r="BW36" s="690"/>
      <c r="BX36" s="690"/>
      <c r="BY36" s="690"/>
      <c r="BZ36" s="690"/>
      <c r="CA36" s="690"/>
      <c r="CB36" s="691"/>
      <c r="CD36" s="631" t="s">
        <v>317</v>
      </c>
      <c r="CE36" s="632"/>
      <c r="CF36" s="632"/>
      <c r="CG36" s="632"/>
      <c r="CH36" s="632"/>
      <c r="CI36" s="632"/>
      <c r="CJ36" s="632"/>
      <c r="CK36" s="632"/>
      <c r="CL36" s="632"/>
      <c r="CM36" s="632"/>
      <c r="CN36" s="632"/>
      <c r="CO36" s="632"/>
      <c r="CP36" s="632"/>
      <c r="CQ36" s="633"/>
      <c r="CR36" s="634">
        <v>353195</v>
      </c>
      <c r="CS36" s="635"/>
      <c r="CT36" s="635"/>
      <c r="CU36" s="635"/>
      <c r="CV36" s="635"/>
      <c r="CW36" s="635"/>
      <c r="CX36" s="635"/>
      <c r="CY36" s="636"/>
      <c r="CZ36" s="637">
        <v>6.2</v>
      </c>
      <c r="DA36" s="649"/>
      <c r="DB36" s="649"/>
      <c r="DC36" s="650"/>
      <c r="DD36" s="640">
        <v>223837</v>
      </c>
      <c r="DE36" s="635"/>
      <c r="DF36" s="635"/>
      <c r="DG36" s="635"/>
      <c r="DH36" s="635"/>
      <c r="DI36" s="635"/>
      <c r="DJ36" s="635"/>
      <c r="DK36" s="636"/>
      <c r="DL36" s="640">
        <v>137360</v>
      </c>
      <c r="DM36" s="635"/>
      <c r="DN36" s="635"/>
      <c r="DO36" s="635"/>
      <c r="DP36" s="635"/>
      <c r="DQ36" s="635"/>
      <c r="DR36" s="635"/>
      <c r="DS36" s="635"/>
      <c r="DT36" s="635"/>
      <c r="DU36" s="635"/>
      <c r="DV36" s="636"/>
      <c r="DW36" s="637">
        <v>5.8</v>
      </c>
      <c r="DX36" s="649"/>
      <c r="DY36" s="649"/>
      <c r="DZ36" s="649"/>
      <c r="EA36" s="649"/>
      <c r="EB36" s="649"/>
      <c r="EC36" s="661"/>
    </row>
    <row r="37" spans="2:133" ht="11.25" customHeight="1" x14ac:dyDescent="0.2">
      <c r="B37" s="631" t="s">
        <v>318</v>
      </c>
      <c r="C37" s="632"/>
      <c r="D37" s="632"/>
      <c r="E37" s="632"/>
      <c r="F37" s="632"/>
      <c r="G37" s="632"/>
      <c r="H37" s="632"/>
      <c r="I37" s="632"/>
      <c r="J37" s="632"/>
      <c r="K37" s="632"/>
      <c r="L37" s="632"/>
      <c r="M37" s="632"/>
      <c r="N37" s="632"/>
      <c r="O37" s="632"/>
      <c r="P37" s="632"/>
      <c r="Q37" s="633"/>
      <c r="R37" s="634">
        <v>102405</v>
      </c>
      <c r="S37" s="635"/>
      <c r="T37" s="635"/>
      <c r="U37" s="635"/>
      <c r="V37" s="635"/>
      <c r="W37" s="635"/>
      <c r="X37" s="635"/>
      <c r="Y37" s="636"/>
      <c r="Z37" s="672">
        <v>1.7</v>
      </c>
      <c r="AA37" s="672"/>
      <c r="AB37" s="672"/>
      <c r="AC37" s="672"/>
      <c r="AD37" s="673">
        <v>426</v>
      </c>
      <c r="AE37" s="673"/>
      <c r="AF37" s="673"/>
      <c r="AG37" s="673"/>
      <c r="AH37" s="673"/>
      <c r="AI37" s="673"/>
      <c r="AJ37" s="673"/>
      <c r="AK37" s="673"/>
      <c r="AL37" s="637">
        <v>0</v>
      </c>
      <c r="AM37" s="638"/>
      <c r="AN37" s="638"/>
      <c r="AO37" s="674"/>
      <c r="AQ37" s="667" t="s">
        <v>319</v>
      </c>
      <c r="AR37" s="668"/>
      <c r="AS37" s="668"/>
      <c r="AT37" s="668"/>
      <c r="AU37" s="668"/>
      <c r="AV37" s="668"/>
      <c r="AW37" s="668"/>
      <c r="AX37" s="668"/>
      <c r="AY37" s="669"/>
      <c r="AZ37" s="634">
        <v>182312</v>
      </c>
      <c r="BA37" s="635"/>
      <c r="BB37" s="635"/>
      <c r="BC37" s="635"/>
      <c r="BD37" s="647"/>
      <c r="BE37" s="647"/>
      <c r="BF37" s="670"/>
      <c r="BG37" s="631" t="s">
        <v>320</v>
      </c>
      <c r="BH37" s="632"/>
      <c r="BI37" s="632"/>
      <c r="BJ37" s="632"/>
      <c r="BK37" s="632"/>
      <c r="BL37" s="632"/>
      <c r="BM37" s="632"/>
      <c r="BN37" s="632"/>
      <c r="BO37" s="632"/>
      <c r="BP37" s="632"/>
      <c r="BQ37" s="632"/>
      <c r="BR37" s="632"/>
      <c r="BS37" s="632"/>
      <c r="BT37" s="632"/>
      <c r="BU37" s="633"/>
      <c r="BV37" s="634">
        <v>-25325</v>
      </c>
      <c r="BW37" s="635"/>
      <c r="BX37" s="635"/>
      <c r="BY37" s="635"/>
      <c r="BZ37" s="635"/>
      <c r="CA37" s="635"/>
      <c r="CB37" s="671"/>
      <c r="CD37" s="631" t="s">
        <v>321</v>
      </c>
      <c r="CE37" s="632"/>
      <c r="CF37" s="632"/>
      <c r="CG37" s="632"/>
      <c r="CH37" s="632"/>
      <c r="CI37" s="632"/>
      <c r="CJ37" s="632"/>
      <c r="CK37" s="632"/>
      <c r="CL37" s="632"/>
      <c r="CM37" s="632"/>
      <c r="CN37" s="632"/>
      <c r="CO37" s="632"/>
      <c r="CP37" s="632"/>
      <c r="CQ37" s="633"/>
      <c r="CR37" s="634">
        <v>2995</v>
      </c>
      <c r="CS37" s="647"/>
      <c r="CT37" s="647"/>
      <c r="CU37" s="647"/>
      <c r="CV37" s="647"/>
      <c r="CW37" s="647"/>
      <c r="CX37" s="647"/>
      <c r="CY37" s="648"/>
      <c r="CZ37" s="637">
        <v>0.1</v>
      </c>
      <c r="DA37" s="649"/>
      <c r="DB37" s="649"/>
      <c r="DC37" s="650"/>
      <c r="DD37" s="640">
        <v>2858</v>
      </c>
      <c r="DE37" s="647"/>
      <c r="DF37" s="647"/>
      <c r="DG37" s="647"/>
      <c r="DH37" s="647"/>
      <c r="DI37" s="647"/>
      <c r="DJ37" s="647"/>
      <c r="DK37" s="648"/>
      <c r="DL37" s="640">
        <v>2825</v>
      </c>
      <c r="DM37" s="647"/>
      <c r="DN37" s="647"/>
      <c r="DO37" s="647"/>
      <c r="DP37" s="647"/>
      <c r="DQ37" s="647"/>
      <c r="DR37" s="647"/>
      <c r="DS37" s="647"/>
      <c r="DT37" s="647"/>
      <c r="DU37" s="647"/>
      <c r="DV37" s="648"/>
      <c r="DW37" s="637">
        <v>0.1</v>
      </c>
      <c r="DX37" s="649"/>
      <c r="DY37" s="649"/>
      <c r="DZ37" s="649"/>
      <c r="EA37" s="649"/>
      <c r="EB37" s="649"/>
      <c r="EC37" s="661"/>
    </row>
    <row r="38" spans="2:133" ht="11.25" customHeight="1" x14ac:dyDescent="0.2">
      <c r="B38" s="631" t="s">
        <v>322</v>
      </c>
      <c r="C38" s="632"/>
      <c r="D38" s="632"/>
      <c r="E38" s="632"/>
      <c r="F38" s="632"/>
      <c r="G38" s="632"/>
      <c r="H38" s="632"/>
      <c r="I38" s="632"/>
      <c r="J38" s="632"/>
      <c r="K38" s="632"/>
      <c r="L38" s="632"/>
      <c r="M38" s="632"/>
      <c r="N38" s="632"/>
      <c r="O38" s="632"/>
      <c r="P38" s="632"/>
      <c r="Q38" s="633"/>
      <c r="R38" s="634">
        <v>447000</v>
      </c>
      <c r="S38" s="635"/>
      <c r="T38" s="635"/>
      <c r="U38" s="635"/>
      <c r="V38" s="635"/>
      <c r="W38" s="635"/>
      <c r="X38" s="635"/>
      <c r="Y38" s="636"/>
      <c r="Z38" s="672">
        <v>7.3</v>
      </c>
      <c r="AA38" s="672"/>
      <c r="AB38" s="672"/>
      <c r="AC38" s="672"/>
      <c r="AD38" s="673" t="s">
        <v>121</v>
      </c>
      <c r="AE38" s="673"/>
      <c r="AF38" s="673"/>
      <c r="AG38" s="673"/>
      <c r="AH38" s="673"/>
      <c r="AI38" s="673"/>
      <c r="AJ38" s="673"/>
      <c r="AK38" s="673"/>
      <c r="AL38" s="637" t="s">
        <v>121</v>
      </c>
      <c r="AM38" s="638"/>
      <c r="AN38" s="638"/>
      <c r="AO38" s="674"/>
      <c r="AQ38" s="667" t="s">
        <v>323</v>
      </c>
      <c r="AR38" s="668"/>
      <c r="AS38" s="668"/>
      <c r="AT38" s="668"/>
      <c r="AU38" s="668"/>
      <c r="AV38" s="668"/>
      <c r="AW38" s="668"/>
      <c r="AX38" s="668"/>
      <c r="AY38" s="669"/>
      <c r="AZ38" s="634">
        <v>14371</v>
      </c>
      <c r="BA38" s="635"/>
      <c r="BB38" s="635"/>
      <c r="BC38" s="635"/>
      <c r="BD38" s="647"/>
      <c r="BE38" s="647"/>
      <c r="BF38" s="670"/>
      <c r="BG38" s="631" t="s">
        <v>324</v>
      </c>
      <c r="BH38" s="632"/>
      <c r="BI38" s="632"/>
      <c r="BJ38" s="632"/>
      <c r="BK38" s="632"/>
      <c r="BL38" s="632"/>
      <c r="BM38" s="632"/>
      <c r="BN38" s="632"/>
      <c r="BO38" s="632"/>
      <c r="BP38" s="632"/>
      <c r="BQ38" s="632"/>
      <c r="BR38" s="632"/>
      <c r="BS38" s="632"/>
      <c r="BT38" s="632"/>
      <c r="BU38" s="633"/>
      <c r="BV38" s="634">
        <v>469</v>
      </c>
      <c r="BW38" s="635"/>
      <c r="BX38" s="635"/>
      <c r="BY38" s="635"/>
      <c r="BZ38" s="635"/>
      <c r="CA38" s="635"/>
      <c r="CB38" s="671"/>
      <c r="CD38" s="631" t="s">
        <v>325</v>
      </c>
      <c r="CE38" s="632"/>
      <c r="CF38" s="632"/>
      <c r="CG38" s="632"/>
      <c r="CH38" s="632"/>
      <c r="CI38" s="632"/>
      <c r="CJ38" s="632"/>
      <c r="CK38" s="632"/>
      <c r="CL38" s="632"/>
      <c r="CM38" s="632"/>
      <c r="CN38" s="632"/>
      <c r="CO38" s="632"/>
      <c r="CP38" s="632"/>
      <c r="CQ38" s="633"/>
      <c r="CR38" s="634">
        <v>427449</v>
      </c>
      <c r="CS38" s="635"/>
      <c r="CT38" s="635"/>
      <c r="CU38" s="635"/>
      <c r="CV38" s="635"/>
      <c r="CW38" s="635"/>
      <c r="CX38" s="635"/>
      <c r="CY38" s="636"/>
      <c r="CZ38" s="637">
        <v>7.4</v>
      </c>
      <c r="DA38" s="649"/>
      <c r="DB38" s="649"/>
      <c r="DC38" s="650"/>
      <c r="DD38" s="640">
        <v>348680</v>
      </c>
      <c r="DE38" s="635"/>
      <c r="DF38" s="635"/>
      <c r="DG38" s="635"/>
      <c r="DH38" s="635"/>
      <c r="DI38" s="635"/>
      <c r="DJ38" s="635"/>
      <c r="DK38" s="636"/>
      <c r="DL38" s="640">
        <v>112571</v>
      </c>
      <c r="DM38" s="635"/>
      <c r="DN38" s="635"/>
      <c r="DO38" s="635"/>
      <c r="DP38" s="635"/>
      <c r="DQ38" s="635"/>
      <c r="DR38" s="635"/>
      <c r="DS38" s="635"/>
      <c r="DT38" s="635"/>
      <c r="DU38" s="635"/>
      <c r="DV38" s="636"/>
      <c r="DW38" s="637">
        <v>4.7</v>
      </c>
      <c r="DX38" s="649"/>
      <c r="DY38" s="649"/>
      <c r="DZ38" s="649"/>
      <c r="EA38" s="649"/>
      <c r="EB38" s="649"/>
      <c r="EC38" s="661"/>
    </row>
    <row r="39" spans="2:133" ht="11.25" customHeight="1" x14ac:dyDescent="0.2">
      <c r="B39" s="631" t="s">
        <v>326</v>
      </c>
      <c r="C39" s="632"/>
      <c r="D39" s="632"/>
      <c r="E39" s="632"/>
      <c r="F39" s="632"/>
      <c r="G39" s="632"/>
      <c r="H39" s="632"/>
      <c r="I39" s="632"/>
      <c r="J39" s="632"/>
      <c r="K39" s="632"/>
      <c r="L39" s="632"/>
      <c r="M39" s="632"/>
      <c r="N39" s="632"/>
      <c r="O39" s="632"/>
      <c r="P39" s="632"/>
      <c r="Q39" s="633"/>
      <c r="R39" s="634" t="s">
        <v>121</v>
      </c>
      <c r="S39" s="635"/>
      <c r="T39" s="635"/>
      <c r="U39" s="635"/>
      <c r="V39" s="635"/>
      <c r="W39" s="635"/>
      <c r="X39" s="635"/>
      <c r="Y39" s="636"/>
      <c r="Z39" s="672" t="s">
        <v>121</v>
      </c>
      <c r="AA39" s="672"/>
      <c r="AB39" s="672"/>
      <c r="AC39" s="672"/>
      <c r="AD39" s="673" t="s">
        <v>121</v>
      </c>
      <c r="AE39" s="673"/>
      <c r="AF39" s="673"/>
      <c r="AG39" s="673"/>
      <c r="AH39" s="673"/>
      <c r="AI39" s="673"/>
      <c r="AJ39" s="673"/>
      <c r="AK39" s="673"/>
      <c r="AL39" s="637" t="s">
        <v>121</v>
      </c>
      <c r="AM39" s="638"/>
      <c r="AN39" s="638"/>
      <c r="AO39" s="674"/>
      <c r="AQ39" s="667" t="s">
        <v>327</v>
      </c>
      <c r="AR39" s="668"/>
      <c r="AS39" s="668"/>
      <c r="AT39" s="668"/>
      <c r="AU39" s="668"/>
      <c r="AV39" s="668"/>
      <c r="AW39" s="668"/>
      <c r="AX39" s="668"/>
      <c r="AY39" s="669"/>
      <c r="AZ39" s="634" t="s">
        <v>121</v>
      </c>
      <c r="BA39" s="635"/>
      <c r="BB39" s="635"/>
      <c r="BC39" s="635"/>
      <c r="BD39" s="647"/>
      <c r="BE39" s="647"/>
      <c r="BF39" s="670"/>
      <c r="BG39" s="631" t="s">
        <v>328</v>
      </c>
      <c r="BH39" s="632"/>
      <c r="BI39" s="632"/>
      <c r="BJ39" s="632"/>
      <c r="BK39" s="632"/>
      <c r="BL39" s="632"/>
      <c r="BM39" s="632"/>
      <c r="BN39" s="632"/>
      <c r="BO39" s="632"/>
      <c r="BP39" s="632"/>
      <c r="BQ39" s="632"/>
      <c r="BR39" s="632"/>
      <c r="BS39" s="632"/>
      <c r="BT39" s="632"/>
      <c r="BU39" s="633"/>
      <c r="BV39" s="634">
        <v>865</v>
      </c>
      <c r="BW39" s="635"/>
      <c r="BX39" s="635"/>
      <c r="BY39" s="635"/>
      <c r="BZ39" s="635"/>
      <c r="CA39" s="635"/>
      <c r="CB39" s="671"/>
      <c r="CD39" s="631" t="s">
        <v>329</v>
      </c>
      <c r="CE39" s="632"/>
      <c r="CF39" s="632"/>
      <c r="CG39" s="632"/>
      <c r="CH39" s="632"/>
      <c r="CI39" s="632"/>
      <c r="CJ39" s="632"/>
      <c r="CK39" s="632"/>
      <c r="CL39" s="632"/>
      <c r="CM39" s="632"/>
      <c r="CN39" s="632"/>
      <c r="CO39" s="632"/>
      <c r="CP39" s="632"/>
      <c r="CQ39" s="633"/>
      <c r="CR39" s="634">
        <v>494230</v>
      </c>
      <c r="CS39" s="647"/>
      <c r="CT39" s="647"/>
      <c r="CU39" s="647"/>
      <c r="CV39" s="647"/>
      <c r="CW39" s="647"/>
      <c r="CX39" s="647"/>
      <c r="CY39" s="648"/>
      <c r="CZ39" s="637">
        <v>8.6</v>
      </c>
      <c r="DA39" s="649"/>
      <c r="DB39" s="649"/>
      <c r="DC39" s="650"/>
      <c r="DD39" s="640">
        <v>469719</v>
      </c>
      <c r="DE39" s="647"/>
      <c r="DF39" s="647"/>
      <c r="DG39" s="647"/>
      <c r="DH39" s="647"/>
      <c r="DI39" s="647"/>
      <c r="DJ39" s="647"/>
      <c r="DK39" s="648"/>
      <c r="DL39" s="640" t="s">
        <v>121</v>
      </c>
      <c r="DM39" s="647"/>
      <c r="DN39" s="647"/>
      <c r="DO39" s="647"/>
      <c r="DP39" s="647"/>
      <c r="DQ39" s="647"/>
      <c r="DR39" s="647"/>
      <c r="DS39" s="647"/>
      <c r="DT39" s="647"/>
      <c r="DU39" s="647"/>
      <c r="DV39" s="648"/>
      <c r="DW39" s="637" t="s">
        <v>121</v>
      </c>
      <c r="DX39" s="649"/>
      <c r="DY39" s="649"/>
      <c r="DZ39" s="649"/>
      <c r="EA39" s="649"/>
      <c r="EB39" s="649"/>
      <c r="EC39" s="661"/>
    </row>
    <row r="40" spans="2:133" ht="11.25" customHeight="1" x14ac:dyDescent="0.2">
      <c r="B40" s="631" t="s">
        <v>330</v>
      </c>
      <c r="C40" s="632"/>
      <c r="D40" s="632"/>
      <c r="E40" s="632"/>
      <c r="F40" s="632"/>
      <c r="G40" s="632"/>
      <c r="H40" s="632"/>
      <c r="I40" s="632"/>
      <c r="J40" s="632"/>
      <c r="K40" s="632"/>
      <c r="L40" s="632"/>
      <c r="M40" s="632"/>
      <c r="N40" s="632"/>
      <c r="O40" s="632"/>
      <c r="P40" s="632"/>
      <c r="Q40" s="633"/>
      <c r="R40" s="634">
        <v>9900</v>
      </c>
      <c r="S40" s="635"/>
      <c r="T40" s="635"/>
      <c r="U40" s="635"/>
      <c r="V40" s="635"/>
      <c r="W40" s="635"/>
      <c r="X40" s="635"/>
      <c r="Y40" s="636"/>
      <c r="Z40" s="672">
        <v>0.2</v>
      </c>
      <c r="AA40" s="672"/>
      <c r="AB40" s="672"/>
      <c r="AC40" s="672"/>
      <c r="AD40" s="673" t="s">
        <v>121</v>
      </c>
      <c r="AE40" s="673"/>
      <c r="AF40" s="673"/>
      <c r="AG40" s="673"/>
      <c r="AH40" s="673"/>
      <c r="AI40" s="673"/>
      <c r="AJ40" s="673"/>
      <c r="AK40" s="673"/>
      <c r="AL40" s="637" t="s">
        <v>121</v>
      </c>
      <c r="AM40" s="638"/>
      <c r="AN40" s="638"/>
      <c r="AO40" s="674"/>
      <c r="AQ40" s="667" t="s">
        <v>331</v>
      </c>
      <c r="AR40" s="668"/>
      <c r="AS40" s="668"/>
      <c r="AT40" s="668"/>
      <c r="AU40" s="668"/>
      <c r="AV40" s="668"/>
      <c r="AW40" s="668"/>
      <c r="AX40" s="668"/>
      <c r="AY40" s="669"/>
      <c r="AZ40" s="634" t="s">
        <v>121</v>
      </c>
      <c r="BA40" s="635"/>
      <c r="BB40" s="635"/>
      <c r="BC40" s="635"/>
      <c r="BD40" s="647"/>
      <c r="BE40" s="647"/>
      <c r="BF40" s="670"/>
      <c r="BG40" s="675" t="s">
        <v>332</v>
      </c>
      <c r="BH40" s="676"/>
      <c r="BI40" s="676"/>
      <c r="BJ40" s="676"/>
      <c r="BK40" s="676"/>
      <c r="BL40" s="214"/>
      <c r="BM40" s="632" t="s">
        <v>333</v>
      </c>
      <c r="BN40" s="632"/>
      <c r="BO40" s="632"/>
      <c r="BP40" s="632"/>
      <c r="BQ40" s="632"/>
      <c r="BR40" s="632"/>
      <c r="BS40" s="632"/>
      <c r="BT40" s="632"/>
      <c r="BU40" s="633"/>
      <c r="BV40" s="634">
        <v>98</v>
      </c>
      <c r="BW40" s="635"/>
      <c r="BX40" s="635"/>
      <c r="BY40" s="635"/>
      <c r="BZ40" s="635"/>
      <c r="CA40" s="635"/>
      <c r="CB40" s="671"/>
      <c r="CD40" s="631" t="s">
        <v>334</v>
      </c>
      <c r="CE40" s="632"/>
      <c r="CF40" s="632"/>
      <c r="CG40" s="632"/>
      <c r="CH40" s="632"/>
      <c r="CI40" s="632"/>
      <c r="CJ40" s="632"/>
      <c r="CK40" s="632"/>
      <c r="CL40" s="632"/>
      <c r="CM40" s="632"/>
      <c r="CN40" s="632"/>
      <c r="CO40" s="632"/>
      <c r="CP40" s="632"/>
      <c r="CQ40" s="633"/>
      <c r="CR40" s="634">
        <v>2400</v>
      </c>
      <c r="CS40" s="635"/>
      <c r="CT40" s="635"/>
      <c r="CU40" s="635"/>
      <c r="CV40" s="635"/>
      <c r="CW40" s="635"/>
      <c r="CX40" s="635"/>
      <c r="CY40" s="636"/>
      <c r="CZ40" s="637">
        <v>0</v>
      </c>
      <c r="DA40" s="649"/>
      <c r="DB40" s="649"/>
      <c r="DC40" s="650"/>
      <c r="DD40" s="640" t="s">
        <v>121</v>
      </c>
      <c r="DE40" s="635"/>
      <c r="DF40" s="635"/>
      <c r="DG40" s="635"/>
      <c r="DH40" s="635"/>
      <c r="DI40" s="635"/>
      <c r="DJ40" s="635"/>
      <c r="DK40" s="636"/>
      <c r="DL40" s="640" t="s">
        <v>121</v>
      </c>
      <c r="DM40" s="635"/>
      <c r="DN40" s="635"/>
      <c r="DO40" s="635"/>
      <c r="DP40" s="635"/>
      <c r="DQ40" s="635"/>
      <c r="DR40" s="635"/>
      <c r="DS40" s="635"/>
      <c r="DT40" s="635"/>
      <c r="DU40" s="635"/>
      <c r="DV40" s="636"/>
      <c r="DW40" s="637" t="s">
        <v>121</v>
      </c>
      <c r="DX40" s="649"/>
      <c r="DY40" s="649"/>
      <c r="DZ40" s="649"/>
      <c r="EA40" s="649"/>
      <c r="EB40" s="649"/>
      <c r="EC40" s="661"/>
    </row>
    <row r="41" spans="2:133" ht="11.25" customHeight="1" x14ac:dyDescent="0.2">
      <c r="B41" s="615" t="s">
        <v>335</v>
      </c>
      <c r="C41" s="616"/>
      <c r="D41" s="616"/>
      <c r="E41" s="616"/>
      <c r="F41" s="616"/>
      <c r="G41" s="616"/>
      <c r="H41" s="616"/>
      <c r="I41" s="616"/>
      <c r="J41" s="616"/>
      <c r="K41" s="616"/>
      <c r="L41" s="616"/>
      <c r="M41" s="616"/>
      <c r="N41" s="616"/>
      <c r="O41" s="616"/>
      <c r="P41" s="616"/>
      <c r="Q41" s="617"/>
      <c r="R41" s="618">
        <v>6089989</v>
      </c>
      <c r="S41" s="659"/>
      <c r="T41" s="659"/>
      <c r="U41" s="659"/>
      <c r="V41" s="659"/>
      <c r="W41" s="659"/>
      <c r="X41" s="659"/>
      <c r="Y41" s="662"/>
      <c r="Z41" s="663">
        <v>100</v>
      </c>
      <c r="AA41" s="663"/>
      <c r="AB41" s="663"/>
      <c r="AC41" s="663"/>
      <c r="AD41" s="664">
        <v>2361591</v>
      </c>
      <c r="AE41" s="664"/>
      <c r="AF41" s="664"/>
      <c r="AG41" s="664"/>
      <c r="AH41" s="664"/>
      <c r="AI41" s="664"/>
      <c r="AJ41" s="664"/>
      <c r="AK41" s="664"/>
      <c r="AL41" s="621">
        <v>100</v>
      </c>
      <c r="AM41" s="665"/>
      <c r="AN41" s="665"/>
      <c r="AO41" s="666"/>
      <c r="AQ41" s="667" t="s">
        <v>336</v>
      </c>
      <c r="AR41" s="668"/>
      <c r="AS41" s="668"/>
      <c r="AT41" s="668"/>
      <c r="AU41" s="668"/>
      <c r="AV41" s="668"/>
      <c r="AW41" s="668"/>
      <c r="AX41" s="668"/>
      <c r="AY41" s="669"/>
      <c r="AZ41" s="634">
        <v>39500</v>
      </c>
      <c r="BA41" s="635"/>
      <c r="BB41" s="635"/>
      <c r="BC41" s="635"/>
      <c r="BD41" s="647"/>
      <c r="BE41" s="647"/>
      <c r="BF41" s="670"/>
      <c r="BG41" s="675"/>
      <c r="BH41" s="676"/>
      <c r="BI41" s="676"/>
      <c r="BJ41" s="676"/>
      <c r="BK41" s="676"/>
      <c r="BL41" s="214"/>
      <c r="BM41" s="632" t="s">
        <v>337</v>
      </c>
      <c r="BN41" s="632"/>
      <c r="BO41" s="632"/>
      <c r="BP41" s="632"/>
      <c r="BQ41" s="632"/>
      <c r="BR41" s="632"/>
      <c r="BS41" s="632"/>
      <c r="BT41" s="632"/>
      <c r="BU41" s="633"/>
      <c r="BV41" s="634" t="s">
        <v>121</v>
      </c>
      <c r="BW41" s="635"/>
      <c r="BX41" s="635"/>
      <c r="BY41" s="635"/>
      <c r="BZ41" s="635"/>
      <c r="CA41" s="635"/>
      <c r="CB41" s="671"/>
      <c r="CD41" s="631" t="s">
        <v>338</v>
      </c>
      <c r="CE41" s="632"/>
      <c r="CF41" s="632"/>
      <c r="CG41" s="632"/>
      <c r="CH41" s="632"/>
      <c r="CI41" s="632"/>
      <c r="CJ41" s="632"/>
      <c r="CK41" s="632"/>
      <c r="CL41" s="632"/>
      <c r="CM41" s="632"/>
      <c r="CN41" s="632"/>
      <c r="CO41" s="632"/>
      <c r="CP41" s="632"/>
      <c r="CQ41" s="633"/>
      <c r="CR41" s="634" t="s">
        <v>121</v>
      </c>
      <c r="CS41" s="647"/>
      <c r="CT41" s="647"/>
      <c r="CU41" s="647"/>
      <c r="CV41" s="647"/>
      <c r="CW41" s="647"/>
      <c r="CX41" s="647"/>
      <c r="CY41" s="648"/>
      <c r="CZ41" s="637" t="s">
        <v>121</v>
      </c>
      <c r="DA41" s="649"/>
      <c r="DB41" s="649"/>
      <c r="DC41" s="650"/>
      <c r="DD41" s="640" t="s">
        <v>121</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x14ac:dyDescent="0.2">
      <c r="AQ42" s="679" t="s">
        <v>339</v>
      </c>
      <c r="AR42" s="680"/>
      <c r="AS42" s="680"/>
      <c r="AT42" s="680"/>
      <c r="AU42" s="680"/>
      <c r="AV42" s="680"/>
      <c r="AW42" s="680"/>
      <c r="AX42" s="680"/>
      <c r="AY42" s="681"/>
      <c r="AZ42" s="618">
        <v>191266</v>
      </c>
      <c r="BA42" s="659"/>
      <c r="BB42" s="659"/>
      <c r="BC42" s="659"/>
      <c r="BD42" s="619"/>
      <c r="BE42" s="619"/>
      <c r="BF42" s="682"/>
      <c r="BG42" s="677"/>
      <c r="BH42" s="678"/>
      <c r="BI42" s="678"/>
      <c r="BJ42" s="678"/>
      <c r="BK42" s="678"/>
      <c r="BL42" s="215"/>
      <c r="BM42" s="616" t="s">
        <v>340</v>
      </c>
      <c r="BN42" s="616"/>
      <c r="BO42" s="616"/>
      <c r="BP42" s="616"/>
      <c r="BQ42" s="616"/>
      <c r="BR42" s="616"/>
      <c r="BS42" s="616"/>
      <c r="BT42" s="616"/>
      <c r="BU42" s="617"/>
      <c r="BV42" s="618">
        <v>222</v>
      </c>
      <c r="BW42" s="659"/>
      <c r="BX42" s="659"/>
      <c r="BY42" s="659"/>
      <c r="BZ42" s="659"/>
      <c r="CA42" s="659"/>
      <c r="CB42" s="660"/>
      <c r="CD42" s="631" t="s">
        <v>341</v>
      </c>
      <c r="CE42" s="632"/>
      <c r="CF42" s="632"/>
      <c r="CG42" s="632"/>
      <c r="CH42" s="632"/>
      <c r="CI42" s="632"/>
      <c r="CJ42" s="632"/>
      <c r="CK42" s="632"/>
      <c r="CL42" s="632"/>
      <c r="CM42" s="632"/>
      <c r="CN42" s="632"/>
      <c r="CO42" s="632"/>
      <c r="CP42" s="632"/>
      <c r="CQ42" s="633"/>
      <c r="CR42" s="634">
        <v>1236299</v>
      </c>
      <c r="CS42" s="647"/>
      <c r="CT42" s="647"/>
      <c r="CU42" s="647"/>
      <c r="CV42" s="647"/>
      <c r="CW42" s="647"/>
      <c r="CX42" s="647"/>
      <c r="CY42" s="648"/>
      <c r="CZ42" s="637">
        <v>21.5</v>
      </c>
      <c r="DA42" s="649"/>
      <c r="DB42" s="649"/>
      <c r="DC42" s="650"/>
      <c r="DD42" s="640">
        <v>105203</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x14ac:dyDescent="0.2">
      <c r="B43" s="208" t="s">
        <v>342</v>
      </c>
      <c r="CD43" s="631" t="s">
        <v>343</v>
      </c>
      <c r="CE43" s="632"/>
      <c r="CF43" s="632"/>
      <c r="CG43" s="632"/>
      <c r="CH43" s="632"/>
      <c r="CI43" s="632"/>
      <c r="CJ43" s="632"/>
      <c r="CK43" s="632"/>
      <c r="CL43" s="632"/>
      <c r="CM43" s="632"/>
      <c r="CN43" s="632"/>
      <c r="CO43" s="632"/>
      <c r="CP43" s="632"/>
      <c r="CQ43" s="633"/>
      <c r="CR43" s="634">
        <v>9806</v>
      </c>
      <c r="CS43" s="647"/>
      <c r="CT43" s="647"/>
      <c r="CU43" s="647"/>
      <c r="CV43" s="647"/>
      <c r="CW43" s="647"/>
      <c r="CX43" s="647"/>
      <c r="CY43" s="648"/>
      <c r="CZ43" s="637">
        <v>0.2</v>
      </c>
      <c r="DA43" s="649"/>
      <c r="DB43" s="649"/>
      <c r="DC43" s="650"/>
      <c r="DD43" s="640">
        <v>9806</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x14ac:dyDescent="0.2">
      <c r="B44" s="651" t="s">
        <v>344</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292</v>
      </c>
      <c r="CE44" s="654"/>
      <c r="CF44" s="631" t="s">
        <v>345</v>
      </c>
      <c r="CG44" s="632"/>
      <c r="CH44" s="632"/>
      <c r="CI44" s="632"/>
      <c r="CJ44" s="632"/>
      <c r="CK44" s="632"/>
      <c r="CL44" s="632"/>
      <c r="CM44" s="632"/>
      <c r="CN44" s="632"/>
      <c r="CO44" s="632"/>
      <c r="CP44" s="632"/>
      <c r="CQ44" s="633"/>
      <c r="CR44" s="634">
        <v>1227655</v>
      </c>
      <c r="CS44" s="635"/>
      <c r="CT44" s="635"/>
      <c r="CU44" s="635"/>
      <c r="CV44" s="635"/>
      <c r="CW44" s="635"/>
      <c r="CX44" s="635"/>
      <c r="CY44" s="636"/>
      <c r="CZ44" s="637">
        <v>21.4</v>
      </c>
      <c r="DA44" s="638"/>
      <c r="DB44" s="638"/>
      <c r="DC44" s="639"/>
      <c r="DD44" s="640">
        <v>99659</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x14ac:dyDescent="0.2">
      <c r="B45" s="651" t="s">
        <v>346</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347</v>
      </c>
      <c r="CG45" s="632"/>
      <c r="CH45" s="632"/>
      <c r="CI45" s="632"/>
      <c r="CJ45" s="632"/>
      <c r="CK45" s="632"/>
      <c r="CL45" s="632"/>
      <c r="CM45" s="632"/>
      <c r="CN45" s="632"/>
      <c r="CO45" s="632"/>
      <c r="CP45" s="632"/>
      <c r="CQ45" s="633"/>
      <c r="CR45" s="634">
        <v>657190</v>
      </c>
      <c r="CS45" s="647"/>
      <c r="CT45" s="647"/>
      <c r="CU45" s="647"/>
      <c r="CV45" s="647"/>
      <c r="CW45" s="647"/>
      <c r="CX45" s="647"/>
      <c r="CY45" s="648"/>
      <c r="CZ45" s="637">
        <v>11.5</v>
      </c>
      <c r="DA45" s="649"/>
      <c r="DB45" s="649"/>
      <c r="DC45" s="650"/>
      <c r="DD45" s="640">
        <v>10760</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x14ac:dyDescent="0.2">
      <c r="B46" s="219"/>
      <c r="CD46" s="655"/>
      <c r="CE46" s="656"/>
      <c r="CF46" s="631" t="s">
        <v>348</v>
      </c>
      <c r="CG46" s="632"/>
      <c r="CH46" s="632"/>
      <c r="CI46" s="632"/>
      <c r="CJ46" s="632"/>
      <c r="CK46" s="632"/>
      <c r="CL46" s="632"/>
      <c r="CM46" s="632"/>
      <c r="CN46" s="632"/>
      <c r="CO46" s="632"/>
      <c r="CP46" s="632"/>
      <c r="CQ46" s="633"/>
      <c r="CR46" s="634">
        <v>570465</v>
      </c>
      <c r="CS46" s="635"/>
      <c r="CT46" s="635"/>
      <c r="CU46" s="635"/>
      <c r="CV46" s="635"/>
      <c r="CW46" s="635"/>
      <c r="CX46" s="635"/>
      <c r="CY46" s="636"/>
      <c r="CZ46" s="637">
        <v>9.9</v>
      </c>
      <c r="DA46" s="638"/>
      <c r="DB46" s="638"/>
      <c r="DC46" s="639"/>
      <c r="DD46" s="640">
        <v>88899</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x14ac:dyDescent="0.2">
      <c r="B47" s="219"/>
      <c r="CD47" s="655"/>
      <c r="CE47" s="656"/>
      <c r="CF47" s="631" t="s">
        <v>349</v>
      </c>
      <c r="CG47" s="632"/>
      <c r="CH47" s="632"/>
      <c r="CI47" s="632"/>
      <c r="CJ47" s="632"/>
      <c r="CK47" s="632"/>
      <c r="CL47" s="632"/>
      <c r="CM47" s="632"/>
      <c r="CN47" s="632"/>
      <c r="CO47" s="632"/>
      <c r="CP47" s="632"/>
      <c r="CQ47" s="633"/>
      <c r="CR47" s="634">
        <v>8644</v>
      </c>
      <c r="CS47" s="647"/>
      <c r="CT47" s="647"/>
      <c r="CU47" s="647"/>
      <c r="CV47" s="647"/>
      <c r="CW47" s="647"/>
      <c r="CX47" s="647"/>
      <c r="CY47" s="648"/>
      <c r="CZ47" s="637">
        <v>0.2</v>
      </c>
      <c r="DA47" s="649"/>
      <c r="DB47" s="649"/>
      <c r="DC47" s="650"/>
      <c r="DD47" s="640">
        <v>5544</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ht="10.8" x14ac:dyDescent="0.2">
      <c r="B48" s="219"/>
      <c r="CD48" s="657"/>
      <c r="CE48" s="658"/>
      <c r="CF48" s="631" t="s">
        <v>350</v>
      </c>
      <c r="CG48" s="632"/>
      <c r="CH48" s="632"/>
      <c r="CI48" s="632"/>
      <c r="CJ48" s="632"/>
      <c r="CK48" s="632"/>
      <c r="CL48" s="632"/>
      <c r="CM48" s="632"/>
      <c r="CN48" s="632"/>
      <c r="CO48" s="632"/>
      <c r="CP48" s="632"/>
      <c r="CQ48" s="633"/>
      <c r="CR48" s="634" t="s">
        <v>121</v>
      </c>
      <c r="CS48" s="635"/>
      <c r="CT48" s="635"/>
      <c r="CU48" s="635"/>
      <c r="CV48" s="635"/>
      <c r="CW48" s="635"/>
      <c r="CX48" s="635"/>
      <c r="CY48" s="636"/>
      <c r="CZ48" s="637" t="s">
        <v>121</v>
      </c>
      <c r="DA48" s="638"/>
      <c r="DB48" s="638"/>
      <c r="DC48" s="639"/>
      <c r="DD48" s="640" t="s">
        <v>121</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x14ac:dyDescent="0.2">
      <c r="B49" s="219"/>
      <c r="CD49" s="615" t="s">
        <v>351</v>
      </c>
      <c r="CE49" s="616"/>
      <c r="CF49" s="616"/>
      <c r="CG49" s="616"/>
      <c r="CH49" s="616"/>
      <c r="CI49" s="616"/>
      <c r="CJ49" s="616"/>
      <c r="CK49" s="616"/>
      <c r="CL49" s="616"/>
      <c r="CM49" s="616"/>
      <c r="CN49" s="616"/>
      <c r="CO49" s="616"/>
      <c r="CP49" s="616"/>
      <c r="CQ49" s="617"/>
      <c r="CR49" s="618">
        <v>5739118</v>
      </c>
      <c r="CS49" s="619"/>
      <c r="CT49" s="619"/>
      <c r="CU49" s="619"/>
      <c r="CV49" s="619"/>
      <c r="CW49" s="619"/>
      <c r="CX49" s="619"/>
      <c r="CY49" s="620"/>
      <c r="CZ49" s="621">
        <v>100</v>
      </c>
      <c r="DA49" s="622"/>
      <c r="DB49" s="622"/>
      <c r="DC49" s="623"/>
      <c r="DD49" s="624">
        <v>3086120</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lQUtdVXUf1Fjlcr1qO18aDsgQ8en16qNPugTw4EFnBq/F7Gt2F6+d0bnIt8iqcvZ8gEHUkKzHBHtDC21vB1nug==" saltValue="6F1AJ9441l+HzzUXFdQkP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B27:Q27"/>
    <mergeCell ref="R27:Y27"/>
    <mergeCell ref="Z27:AC27"/>
    <mergeCell ref="AD27:AK27"/>
    <mergeCell ref="AL27:AO27"/>
    <mergeCell ref="AP27:BF27"/>
    <mergeCell ref="BG27:BN27"/>
    <mergeCell ref="BO27:BR27"/>
    <mergeCell ref="BS27:CB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1103" t="s">
        <v>352</v>
      </c>
      <c r="B2" s="1103"/>
      <c r="C2" s="1103"/>
      <c r="D2" s="1103"/>
      <c r="E2" s="1103"/>
      <c r="F2" s="1103"/>
      <c r="G2" s="1103"/>
      <c r="H2" s="1103"/>
      <c r="I2" s="1103"/>
      <c r="J2" s="1103"/>
      <c r="K2" s="1103"/>
      <c r="L2" s="1103"/>
      <c r="M2" s="1103"/>
      <c r="N2" s="1103"/>
      <c r="O2" s="1103"/>
      <c r="P2" s="1103"/>
      <c r="Q2" s="1103"/>
      <c r="R2" s="1103"/>
      <c r="S2" s="1103"/>
      <c r="T2" s="1103"/>
      <c r="U2" s="1103"/>
      <c r="V2" s="1103"/>
      <c r="W2" s="1103"/>
      <c r="X2" s="1103"/>
      <c r="Y2" s="1103"/>
      <c r="Z2" s="1103"/>
      <c r="AA2" s="1103"/>
      <c r="AB2" s="1103"/>
      <c r="AC2" s="1103"/>
      <c r="AD2" s="1103"/>
      <c r="AE2" s="1103"/>
      <c r="AF2" s="1103"/>
      <c r="AG2" s="1103"/>
      <c r="AH2" s="1103"/>
      <c r="AI2" s="1103"/>
      <c r="AJ2" s="1103"/>
      <c r="AK2" s="1103"/>
      <c r="AL2" s="1103"/>
      <c r="AM2" s="1103"/>
      <c r="AN2" s="1103"/>
      <c r="AO2" s="1103"/>
      <c r="AP2" s="1103"/>
      <c r="AQ2" s="1103"/>
      <c r="AR2" s="1103"/>
      <c r="AS2" s="1103"/>
      <c r="AT2" s="1103"/>
      <c r="AU2" s="1103"/>
      <c r="AV2" s="1103"/>
      <c r="AW2" s="1103"/>
      <c r="AX2" s="1103"/>
      <c r="AY2" s="1103"/>
      <c r="AZ2" s="1103"/>
      <c r="BA2" s="1103"/>
      <c r="BB2" s="1103"/>
      <c r="BC2" s="1103"/>
      <c r="BD2" s="1103"/>
      <c r="BE2" s="1103"/>
      <c r="BF2" s="1103"/>
      <c r="BG2" s="1103"/>
      <c r="BH2" s="1103"/>
      <c r="BI2" s="1103"/>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104" t="s">
        <v>353</v>
      </c>
      <c r="DK2" s="1105"/>
      <c r="DL2" s="1105"/>
      <c r="DM2" s="1105"/>
      <c r="DN2" s="1105"/>
      <c r="DO2" s="1106"/>
      <c r="DP2" s="222"/>
      <c r="DQ2" s="1104" t="s">
        <v>354</v>
      </c>
      <c r="DR2" s="1105"/>
      <c r="DS2" s="1105"/>
      <c r="DT2" s="1105"/>
      <c r="DU2" s="1105"/>
      <c r="DV2" s="1105"/>
      <c r="DW2" s="1105"/>
      <c r="DX2" s="1105"/>
      <c r="DY2" s="1105"/>
      <c r="DZ2" s="1106"/>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30" customFormat="1" ht="26.25" customHeight="1" thickBot="1" x14ac:dyDescent="0.25">
      <c r="A4" s="1072" t="s">
        <v>355</v>
      </c>
      <c r="B4" s="1072"/>
      <c r="C4" s="1072"/>
      <c r="D4" s="1072"/>
      <c r="E4" s="1072"/>
      <c r="F4" s="1072"/>
      <c r="G4" s="1072"/>
      <c r="H4" s="1072"/>
      <c r="I4" s="1072"/>
      <c r="J4" s="1072"/>
      <c r="K4" s="1072"/>
      <c r="L4" s="1072"/>
      <c r="M4" s="1072"/>
      <c r="N4" s="1072"/>
      <c r="O4" s="1072"/>
      <c r="P4" s="1072"/>
      <c r="Q4" s="1072"/>
      <c r="R4" s="1072"/>
      <c r="S4" s="1072"/>
      <c r="T4" s="1072"/>
      <c r="U4" s="1072"/>
      <c r="V4" s="1072"/>
      <c r="W4" s="1072"/>
      <c r="X4" s="1072"/>
      <c r="Y4" s="1072"/>
      <c r="Z4" s="1072"/>
      <c r="AA4" s="1072"/>
      <c r="AB4" s="1072"/>
      <c r="AC4" s="1072"/>
      <c r="AD4" s="1072"/>
      <c r="AE4" s="1072"/>
      <c r="AF4" s="1072"/>
      <c r="AG4" s="1072"/>
      <c r="AH4" s="1072"/>
      <c r="AI4" s="1072"/>
      <c r="AJ4" s="1072"/>
      <c r="AK4" s="1072"/>
      <c r="AL4" s="1072"/>
      <c r="AM4" s="1072"/>
      <c r="AN4" s="1072"/>
      <c r="AO4" s="1072"/>
      <c r="AP4" s="1072"/>
      <c r="AQ4" s="1072"/>
      <c r="AR4" s="1072"/>
      <c r="AS4" s="1072"/>
      <c r="AT4" s="1072"/>
      <c r="AU4" s="1072"/>
      <c r="AV4" s="1072"/>
      <c r="AW4" s="1072"/>
      <c r="AX4" s="1072"/>
      <c r="AY4" s="1072"/>
      <c r="AZ4" s="226"/>
      <c r="BA4" s="226"/>
      <c r="BB4" s="226"/>
      <c r="BC4" s="226"/>
      <c r="BD4" s="226"/>
      <c r="BE4" s="227"/>
      <c r="BF4" s="227"/>
      <c r="BG4" s="227"/>
      <c r="BH4" s="227"/>
      <c r="BI4" s="227"/>
      <c r="BJ4" s="227"/>
      <c r="BK4" s="227"/>
      <c r="BL4" s="227"/>
      <c r="BM4" s="227"/>
      <c r="BN4" s="227"/>
      <c r="BO4" s="227"/>
      <c r="BP4" s="227"/>
      <c r="BQ4" s="743" t="s">
        <v>356</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29"/>
    </row>
    <row r="5" spans="1:131" s="230" customFormat="1" ht="26.25" customHeight="1" x14ac:dyDescent="0.2">
      <c r="A5" s="1008" t="s">
        <v>357</v>
      </c>
      <c r="B5" s="1009"/>
      <c r="C5" s="1009"/>
      <c r="D5" s="1009"/>
      <c r="E5" s="1009"/>
      <c r="F5" s="1009"/>
      <c r="G5" s="1009"/>
      <c r="H5" s="1009"/>
      <c r="I5" s="1009"/>
      <c r="J5" s="1009"/>
      <c r="K5" s="1009"/>
      <c r="L5" s="1009"/>
      <c r="M5" s="1009"/>
      <c r="N5" s="1009"/>
      <c r="O5" s="1009"/>
      <c r="P5" s="1010"/>
      <c r="Q5" s="1014" t="s">
        <v>358</v>
      </c>
      <c r="R5" s="1015"/>
      <c r="S5" s="1015"/>
      <c r="T5" s="1015"/>
      <c r="U5" s="1016"/>
      <c r="V5" s="1014" t="s">
        <v>359</v>
      </c>
      <c r="W5" s="1015"/>
      <c r="X5" s="1015"/>
      <c r="Y5" s="1015"/>
      <c r="Z5" s="1016"/>
      <c r="AA5" s="1014" t="s">
        <v>360</v>
      </c>
      <c r="AB5" s="1015"/>
      <c r="AC5" s="1015"/>
      <c r="AD5" s="1015"/>
      <c r="AE5" s="1015"/>
      <c r="AF5" s="1107" t="s">
        <v>361</v>
      </c>
      <c r="AG5" s="1015"/>
      <c r="AH5" s="1015"/>
      <c r="AI5" s="1015"/>
      <c r="AJ5" s="1028"/>
      <c r="AK5" s="1015" t="s">
        <v>362</v>
      </c>
      <c r="AL5" s="1015"/>
      <c r="AM5" s="1015"/>
      <c r="AN5" s="1015"/>
      <c r="AO5" s="1016"/>
      <c r="AP5" s="1014" t="s">
        <v>363</v>
      </c>
      <c r="AQ5" s="1015"/>
      <c r="AR5" s="1015"/>
      <c r="AS5" s="1015"/>
      <c r="AT5" s="1016"/>
      <c r="AU5" s="1014" t="s">
        <v>364</v>
      </c>
      <c r="AV5" s="1015"/>
      <c r="AW5" s="1015"/>
      <c r="AX5" s="1015"/>
      <c r="AY5" s="1028"/>
      <c r="AZ5" s="226"/>
      <c r="BA5" s="226"/>
      <c r="BB5" s="226"/>
      <c r="BC5" s="226"/>
      <c r="BD5" s="226"/>
      <c r="BE5" s="227"/>
      <c r="BF5" s="227"/>
      <c r="BG5" s="227"/>
      <c r="BH5" s="227"/>
      <c r="BI5" s="227"/>
      <c r="BJ5" s="227"/>
      <c r="BK5" s="227"/>
      <c r="BL5" s="227"/>
      <c r="BM5" s="227"/>
      <c r="BN5" s="227"/>
      <c r="BO5" s="227"/>
      <c r="BP5" s="227"/>
      <c r="BQ5" s="1008" t="s">
        <v>365</v>
      </c>
      <c r="BR5" s="1009"/>
      <c r="BS5" s="1009"/>
      <c r="BT5" s="1009"/>
      <c r="BU5" s="1009"/>
      <c r="BV5" s="1009"/>
      <c r="BW5" s="1009"/>
      <c r="BX5" s="1009"/>
      <c r="BY5" s="1009"/>
      <c r="BZ5" s="1009"/>
      <c r="CA5" s="1009"/>
      <c r="CB5" s="1009"/>
      <c r="CC5" s="1009"/>
      <c r="CD5" s="1009"/>
      <c r="CE5" s="1009"/>
      <c r="CF5" s="1009"/>
      <c r="CG5" s="1010"/>
      <c r="CH5" s="1014" t="s">
        <v>366</v>
      </c>
      <c r="CI5" s="1015"/>
      <c r="CJ5" s="1015"/>
      <c r="CK5" s="1015"/>
      <c r="CL5" s="1016"/>
      <c r="CM5" s="1014" t="s">
        <v>367</v>
      </c>
      <c r="CN5" s="1015"/>
      <c r="CO5" s="1015"/>
      <c r="CP5" s="1015"/>
      <c r="CQ5" s="1016"/>
      <c r="CR5" s="1014" t="s">
        <v>368</v>
      </c>
      <c r="CS5" s="1015"/>
      <c r="CT5" s="1015"/>
      <c r="CU5" s="1015"/>
      <c r="CV5" s="1016"/>
      <c r="CW5" s="1014" t="s">
        <v>369</v>
      </c>
      <c r="CX5" s="1015"/>
      <c r="CY5" s="1015"/>
      <c r="CZ5" s="1015"/>
      <c r="DA5" s="1016"/>
      <c r="DB5" s="1014" t="s">
        <v>370</v>
      </c>
      <c r="DC5" s="1015"/>
      <c r="DD5" s="1015"/>
      <c r="DE5" s="1015"/>
      <c r="DF5" s="1016"/>
      <c r="DG5" s="1097" t="s">
        <v>371</v>
      </c>
      <c r="DH5" s="1098"/>
      <c r="DI5" s="1098"/>
      <c r="DJ5" s="1098"/>
      <c r="DK5" s="1099"/>
      <c r="DL5" s="1097" t="s">
        <v>372</v>
      </c>
      <c r="DM5" s="1098"/>
      <c r="DN5" s="1098"/>
      <c r="DO5" s="1098"/>
      <c r="DP5" s="1099"/>
      <c r="DQ5" s="1014" t="s">
        <v>373</v>
      </c>
      <c r="DR5" s="1015"/>
      <c r="DS5" s="1015"/>
      <c r="DT5" s="1015"/>
      <c r="DU5" s="1016"/>
      <c r="DV5" s="1014" t="s">
        <v>364</v>
      </c>
      <c r="DW5" s="1015"/>
      <c r="DX5" s="1015"/>
      <c r="DY5" s="1015"/>
      <c r="DZ5" s="1028"/>
      <c r="EA5" s="229"/>
    </row>
    <row r="6" spans="1:131" s="230" customFormat="1" ht="26.25" customHeight="1" thickBot="1" x14ac:dyDescent="0.25">
      <c r="A6" s="1011"/>
      <c r="B6" s="1012"/>
      <c r="C6" s="1012"/>
      <c r="D6" s="1012"/>
      <c r="E6" s="1012"/>
      <c r="F6" s="1012"/>
      <c r="G6" s="1012"/>
      <c r="H6" s="1012"/>
      <c r="I6" s="1012"/>
      <c r="J6" s="1012"/>
      <c r="K6" s="1012"/>
      <c r="L6" s="1012"/>
      <c r="M6" s="1012"/>
      <c r="N6" s="1012"/>
      <c r="O6" s="1012"/>
      <c r="P6" s="1013"/>
      <c r="Q6" s="1017"/>
      <c r="R6" s="1018"/>
      <c r="S6" s="1018"/>
      <c r="T6" s="1018"/>
      <c r="U6" s="1019"/>
      <c r="V6" s="1017"/>
      <c r="W6" s="1018"/>
      <c r="X6" s="1018"/>
      <c r="Y6" s="1018"/>
      <c r="Z6" s="1019"/>
      <c r="AA6" s="1017"/>
      <c r="AB6" s="1018"/>
      <c r="AC6" s="1018"/>
      <c r="AD6" s="1018"/>
      <c r="AE6" s="1018"/>
      <c r="AF6" s="1108"/>
      <c r="AG6" s="1018"/>
      <c r="AH6" s="1018"/>
      <c r="AI6" s="1018"/>
      <c r="AJ6" s="1029"/>
      <c r="AK6" s="1018"/>
      <c r="AL6" s="1018"/>
      <c r="AM6" s="1018"/>
      <c r="AN6" s="1018"/>
      <c r="AO6" s="1019"/>
      <c r="AP6" s="1017"/>
      <c r="AQ6" s="1018"/>
      <c r="AR6" s="1018"/>
      <c r="AS6" s="1018"/>
      <c r="AT6" s="1019"/>
      <c r="AU6" s="1017"/>
      <c r="AV6" s="1018"/>
      <c r="AW6" s="1018"/>
      <c r="AX6" s="1018"/>
      <c r="AY6" s="1029"/>
      <c r="AZ6" s="226"/>
      <c r="BA6" s="226"/>
      <c r="BB6" s="226"/>
      <c r="BC6" s="226"/>
      <c r="BD6" s="226"/>
      <c r="BE6" s="227"/>
      <c r="BF6" s="227"/>
      <c r="BG6" s="227"/>
      <c r="BH6" s="227"/>
      <c r="BI6" s="227"/>
      <c r="BJ6" s="227"/>
      <c r="BK6" s="227"/>
      <c r="BL6" s="227"/>
      <c r="BM6" s="227"/>
      <c r="BN6" s="227"/>
      <c r="BO6" s="227"/>
      <c r="BP6" s="227"/>
      <c r="BQ6" s="1011"/>
      <c r="BR6" s="1012"/>
      <c r="BS6" s="1012"/>
      <c r="BT6" s="1012"/>
      <c r="BU6" s="1012"/>
      <c r="BV6" s="1012"/>
      <c r="BW6" s="1012"/>
      <c r="BX6" s="1012"/>
      <c r="BY6" s="1012"/>
      <c r="BZ6" s="1012"/>
      <c r="CA6" s="1012"/>
      <c r="CB6" s="1012"/>
      <c r="CC6" s="1012"/>
      <c r="CD6" s="1012"/>
      <c r="CE6" s="1012"/>
      <c r="CF6" s="1012"/>
      <c r="CG6" s="1013"/>
      <c r="CH6" s="1017"/>
      <c r="CI6" s="1018"/>
      <c r="CJ6" s="1018"/>
      <c r="CK6" s="1018"/>
      <c r="CL6" s="1019"/>
      <c r="CM6" s="1017"/>
      <c r="CN6" s="1018"/>
      <c r="CO6" s="1018"/>
      <c r="CP6" s="1018"/>
      <c r="CQ6" s="1019"/>
      <c r="CR6" s="1017"/>
      <c r="CS6" s="1018"/>
      <c r="CT6" s="1018"/>
      <c r="CU6" s="1018"/>
      <c r="CV6" s="1019"/>
      <c r="CW6" s="1017"/>
      <c r="CX6" s="1018"/>
      <c r="CY6" s="1018"/>
      <c r="CZ6" s="1018"/>
      <c r="DA6" s="1019"/>
      <c r="DB6" s="1017"/>
      <c r="DC6" s="1018"/>
      <c r="DD6" s="1018"/>
      <c r="DE6" s="1018"/>
      <c r="DF6" s="1019"/>
      <c r="DG6" s="1100"/>
      <c r="DH6" s="1101"/>
      <c r="DI6" s="1101"/>
      <c r="DJ6" s="1101"/>
      <c r="DK6" s="1102"/>
      <c r="DL6" s="1100"/>
      <c r="DM6" s="1101"/>
      <c r="DN6" s="1101"/>
      <c r="DO6" s="1101"/>
      <c r="DP6" s="1102"/>
      <c r="DQ6" s="1017"/>
      <c r="DR6" s="1018"/>
      <c r="DS6" s="1018"/>
      <c r="DT6" s="1018"/>
      <c r="DU6" s="1019"/>
      <c r="DV6" s="1017"/>
      <c r="DW6" s="1018"/>
      <c r="DX6" s="1018"/>
      <c r="DY6" s="1018"/>
      <c r="DZ6" s="1029"/>
      <c r="EA6" s="229"/>
    </row>
    <row r="7" spans="1:131" s="230" customFormat="1" ht="26.25" customHeight="1" thickTop="1" x14ac:dyDescent="0.2">
      <c r="A7" s="231">
        <v>1</v>
      </c>
      <c r="B7" s="1060" t="s">
        <v>374</v>
      </c>
      <c r="C7" s="1061"/>
      <c r="D7" s="1061"/>
      <c r="E7" s="1061"/>
      <c r="F7" s="1061"/>
      <c r="G7" s="1061"/>
      <c r="H7" s="1061"/>
      <c r="I7" s="1061"/>
      <c r="J7" s="1061"/>
      <c r="K7" s="1061"/>
      <c r="L7" s="1061"/>
      <c r="M7" s="1061"/>
      <c r="N7" s="1061"/>
      <c r="O7" s="1061"/>
      <c r="P7" s="1062"/>
      <c r="Q7" s="1115">
        <v>5939</v>
      </c>
      <c r="R7" s="1116"/>
      <c r="S7" s="1116"/>
      <c r="T7" s="1116"/>
      <c r="U7" s="1116"/>
      <c r="V7" s="1116">
        <v>5653</v>
      </c>
      <c r="W7" s="1116"/>
      <c r="X7" s="1116"/>
      <c r="Y7" s="1116"/>
      <c r="Z7" s="1116"/>
      <c r="AA7" s="1116">
        <v>286</v>
      </c>
      <c r="AB7" s="1116"/>
      <c r="AC7" s="1116"/>
      <c r="AD7" s="1116"/>
      <c r="AE7" s="1117"/>
      <c r="AF7" s="1118">
        <v>222</v>
      </c>
      <c r="AG7" s="1119"/>
      <c r="AH7" s="1119"/>
      <c r="AI7" s="1119"/>
      <c r="AJ7" s="1120"/>
      <c r="AK7" s="1121" t="s">
        <v>548</v>
      </c>
      <c r="AL7" s="1122"/>
      <c r="AM7" s="1122"/>
      <c r="AN7" s="1122"/>
      <c r="AO7" s="1122"/>
      <c r="AP7" s="1122">
        <v>1901</v>
      </c>
      <c r="AQ7" s="1122"/>
      <c r="AR7" s="1122"/>
      <c r="AS7" s="1122"/>
      <c r="AT7" s="1122"/>
      <c r="AU7" s="1123"/>
      <c r="AV7" s="1123"/>
      <c r="AW7" s="1123"/>
      <c r="AX7" s="1123"/>
      <c r="AY7" s="1124"/>
      <c r="AZ7" s="226"/>
      <c r="BA7" s="226"/>
      <c r="BB7" s="226"/>
      <c r="BC7" s="226"/>
      <c r="BD7" s="226"/>
      <c r="BE7" s="227"/>
      <c r="BF7" s="227"/>
      <c r="BG7" s="227"/>
      <c r="BH7" s="227"/>
      <c r="BI7" s="227"/>
      <c r="BJ7" s="227"/>
      <c r="BK7" s="227"/>
      <c r="BL7" s="227"/>
      <c r="BM7" s="227"/>
      <c r="BN7" s="227"/>
      <c r="BO7" s="227"/>
      <c r="BP7" s="227"/>
      <c r="BQ7" s="231">
        <v>1</v>
      </c>
      <c r="BR7" s="232"/>
      <c r="BS7" s="1112" t="s">
        <v>547</v>
      </c>
      <c r="BT7" s="1113"/>
      <c r="BU7" s="1113"/>
      <c r="BV7" s="1113"/>
      <c r="BW7" s="1113"/>
      <c r="BX7" s="1113"/>
      <c r="BY7" s="1113"/>
      <c r="BZ7" s="1113"/>
      <c r="CA7" s="1113"/>
      <c r="CB7" s="1113"/>
      <c r="CC7" s="1113"/>
      <c r="CD7" s="1113"/>
      <c r="CE7" s="1113"/>
      <c r="CF7" s="1113"/>
      <c r="CG7" s="1125"/>
      <c r="CH7" s="1109">
        <v>-1</v>
      </c>
      <c r="CI7" s="1110"/>
      <c r="CJ7" s="1110"/>
      <c r="CK7" s="1110"/>
      <c r="CL7" s="1111"/>
      <c r="CM7" s="1109">
        <v>17</v>
      </c>
      <c r="CN7" s="1110"/>
      <c r="CO7" s="1110"/>
      <c r="CP7" s="1110"/>
      <c r="CQ7" s="1111"/>
      <c r="CR7" s="1109">
        <v>19</v>
      </c>
      <c r="CS7" s="1110"/>
      <c r="CT7" s="1110"/>
      <c r="CU7" s="1110"/>
      <c r="CV7" s="1111"/>
      <c r="CW7" s="1109" t="s">
        <v>556</v>
      </c>
      <c r="CX7" s="1110"/>
      <c r="CY7" s="1110"/>
      <c r="CZ7" s="1110"/>
      <c r="DA7" s="1111"/>
      <c r="DB7" s="1109" t="s">
        <v>556</v>
      </c>
      <c r="DC7" s="1110"/>
      <c r="DD7" s="1110"/>
      <c r="DE7" s="1110"/>
      <c r="DF7" s="1111"/>
      <c r="DG7" s="1109" t="s">
        <v>556</v>
      </c>
      <c r="DH7" s="1110"/>
      <c r="DI7" s="1110"/>
      <c r="DJ7" s="1110"/>
      <c r="DK7" s="1111"/>
      <c r="DL7" s="1109" t="s">
        <v>556</v>
      </c>
      <c r="DM7" s="1110"/>
      <c r="DN7" s="1110"/>
      <c r="DO7" s="1110"/>
      <c r="DP7" s="1111"/>
      <c r="DQ7" s="1109" t="s">
        <v>556</v>
      </c>
      <c r="DR7" s="1110"/>
      <c r="DS7" s="1110"/>
      <c r="DT7" s="1110"/>
      <c r="DU7" s="1111"/>
      <c r="DV7" s="1112"/>
      <c r="DW7" s="1113"/>
      <c r="DX7" s="1113"/>
      <c r="DY7" s="1113"/>
      <c r="DZ7" s="1114"/>
      <c r="EA7" s="229"/>
    </row>
    <row r="8" spans="1:131" s="230" customFormat="1" ht="26.25" customHeight="1" x14ac:dyDescent="0.2">
      <c r="A8" s="233">
        <v>2</v>
      </c>
      <c r="B8" s="1043" t="s">
        <v>375</v>
      </c>
      <c r="C8" s="1044"/>
      <c r="D8" s="1044"/>
      <c r="E8" s="1044"/>
      <c r="F8" s="1044"/>
      <c r="G8" s="1044"/>
      <c r="H8" s="1044"/>
      <c r="I8" s="1044"/>
      <c r="J8" s="1044"/>
      <c r="K8" s="1044"/>
      <c r="L8" s="1044"/>
      <c r="M8" s="1044"/>
      <c r="N8" s="1044"/>
      <c r="O8" s="1044"/>
      <c r="P8" s="1045"/>
      <c r="Q8" s="1051">
        <v>7</v>
      </c>
      <c r="R8" s="1052"/>
      <c r="S8" s="1052"/>
      <c r="T8" s="1052"/>
      <c r="U8" s="1052"/>
      <c r="V8" s="1052">
        <v>7</v>
      </c>
      <c r="W8" s="1052"/>
      <c r="X8" s="1052"/>
      <c r="Y8" s="1052"/>
      <c r="Z8" s="1052"/>
      <c r="AA8" s="1052" t="s">
        <v>548</v>
      </c>
      <c r="AB8" s="1052"/>
      <c r="AC8" s="1052"/>
      <c r="AD8" s="1052"/>
      <c r="AE8" s="1053"/>
      <c r="AF8" s="1048" t="s">
        <v>121</v>
      </c>
      <c r="AG8" s="1049"/>
      <c r="AH8" s="1049"/>
      <c r="AI8" s="1049"/>
      <c r="AJ8" s="1050"/>
      <c r="AK8" s="1093">
        <v>6</v>
      </c>
      <c r="AL8" s="1094"/>
      <c r="AM8" s="1094"/>
      <c r="AN8" s="1094"/>
      <c r="AO8" s="1094"/>
      <c r="AP8" s="1094" t="s">
        <v>548</v>
      </c>
      <c r="AQ8" s="1094"/>
      <c r="AR8" s="1094"/>
      <c r="AS8" s="1094"/>
      <c r="AT8" s="1094"/>
      <c r="AU8" s="1095"/>
      <c r="AV8" s="1095"/>
      <c r="AW8" s="1095"/>
      <c r="AX8" s="1095"/>
      <c r="AY8" s="1096"/>
      <c r="AZ8" s="226"/>
      <c r="BA8" s="226"/>
      <c r="BB8" s="226"/>
      <c r="BC8" s="226"/>
      <c r="BD8" s="226"/>
      <c r="BE8" s="227"/>
      <c r="BF8" s="227"/>
      <c r="BG8" s="227"/>
      <c r="BH8" s="227"/>
      <c r="BI8" s="227"/>
      <c r="BJ8" s="227"/>
      <c r="BK8" s="227"/>
      <c r="BL8" s="227"/>
      <c r="BM8" s="227"/>
      <c r="BN8" s="227"/>
      <c r="BO8" s="227"/>
      <c r="BP8" s="227"/>
      <c r="BQ8" s="233">
        <v>2</v>
      </c>
      <c r="BR8" s="234"/>
      <c r="BS8" s="1005"/>
      <c r="BT8" s="1006"/>
      <c r="BU8" s="1006"/>
      <c r="BV8" s="1006"/>
      <c r="BW8" s="1006"/>
      <c r="BX8" s="1006"/>
      <c r="BY8" s="1006"/>
      <c r="BZ8" s="1006"/>
      <c r="CA8" s="1006"/>
      <c r="CB8" s="1006"/>
      <c r="CC8" s="1006"/>
      <c r="CD8" s="1006"/>
      <c r="CE8" s="1006"/>
      <c r="CF8" s="1006"/>
      <c r="CG8" s="1027"/>
      <c r="CH8" s="1002"/>
      <c r="CI8" s="1003"/>
      <c r="CJ8" s="1003"/>
      <c r="CK8" s="1003"/>
      <c r="CL8" s="1004"/>
      <c r="CM8" s="1002"/>
      <c r="CN8" s="1003"/>
      <c r="CO8" s="1003"/>
      <c r="CP8" s="1003"/>
      <c r="CQ8" s="1004"/>
      <c r="CR8" s="1002"/>
      <c r="CS8" s="1003"/>
      <c r="CT8" s="1003"/>
      <c r="CU8" s="1003"/>
      <c r="CV8" s="1004"/>
      <c r="CW8" s="1002"/>
      <c r="CX8" s="1003"/>
      <c r="CY8" s="1003"/>
      <c r="CZ8" s="1003"/>
      <c r="DA8" s="1004"/>
      <c r="DB8" s="1002"/>
      <c r="DC8" s="1003"/>
      <c r="DD8" s="1003"/>
      <c r="DE8" s="1003"/>
      <c r="DF8" s="1004"/>
      <c r="DG8" s="1002"/>
      <c r="DH8" s="1003"/>
      <c r="DI8" s="1003"/>
      <c r="DJ8" s="1003"/>
      <c r="DK8" s="1004"/>
      <c r="DL8" s="1002"/>
      <c r="DM8" s="1003"/>
      <c r="DN8" s="1003"/>
      <c r="DO8" s="1003"/>
      <c r="DP8" s="1004"/>
      <c r="DQ8" s="1002"/>
      <c r="DR8" s="1003"/>
      <c r="DS8" s="1003"/>
      <c r="DT8" s="1003"/>
      <c r="DU8" s="1004"/>
      <c r="DV8" s="1005"/>
      <c r="DW8" s="1006"/>
      <c r="DX8" s="1006"/>
      <c r="DY8" s="1006"/>
      <c r="DZ8" s="1007"/>
      <c r="EA8" s="229"/>
    </row>
    <row r="9" spans="1:131" s="230" customFormat="1" ht="26.25" customHeight="1" x14ac:dyDescent="0.2">
      <c r="A9" s="233">
        <v>3</v>
      </c>
      <c r="B9" s="1043" t="s">
        <v>376</v>
      </c>
      <c r="C9" s="1044"/>
      <c r="D9" s="1044"/>
      <c r="E9" s="1044"/>
      <c r="F9" s="1044"/>
      <c r="G9" s="1044"/>
      <c r="H9" s="1044"/>
      <c r="I9" s="1044"/>
      <c r="J9" s="1044"/>
      <c r="K9" s="1044"/>
      <c r="L9" s="1044"/>
      <c r="M9" s="1044"/>
      <c r="N9" s="1044"/>
      <c r="O9" s="1044"/>
      <c r="P9" s="1045"/>
      <c r="Q9" s="1051">
        <v>258</v>
      </c>
      <c r="R9" s="1052"/>
      <c r="S9" s="1052"/>
      <c r="T9" s="1052"/>
      <c r="U9" s="1052"/>
      <c r="V9" s="1052">
        <v>193</v>
      </c>
      <c r="W9" s="1052"/>
      <c r="X9" s="1052"/>
      <c r="Y9" s="1052"/>
      <c r="Z9" s="1052"/>
      <c r="AA9" s="1052">
        <v>65</v>
      </c>
      <c r="AB9" s="1052"/>
      <c r="AC9" s="1052"/>
      <c r="AD9" s="1052"/>
      <c r="AE9" s="1053"/>
      <c r="AF9" s="1048">
        <v>65</v>
      </c>
      <c r="AG9" s="1049"/>
      <c r="AH9" s="1049"/>
      <c r="AI9" s="1049"/>
      <c r="AJ9" s="1050"/>
      <c r="AK9" s="1093">
        <v>108</v>
      </c>
      <c r="AL9" s="1094"/>
      <c r="AM9" s="1094"/>
      <c r="AN9" s="1094"/>
      <c r="AO9" s="1094"/>
      <c r="AP9" s="1094">
        <v>512</v>
      </c>
      <c r="AQ9" s="1094"/>
      <c r="AR9" s="1094"/>
      <c r="AS9" s="1094"/>
      <c r="AT9" s="1094"/>
      <c r="AU9" s="1095"/>
      <c r="AV9" s="1095"/>
      <c r="AW9" s="1095"/>
      <c r="AX9" s="1095"/>
      <c r="AY9" s="1096"/>
      <c r="AZ9" s="226"/>
      <c r="BA9" s="226"/>
      <c r="BB9" s="226"/>
      <c r="BC9" s="226"/>
      <c r="BD9" s="226"/>
      <c r="BE9" s="227"/>
      <c r="BF9" s="227"/>
      <c r="BG9" s="227"/>
      <c r="BH9" s="227"/>
      <c r="BI9" s="227"/>
      <c r="BJ9" s="227"/>
      <c r="BK9" s="227"/>
      <c r="BL9" s="227"/>
      <c r="BM9" s="227"/>
      <c r="BN9" s="227"/>
      <c r="BO9" s="227"/>
      <c r="BP9" s="227"/>
      <c r="BQ9" s="233">
        <v>3</v>
      </c>
      <c r="BR9" s="234"/>
      <c r="BS9" s="1005"/>
      <c r="BT9" s="1006"/>
      <c r="BU9" s="1006"/>
      <c r="BV9" s="1006"/>
      <c r="BW9" s="1006"/>
      <c r="BX9" s="1006"/>
      <c r="BY9" s="1006"/>
      <c r="BZ9" s="1006"/>
      <c r="CA9" s="1006"/>
      <c r="CB9" s="1006"/>
      <c r="CC9" s="1006"/>
      <c r="CD9" s="1006"/>
      <c r="CE9" s="1006"/>
      <c r="CF9" s="1006"/>
      <c r="CG9" s="1027"/>
      <c r="CH9" s="1002"/>
      <c r="CI9" s="1003"/>
      <c r="CJ9" s="1003"/>
      <c r="CK9" s="1003"/>
      <c r="CL9" s="1004"/>
      <c r="CM9" s="1002"/>
      <c r="CN9" s="1003"/>
      <c r="CO9" s="1003"/>
      <c r="CP9" s="1003"/>
      <c r="CQ9" s="1004"/>
      <c r="CR9" s="1002"/>
      <c r="CS9" s="1003"/>
      <c r="CT9" s="1003"/>
      <c r="CU9" s="1003"/>
      <c r="CV9" s="1004"/>
      <c r="CW9" s="1002"/>
      <c r="CX9" s="1003"/>
      <c r="CY9" s="1003"/>
      <c r="CZ9" s="1003"/>
      <c r="DA9" s="1004"/>
      <c r="DB9" s="1002"/>
      <c r="DC9" s="1003"/>
      <c r="DD9" s="1003"/>
      <c r="DE9" s="1003"/>
      <c r="DF9" s="1004"/>
      <c r="DG9" s="1002"/>
      <c r="DH9" s="1003"/>
      <c r="DI9" s="1003"/>
      <c r="DJ9" s="1003"/>
      <c r="DK9" s="1004"/>
      <c r="DL9" s="1002"/>
      <c r="DM9" s="1003"/>
      <c r="DN9" s="1003"/>
      <c r="DO9" s="1003"/>
      <c r="DP9" s="1004"/>
      <c r="DQ9" s="1002"/>
      <c r="DR9" s="1003"/>
      <c r="DS9" s="1003"/>
      <c r="DT9" s="1003"/>
      <c r="DU9" s="1004"/>
      <c r="DV9" s="1005"/>
      <c r="DW9" s="1006"/>
      <c r="DX9" s="1006"/>
      <c r="DY9" s="1006"/>
      <c r="DZ9" s="1007"/>
      <c r="EA9" s="229"/>
    </row>
    <row r="10" spans="1:131" s="230" customFormat="1" ht="26.25" customHeight="1" x14ac:dyDescent="0.2">
      <c r="A10" s="233">
        <v>4</v>
      </c>
      <c r="B10" s="1043"/>
      <c r="C10" s="1044"/>
      <c r="D10" s="1044"/>
      <c r="E10" s="1044"/>
      <c r="F10" s="1044"/>
      <c r="G10" s="1044"/>
      <c r="H10" s="1044"/>
      <c r="I10" s="1044"/>
      <c r="J10" s="1044"/>
      <c r="K10" s="1044"/>
      <c r="L10" s="1044"/>
      <c r="M10" s="1044"/>
      <c r="N10" s="1044"/>
      <c r="O10" s="1044"/>
      <c r="P10" s="1045"/>
      <c r="Q10" s="1051"/>
      <c r="R10" s="1052"/>
      <c r="S10" s="1052"/>
      <c r="T10" s="1052"/>
      <c r="U10" s="1052"/>
      <c r="V10" s="1052"/>
      <c r="W10" s="1052"/>
      <c r="X10" s="1052"/>
      <c r="Y10" s="1052"/>
      <c r="Z10" s="1052"/>
      <c r="AA10" s="1052"/>
      <c r="AB10" s="1052"/>
      <c r="AC10" s="1052"/>
      <c r="AD10" s="1052"/>
      <c r="AE10" s="1053"/>
      <c r="AF10" s="1048"/>
      <c r="AG10" s="1049"/>
      <c r="AH10" s="1049"/>
      <c r="AI10" s="1049"/>
      <c r="AJ10" s="1050"/>
      <c r="AK10" s="1093"/>
      <c r="AL10" s="1094"/>
      <c r="AM10" s="1094"/>
      <c r="AN10" s="1094"/>
      <c r="AO10" s="1094"/>
      <c r="AP10" s="1094"/>
      <c r="AQ10" s="1094"/>
      <c r="AR10" s="1094"/>
      <c r="AS10" s="1094"/>
      <c r="AT10" s="1094"/>
      <c r="AU10" s="1095"/>
      <c r="AV10" s="1095"/>
      <c r="AW10" s="1095"/>
      <c r="AX10" s="1095"/>
      <c r="AY10" s="1096"/>
      <c r="AZ10" s="226"/>
      <c r="BA10" s="226"/>
      <c r="BB10" s="226"/>
      <c r="BC10" s="226"/>
      <c r="BD10" s="226"/>
      <c r="BE10" s="227"/>
      <c r="BF10" s="227"/>
      <c r="BG10" s="227"/>
      <c r="BH10" s="227"/>
      <c r="BI10" s="227"/>
      <c r="BJ10" s="227"/>
      <c r="BK10" s="227"/>
      <c r="BL10" s="227"/>
      <c r="BM10" s="227"/>
      <c r="BN10" s="227"/>
      <c r="BO10" s="227"/>
      <c r="BP10" s="227"/>
      <c r="BQ10" s="233">
        <v>4</v>
      </c>
      <c r="BR10" s="234"/>
      <c r="BS10" s="1005"/>
      <c r="BT10" s="1006"/>
      <c r="BU10" s="1006"/>
      <c r="BV10" s="1006"/>
      <c r="BW10" s="1006"/>
      <c r="BX10" s="1006"/>
      <c r="BY10" s="1006"/>
      <c r="BZ10" s="1006"/>
      <c r="CA10" s="1006"/>
      <c r="CB10" s="1006"/>
      <c r="CC10" s="1006"/>
      <c r="CD10" s="1006"/>
      <c r="CE10" s="1006"/>
      <c r="CF10" s="1006"/>
      <c r="CG10" s="1027"/>
      <c r="CH10" s="1002"/>
      <c r="CI10" s="1003"/>
      <c r="CJ10" s="1003"/>
      <c r="CK10" s="1003"/>
      <c r="CL10" s="1004"/>
      <c r="CM10" s="1002"/>
      <c r="CN10" s="1003"/>
      <c r="CO10" s="1003"/>
      <c r="CP10" s="1003"/>
      <c r="CQ10" s="1004"/>
      <c r="CR10" s="1002"/>
      <c r="CS10" s="1003"/>
      <c r="CT10" s="1003"/>
      <c r="CU10" s="1003"/>
      <c r="CV10" s="1004"/>
      <c r="CW10" s="1002"/>
      <c r="CX10" s="1003"/>
      <c r="CY10" s="1003"/>
      <c r="CZ10" s="1003"/>
      <c r="DA10" s="1004"/>
      <c r="DB10" s="1002"/>
      <c r="DC10" s="1003"/>
      <c r="DD10" s="1003"/>
      <c r="DE10" s="1003"/>
      <c r="DF10" s="1004"/>
      <c r="DG10" s="1002"/>
      <c r="DH10" s="1003"/>
      <c r="DI10" s="1003"/>
      <c r="DJ10" s="1003"/>
      <c r="DK10" s="1004"/>
      <c r="DL10" s="1002"/>
      <c r="DM10" s="1003"/>
      <c r="DN10" s="1003"/>
      <c r="DO10" s="1003"/>
      <c r="DP10" s="1004"/>
      <c r="DQ10" s="1002"/>
      <c r="DR10" s="1003"/>
      <c r="DS10" s="1003"/>
      <c r="DT10" s="1003"/>
      <c r="DU10" s="1004"/>
      <c r="DV10" s="1005"/>
      <c r="DW10" s="1006"/>
      <c r="DX10" s="1006"/>
      <c r="DY10" s="1006"/>
      <c r="DZ10" s="1007"/>
      <c r="EA10" s="229"/>
    </row>
    <row r="11" spans="1:131" s="230" customFormat="1" ht="26.25" customHeight="1" x14ac:dyDescent="0.2">
      <c r="A11" s="233">
        <v>5</v>
      </c>
      <c r="B11" s="1043"/>
      <c r="C11" s="1044"/>
      <c r="D11" s="1044"/>
      <c r="E11" s="1044"/>
      <c r="F11" s="1044"/>
      <c r="G11" s="1044"/>
      <c r="H11" s="1044"/>
      <c r="I11" s="1044"/>
      <c r="J11" s="1044"/>
      <c r="K11" s="1044"/>
      <c r="L11" s="1044"/>
      <c r="M11" s="1044"/>
      <c r="N11" s="1044"/>
      <c r="O11" s="1044"/>
      <c r="P11" s="1045"/>
      <c r="Q11" s="1051"/>
      <c r="R11" s="1052"/>
      <c r="S11" s="1052"/>
      <c r="T11" s="1052"/>
      <c r="U11" s="1052"/>
      <c r="V11" s="1052"/>
      <c r="W11" s="1052"/>
      <c r="X11" s="1052"/>
      <c r="Y11" s="1052"/>
      <c r="Z11" s="1052"/>
      <c r="AA11" s="1052"/>
      <c r="AB11" s="1052"/>
      <c r="AC11" s="1052"/>
      <c r="AD11" s="1052"/>
      <c r="AE11" s="1053"/>
      <c r="AF11" s="1048"/>
      <c r="AG11" s="1049"/>
      <c r="AH11" s="1049"/>
      <c r="AI11" s="1049"/>
      <c r="AJ11" s="1050"/>
      <c r="AK11" s="1093"/>
      <c r="AL11" s="1094"/>
      <c r="AM11" s="1094"/>
      <c r="AN11" s="1094"/>
      <c r="AO11" s="1094"/>
      <c r="AP11" s="1094"/>
      <c r="AQ11" s="1094"/>
      <c r="AR11" s="1094"/>
      <c r="AS11" s="1094"/>
      <c r="AT11" s="1094"/>
      <c r="AU11" s="1095"/>
      <c r="AV11" s="1095"/>
      <c r="AW11" s="1095"/>
      <c r="AX11" s="1095"/>
      <c r="AY11" s="1096"/>
      <c r="AZ11" s="226"/>
      <c r="BA11" s="226"/>
      <c r="BB11" s="226"/>
      <c r="BC11" s="226"/>
      <c r="BD11" s="226"/>
      <c r="BE11" s="227"/>
      <c r="BF11" s="227"/>
      <c r="BG11" s="227"/>
      <c r="BH11" s="227"/>
      <c r="BI11" s="227"/>
      <c r="BJ11" s="227"/>
      <c r="BK11" s="227"/>
      <c r="BL11" s="227"/>
      <c r="BM11" s="227"/>
      <c r="BN11" s="227"/>
      <c r="BO11" s="227"/>
      <c r="BP11" s="227"/>
      <c r="BQ11" s="233">
        <v>5</v>
      </c>
      <c r="BR11" s="234"/>
      <c r="BS11" s="1005"/>
      <c r="BT11" s="1006"/>
      <c r="BU11" s="1006"/>
      <c r="BV11" s="1006"/>
      <c r="BW11" s="1006"/>
      <c r="BX11" s="1006"/>
      <c r="BY11" s="1006"/>
      <c r="BZ11" s="1006"/>
      <c r="CA11" s="1006"/>
      <c r="CB11" s="1006"/>
      <c r="CC11" s="1006"/>
      <c r="CD11" s="1006"/>
      <c r="CE11" s="1006"/>
      <c r="CF11" s="1006"/>
      <c r="CG11" s="1027"/>
      <c r="CH11" s="1002"/>
      <c r="CI11" s="1003"/>
      <c r="CJ11" s="1003"/>
      <c r="CK11" s="1003"/>
      <c r="CL11" s="1004"/>
      <c r="CM11" s="1002"/>
      <c r="CN11" s="1003"/>
      <c r="CO11" s="1003"/>
      <c r="CP11" s="1003"/>
      <c r="CQ11" s="1004"/>
      <c r="CR11" s="1002"/>
      <c r="CS11" s="1003"/>
      <c r="CT11" s="1003"/>
      <c r="CU11" s="1003"/>
      <c r="CV11" s="1004"/>
      <c r="CW11" s="1002"/>
      <c r="CX11" s="1003"/>
      <c r="CY11" s="1003"/>
      <c r="CZ11" s="1003"/>
      <c r="DA11" s="1004"/>
      <c r="DB11" s="1002"/>
      <c r="DC11" s="1003"/>
      <c r="DD11" s="1003"/>
      <c r="DE11" s="1003"/>
      <c r="DF11" s="1004"/>
      <c r="DG11" s="1002"/>
      <c r="DH11" s="1003"/>
      <c r="DI11" s="1003"/>
      <c r="DJ11" s="1003"/>
      <c r="DK11" s="1004"/>
      <c r="DL11" s="1002"/>
      <c r="DM11" s="1003"/>
      <c r="DN11" s="1003"/>
      <c r="DO11" s="1003"/>
      <c r="DP11" s="1004"/>
      <c r="DQ11" s="1002"/>
      <c r="DR11" s="1003"/>
      <c r="DS11" s="1003"/>
      <c r="DT11" s="1003"/>
      <c r="DU11" s="1004"/>
      <c r="DV11" s="1005"/>
      <c r="DW11" s="1006"/>
      <c r="DX11" s="1006"/>
      <c r="DY11" s="1006"/>
      <c r="DZ11" s="1007"/>
      <c r="EA11" s="229"/>
    </row>
    <row r="12" spans="1:131" s="230" customFormat="1" ht="26.25" customHeight="1" x14ac:dyDescent="0.2">
      <c r="A12" s="233">
        <v>6</v>
      </c>
      <c r="B12" s="1043"/>
      <c r="C12" s="1044"/>
      <c r="D12" s="1044"/>
      <c r="E12" s="1044"/>
      <c r="F12" s="1044"/>
      <c r="G12" s="1044"/>
      <c r="H12" s="1044"/>
      <c r="I12" s="1044"/>
      <c r="J12" s="1044"/>
      <c r="K12" s="1044"/>
      <c r="L12" s="1044"/>
      <c r="M12" s="1044"/>
      <c r="N12" s="1044"/>
      <c r="O12" s="1044"/>
      <c r="P12" s="1045"/>
      <c r="Q12" s="1051"/>
      <c r="R12" s="1052"/>
      <c r="S12" s="1052"/>
      <c r="T12" s="1052"/>
      <c r="U12" s="1052"/>
      <c r="V12" s="1052"/>
      <c r="W12" s="1052"/>
      <c r="X12" s="1052"/>
      <c r="Y12" s="1052"/>
      <c r="Z12" s="1052"/>
      <c r="AA12" s="1052"/>
      <c r="AB12" s="1052"/>
      <c r="AC12" s="1052"/>
      <c r="AD12" s="1052"/>
      <c r="AE12" s="1053"/>
      <c r="AF12" s="1048"/>
      <c r="AG12" s="1049"/>
      <c r="AH12" s="1049"/>
      <c r="AI12" s="1049"/>
      <c r="AJ12" s="1050"/>
      <c r="AK12" s="1093"/>
      <c r="AL12" s="1094"/>
      <c r="AM12" s="1094"/>
      <c r="AN12" s="1094"/>
      <c r="AO12" s="1094"/>
      <c r="AP12" s="1094"/>
      <c r="AQ12" s="1094"/>
      <c r="AR12" s="1094"/>
      <c r="AS12" s="1094"/>
      <c r="AT12" s="1094"/>
      <c r="AU12" s="1095"/>
      <c r="AV12" s="1095"/>
      <c r="AW12" s="1095"/>
      <c r="AX12" s="1095"/>
      <c r="AY12" s="1096"/>
      <c r="AZ12" s="226"/>
      <c r="BA12" s="226"/>
      <c r="BB12" s="226"/>
      <c r="BC12" s="226"/>
      <c r="BD12" s="226"/>
      <c r="BE12" s="227"/>
      <c r="BF12" s="227"/>
      <c r="BG12" s="227"/>
      <c r="BH12" s="227"/>
      <c r="BI12" s="227"/>
      <c r="BJ12" s="227"/>
      <c r="BK12" s="227"/>
      <c r="BL12" s="227"/>
      <c r="BM12" s="227"/>
      <c r="BN12" s="227"/>
      <c r="BO12" s="227"/>
      <c r="BP12" s="227"/>
      <c r="BQ12" s="233">
        <v>6</v>
      </c>
      <c r="BR12" s="234"/>
      <c r="BS12" s="1005"/>
      <c r="BT12" s="1006"/>
      <c r="BU12" s="1006"/>
      <c r="BV12" s="1006"/>
      <c r="BW12" s="1006"/>
      <c r="BX12" s="1006"/>
      <c r="BY12" s="1006"/>
      <c r="BZ12" s="1006"/>
      <c r="CA12" s="1006"/>
      <c r="CB12" s="1006"/>
      <c r="CC12" s="1006"/>
      <c r="CD12" s="1006"/>
      <c r="CE12" s="1006"/>
      <c r="CF12" s="1006"/>
      <c r="CG12" s="1027"/>
      <c r="CH12" s="1002"/>
      <c r="CI12" s="1003"/>
      <c r="CJ12" s="1003"/>
      <c r="CK12" s="1003"/>
      <c r="CL12" s="1004"/>
      <c r="CM12" s="1002"/>
      <c r="CN12" s="1003"/>
      <c r="CO12" s="1003"/>
      <c r="CP12" s="1003"/>
      <c r="CQ12" s="1004"/>
      <c r="CR12" s="1002"/>
      <c r="CS12" s="1003"/>
      <c r="CT12" s="1003"/>
      <c r="CU12" s="1003"/>
      <c r="CV12" s="1004"/>
      <c r="CW12" s="1002"/>
      <c r="CX12" s="1003"/>
      <c r="CY12" s="1003"/>
      <c r="CZ12" s="1003"/>
      <c r="DA12" s="1004"/>
      <c r="DB12" s="1002"/>
      <c r="DC12" s="1003"/>
      <c r="DD12" s="1003"/>
      <c r="DE12" s="1003"/>
      <c r="DF12" s="1004"/>
      <c r="DG12" s="1002"/>
      <c r="DH12" s="1003"/>
      <c r="DI12" s="1003"/>
      <c r="DJ12" s="1003"/>
      <c r="DK12" s="1004"/>
      <c r="DL12" s="1002"/>
      <c r="DM12" s="1003"/>
      <c r="DN12" s="1003"/>
      <c r="DO12" s="1003"/>
      <c r="DP12" s="1004"/>
      <c r="DQ12" s="1002"/>
      <c r="DR12" s="1003"/>
      <c r="DS12" s="1003"/>
      <c r="DT12" s="1003"/>
      <c r="DU12" s="1004"/>
      <c r="DV12" s="1005"/>
      <c r="DW12" s="1006"/>
      <c r="DX12" s="1006"/>
      <c r="DY12" s="1006"/>
      <c r="DZ12" s="1007"/>
      <c r="EA12" s="229"/>
    </row>
    <row r="13" spans="1:131" s="230" customFormat="1" ht="26.25" customHeight="1" x14ac:dyDescent="0.2">
      <c r="A13" s="233">
        <v>7</v>
      </c>
      <c r="B13" s="1043"/>
      <c r="C13" s="1044"/>
      <c r="D13" s="1044"/>
      <c r="E13" s="1044"/>
      <c r="F13" s="1044"/>
      <c r="G13" s="1044"/>
      <c r="H13" s="1044"/>
      <c r="I13" s="1044"/>
      <c r="J13" s="1044"/>
      <c r="K13" s="1044"/>
      <c r="L13" s="1044"/>
      <c r="M13" s="1044"/>
      <c r="N13" s="1044"/>
      <c r="O13" s="1044"/>
      <c r="P13" s="1045"/>
      <c r="Q13" s="1051"/>
      <c r="R13" s="1052"/>
      <c r="S13" s="1052"/>
      <c r="T13" s="1052"/>
      <c r="U13" s="1052"/>
      <c r="V13" s="1052"/>
      <c r="W13" s="1052"/>
      <c r="X13" s="1052"/>
      <c r="Y13" s="1052"/>
      <c r="Z13" s="1052"/>
      <c r="AA13" s="1052"/>
      <c r="AB13" s="1052"/>
      <c r="AC13" s="1052"/>
      <c r="AD13" s="1052"/>
      <c r="AE13" s="1053"/>
      <c r="AF13" s="1048"/>
      <c r="AG13" s="1049"/>
      <c r="AH13" s="1049"/>
      <c r="AI13" s="1049"/>
      <c r="AJ13" s="1050"/>
      <c r="AK13" s="1093"/>
      <c r="AL13" s="1094"/>
      <c r="AM13" s="1094"/>
      <c r="AN13" s="1094"/>
      <c r="AO13" s="1094"/>
      <c r="AP13" s="1094"/>
      <c r="AQ13" s="1094"/>
      <c r="AR13" s="1094"/>
      <c r="AS13" s="1094"/>
      <c r="AT13" s="1094"/>
      <c r="AU13" s="1095"/>
      <c r="AV13" s="1095"/>
      <c r="AW13" s="1095"/>
      <c r="AX13" s="1095"/>
      <c r="AY13" s="1096"/>
      <c r="AZ13" s="226"/>
      <c r="BA13" s="226"/>
      <c r="BB13" s="226"/>
      <c r="BC13" s="226"/>
      <c r="BD13" s="226"/>
      <c r="BE13" s="227"/>
      <c r="BF13" s="227"/>
      <c r="BG13" s="227"/>
      <c r="BH13" s="227"/>
      <c r="BI13" s="227"/>
      <c r="BJ13" s="227"/>
      <c r="BK13" s="227"/>
      <c r="BL13" s="227"/>
      <c r="BM13" s="227"/>
      <c r="BN13" s="227"/>
      <c r="BO13" s="227"/>
      <c r="BP13" s="227"/>
      <c r="BQ13" s="233">
        <v>7</v>
      </c>
      <c r="BR13" s="234"/>
      <c r="BS13" s="1005"/>
      <c r="BT13" s="1006"/>
      <c r="BU13" s="1006"/>
      <c r="BV13" s="1006"/>
      <c r="BW13" s="1006"/>
      <c r="BX13" s="1006"/>
      <c r="BY13" s="1006"/>
      <c r="BZ13" s="1006"/>
      <c r="CA13" s="1006"/>
      <c r="CB13" s="1006"/>
      <c r="CC13" s="1006"/>
      <c r="CD13" s="1006"/>
      <c r="CE13" s="1006"/>
      <c r="CF13" s="1006"/>
      <c r="CG13" s="1027"/>
      <c r="CH13" s="1002"/>
      <c r="CI13" s="1003"/>
      <c r="CJ13" s="1003"/>
      <c r="CK13" s="1003"/>
      <c r="CL13" s="1004"/>
      <c r="CM13" s="1002"/>
      <c r="CN13" s="1003"/>
      <c r="CO13" s="1003"/>
      <c r="CP13" s="1003"/>
      <c r="CQ13" s="1004"/>
      <c r="CR13" s="1002"/>
      <c r="CS13" s="1003"/>
      <c r="CT13" s="1003"/>
      <c r="CU13" s="1003"/>
      <c r="CV13" s="1004"/>
      <c r="CW13" s="1002"/>
      <c r="CX13" s="1003"/>
      <c r="CY13" s="1003"/>
      <c r="CZ13" s="1003"/>
      <c r="DA13" s="1004"/>
      <c r="DB13" s="1002"/>
      <c r="DC13" s="1003"/>
      <c r="DD13" s="1003"/>
      <c r="DE13" s="1003"/>
      <c r="DF13" s="1004"/>
      <c r="DG13" s="1002"/>
      <c r="DH13" s="1003"/>
      <c r="DI13" s="1003"/>
      <c r="DJ13" s="1003"/>
      <c r="DK13" s="1004"/>
      <c r="DL13" s="1002"/>
      <c r="DM13" s="1003"/>
      <c r="DN13" s="1003"/>
      <c r="DO13" s="1003"/>
      <c r="DP13" s="1004"/>
      <c r="DQ13" s="1002"/>
      <c r="DR13" s="1003"/>
      <c r="DS13" s="1003"/>
      <c r="DT13" s="1003"/>
      <c r="DU13" s="1004"/>
      <c r="DV13" s="1005"/>
      <c r="DW13" s="1006"/>
      <c r="DX13" s="1006"/>
      <c r="DY13" s="1006"/>
      <c r="DZ13" s="1007"/>
      <c r="EA13" s="229"/>
    </row>
    <row r="14" spans="1:131" s="230" customFormat="1" ht="26.25" customHeight="1" x14ac:dyDescent="0.2">
      <c r="A14" s="233">
        <v>8</v>
      </c>
      <c r="B14" s="1043"/>
      <c r="C14" s="1044"/>
      <c r="D14" s="1044"/>
      <c r="E14" s="1044"/>
      <c r="F14" s="1044"/>
      <c r="G14" s="1044"/>
      <c r="H14" s="1044"/>
      <c r="I14" s="1044"/>
      <c r="J14" s="1044"/>
      <c r="K14" s="1044"/>
      <c r="L14" s="1044"/>
      <c r="M14" s="1044"/>
      <c r="N14" s="1044"/>
      <c r="O14" s="1044"/>
      <c r="P14" s="1045"/>
      <c r="Q14" s="1051"/>
      <c r="R14" s="1052"/>
      <c r="S14" s="1052"/>
      <c r="T14" s="1052"/>
      <c r="U14" s="1052"/>
      <c r="V14" s="1052"/>
      <c r="W14" s="1052"/>
      <c r="X14" s="1052"/>
      <c r="Y14" s="1052"/>
      <c r="Z14" s="1052"/>
      <c r="AA14" s="1052"/>
      <c r="AB14" s="1052"/>
      <c r="AC14" s="1052"/>
      <c r="AD14" s="1052"/>
      <c r="AE14" s="1053"/>
      <c r="AF14" s="1048"/>
      <c r="AG14" s="1049"/>
      <c r="AH14" s="1049"/>
      <c r="AI14" s="1049"/>
      <c r="AJ14" s="1050"/>
      <c r="AK14" s="1093"/>
      <c r="AL14" s="1094"/>
      <c r="AM14" s="1094"/>
      <c r="AN14" s="1094"/>
      <c r="AO14" s="1094"/>
      <c r="AP14" s="1094"/>
      <c r="AQ14" s="1094"/>
      <c r="AR14" s="1094"/>
      <c r="AS14" s="1094"/>
      <c r="AT14" s="1094"/>
      <c r="AU14" s="1095"/>
      <c r="AV14" s="1095"/>
      <c r="AW14" s="1095"/>
      <c r="AX14" s="1095"/>
      <c r="AY14" s="1096"/>
      <c r="AZ14" s="226"/>
      <c r="BA14" s="226"/>
      <c r="BB14" s="226"/>
      <c r="BC14" s="226"/>
      <c r="BD14" s="226"/>
      <c r="BE14" s="227"/>
      <c r="BF14" s="227"/>
      <c r="BG14" s="227"/>
      <c r="BH14" s="227"/>
      <c r="BI14" s="227"/>
      <c r="BJ14" s="227"/>
      <c r="BK14" s="227"/>
      <c r="BL14" s="227"/>
      <c r="BM14" s="227"/>
      <c r="BN14" s="227"/>
      <c r="BO14" s="227"/>
      <c r="BP14" s="227"/>
      <c r="BQ14" s="233">
        <v>8</v>
      </c>
      <c r="BR14" s="234"/>
      <c r="BS14" s="1005"/>
      <c r="BT14" s="1006"/>
      <c r="BU14" s="1006"/>
      <c r="BV14" s="1006"/>
      <c r="BW14" s="1006"/>
      <c r="BX14" s="1006"/>
      <c r="BY14" s="1006"/>
      <c r="BZ14" s="1006"/>
      <c r="CA14" s="1006"/>
      <c r="CB14" s="1006"/>
      <c r="CC14" s="1006"/>
      <c r="CD14" s="1006"/>
      <c r="CE14" s="1006"/>
      <c r="CF14" s="1006"/>
      <c r="CG14" s="1027"/>
      <c r="CH14" s="1002"/>
      <c r="CI14" s="1003"/>
      <c r="CJ14" s="1003"/>
      <c r="CK14" s="1003"/>
      <c r="CL14" s="1004"/>
      <c r="CM14" s="1002"/>
      <c r="CN14" s="1003"/>
      <c r="CO14" s="1003"/>
      <c r="CP14" s="1003"/>
      <c r="CQ14" s="1004"/>
      <c r="CR14" s="1002"/>
      <c r="CS14" s="1003"/>
      <c r="CT14" s="1003"/>
      <c r="CU14" s="1003"/>
      <c r="CV14" s="1004"/>
      <c r="CW14" s="1002"/>
      <c r="CX14" s="1003"/>
      <c r="CY14" s="1003"/>
      <c r="CZ14" s="1003"/>
      <c r="DA14" s="1004"/>
      <c r="DB14" s="1002"/>
      <c r="DC14" s="1003"/>
      <c r="DD14" s="1003"/>
      <c r="DE14" s="1003"/>
      <c r="DF14" s="1004"/>
      <c r="DG14" s="1002"/>
      <c r="DH14" s="1003"/>
      <c r="DI14" s="1003"/>
      <c r="DJ14" s="1003"/>
      <c r="DK14" s="1004"/>
      <c r="DL14" s="1002"/>
      <c r="DM14" s="1003"/>
      <c r="DN14" s="1003"/>
      <c r="DO14" s="1003"/>
      <c r="DP14" s="1004"/>
      <c r="DQ14" s="1002"/>
      <c r="DR14" s="1003"/>
      <c r="DS14" s="1003"/>
      <c r="DT14" s="1003"/>
      <c r="DU14" s="1004"/>
      <c r="DV14" s="1005"/>
      <c r="DW14" s="1006"/>
      <c r="DX14" s="1006"/>
      <c r="DY14" s="1006"/>
      <c r="DZ14" s="1007"/>
      <c r="EA14" s="229"/>
    </row>
    <row r="15" spans="1:131" s="230" customFormat="1" ht="26.25" customHeight="1" x14ac:dyDescent="0.2">
      <c r="A15" s="233">
        <v>9</v>
      </c>
      <c r="B15" s="1043"/>
      <c r="C15" s="1044"/>
      <c r="D15" s="1044"/>
      <c r="E15" s="1044"/>
      <c r="F15" s="1044"/>
      <c r="G15" s="1044"/>
      <c r="H15" s="1044"/>
      <c r="I15" s="1044"/>
      <c r="J15" s="1044"/>
      <c r="K15" s="1044"/>
      <c r="L15" s="1044"/>
      <c r="M15" s="1044"/>
      <c r="N15" s="1044"/>
      <c r="O15" s="1044"/>
      <c r="P15" s="1045"/>
      <c r="Q15" s="1051"/>
      <c r="R15" s="1052"/>
      <c r="S15" s="1052"/>
      <c r="T15" s="1052"/>
      <c r="U15" s="1052"/>
      <c r="V15" s="1052"/>
      <c r="W15" s="1052"/>
      <c r="X15" s="1052"/>
      <c r="Y15" s="1052"/>
      <c r="Z15" s="1052"/>
      <c r="AA15" s="1052"/>
      <c r="AB15" s="1052"/>
      <c r="AC15" s="1052"/>
      <c r="AD15" s="1052"/>
      <c r="AE15" s="1053"/>
      <c r="AF15" s="1048"/>
      <c r="AG15" s="1049"/>
      <c r="AH15" s="1049"/>
      <c r="AI15" s="1049"/>
      <c r="AJ15" s="1050"/>
      <c r="AK15" s="1093"/>
      <c r="AL15" s="1094"/>
      <c r="AM15" s="1094"/>
      <c r="AN15" s="1094"/>
      <c r="AO15" s="1094"/>
      <c r="AP15" s="1094"/>
      <c r="AQ15" s="1094"/>
      <c r="AR15" s="1094"/>
      <c r="AS15" s="1094"/>
      <c r="AT15" s="1094"/>
      <c r="AU15" s="1095"/>
      <c r="AV15" s="1095"/>
      <c r="AW15" s="1095"/>
      <c r="AX15" s="1095"/>
      <c r="AY15" s="1096"/>
      <c r="AZ15" s="226"/>
      <c r="BA15" s="226"/>
      <c r="BB15" s="226"/>
      <c r="BC15" s="226"/>
      <c r="BD15" s="226"/>
      <c r="BE15" s="227"/>
      <c r="BF15" s="227"/>
      <c r="BG15" s="227"/>
      <c r="BH15" s="227"/>
      <c r="BI15" s="227"/>
      <c r="BJ15" s="227"/>
      <c r="BK15" s="227"/>
      <c r="BL15" s="227"/>
      <c r="BM15" s="227"/>
      <c r="BN15" s="227"/>
      <c r="BO15" s="227"/>
      <c r="BP15" s="227"/>
      <c r="BQ15" s="233">
        <v>9</v>
      </c>
      <c r="BR15" s="234"/>
      <c r="BS15" s="1005"/>
      <c r="BT15" s="1006"/>
      <c r="BU15" s="1006"/>
      <c r="BV15" s="1006"/>
      <c r="BW15" s="1006"/>
      <c r="BX15" s="1006"/>
      <c r="BY15" s="1006"/>
      <c r="BZ15" s="1006"/>
      <c r="CA15" s="1006"/>
      <c r="CB15" s="1006"/>
      <c r="CC15" s="1006"/>
      <c r="CD15" s="1006"/>
      <c r="CE15" s="1006"/>
      <c r="CF15" s="1006"/>
      <c r="CG15" s="1027"/>
      <c r="CH15" s="1002"/>
      <c r="CI15" s="1003"/>
      <c r="CJ15" s="1003"/>
      <c r="CK15" s="1003"/>
      <c r="CL15" s="1004"/>
      <c r="CM15" s="1002"/>
      <c r="CN15" s="1003"/>
      <c r="CO15" s="1003"/>
      <c r="CP15" s="1003"/>
      <c r="CQ15" s="1004"/>
      <c r="CR15" s="1002"/>
      <c r="CS15" s="1003"/>
      <c r="CT15" s="1003"/>
      <c r="CU15" s="1003"/>
      <c r="CV15" s="1004"/>
      <c r="CW15" s="1002"/>
      <c r="CX15" s="1003"/>
      <c r="CY15" s="1003"/>
      <c r="CZ15" s="1003"/>
      <c r="DA15" s="1004"/>
      <c r="DB15" s="1002"/>
      <c r="DC15" s="1003"/>
      <c r="DD15" s="1003"/>
      <c r="DE15" s="1003"/>
      <c r="DF15" s="1004"/>
      <c r="DG15" s="1002"/>
      <c r="DH15" s="1003"/>
      <c r="DI15" s="1003"/>
      <c r="DJ15" s="1003"/>
      <c r="DK15" s="1004"/>
      <c r="DL15" s="1002"/>
      <c r="DM15" s="1003"/>
      <c r="DN15" s="1003"/>
      <c r="DO15" s="1003"/>
      <c r="DP15" s="1004"/>
      <c r="DQ15" s="1002"/>
      <c r="DR15" s="1003"/>
      <c r="DS15" s="1003"/>
      <c r="DT15" s="1003"/>
      <c r="DU15" s="1004"/>
      <c r="DV15" s="1005"/>
      <c r="DW15" s="1006"/>
      <c r="DX15" s="1006"/>
      <c r="DY15" s="1006"/>
      <c r="DZ15" s="1007"/>
      <c r="EA15" s="229"/>
    </row>
    <row r="16" spans="1:131" s="230" customFormat="1" ht="26.25" customHeight="1" x14ac:dyDescent="0.2">
      <c r="A16" s="233">
        <v>10</v>
      </c>
      <c r="B16" s="1043"/>
      <c r="C16" s="1044"/>
      <c r="D16" s="1044"/>
      <c r="E16" s="1044"/>
      <c r="F16" s="1044"/>
      <c r="G16" s="1044"/>
      <c r="H16" s="1044"/>
      <c r="I16" s="1044"/>
      <c r="J16" s="1044"/>
      <c r="K16" s="1044"/>
      <c r="L16" s="1044"/>
      <c r="M16" s="1044"/>
      <c r="N16" s="1044"/>
      <c r="O16" s="1044"/>
      <c r="P16" s="1045"/>
      <c r="Q16" s="1051"/>
      <c r="R16" s="1052"/>
      <c r="S16" s="1052"/>
      <c r="T16" s="1052"/>
      <c r="U16" s="1052"/>
      <c r="V16" s="1052"/>
      <c r="W16" s="1052"/>
      <c r="X16" s="1052"/>
      <c r="Y16" s="1052"/>
      <c r="Z16" s="1052"/>
      <c r="AA16" s="1052"/>
      <c r="AB16" s="1052"/>
      <c r="AC16" s="1052"/>
      <c r="AD16" s="1052"/>
      <c r="AE16" s="1053"/>
      <c r="AF16" s="1048"/>
      <c r="AG16" s="1049"/>
      <c r="AH16" s="1049"/>
      <c r="AI16" s="1049"/>
      <c r="AJ16" s="1050"/>
      <c r="AK16" s="1093"/>
      <c r="AL16" s="1094"/>
      <c r="AM16" s="1094"/>
      <c r="AN16" s="1094"/>
      <c r="AO16" s="1094"/>
      <c r="AP16" s="1094"/>
      <c r="AQ16" s="1094"/>
      <c r="AR16" s="1094"/>
      <c r="AS16" s="1094"/>
      <c r="AT16" s="1094"/>
      <c r="AU16" s="1095"/>
      <c r="AV16" s="1095"/>
      <c r="AW16" s="1095"/>
      <c r="AX16" s="1095"/>
      <c r="AY16" s="1096"/>
      <c r="AZ16" s="226"/>
      <c r="BA16" s="226"/>
      <c r="BB16" s="226"/>
      <c r="BC16" s="226"/>
      <c r="BD16" s="226"/>
      <c r="BE16" s="227"/>
      <c r="BF16" s="227"/>
      <c r="BG16" s="227"/>
      <c r="BH16" s="227"/>
      <c r="BI16" s="227"/>
      <c r="BJ16" s="227"/>
      <c r="BK16" s="227"/>
      <c r="BL16" s="227"/>
      <c r="BM16" s="227"/>
      <c r="BN16" s="227"/>
      <c r="BO16" s="227"/>
      <c r="BP16" s="227"/>
      <c r="BQ16" s="233">
        <v>10</v>
      </c>
      <c r="BR16" s="234"/>
      <c r="BS16" s="1005"/>
      <c r="BT16" s="1006"/>
      <c r="BU16" s="1006"/>
      <c r="BV16" s="1006"/>
      <c r="BW16" s="1006"/>
      <c r="BX16" s="1006"/>
      <c r="BY16" s="1006"/>
      <c r="BZ16" s="1006"/>
      <c r="CA16" s="1006"/>
      <c r="CB16" s="1006"/>
      <c r="CC16" s="1006"/>
      <c r="CD16" s="1006"/>
      <c r="CE16" s="1006"/>
      <c r="CF16" s="1006"/>
      <c r="CG16" s="1027"/>
      <c r="CH16" s="1002"/>
      <c r="CI16" s="1003"/>
      <c r="CJ16" s="1003"/>
      <c r="CK16" s="1003"/>
      <c r="CL16" s="1004"/>
      <c r="CM16" s="1002"/>
      <c r="CN16" s="1003"/>
      <c r="CO16" s="1003"/>
      <c r="CP16" s="1003"/>
      <c r="CQ16" s="1004"/>
      <c r="CR16" s="1002"/>
      <c r="CS16" s="1003"/>
      <c r="CT16" s="1003"/>
      <c r="CU16" s="1003"/>
      <c r="CV16" s="1004"/>
      <c r="CW16" s="1002"/>
      <c r="CX16" s="1003"/>
      <c r="CY16" s="1003"/>
      <c r="CZ16" s="1003"/>
      <c r="DA16" s="1004"/>
      <c r="DB16" s="1002"/>
      <c r="DC16" s="1003"/>
      <c r="DD16" s="1003"/>
      <c r="DE16" s="1003"/>
      <c r="DF16" s="1004"/>
      <c r="DG16" s="1002"/>
      <c r="DH16" s="1003"/>
      <c r="DI16" s="1003"/>
      <c r="DJ16" s="1003"/>
      <c r="DK16" s="1004"/>
      <c r="DL16" s="1002"/>
      <c r="DM16" s="1003"/>
      <c r="DN16" s="1003"/>
      <c r="DO16" s="1003"/>
      <c r="DP16" s="1004"/>
      <c r="DQ16" s="1002"/>
      <c r="DR16" s="1003"/>
      <c r="DS16" s="1003"/>
      <c r="DT16" s="1003"/>
      <c r="DU16" s="1004"/>
      <c r="DV16" s="1005"/>
      <c r="DW16" s="1006"/>
      <c r="DX16" s="1006"/>
      <c r="DY16" s="1006"/>
      <c r="DZ16" s="1007"/>
      <c r="EA16" s="229"/>
    </row>
    <row r="17" spans="1:131" s="230" customFormat="1" ht="26.25" customHeight="1" x14ac:dyDescent="0.2">
      <c r="A17" s="233">
        <v>11</v>
      </c>
      <c r="B17" s="1043"/>
      <c r="C17" s="1044"/>
      <c r="D17" s="1044"/>
      <c r="E17" s="1044"/>
      <c r="F17" s="1044"/>
      <c r="G17" s="1044"/>
      <c r="H17" s="1044"/>
      <c r="I17" s="1044"/>
      <c r="J17" s="1044"/>
      <c r="K17" s="1044"/>
      <c r="L17" s="1044"/>
      <c r="M17" s="1044"/>
      <c r="N17" s="1044"/>
      <c r="O17" s="1044"/>
      <c r="P17" s="1045"/>
      <c r="Q17" s="1051"/>
      <c r="R17" s="1052"/>
      <c r="S17" s="1052"/>
      <c r="T17" s="1052"/>
      <c r="U17" s="1052"/>
      <c r="V17" s="1052"/>
      <c r="W17" s="1052"/>
      <c r="X17" s="1052"/>
      <c r="Y17" s="1052"/>
      <c r="Z17" s="1052"/>
      <c r="AA17" s="1052"/>
      <c r="AB17" s="1052"/>
      <c r="AC17" s="1052"/>
      <c r="AD17" s="1052"/>
      <c r="AE17" s="1053"/>
      <c r="AF17" s="1048"/>
      <c r="AG17" s="1049"/>
      <c r="AH17" s="1049"/>
      <c r="AI17" s="1049"/>
      <c r="AJ17" s="1050"/>
      <c r="AK17" s="1093"/>
      <c r="AL17" s="1094"/>
      <c r="AM17" s="1094"/>
      <c r="AN17" s="1094"/>
      <c r="AO17" s="1094"/>
      <c r="AP17" s="1094"/>
      <c r="AQ17" s="1094"/>
      <c r="AR17" s="1094"/>
      <c r="AS17" s="1094"/>
      <c r="AT17" s="1094"/>
      <c r="AU17" s="1095"/>
      <c r="AV17" s="1095"/>
      <c r="AW17" s="1095"/>
      <c r="AX17" s="1095"/>
      <c r="AY17" s="1096"/>
      <c r="AZ17" s="226"/>
      <c r="BA17" s="226"/>
      <c r="BB17" s="226"/>
      <c r="BC17" s="226"/>
      <c r="BD17" s="226"/>
      <c r="BE17" s="227"/>
      <c r="BF17" s="227"/>
      <c r="BG17" s="227"/>
      <c r="BH17" s="227"/>
      <c r="BI17" s="227"/>
      <c r="BJ17" s="227"/>
      <c r="BK17" s="227"/>
      <c r="BL17" s="227"/>
      <c r="BM17" s="227"/>
      <c r="BN17" s="227"/>
      <c r="BO17" s="227"/>
      <c r="BP17" s="227"/>
      <c r="BQ17" s="233">
        <v>11</v>
      </c>
      <c r="BR17" s="234"/>
      <c r="BS17" s="1005"/>
      <c r="BT17" s="1006"/>
      <c r="BU17" s="1006"/>
      <c r="BV17" s="1006"/>
      <c r="BW17" s="1006"/>
      <c r="BX17" s="1006"/>
      <c r="BY17" s="1006"/>
      <c r="BZ17" s="1006"/>
      <c r="CA17" s="1006"/>
      <c r="CB17" s="1006"/>
      <c r="CC17" s="1006"/>
      <c r="CD17" s="1006"/>
      <c r="CE17" s="1006"/>
      <c r="CF17" s="1006"/>
      <c r="CG17" s="1027"/>
      <c r="CH17" s="1002"/>
      <c r="CI17" s="1003"/>
      <c r="CJ17" s="1003"/>
      <c r="CK17" s="1003"/>
      <c r="CL17" s="1004"/>
      <c r="CM17" s="1002"/>
      <c r="CN17" s="1003"/>
      <c r="CO17" s="1003"/>
      <c r="CP17" s="1003"/>
      <c r="CQ17" s="1004"/>
      <c r="CR17" s="1002"/>
      <c r="CS17" s="1003"/>
      <c r="CT17" s="1003"/>
      <c r="CU17" s="1003"/>
      <c r="CV17" s="1004"/>
      <c r="CW17" s="1002"/>
      <c r="CX17" s="1003"/>
      <c r="CY17" s="1003"/>
      <c r="CZ17" s="1003"/>
      <c r="DA17" s="1004"/>
      <c r="DB17" s="1002"/>
      <c r="DC17" s="1003"/>
      <c r="DD17" s="1003"/>
      <c r="DE17" s="1003"/>
      <c r="DF17" s="1004"/>
      <c r="DG17" s="1002"/>
      <c r="DH17" s="1003"/>
      <c r="DI17" s="1003"/>
      <c r="DJ17" s="1003"/>
      <c r="DK17" s="1004"/>
      <c r="DL17" s="1002"/>
      <c r="DM17" s="1003"/>
      <c r="DN17" s="1003"/>
      <c r="DO17" s="1003"/>
      <c r="DP17" s="1004"/>
      <c r="DQ17" s="1002"/>
      <c r="DR17" s="1003"/>
      <c r="DS17" s="1003"/>
      <c r="DT17" s="1003"/>
      <c r="DU17" s="1004"/>
      <c r="DV17" s="1005"/>
      <c r="DW17" s="1006"/>
      <c r="DX17" s="1006"/>
      <c r="DY17" s="1006"/>
      <c r="DZ17" s="1007"/>
      <c r="EA17" s="229"/>
    </row>
    <row r="18" spans="1:131" s="230" customFormat="1" ht="26.25" customHeight="1" x14ac:dyDescent="0.2">
      <c r="A18" s="233">
        <v>12</v>
      </c>
      <c r="B18" s="1043"/>
      <c r="C18" s="1044"/>
      <c r="D18" s="1044"/>
      <c r="E18" s="1044"/>
      <c r="F18" s="1044"/>
      <c r="G18" s="1044"/>
      <c r="H18" s="1044"/>
      <c r="I18" s="1044"/>
      <c r="J18" s="1044"/>
      <c r="K18" s="1044"/>
      <c r="L18" s="1044"/>
      <c r="M18" s="1044"/>
      <c r="N18" s="1044"/>
      <c r="O18" s="1044"/>
      <c r="P18" s="1045"/>
      <c r="Q18" s="1051"/>
      <c r="R18" s="1052"/>
      <c r="S18" s="1052"/>
      <c r="T18" s="1052"/>
      <c r="U18" s="1052"/>
      <c r="V18" s="1052"/>
      <c r="W18" s="1052"/>
      <c r="X18" s="1052"/>
      <c r="Y18" s="1052"/>
      <c r="Z18" s="1052"/>
      <c r="AA18" s="1052"/>
      <c r="AB18" s="1052"/>
      <c r="AC18" s="1052"/>
      <c r="AD18" s="1052"/>
      <c r="AE18" s="1053"/>
      <c r="AF18" s="1048"/>
      <c r="AG18" s="1049"/>
      <c r="AH18" s="1049"/>
      <c r="AI18" s="1049"/>
      <c r="AJ18" s="1050"/>
      <c r="AK18" s="1093"/>
      <c r="AL18" s="1094"/>
      <c r="AM18" s="1094"/>
      <c r="AN18" s="1094"/>
      <c r="AO18" s="1094"/>
      <c r="AP18" s="1094"/>
      <c r="AQ18" s="1094"/>
      <c r="AR18" s="1094"/>
      <c r="AS18" s="1094"/>
      <c r="AT18" s="1094"/>
      <c r="AU18" s="1095"/>
      <c r="AV18" s="1095"/>
      <c r="AW18" s="1095"/>
      <c r="AX18" s="1095"/>
      <c r="AY18" s="1096"/>
      <c r="AZ18" s="226"/>
      <c r="BA18" s="226"/>
      <c r="BB18" s="226"/>
      <c r="BC18" s="226"/>
      <c r="BD18" s="226"/>
      <c r="BE18" s="227"/>
      <c r="BF18" s="227"/>
      <c r="BG18" s="227"/>
      <c r="BH18" s="227"/>
      <c r="BI18" s="227"/>
      <c r="BJ18" s="227"/>
      <c r="BK18" s="227"/>
      <c r="BL18" s="227"/>
      <c r="BM18" s="227"/>
      <c r="BN18" s="227"/>
      <c r="BO18" s="227"/>
      <c r="BP18" s="227"/>
      <c r="BQ18" s="233">
        <v>12</v>
      </c>
      <c r="BR18" s="234"/>
      <c r="BS18" s="1005"/>
      <c r="BT18" s="1006"/>
      <c r="BU18" s="1006"/>
      <c r="BV18" s="1006"/>
      <c r="BW18" s="1006"/>
      <c r="BX18" s="1006"/>
      <c r="BY18" s="1006"/>
      <c r="BZ18" s="1006"/>
      <c r="CA18" s="1006"/>
      <c r="CB18" s="1006"/>
      <c r="CC18" s="1006"/>
      <c r="CD18" s="1006"/>
      <c r="CE18" s="1006"/>
      <c r="CF18" s="1006"/>
      <c r="CG18" s="1027"/>
      <c r="CH18" s="1002"/>
      <c r="CI18" s="1003"/>
      <c r="CJ18" s="1003"/>
      <c r="CK18" s="1003"/>
      <c r="CL18" s="1004"/>
      <c r="CM18" s="1002"/>
      <c r="CN18" s="1003"/>
      <c r="CO18" s="1003"/>
      <c r="CP18" s="1003"/>
      <c r="CQ18" s="1004"/>
      <c r="CR18" s="1002"/>
      <c r="CS18" s="1003"/>
      <c r="CT18" s="1003"/>
      <c r="CU18" s="1003"/>
      <c r="CV18" s="1004"/>
      <c r="CW18" s="1002"/>
      <c r="CX18" s="1003"/>
      <c r="CY18" s="1003"/>
      <c r="CZ18" s="1003"/>
      <c r="DA18" s="1004"/>
      <c r="DB18" s="1002"/>
      <c r="DC18" s="1003"/>
      <c r="DD18" s="1003"/>
      <c r="DE18" s="1003"/>
      <c r="DF18" s="1004"/>
      <c r="DG18" s="1002"/>
      <c r="DH18" s="1003"/>
      <c r="DI18" s="1003"/>
      <c r="DJ18" s="1003"/>
      <c r="DK18" s="1004"/>
      <c r="DL18" s="1002"/>
      <c r="DM18" s="1003"/>
      <c r="DN18" s="1003"/>
      <c r="DO18" s="1003"/>
      <c r="DP18" s="1004"/>
      <c r="DQ18" s="1002"/>
      <c r="DR18" s="1003"/>
      <c r="DS18" s="1003"/>
      <c r="DT18" s="1003"/>
      <c r="DU18" s="1004"/>
      <c r="DV18" s="1005"/>
      <c r="DW18" s="1006"/>
      <c r="DX18" s="1006"/>
      <c r="DY18" s="1006"/>
      <c r="DZ18" s="1007"/>
      <c r="EA18" s="229"/>
    </row>
    <row r="19" spans="1:131" s="230" customFormat="1" ht="26.25" customHeight="1" x14ac:dyDescent="0.2">
      <c r="A19" s="233">
        <v>13</v>
      </c>
      <c r="B19" s="1043"/>
      <c r="C19" s="1044"/>
      <c r="D19" s="1044"/>
      <c r="E19" s="1044"/>
      <c r="F19" s="1044"/>
      <c r="G19" s="1044"/>
      <c r="H19" s="1044"/>
      <c r="I19" s="1044"/>
      <c r="J19" s="1044"/>
      <c r="K19" s="1044"/>
      <c r="L19" s="1044"/>
      <c r="M19" s="1044"/>
      <c r="N19" s="1044"/>
      <c r="O19" s="1044"/>
      <c r="P19" s="1045"/>
      <c r="Q19" s="1051"/>
      <c r="R19" s="1052"/>
      <c r="S19" s="1052"/>
      <c r="T19" s="1052"/>
      <c r="U19" s="1052"/>
      <c r="V19" s="1052"/>
      <c r="W19" s="1052"/>
      <c r="X19" s="1052"/>
      <c r="Y19" s="1052"/>
      <c r="Z19" s="1052"/>
      <c r="AA19" s="1052"/>
      <c r="AB19" s="1052"/>
      <c r="AC19" s="1052"/>
      <c r="AD19" s="1052"/>
      <c r="AE19" s="1053"/>
      <c r="AF19" s="1048"/>
      <c r="AG19" s="1049"/>
      <c r="AH19" s="1049"/>
      <c r="AI19" s="1049"/>
      <c r="AJ19" s="1050"/>
      <c r="AK19" s="1093"/>
      <c r="AL19" s="1094"/>
      <c r="AM19" s="1094"/>
      <c r="AN19" s="1094"/>
      <c r="AO19" s="1094"/>
      <c r="AP19" s="1094"/>
      <c r="AQ19" s="1094"/>
      <c r="AR19" s="1094"/>
      <c r="AS19" s="1094"/>
      <c r="AT19" s="1094"/>
      <c r="AU19" s="1095"/>
      <c r="AV19" s="1095"/>
      <c r="AW19" s="1095"/>
      <c r="AX19" s="1095"/>
      <c r="AY19" s="1096"/>
      <c r="AZ19" s="226"/>
      <c r="BA19" s="226"/>
      <c r="BB19" s="226"/>
      <c r="BC19" s="226"/>
      <c r="BD19" s="226"/>
      <c r="BE19" s="227"/>
      <c r="BF19" s="227"/>
      <c r="BG19" s="227"/>
      <c r="BH19" s="227"/>
      <c r="BI19" s="227"/>
      <c r="BJ19" s="227"/>
      <c r="BK19" s="227"/>
      <c r="BL19" s="227"/>
      <c r="BM19" s="227"/>
      <c r="BN19" s="227"/>
      <c r="BO19" s="227"/>
      <c r="BP19" s="227"/>
      <c r="BQ19" s="233">
        <v>13</v>
      </c>
      <c r="BR19" s="234"/>
      <c r="BS19" s="1005"/>
      <c r="BT19" s="1006"/>
      <c r="BU19" s="1006"/>
      <c r="BV19" s="1006"/>
      <c r="BW19" s="1006"/>
      <c r="BX19" s="1006"/>
      <c r="BY19" s="1006"/>
      <c r="BZ19" s="1006"/>
      <c r="CA19" s="1006"/>
      <c r="CB19" s="1006"/>
      <c r="CC19" s="1006"/>
      <c r="CD19" s="1006"/>
      <c r="CE19" s="1006"/>
      <c r="CF19" s="1006"/>
      <c r="CG19" s="1027"/>
      <c r="CH19" s="1002"/>
      <c r="CI19" s="1003"/>
      <c r="CJ19" s="1003"/>
      <c r="CK19" s="1003"/>
      <c r="CL19" s="1004"/>
      <c r="CM19" s="1002"/>
      <c r="CN19" s="1003"/>
      <c r="CO19" s="1003"/>
      <c r="CP19" s="1003"/>
      <c r="CQ19" s="1004"/>
      <c r="CR19" s="1002"/>
      <c r="CS19" s="1003"/>
      <c r="CT19" s="1003"/>
      <c r="CU19" s="1003"/>
      <c r="CV19" s="1004"/>
      <c r="CW19" s="1002"/>
      <c r="CX19" s="1003"/>
      <c r="CY19" s="1003"/>
      <c r="CZ19" s="1003"/>
      <c r="DA19" s="1004"/>
      <c r="DB19" s="1002"/>
      <c r="DC19" s="1003"/>
      <c r="DD19" s="1003"/>
      <c r="DE19" s="1003"/>
      <c r="DF19" s="1004"/>
      <c r="DG19" s="1002"/>
      <c r="DH19" s="1003"/>
      <c r="DI19" s="1003"/>
      <c r="DJ19" s="1003"/>
      <c r="DK19" s="1004"/>
      <c r="DL19" s="1002"/>
      <c r="DM19" s="1003"/>
      <c r="DN19" s="1003"/>
      <c r="DO19" s="1003"/>
      <c r="DP19" s="1004"/>
      <c r="DQ19" s="1002"/>
      <c r="DR19" s="1003"/>
      <c r="DS19" s="1003"/>
      <c r="DT19" s="1003"/>
      <c r="DU19" s="1004"/>
      <c r="DV19" s="1005"/>
      <c r="DW19" s="1006"/>
      <c r="DX19" s="1006"/>
      <c r="DY19" s="1006"/>
      <c r="DZ19" s="1007"/>
      <c r="EA19" s="229"/>
    </row>
    <row r="20" spans="1:131" s="230" customFormat="1" ht="26.25" customHeight="1" x14ac:dyDescent="0.2">
      <c r="A20" s="233">
        <v>14</v>
      </c>
      <c r="B20" s="1043"/>
      <c r="C20" s="1044"/>
      <c r="D20" s="1044"/>
      <c r="E20" s="1044"/>
      <c r="F20" s="1044"/>
      <c r="G20" s="1044"/>
      <c r="H20" s="1044"/>
      <c r="I20" s="1044"/>
      <c r="J20" s="1044"/>
      <c r="K20" s="1044"/>
      <c r="L20" s="1044"/>
      <c r="M20" s="1044"/>
      <c r="N20" s="1044"/>
      <c r="O20" s="1044"/>
      <c r="P20" s="1045"/>
      <c r="Q20" s="1051"/>
      <c r="R20" s="1052"/>
      <c r="S20" s="1052"/>
      <c r="T20" s="1052"/>
      <c r="U20" s="1052"/>
      <c r="V20" s="1052"/>
      <c r="W20" s="1052"/>
      <c r="X20" s="1052"/>
      <c r="Y20" s="1052"/>
      <c r="Z20" s="1052"/>
      <c r="AA20" s="1052"/>
      <c r="AB20" s="1052"/>
      <c r="AC20" s="1052"/>
      <c r="AD20" s="1052"/>
      <c r="AE20" s="1053"/>
      <c r="AF20" s="1048"/>
      <c r="AG20" s="1049"/>
      <c r="AH20" s="1049"/>
      <c r="AI20" s="1049"/>
      <c r="AJ20" s="1050"/>
      <c r="AK20" s="1093"/>
      <c r="AL20" s="1094"/>
      <c r="AM20" s="1094"/>
      <c r="AN20" s="1094"/>
      <c r="AO20" s="1094"/>
      <c r="AP20" s="1094"/>
      <c r="AQ20" s="1094"/>
      <c r="AR20" s="1094"/>
      <c r="AS20" s="1094"/>
      <c r="AT20" s="1094"/>
      <c r="AU20" s="1095"/>
      <c r="AV20" s="1095"/>
      <c r="AW20" s="1095"/>
      <c r="AX20" s="1095"/>
      <c r="AY20" s="1096"/>
      <c r="AZ20" s="226"/>
      <c r="BA20" s="226"/>
      <c r="BB20" s="226"/>
      <c r="BC20" s="226"/>
      <c r="BD20" s="226"/>
      <c r="BE20" s="227"/>
      <c r="BF20" s="227"/>
      <c r="BG20" s="227"/>
      <c r="BH20" s="227"/>
      <c r="BI20" s="227"/>
      <c r="BJ20" s="227"/>
      <c r="BK20" s="227"/>
      <c r="BL20" s="227"/>
      <c r="BM20" s="227"/>
      <c r="BN20" s="227"/>
      <c r="BO20" s="227"/>
      <c r="BP20" s="227"/>
      <c r="BQ20" s="233">
        <v>14</v>
      </c>
      <c r="BR20" s="234"/>
      <c r="BS20" s="1005"/>
      <c r="BT20" s="1006"/>
      <c r="BU20" s="1006"/>
      <c r="BV20" s="1006"/>
      <c r="BW20" s="1006"/>
      <c r="BX20" s="1006"/>
      <c r="BY20" s="1006"/>
      <c r="BZ20" s="1006"/>
      <c r="CA20" s="1006"/>
      <c r="CB20" s="1006"/>
      <c r="CC20" s="1006"/>
      <c r="CD20" s="1006"/>
      <c r="CE20" s="1006"/>
      <c r="CF20" s="1006"/>
      <c r="CG20" s="1027"/>
      <c r="CH20" s="1002"/>
      <c r="CI20" s="1003"/>
      <c r="CJ20" s="1003"/>
      <c r="CK20" s="1003"/>
      <c r="CL20" s="1004"/>
      <c r="CM20" s="1002"/>
      <c r="CN20" s="1003"/>
      <c r="CO20" s="1003"/>
      <c r="CP20" s="1003"/>
      <c r="CQ20" s="1004"/>
      <c r="CR20" s="1002"/>
      <c r="CS20" s="1003"/>
      <c r="CT20" s="1003"/>
      <c r="CU20" s="1003"/>
      <c r="CV20" s="1004"/>
      <c r="CW20" s="1002"/>
      <c r="CX20" s="1003"/>
      <c r="CY20" s="1003"/>
      <c r="CZ20" s="1003"/>
      <c r="DA20" s="1004"/>
      <c r="DB20" s="1002"/>
      <c r="DC20" s="1003"/>
      <c r="DD20" s="1003"/>
      <c r="DE20" s="1003"/>
      <c r="DF20" s="1004"/>
      <c r="DG20" s="1002"/>
      <c r="DH20" s="1003"/>
      <c r="DI20" s="1003"/>
      <c r="DJ20" s="1003"/>
      <c r="DK20" s="1004"/>
      <c r="DL20" s="1002"/>
      <c r="DM20" s="1003"/>
      <c r="DN20" s="1003"/>
      <c r="DO20" s="1003"/>
      <c r="DP20" s="1004"/>
      <c r="DQ20" s="1002"/>
      <c r="DR20" s="1003"/>
      <c r="DS20" s="1003"/>
      <c r="DT20" s="1003"/>
      <c r="DU20" s="1004"/>
      <c r="DV20" s="1005"/>
      <c r="DW20" s="1006"/>
      <c r="DX20" s="1006"/>
      <c r="DY20" s="1006"/>
      <c r="DZ20" s="1007"/>
      <c r="EA20" s="229"/>
    </row>
    <row r="21" spans="1:131" s="230" customFormat="1" ht="26.25" customHeight="1" thickBot="1" x14ac:dyDescent="0.25">
      <c r="A21" s="233">
        <v>15</v>
      </c>
      <c r="B21" s="1043"/>
      <c r="C21" s="1044"/>
      <c r="D21" s="1044"/>
      <c r="E21" s="1044"/>
      <c r="F21" s="1044"/>
      <c r="G21" s="1044"/>
      <c r="H21" s="1044"/>
      <c r="I21" s="1044"/>
      <c r="J21" s="1044"/>
      <c r="K21" s="1044"/>
      <c r="L21" s="1044"/>
      <c r="M21" s="1044"/>
      <c r="N21" s="1044"/>
      <c r="O21" s="1044"/>
      <c r="P21" s="1045"/>
      <c r="Q21" s="1051"/>
      <c r="R21" s="1052"/>
      <c r="S21" s="1052"/>
      <c r="T21" s="1052"/>
      <c r="U21" s="1052"/>
      <c r="V21" s="1052"/>
      <c r="W21" s="1052"/>
      <c r="X21" s="1052"/>
      <c r="Y21" s="1052"/>
      <c r="Z21" s="1052"/>
      <c r="AA21" s="1052"/>
      <c r="AB21" s="1052"/>
      <c r="AC21" s="1052"/>
      <c r="AD21" s="1052"/>
      <c r="AE21" s="1053"/>
      <c r="AF21" s="1048"/>
      <c r="AG21" s="1049"/>
      <c r="AH21" s="1049"/>
      <c r="AI21" s="1049"/>
      <c r="AJ21" s="1050"/>
      <c r="AK21" s="1093"/>
      <c r="AL21" s="1094"/>
      <c r="AM21" s="1094"/>
      <c r="AN21" s="1094"/>
      <c r="AO21" s="1094"/>
      <c r="AP21" s="1094"/>
      <c r="AQ21" s="1094"/>
      <c r="AR21" s="1094"/>
      <c r="AS21" s="1094"/>
      <c r="AT21" s="1094"/>
      <c r="AU21" s="1095"/>
      <c r="AV21" s="1095"/>
      <c r="AW21" s="1095"/>
      <c r="AX21" s="1095"/>
      <c r="AY21" s="1096"/>
      <c r="AZ21" s="226"/>
      <c r="BA21" s="226"/>
      <c r="BB21" s="226"/>
      <c r="BC21" s="226"/>
      <c r="BD21" s="226"/>
      <c r="BE21" s="227"/>
      <c r="BF21" s="227"/>
      <c r="BG21" s="227"/>
      <c r="BH21" s="227"/>
      <c r="BI21" s="227"/>
      <c r="BJ21" s="227"/>
      <c r="BK21" s="227"/>
      <c r="BL21" s="227"/>
      <c r="BM21" s="227"/>
      <c r="BN21" s="227"/>
      <c r="BO21" s="227"/>
      <c r="BP21" s="227"/>
      <c r="BQ21" s="233">
        <v>15</v>
      </c>
      <c r="BR21" s="234"/>
      <c r="BS21" s="1005"/>
      <c r="BT21" s="1006"/>
      <c r="BU21" s="1006"/>
      <c r="BV21" s="1006"/>
      <c r="BW21" s="1006"/>
      <c r="BX21" s="1006"/>
      <c r="BY21" s="1006"/>
      <c r="BZ21" s="1006"/>
      <c r="CA21" s="1006"/>
      <c r="CB21" s="1006"/>
      <c r="CC21" s="1006"/>
      <c r="CD21" s="1006"/>
      <c r="CE21" s="1006"/>
      <c r="CF21" s="1006"/>
      <c r="CG21" s="1027"/>
      <c r="CH21" s="1002"/>
      <c r="CI21" s="1003"/>
      <c r="CJ21" s="1003"/>
      <c r="CK21" s="1003"/>
      <c r="CL21" s="1004"/>
      <c r="CM21" s="1002"/>
      <c r="CN21" s="1003"/>
      <c r="CO21" s="1003"/>
      <c r="CP21" s="1003"/>
      <c r="CQ21" s="1004"/>
      <c r="CR21" s="1002"/>
      <c r="CS21" s="1003"/>
      <c r="CT21" s="1003"/>
      <c r="CU21" s="1003"/>
      <c r="CV21" s="1004"/>
      <c r="CW21" s="1002"/>
      <c r="CX21" s="1003"/>
      <c r="CY21" s="1003"/>
      <c r="CZ21" s="1003"/>
      <c r="DA21" s="1004"/>
      <c r="DB21" s="1002"/>
      <c r="DC21" s="1003"/>
      <c r="DD21" s="1003"/>
      <c r="DE21" s="1003"/>
      <c r="DF21" s="1004"/>
      <c r="DG21" s="1002"/>
      <c r="DH21" s="1003"/>
      <c r="DI21" s="1003"/>
      <c r="DJ21" s="1003"/>
      <c r="DK21" s="1004"/>
      <c r="DL21" s="1002"/>
      <c r="DM21" s="1003"/>
      <c r="DN21" s="1003"/>
      <c r="DO21" s="1003"/>
      <c r="DP21" s="1004"/>
      <c r="DQ21" s="1002"/>
      <c r="DR21" s="1003"/>
      <c r="DS21" s="1003"/>
      <c r="DT21" s="1003"/>
      <c r="DU21" s="1004"/>
      <c r="DV21" s="1005"/>
      <c r="DW21" s="1006"/>
      <c r="DX21" s="1006"/>
      <c r="DY21" s="1006"/>
      <c r="DZ21" s="1007"/>
      <c r="EA21" s="229"/>
    </row>
    <row r="22" spans="1:131" s="230" customFormat="1" ht="26.25" customHeight="1" x14ac:dyDescent="0.2">
      <c r="A22" s="233">
        <v>16</v>
      </c>
      <c r="B22" s="1043"/>
      <c r="C22" s="1044"/>
      <c r="D22" s="1044"/>
      <c r="E22" s="1044"/>
      <c r="F22" s="1044"/>
      <c r="G22" s="1044"/>
      <c r="H22" s="1044"/>
      <c r="I22" s="1044"/>
      <c r="J22" s="1044"/>
      <c r="K22" s="1044"/>
      <c r="L22" s="1044"/>
      <c r="M22" s="1044"/>
      <c r="N22" s="1044"/>
      <c r="O22" s="1044"/>
      <c r="P22" s="1045"/>
      <c r="Q22" s="1086"/>
      <c r="R22" s="1087"/>
      <c r="S22" s="1087"/>
      <c r="T22" s="1087"/>
      <c r="U22" s="1087"/>
      <c r="V22" s="1087"/>
      <c r="W22" s="1087"/>
      <c r="X22" s="1087"/>
      <c r="Y22" s="1087"/>
      <c r="Z22" s="1087"/>
      <c r="AA22" s="1087"/>
      <c r="AB22" s="1087"/>
      <c r="AC22" s="1087"/>
      <c r="AD22" s="1087"/>
      <c r="AE22" s="1088"/>
      <c r="AF22" s="1048"/>
      <c r="AG22" s="1049"/>
      <c r="AH22" s="1049"/>
      <c r="AI22" s="1049"/>
      <c r="AJ22" s="1050"/>
      <c r="AK22" s="1089"/>
      <c r="AL22" s="1090"/>
      <c r="AM22" s="1090"/>
      <c r="AN22" s="1090"/>
      <c r="AO22" s="1090"/>
      <c r="AP22" s="1090"/>
      <c r="AQ22" s="1090"/>
      <c r="AR22" s="1090"/>
      <c r="AS22" s="1090"/>
      <c r="AT22" s="1090"/>
      <c r="AU22" s="1091"/>
      <c r="AV22" s="1091"/>
      <c r="AW22" s="1091"/>
      <c r="AX22" s="1091"/>
      <c r="AY22" s="1092"/>
      <c r="AZ22" s="1041" t="s">
        <v>377</v>
      </c>
      <c r="BA22" s="1041"/>
      <c r="BB22" s="1041"/>
      <c r="BC22" s="1041"/>
      <c r="BD22" s="1042"/>
      <c r="BE22" s="227"/>
      <c r="BF22" s="227"/>
      <c r="BG22" s="227"/>
      <c r="BH22" s="227"/>
      <c r="BI22" s="227"/>
      <c r="BJ22" s="227"/>
      <c r="BK22" s="227"/>
      <c r="BL22" s="227"/>
      <c r="BM22" s="227"/>
      <c r="BN22" s="227"/>
      <c r="BO22" s="227"/>
      <c r="BP22" s="227"/>
      <c r="BQ22" s="233">
        <v>16</v>
      </c>
      <c r="BR22" s="234"/>
      <c r="BS22" s="1005"/>
      <c r="BT22" s="1006"/>
      <c r="BU22" s="1006"/>
      <c r="BV22" s="1006"/>
      <c r="BW22" s="1006"/>
      <c r="BX22" s="1006"/>
      <c r="BY22" s="1006"/>
      <c r="BZ22" s="1006"/>
      <c r="CA22" s="1006"/>
      <c r="CB22" s="1006"/>
      <c r="CC22" s="1006"/>
      <c r="CD22" s="1006"/>
      <c r="CE22" s="1006"/>
      <c r="CF22" s="1006"/>
      <c r="CG22" s="1027"/>
      <c r="CH22" s="1002"/>
      <c r="CI22" s="1003"/>
      <c r="CJ22" s="1003"/>
      <c r="CK22" s="1003"/>
      <c r="CL22" s="1004"/>
      <c r="CM22" s="1002"/>
      <c r="CN22" s="1003"/>
      <c r="CO22" s="1003"/>
      <c r="CP22" s="1003"/>
      <c r="CQ22" s="1004"/>
      <c r="CR22" s="1002"/>
      <c r="CS22" s="1003"/>
      <c r="CT22" s="1003"/>
      <c r="CU22" s="1003"/>
      <c r="CV22" s="1004"/>
      <c r="CW22" s="1002"/>
      <c r="CX22" s="1003"/>
      <c r="CY22" s="1003"/>
      <c r="CZ22" s="1003"/>
      <c r="DA22" s="1004"/>
      <c r="DB22" s="1002"/>
      <c r="DC22" s="1003"/>
      <c r="DD22" s="1003"/>
      <c r="DE22" s="1003"/>
      <c r="DF22" s="1004"/>
      <c r="DG22" s="1002"/>
      <c r="DH22" s="1003"/>
      <c r="DI22" s="1003"/>
      <c r="DJ22" s="1003"/>
      <c r="DK22" s="1004"/>
      <c r="DL22" s="1002"/>
      <c r="DM22" s="1003"/>
      <c r="DN22" s="1003"/>
      <c r="DO22" s="1003"/>
      <c r="DP22" s="1004"/>
      <c r="DQ22" s="1002"/>
      <c r="DR22" s="1003"/>
      <c r="DS22" s="1003"/>
      <c r="DT22" s="1003"/>
      <c r="DU22" s="1004"/>
      <c r="DV22" s="1005"/>
      <c r="DW22" s="1006"/>
      <c r="DX22" s="1006"/>
      <c r="DY22" s="1006"/>
      <c r="DZ22" s="1007"/>
      <c r="EA22" s="229"/>
    </row>
    <row r="23" spans="1:131" s="230" customFormat="1" ht="26.25" customHeight="1" thickBot="1" x14ac:dyDescent="0.25">
      <c r="A23" s="235" t="s">
        <v>378</v>
      </c>
      <c r="B23" s="950" t="s">
        <v>379</v>
      </c>
      <c r="C23" s="951"/>
      <c r="D23" s="951"/>
      <c r="E23" s="951"/>
      <c r="F23" s="951"/>
      <c r="G23" s="951"/>
      <c r="H23" s="951"/>
      <c r="I23" s="951"/>
      <c r="J23" s="951"/>
      <c r="K23" s="951"/>
      <c r="L23" s="951"/>
      <c r="M23" s="951"/>
      <c r="N23" s="951"/>
      <c r="O23" s="951"/>
      <c r="P23" s="961"/>
      <c r="Q23" s="1080">
        <v>6090</v>
      </c>
      <c r="R23" s="1074"/>
      <c r="S23" s="1074"/>
      <c r="T23" s="1074"/>
      <c r="U23" s="1074"/>
      <c r="V23" s="1074">
        <v>5739</v>
      </c>
      <c r="W23" s="1074"/>
      <c r="X23" s="1074"/>
      <c r="Y23" s="1074"/>
      <c r="Z23" s="1074"/>
      <c r="AA23" s="1074">
        <f t="shared" ref="AA23" si="0">SUM(AA7:AE9)</f>
        <v>351</v>
      </c>
      <c r="AB23" s="1074"/>
      <c r="AC23" s="1074"/>
      <c r="AD23" s="1074"/>
      <c r="AE23" s="1081"/>
      <c r="AF23" s="1082">
        <v>287</v>
      </c>
      <c r="AG23" s="1074"/>
      <c r="AH23" s="1074"/>
      <c r="AI23" s="1074"/>
      <c r="AJ23" s="1083"/>
      <c r="AK23" s="1084"/>
      <c r="AL23" s="1085"/>
      <c r="AM23" s="1085"/>
      <c r="AN23" s="1085"/>
      <c r="AO23" s="1085"/>
      <c r="AP23" s="1074">
        <v>2413</v>
      </c>
      <c r="AQ23" s="1074"/>
      <c r="AR23" s="1074"/>
      <c r="AS23" s="1074"/>
      <c r="AT23" s="1074"/>
      <c r="AU23" s="1075"/>
      <c r="AV23" s="1075"/>
      <c r="AW23" s="1075"/>
      <c r="AX23" s="1075"/>
      <c r="AY23" s="1076"/>
      <c r="AZ23" s="1077" t="s">
        <v>121</v>
      </c>
      <c r="BA23" s="1078"/>
      <c r="BB23" s="1078"/>
      <c r="BC23" s="1078"/>
      <c r="BD23" s="1079"/>
      <c r="BE23" s="227"/>
      <c r="BF23" s="227"/>
      <c r="BG23" s="227"/>
      <c r="BH23" s="227"/>
      <c r="BI23" s="227"/>
      <c r="BJ23" s="227"/>
      <c r="BK23" s="227"/>
      <c r="BL23" s="227"/>
      <c r="BM23" s="227"/>
      <c r="BN23" s="227"/>
      <c r="BO23" s="227"/>
      <c r="BP23" s="227"/>
      <c r="BQ23" s="233">
        <v>17</v>
      </c>
      <c r="BR23" s="234"/>
      <c r="BS23" s="1005"/>
      <c r="BT23" s="1006"/>
      <c r="BU23" s="1006"/>
      <c r="BV23" s="1006"/>
      <c r="BW23" s="1006"/>
      <c r="BX23" s="1006"/>
      <c r="BY23" s="1006"/>
      <c r="BZ23" s="1006"/>
      <c r="CA23" s="1006"/>
      <c r="CB23" s="1006"/>
      <c r="CC23" s="1006"/>
      <c r="CD23" s="1006"/>
      <c r="CE23" s="1006"/>
      <c r="CF23" s="1006"/>
      <c r="CG23" s="1027"/>
      <c r="CH23" s="1002"/>
      <c r="CI23" s="1003"/>
      <c r="CJ23" s="1003"/>
      <c r="CK23" s="1003"/>
      <c r="CL23" s="1004"/>
      <c r="CM23" s="1002"/>
      <c r="CN23" s="1003"/>
      <c r="CO23" s="1003"/>
      <c r="CP23" s="1003"/>
      <c r="CQ23" s="1004"/>
      <c r="CR23" s="1002"/>
      <c r="CS23" s="1003"/>
      <c r="CT23" s="1003"/>
      <c r="CU23" s="1003"/>
      <c r="CV23" s="1004"/>
      <c r="CW23" s="1002"/>
      <c r="CX23" s="1003"/>
      <c r="CY23" s="1003"/>
      <c r="CZ23" s="1003"/>
      <c r="DA23" s="1004"/>
      <c r="DB23" s="1002"/>
      <c r="DC23" s="1003"/>
      <c r="DD23" s="1003"/>
      <c r="DE23" s="1003"/>
      <c r="DF23" s="1004"/>
      <c r="DG23" s="1002"/>
      <c r="DH23" s="1003"/>
      <c r="DI23" s="1003"/>
      <c r="DJ23" s="1003"/>
      <c r="DK23" s="1004"/>
      <c r="DL23" s="1002"/>
      <c r="DM23" s="1003"/>
      <c r="DN23" s="1003"/>
      <c r="DO23" s="1003"/>
      <c r="DP23" s="1004"/>
      <c r="DQ23" s="1002"/>
      <c r="DR23" s="1003"/>
      <c r="DS23" s="1003"/>
      <c r="DT23" s="1003"/>
      <c r="DU23" s="1004"/>
      <c r="DV23" s="1005"/>
      <c r="DW23" s="1006"/>
      <c r="DX23" s="1006"/>
      <c r="DY23" s="1006"/>
      <c r="DZ23" s="1007"/>
      <c r="EA23" s="229"/>
    </row>
    <row r="24" spans="1:131" s="230" customFormat="1" ht="26.25" customHeight="1" x14ac:dyDescent="0.2">
      <c r="A24" s="1073" t="s">
        <v>380</v>
      </c>
      <c r="B24" s="1073"/>
      <c r="C24" s="1073"/>
      <c r="D24" s="1073"/>
      <c r="E24" s="1073"/>
      <c r="F24" s="1073"/>
      <c r="G24" s="1073"/>
      <c r="H24" s="1073"/>
      <c r="I24" s="1073"/>
      <c r="J24" s="1073"/>
      <c r="K24" s="1073"/>
      <c r="L24" s="1073"/>
      <c r="M24" s="1073"/>
      <c r="N24" s="1073"/>
      <c r="O24" s="1073"/>
      <c r="P24" s="1073"/>
      <c r="Q24" s="1073"/>
      <c r="R24" s="1073"/>
      <c r="S24" s="1073"/>
      <c r="T24" s="1073"/>
      <c r="U24" s="1073"/>
      <c r="V24" s="1073"/>
      <c r="W24" s="1073"/>
      <c r="X24" s="1073"/>
      <c r="Y24" s="1073"/>
      <c r="Z24" s="1073"/>
      <c r="AA24" s="1073"/>
      <c r="AB24" s="1073"/>
      <c r="AC24" s="1073"/>
      <c r="AD24" s="1073"/>
      <c r="AE24" s="1073"/>
      <c r="AF24" s="1073"/>
      <c r="AG24" s="1073"/>
      <c r="AH24" s="1073"/>
      <c r="AI24" s="1073"/>
      <c r="AJ24" s="1073"/>
      <c r="AK24" s="1073"/>
      <c r="AL24" s="1073"/>
      <c r="AM24" s="1073"/>
      <c r="AN24" s="1073"/>
      <c r="AO24" s="1073"/>
      <c r="AP24" s="1073"/>
      <c r="AQ24" s="1073"/>
      <c r="AR24" s="1073"/>
      <c r="AS24" s="1073"/>
      <c r="AT24" s="1073"/>
      <c r="AU24" s="1073"/>
      <c r="AV24" s="1073"/>
      <c r="AW24" s="1073"/>
      <c r="AX24" s="1073"/>
      <c r="AY24" s="1073"/>
      <c r="AZ24" s="226"/>
      <c r="BA24" s="226"/>
      <c r="BB24" s="226"/>
      <c r="BC24" s="226"/>
      <c r="BD24" s="226"/>
      <c r="BE24" s="227"/>
      <c r="BF24" s="227"/>
      <c r="BG24" s="227"/>
      <c r="BH24" s="227"/>
      <c r="BI24" s="227"/>
      <c r="BJ24" s="227"/>
      <c r="BK24" s="227"/>
      <c r="BL24" s="227"/>
      <c r="BM24" s="227"/>
      <c r="BN24" s="227"/>
      <c r="BO24" s="227"/>
      <c r="BP24" s="227"/>
      <c r="BQ24" s="233">
        <v>18</v>
      </c>
      <c r="BR24" s="234"/>
      <c r="BS24" s="1005"/>
      <c r="BT24" s="1006"/>
      <c r="BU24" s="1006"/>
      <c r="BV24" s="1006"/>
      <c r="BW24" s="1006"/>
      <c r="BX24" s="1006"/>
      <c r="BY24" s="1006"/>
      <c r="BZ24" s="1006"/>
      <c r="CA24" s="1006"/>
      <c r="CB24" s="1006"/>
      <c r="CC24" s="1006"/>
      <c r="CD24" s="1006"/>
      <c r="CE24" s="1006"/>
      <c r="CF24" s="1006"/>
      <c r="CG24" s="1027"/>
      <c r="CH24" s="1002"/>
      <c r="CI24" s="1003"/>
      <c r="CJ24" s="1003"/>
      <c r="CK24" s="1003"/>
      <c r="CL24" s="1004"/>
      <c r="CM24" s="1002"/>
      <c r="CN24" s="1003"/>
      <c r="CO24" s="1003"/>
      <c r="CP24" s="1003"/>
      <c r="CQ24" s="1004"/>
      <c r="CR24" s="1002"/>
      <c r="CS24" s="1003"/>
      <c r="CT24" s="1003"/>
      <c r="CU24" s="1003"/>
      <c r="CV24" s="1004"/>
      <c r="CW24" s="1002"/>
      <c r="CX24" s="1003"/>
      <c r="CY24" s="1003"/>
      <c r="CZ24" s="1003"/>
      <c r="DA24" s="1004"/>
      <c r="DB24" s="1002"/>
      <c r="DC24" s="1003"/>
      <c r="DD24" s="1003"/>
      <c r="DE24" s="1003"/>
      <c r="DF24" s="1004"/>
      <c r="DG24" s="1002"/>
      <c r="DH24" s="1003"/>
      <c r="DI24" s="1003"/>
      <c r="DJ24" s="1003"/>
      <c r="DK24" s="1004"/>
      <c r="DL24" s="1002"/>
      <c r="DM24" s="1003"/>
      <c r="DN24" s="1003"/>
      <c r="DO24" s="1003"/>
      <c r="DP24" s="1004"/>
      <c r="DQ24" s="1002"/>
      <c r="DR24" s="1003"/>
      <c r="DS24" s="1003"/>
      <c r="DT24" s="1003"/>
      <c r="DU24" s="1004"/>
      <c r="DV24" s="1005"/>
      <c r="DW24" s="1006"/>
      <c r="DX24" s="1006"/>
      <c r="DY24" s="1006"/>
      <c r="DZ24" s="1007"/>
      <c r="EA24" s="229"/>
    </row>
    <row r="25" spans="1:131" ht="26.25" customHeight="1" thickBot="1" x14ac:dyDescent="0.25">
      <c r="A25" s="1072" t="s">
        <v>381</v>
      </c>
      <c r="B25" s="1072"/>
      <c r="C25" s="1072"/>
      <c r="D25" s="1072"/>
      <c r="E25" s="1072"/>
      <c r="F25" s="1072"/>
      <c r="G25" s="1072"/>
      <c r="H25" s="1072"/>
      <c r="I25" s="1072"/>
      <c r="J25" s="1072"/>
      <c r="K25" s="1072"/>
      <c r="L25" s="1072"/>
      <c r="M25" s="1072"/>
      <c r="N25" s="1072"/>
      <c r="O25" s="1072"/>
      <c r="P25" s="1072"/>
      <c r="Q25" s="1072"/>
      <c r="R25" s="1072"/>
      <c r="S25" s="1072"/>
      <c r="T25" s="1072"/>
      <c r="U25" s="1072"/>
      <c r="V25" s="1072"/>
      <c r="W25" s="1072"/>
      <c r="X25" s="1072"/>
      <c r="Y25" s="1072"/>
      <c r="Z25" s="1072"/>
      <c r="AA25" s="1072"/>
      <c r="AB25" s="1072"/>
      <c r="AC25" s="1072"/>
      <c r="AD25" s="1072"/>
      <c r="AE25" s="1072"/>
      <c r="AF25" s="1072"/>
      <c r="AG25" s="1072"/>
      <c r="AH25" s="1072"/>
      <c r="AI25" s="1072"/>
      <c r="AJ25" s="1072"/>
      <c r="AK25" s="1072"/>
      <c r="AL25" s="1072"/>
      <c r="AM25" s="1072"/>
      <c r="AN25" s="1072"/>
      <c r="AO25" s="1072"/>
      <c r="AP25" s="1072"/>
      <c r="AQ25" s="1072"/>
      <c r="AR25" s="1072"/>
      <c r="AS25" s="1072"/>
      <c r="AT25" s="1072"/>
      <c r="AU25" s="1072"/>
      <c r="AV25" s="1072"/>
      <c r="AW25" s="1072"/>
      <c r="AX25" s="1072"/>
      <c r="AY25" s="1072"/>
      <c r="AZ25" s="1072"/>
      <c r="BA25" s="1072"/>
      <c r="BB25" s="1072"/>
      <c r="BC25" s="1072"/>
      <c r="BD25" s="1072"/>
      <c r="BE25" s="1072"/>
      <c r="BF25" s="1072"/>
      <c r="BG25" s="1072"/>
      <c r="BH25" s="1072"/>
      <c r="BI25" s="1072"/>
      <c r="BJ25" s="226"/>
      <c r="BK25" s="226"/>
      <c r="BL25" s="226"/>
      <c r="BM25" s="226"/>
      <c r="BN25" s="226"/>
      <c r="BO25" s="236"/>
      <c r="BP25" s="236"/>
      <c r="BQ25" s="233">
        <v>19</v>
      </c>
      <c r="BR25" s="234"/>
      <c r="BS25" s="1005"/>
      <c r="BT25" s="1006"/>
      <c r="BU25" s="1006"/>
      <c r="BV25" s="1006"/>
      <c r="BW25" s="1006"/>
      <c r="BX25" s="1006"/>
      <c r="BY25" s="1006"/>
      <c r="BZ25" s="1006"/>
      <c r="CA25" s="1006"/>
      <c r="CB25" s="1006"/>
      <c r="CC25" s="1006"/>
      <c r="CD25" s="1006"/>
      <c r="CE25" s="1006"/>
      <c r="CF25" s="1006"/>
      <c r="CG25" s="1027"/>
      <c r="CH25" s="1002"/>
      <c r="CI25" s="1003"/>
      <c r="CJ25" s="1003"/>
      <c r="CK25" s="1003"/>
      <c r="CL25" s="1004"/>
      <c r="CM25" s="1002"/>
      <c r="CN25" s="1003"/>
      <c r="CO25" s="1003"/>
      <c r="CP25" s="1003"/>
      <c r="CQ25" s="1004"/>
      <c r="CR25" s="1002"/>
      <c r="CS25" s="1003"/>
      <c r="CT25" s="1003"/>
      <c r="CU25" s="1003"/>
      <c r="CV25" s="1004"/>
      <c r="CW25" s="1002"/>
      <c r="CX25" s="1003"/>
      <c r="CY25" s="1003"/>
      <c r="CZ25" s="1003"/>
      <c r="DA25" s="1004"/>
      <c r="DB25" s="1002"/>
      <c r="DC25" s="1003"/>
      <c r="DD25" s="1003"/>
      <c r="DE25" s="1003"/>
      <c r="DF25" s="1004"/>
      <c r="DG25" s="1002"/>
      <c r="DH25" s="1003"/>
      <c r="DI25" s="1003"/>
      <c r="DJ25" s="1003"/>
      <c r="DK25" s="1004"/>
      <c r="DL25" s="1002"/>
      <c r="DM25" s="1003"/>
      <c r="DN25" s="1003"/>
      <c r="DO25" s="1003"/>
      <c r="DP25" s="1004"/>
      <c r="DQ25" s="1002"/>
      <c r="DR25" s="1003"/>
      <c r="DS25" s="1003"/>
      <c r="DT25" s="1003"/>
      <c r="DU25" s="1004"/>
      <c r="DV25" s="1005"/>
      <c r="DW25" s="1006"/>
      <c r="DX25" s="1006"/>
      <c r="DY25" s="1006"/>
      <c r="DZ25" s="1007"/>
      <c r="EA25" s="224"/>
    </row>
    <row r="26" spans="1:131" ht="26.25" customHeight="1" x14ac:dyDescent="0.2">
      <c r="A26" s="1008" t="s">
        <v>357</v>
      </c>
      <c r="B26" s="1009"/>
      <c r="C26" s="1009"/>
      <c r="D26" s="1009"/>
      <c r="E26" s="1009"/>
      <c r="F26" s="1009"/>
      <c r="G26" s="1009"/>
      <c r="H26" s="1009"/>
      <c r="I26" s="1009"/>
      <c r="J26" s="1009"/>
      <c r="K26" s="1009"/>
      <c r="L26" s="1009"/>
      <c r="M26" s="1009"/>
      <c r="N26" s="1009"/>
      <c r="O26" s="1009"/>
      <c r="P26" s="1010"/>
      <c r="Q26" s="1014" t="s">
        <v>382</v>
      </c>
      <c r="R26" s="1015"/>
      <c r="S26" s="1015"/>
      <c r="T26" s="1015"/>
      <c r="U26" s="1016"/>
      <c r="V26" s="1014" t="s">
        <v>383</v>
      </c>
      <c r="W26" s="1015"/>
      <c r="X26" s="1015"/>
      <c r="Y26" s="1015"/>
      <c r="Z26" s="1016"/>
      <c r="AA26" s="1014" t="s">
        <v>384</v>
      </c>
      <c r="AB26" s="1015"/>
      <c r="AC26" s="1015"/>
      <c r="AD26" s="1015"/>
      <c r="AE26" s="1015"/>
      <c r="AF26" s="1068" t="s">
        <v>385</v>
      </c>
      <c r="AG26" s="1021"/>
      <c r="AH26" s="1021"/>
      <c r="AI26" s="1021"/>
      <c r="AJ26" s="1069"/>
      <c r="AK26" s="1015" t="s">
        <v>386</v>
      </c>
      <c r="AL26" s="1015"/>
      <c r="AM26" s="1015"/>
      <c r="AN26" s="1015"/>
      <c r="AO26" s="1016"/>
      <c r="AP26" s="1014" t="s">
        <v>387</v>
      </c>
      <c r="AQ26" s="1015"/>
      <c r="AR26" s="1015"/>
      <c r="AS26" s="1015"/>
      <c r="AT26" s="1016"/>
      <c r="AU26" s="1014" t="s">
        <v>388</v>
      </c>
      <c r="AV26" s="1015"/>
      <c r="AW26" s="1015"/>
      <c r="AX26" s="1015"/>
      <c r="AY26" s="1016"/>
      <c r="AZ26" s="1014" t="s">
        <v>389</v>
      </c>
      <c r="BA26" s="1015"/>
      <c r="BB26" s="1015"/>
      <c r="BC26" s="1015"/>
      <c r="BD26" s="1016"/>
      <c r="BE26" s="1014" t="s">
        <v>364</v>
      </c>
      <c r="BF26" s="1015"/>
      <c r="BG26" s="1015"/>
      <c r="BH26" s="1015"/>
      <c r="BI26" s="1028"/>
      <c r="BJ26" s="226"/>
      <c r="BK26" s="226"/>
      <c r="BL26" s="226"/>
      <c r="BM26" s="226"/>
      <c r="BN26" s="226"/>
      <c r="BO26" s="236"/>
      <c r="BP26" s="236"/>
      <c r="BQ26" s="233">
        <v>20</v>
      </c>
      <c r="BR26" s="234"/>
      <c r="BS26" s="1005"/>
      <c r="BT26" s="1006"/>
      <c r="BU26" s="1006"/>
      <c r="BV26" s="1006"/>
      <c r="BW26" s="1006"/>
      <c r="BX26" s="1006"/>
      <c r="BY26" s="1006"/>
      <c r="BZ26" s="1006"/>
      <c r="CA26" s="1006"/>
      <c r="CB26" s="1006"/>
      <c r="CC26" s="1006"/>
      <c r="CD26" s="1006"/>
      <c r="CE26" s="1006"/>
      <c r="CF26" s="1006"/>
      <c r="CG26" s="1027"/>
      <c r="CH26" s="1002"/>
      <c r="CI26" s="1003"/>
      <c r="CJ26" s="1003"/>
      <c r="CK26" s="1003"/>
      <c r="CL26" s="1004"/>
      <c r="CM26" s="1002"/>
      <c r="CN26" s="1003"/>
      <c r="CO26" s="1003"/>
      <c r="CP26" s="1003"/>
      <c r="CQ26" s="1004"/>
      <c r="CR26" s="1002"/>
      <c r="CS26" s="1003"/>
      <c r="CT26" s="1003"/>
      <c r="CU26" s="1003"/>
      <c r="CV26" s="1004"/>
      <c r="CW26" s="1002"/>
      <c r="CX26" s="1003"/>
      <c r="CY26" s="1003"/>
      <c r="CZ26" s="1003"/>
      <c r="DA26" s="1004"/>
      <c r="DB26" s="1002"/>
      <c r="DC26" s="1003"/>
      <c r="DD26" s="1003"/>
      <c r="DE26" s="1003"/>
      <c r="DF26" s="1004"/>
      <c r="DG26" s="1002"/>
      <c r="DH26" s="1003"/>
      <c r="DI26" s="1003"/>
      <c r="DJ26" s="1003"/>
      <c r="DK26" s="1004"/>
      <c r="DL26" s="1002"/>
      <c r="DM26" s="1003"/>
      <c r="DN26" s="1003"/>
      <c r="DO26" s="1003"/>
      <c r="DP26" s="1004"/>
      <c r="DQ26" s="1002"/>
      <c r="DR26" s="1003"/>
      <c r="DS26" s="1003"/>
      <c r="DT26" s="1003"/>
      <c r="DU26" s="1004"/>
      <c r="DV26" s="1005"/>
      <c r="DW26" s="1006"/>
      <c r="DX26" s="1006"/>
      <c r="DY26" s="1006"/>
      <c r="DZ26" s="1007"/>
      <c r="EA26" s="224"/>
    </row>
    <row r="27" spans="1:131" ht="26.25" customHeight="1" thickBot="1" x14ac:dyDescent="0.25">
      <c r="A27" s="1011"/>
      <c r="B27" s="1012"/>
      <c r="C27" s="1012"/>
      <c r="D27" s="1012"/>
      <c r="E27" s="1012"/>
      <c r="F27" s="1012"/>
      <c r="G27" s="1012"/>
      <c r="H27" s="1012"/>
      <c r="I27" s="1012"/>
      <c r="J27" s="1012"/>
      <c r="K27" s="1012"/>
      <c r="L27" s="1012"/>
      <c r="M27" s="1012"/>
      <c r="N27" s="1012"/>
      <c r="O27" s="1012"/>
      <c r="P27" s="1013"/>
      <c r="Q27" s="1017"/>
      <c r="R27" s="1018"/>
      <c r="S27" s="1018"/>
      <c r="T27" s="1018"/>
      <c r="U27" s="1019"/>
      <c r="V27" s="1017"/>
      <c r="W27" s="1018"/>
      <c r="X27" s="1018"/>
      <c r="Y27" s="1018"/>
      <c r="Z27" s="1019"/>
      <c r="AA27" s="1017"/>
      <c r="AB27" s="1018"/>
      <c r="AC27" s="1018"/>
      <c r="AD27" s="1018"/>
      <c r="AE27" s="1018"/>
      <c r="AF27" s="1070"/>
      <c r="AG27" s="1024"/>
      <c r="AH27" s="1024"/>
      <c r="AI27" s="1024"/>
      <c r="AJ27" s="1071"/>
      <c r="AK27" s="1018"/>
      <c r="AL27" s="1018"/>
      <c r="AM27" s="1018"/>
      <c r="AN27" s="1018"/>
      <c r="AO27" s="1019"/>
      <c r="AP27" s="1017"/>
      <c r="AQ27" s="1018"/>
      <c r="AR27" s="1018"/>
      <c r="AS27" s="1018"/>
      <c r="AT27" s="1019"/>
      <c r="AU27" s="1017"/>
      <c r="AV27" s="1018"/>
      <c r="AW27" s="1018"/>
      <c r="AX27" s="1018"/>
      <c r="AY27" s="1019"/>
      <c r="AZ27" s="1017"/>
      <c r="BA27" s="1018"/>
      <c r="BB27" s="1018"/>
      <c r="BC27" s="1018"/>
      <c r="BD27" s="1019"/>
      <c r="BE27" s="1017"/>
      <c r="BF27" s="1018"/>
      <c r="BG27" s="1018"/>
      <c r="BH27" s="1018"/>
      <c r="BI27" s="1029"/>
      <c r="BJ27" s="226"/>
      <c r="BK27" s="226"/>
      <c r="BL27" s="226"/>
      <c r="BM27" s="226"/>
      <c r="BN27" s="226"/>
      <c r="BO27" s="236"/>
      <c r="BP27" s="236"/>
      <c r="BQ27" s="233">
        <v>21</v>
      </c>
      <c r="BR27" s="234"/>
      <c r="BS27" s="1005"/>
      <c r="BT27" s="1006"/>
      <c r="BU27" s="1006"/>
      <c r="BV27" s="1006"/>
      <c r="BW27" s="1006"/>
      <c r="BX27" s="1006"/>
      <c r="BY27" s="1006"/>
      <c r="BZ27" s="1006"/>
      <c r="CA27" s="1006"/>
      <c r="CB27" s="1006"/>
      <c r="CC27" s="1006"/>
      <c r="CD27" s="1006"/>
      <c r="CE27" s="1006"/>
      <c r="CF27" s="1006"/>
      <c r="CG27" s="1027"/>
      <c r="CH27" s="1002"/>
      <c r="CI27" s="1003"/>
      <c r="CJ27" s="1003"/>
      <c r="CK27" s="1003"/>
      <c r="CL27" s="1004"/>
      <c r="CM27" s="1002"/>
      <c r="CN27" s="1003"/>
      <c r="CO27" s="1003"/>
      <c r="CP27" s="1003"/>
      <c r="CQ27" s="1004"/>
      <c r="CR27" s="1002"/>
      <c r="CS27" s="1003"/>
      <c r="CT27" s="1003"/>
      <c r="CU27" s="1003"/>
      <c r="CV27" s="1004"/>
      <c r="CW27" s="1002"/>
      <c r="CX27" s="1003"/>
      <c r="CY27" s="1003"/>
      <c r="CZ27" s="1003"/>
      <c r="DA27" s="1004"/>
      <c r="DB27" s="1002"/>
      <c r="DC27" s="1003"/>
      <c r="DD27" s="1003"/>
      <c r="DE27" s="1003"/>
      <c r="DF27" s="1004"/>
      <c r="DG27" s="1002"/>
      <c r="DH27" s="1003"/>
      <c r="DI27" s="1003"/>
      <c r="DJ27" s="1003"/>
      <c r="DK27" s="1004"/>
      <c r="DL27" s="1002"/>
      <c r="DM27" s="1003"/>
      <c r="DN27" s="1003"/>
      <c r="DO27" s="1003"/>
      <c r="DP27" s="1004"/>
      <c r="DQ27" s="1002"/>
      <c r="DR27" s="1003"/>
      <c r="DS27" s="1003"/>
      <c r="DT27" s="1003"/>
      <c r="DU27" s="1004"/>
      <c r="DV27" s="1005"/>
      <c r="DW27" s="1006"/>
      <c r="DX27" s="1006"/>
      <c r="DY27" s="1006"/>
      <c r="DZ27" s="1007"/>
      <c r="EA27" s="224"/>
    </row>
    <row r="28" spans="1:131" ht="26.25" customHeight="1" thickTop="1" x14ac:dyDescent="0.2">
      <c r="A28" s="237">
        <v>1</v>
      </c>
      <c r="B28" s="1060" t="s">
        <v>390</v>
      </c>
      <c r="C28" s="1061"/>
      <c r="D28" s="1061"/>
      <c r="E28" s="1061"/>
      <c r="F28" s="1061"/>
      <c r="G28" s="1061"/>
      <c r="H28" s="1061"/>
      <c r="I28" s="1061"/>
      <c r="J28" s="1061"/>
      <c r="K28" s="1061"/>
      <c r="L28" s="1061"/>
      <c r="M28" s="1061"/>
      <c r="N28" s="1061"/>
      <c r="O28" s="1061"/>
      <c r="P28" s="1062"/>
      <c r="Q28" s="1063">
        <v>353</v>
      </c>
      <c r="R28" s="1064"/>
      <c r="S28" s="1064"/>
      <c r="T28" s="1064"/>
      <c r="U28" s="1064"/>
      <c r="V28" s="1064">
        <v>353</v>
      </c>
      <c r="W28" s="1064"/>
      <c r="X28" s="1064"/>
      <c r="Y28" s="1064"/>
      <c r="Z28" s="1064"/>
      <c r="AA28" s="1064" t="s">
        <v>548</v>
      </c>
      <c r="AB28" s="1064"/>
      <c r="AC28" s="1064"/>
      <c r="AD28" s="1064"/>
      <c r="AE28" s="1065"/>
      <c r="AF28" s="1066" t="s">
        <v>121</v>
      </c>
      <c r="AG28" s="1064"/>
      <c r="AH28" s="1064"/>
      <c r="AI28" s="1064"/>
      <c r="AJ28" s="1067"/>
      <c r="AK28" s="1055">
        <v>29</v>
      </c>
      <c r="AL28" s="1056"/>
      <c r="AM28" s="1056"/>
      <c r="AN28" s="1056"/>
      <c r="AO28" s="1056"/>
      <c r="AP28" s="1056"/>
      <c r="AQ28" s="1056"/>
      <c r="AR28" s="1056"/>
      <c r="AS28" s="1056"/>
      <c r="AT28" s="1056"/>
      <c r="AU28" s="1056"/>
      <c r="AV28" s="1056"/>
      <c r="AW28" s="1056"/>
      <c r="AX28" s="1056"/>
      <c r="AY28" s="1056"/>
      <c r="AZ28" s="1057"/>
      <c r="BA28" s="1057"/>
      <c r="BB28" s="1057"/>
      <c r="BC28" s="1057"/>
      <c r="BD28" s="1057"/>
      <c r="BE28" s="1058"/>
      <c r="BF28" s="1058"/>
      <c r="BG28" s="1058"/>
      <c r="BH28" s="1058"/>
      <c r="BI28" s="1059"/>
      <c r="BJ28" s="226"/>
      <c r="BK28" s="226"/>
      <c r="BL28" s="226"/>
      <c r="BM28" s="226"/>
      <c r="BN28" s="226"/>
      <c r="BO28" s="236"/>
      <c r="BP28" s="236"/>
      <c r="BQ28" s="233">
        <v>22</v>
      </c>
      <c r="BR28" s="234"/>
      <c r="BS28" s="1005"/>
      <c r="BT28" s="1006"/>
      <c r="BU28" s="1006"/>
      <c r="BV28" s="1006"/>
      <c r="BW28" s="1006"/>
      <c r="BX28" s="1006"/>
      <c r="BY28" s="1006"/>
      <c r="BZ28" s="1006"/>
      <c r="CA28" s="1006"/>
      <c r="CB28" s="1006"/>
      <c r="CC28" s="1006"/>
      <c r="CD28" s="1006"/>
      <c r="CE28" s="1006"/>
      <c r="CF28" s="1006"/>
      <c r="CG28" s="1027"/>
      <c r="CH28" s="1002"/>
      <c r="CI28" s="1003"/>
      <c r="CJ28" s="1003"/>
      <c r="CK28" s="1003"/>
      <c r="CL28" s="1004"/>
      <c r="CM28" s="1002"/>
      <c r="CN28" s="1003"/>
      <c r="CO28" s="1003"/>
      <c r="CP28" s="1003"/>
      <c r="CQ28" s="1004"/>
      <c r="CR28" s="1002"/>
      <c r="CS28" s="1003"/>
      <c r="CT28" s="1003"/>
      <c r="CU28" s="1003"/>
      <c r="CV28" s="1004"/>
      <c r="CW28" s="1002"/>
      <c r="CX28" s="1003"/>
      <c r="CY28" s="1003"/>
      <c r="CZ28" s="1003"/>
      <c r="DA28" s="1004"/>
      <c r="DB28" s="1002"/>
      <c r="DC28" s="1003"/>
      <c r="DD28" s="1003"/>
      <c r="DE28" s="1003"/>
      <c r="DF28" s="1004"/>
      <c r="DG28" s="1002"/>
      <c r="DH28" s="1003"/>
      <c r="DI28" s="1003"/>
      <c r="DJ28" s="1003"/>
      <c r="DK28" s="1004"/>
      <c r="DL28" s="1002"/>
      <c r="DM28" s="1003"/>
      <c r="DN28" s="1003"/>
      <c r="DO28" s="1003"/>
      <c r="DP28" s="1004"/>
      <c r="DQ28" s="1002"/>
      <c r="DR28" s="1003"/>
      <c r="DS28" s="1003"/>
      <c r="DT28" s="1003"/>
      <c r="DU28" s="1004"/>
      <c r="DV28" s="1005"/>
      <c r="DW28" s="1006"/>
      <c r="DX28" s="1006"/>
      <c r="DY28" s="1006"/>
      <c r="DZ28" s="1007"/>
      <c r="EA28" s="224"/>
    </row>
    <row r="29" spans="1:131" ht="26.25" customHeight="1" x14ac:dyDescent="0.2">
      <c r="A29" s="237">
        <v>2</v>
      </c>
      <c r="B29" s="1043" t="s">
        <v>391</v>
      </c>
      <c r="C29" s="1044"/>
      <c r="D29" s="1044"/>
      <c r="E29" s="1044"/>
      <c r="F29" s="1044"/>
      <c r="G29" s="1044"/>
      <c r="H29" s="1044"/>
      <c r="I29" s="1044"/>
      <c r="J29" s="1044"/>
      <c r="K29" s="1044"/>
      <c r="L29" s="1044"/>
      <c r="M29" s="1044"/>
      <c r="N29" s="1044"/>
      <c r="O29" s="1044"/>
      <c r="P29" s="1045"/>
      <c r="Q29" s="1051">
        <v>107</v>
      </c>
      <c r="R29" s="1052"/>
      <c r="S29" s="1052"/>
      <c r="T29" s="1052"/>
      <c r="U29" s="1052"/>
      <c r="V29" s="1052">
        <v>107</v>
      </c>
      <c r="W29" s="1052"/>
      <c r="X29" s="1052"/>
      <c r="Y29" s="1052"/>
      <c r="Z29" s="1052"/>
      <c r="AA29" s="1052" t="s">
        <v>548</v>
      </c>
      <c r="AB29" s="1052"/>
      <c r="AC29" s="1052"/>
      <c r="AD29" s="1052"/>
      <c r="AE29" s="1053"/>
      <c r="AF29" s="1048">
        <v>0</v>
      </c>
      <c r="AG29" s="1049"/>
      <c r="AH29" s="1049"/>
      <c r="AI29" s="1049"/>
      <c r="AJ29" s="1050"/>
      <c r="AK29" s="993">
        <v>18</v>
      </c>
      <c r="AL29" s="984"/>
      <c r="AM29" s="984"/>
      <c r="AN29" s="984"/>
      <c r="AO29" s="984"/>
      <c r="AP29" s="984"/>
      <c r="AQ29" s="984"/>
      <c r="AR29" s="984"/>
      <c r="AS29" s="984"/>
      <c r="AT29" s="984"/>
      <c r="AU29" s="984"/>
      <c r="AV29" s="984"/>
      <c r="AW29" s="984"/>
      <c r="AX29" s="984"/>
      <c r="AY29" s="984"/>
      <c r="AZ29" s="1054"/>
      <c r="BA29" s="1054"/>
      <c r="BB29" s="1054"/>
      <c r="BC29" s="1054"/>
      <c r="BD29" s="1054"/>
      <c r="BE29" s="985"/>
      <c r="BF29" s="985"/>
      <c r="BG29" s="985"/>
      <c r="BH29" s="985"/>
      <c r="BI29" s="986"/>
      <c r="BJ29" s="226"/>
      <c r="BK29" s="226"/>
      <c r="BL29" s="226"/>
      <c r="BM29" s="226"/>
      <c r="BN29" s="226"/>
      <c r="BO29" s="236"/>
      <c r="BP29" s="236"/>
      <c r="BQ29" s="233">
        <v>23</v>
      </c>
      <c r="BR29" s="234"/>
      <c r="BS29" s="1005"/>
      <c r="BT29" s="1006"/>
      <c r="BU29" s="1006"/>
      <c r="BV29" s="1006"/>
      <c r="BW29" s="1006"/>
      <c r="BX29" s="1006"/>
      <c r="BY29" s="1006"/>
      <c r="BZ29" s="1006"/>
      <c r="CA29" s="1006"/>
      <c r="CB29" s="1006"/>
      <c r="CC29" s="1006"/>
      <c r="CD29" s="1006"/>
      <c r="CE29" s="1006"/>
      <c r="CF29" s="1006"/>
      <c r="CG29" s="1027"/>
      <c r="CH29" s="1002"/>
      <c r="CI29" s="1003"/>
      <c r="CJ29" s="1003"/>
      <c r="CK29" s="1003"/>
      <c r="CL29" s="1004"/>
      <c r="CM29" s="1002"/>
      <c r="CN29" s="1003"/>
      <c r="CO29" s="1003"/>
      <c r="CP29" s="1003"/>
      <c r="CQ29" s="1004"/>
      <c r="CR29" s="1002"/>
      <c r="CS29" s="1003"/>
      <c r="CT29" s="1003"/>
      <c r="CU29" s="1003"/>
      <c r="CV29" s="1004"/>
      <c r="CW29" s="1002"/>
      <c r="CX29" s="1003"/>
      <c r="CY29" s="1003"/>
      <c r="CZ29" s="1003"/>
      <c r="DA29" s="1004"/>
      <c r="DB29" s="1002"/>
      <c r="DC29" s="1003"/>
      <c r="DD29" s="1003"/>
      <c r="DE29" s="1003"/>
      <c r="DF29" s="1004"/>
      <c r="DG29" s="1002"/>
      <c r="DH29" s="1003"/>
      <c r="DI29" s="1003"/>
      <c r="DJ29" s="1003"/>
      <c r="DK29" s="1004"/>
      <c r="DL29" s="1002"/>
      <c r="DM29" s="1003"/>
      <c r="DN29" s="1003"/>
      <c r="DO29" s="1003"/>
      <c r="DP29" s="1004"/>
      <c r="DQ29" s="1002"/>
      <c r="DR29" s="1003"/>
      <c r="DS29" s="1003"/>
      <c r="DT29" s="1003"/>
      <c r="DU29" s="1004"/>
      <c r="DV29" s="1005"/>
      <c r="DW29" s="1006"/>
      <c r="DX29" s="1006"/>
      <c r="DY29" s="1006"/>
      <c r="DZ29" s="1007"/>
      <c r="EA29" s="224"/>
    </row>
    <row r="30" spans="1:131" ht="26.25" customHeight="1" x14ac:dyDescent="0.2">
      <c r="A30" s="237">
        <v>3</v>
      </c>
      <c r="B30" s="1043" t="s">
        <v>392</v>
      </c>
      <c r="C30" s="1044"/>
      <c r="D30" s="1044"/>
      <c r="E30" s="1044"/>
      <c r="F30" s="1044"/>
      <c r="G30" s="1044"/>
      <c r="H30" s="1044"/>
      <c r="I30" s="1044"/>
      <c r="J30" s="1044"/>
      <c r="K30" s="1044"/>
      <c r="L30" s="1044"/>
      <c r="M30" s="1044"/>
      <c r="N30" s="1044"/>
      <c r="O30" s="1044"/>
      <c r="P30" s="1045"/>
      <c r="Q30" s="1051">
        <v>177</v>
      </c>
      <c r="R30" s="1052"/>
      <c r="S30" s="1052"/>
      <c r="T30" s="1052"/>
      <c r="U30" s="1052"/>
      <c r="V30" s="1052">
        <v>177</v>
      </c>
      <c r="W30" s="1052"/>
      <c r="X30" s="1052"/>
      <c r="Y30" s="1052"/>
      <c r="Z30" s="1052"/>
      <c r="AA30" s="1052" t="s">
        <v>548</v>
      </c>
      <c r="AB30" s="1052"/>
      <c r="AC30" s="1052"/>
      <c r="AD30" s="1052"/>
      <c r="AE30" s="1053"/>
      <c r="AF30" s="1048" t="s">
        <v>121</v>
      </c>
      <c r="AG30" s="1049"/>
      <c r="AH30" s="1049"/>
      <c r="AI30" s="1049"/>
      <c r="AJ30" s="1050"/>
      <c r="AK30" s="993">
        <v>145</v>
      </c>
      <c r="AL30" s="984"/>
      <c r="AM30" s="984"/>
      <c r="AN30" s="984"/>
      <c r="AO30" s="984"/>
      <c r="AP30" s="984"/>
      <c r="AQ30" s="984"/>
      <c r="AR30" s="984"/>
      <c r="AS30" s="984"/>
      <c r="AT30" s="984"/>
      <c r="AU30" s="984"/>
      <c r="AV30" s="984"/>
      <c r="AW30" s="984"/>
      <c r="AX30" s="984"/>
      <c r="AY30" s="984"/>
      <c r="AZ30" s="1054"/>
      <c r="BA30" s="1054"/>
      <c r="BB30" s="1054"/>
      <c r="BC30" s="1054"/>
      <c r="BD30" s="1054"/>
      <c r="BE30" s="985"/>
      <c r="BF30" s="985"/>
      <c r="BG30" s="985"/>
      <c r="BH30" s="985"/>
      <c r="BI30" s="986"/>
      <c r="BJ30" s="226"/>
      <c r="BK30" s="226"/>
      <c r="BL30" s="226"/>
      <c r="BM30" s="226"/>
      <c r="BN30" s="226"/>
      <c r="BO30" s="236"/>
      <c r="BP30" s="236"/>
      <c r="BQ30" s="233">
        <v>24</v>
      </c>
      <c r="BR30" s="234"/>
      <c r="BS30" s="1005"/>
      <c r="BT30" s="1006"/>
      <c r="BU30" s="1006"/>
      <c r="BV30" s="1006"/>
      <c r="BW30" s="1006"/>
      <c r="BX30" s="1006"/>
      <c r="BY30" s="1006"/>
      <c r="BZ30" s="1006"/>
      <c r="CA30" s="1006"/>
      <c r="CB30" s="1006"/>
      <c r="CC30" s="1006"/>
      <c r="CD30" s="1006"/>
      <c r="CE30" s="1006"/>
      <c r="CF30" s="1006"/>
      <c r="CG30" s="1027"/>
      <c r="CH30" s="1002"/>
      <c r="CI30" s="1003"/>
      <c r="CJ30" s="1003"/>
      <c r="CK30" s="1003"/>
      <c r="CL30" s="1004"/>
      <c r="CM30" s="1002"/>
      <c r="CN30" s="1003"/>
      <c r="CO30" s="1003"/>
      <c r="CP30" s="1003"/>
      <c r="CQ30" s="1004"/>
      <c r="CR30" s="1002"/>
      <c r="CS30" s="1003"/>
      <c r="CT30" s="1003"/>
      <c r="CU30" s="1003"/>
      <c r="CV30" s="1004"/>
      <c r="CW30" s="1002"/>
      <c r="CX30" s="1003"/>
      <c r="CY30" s="1003"/>
      <c r="CZ30" s="1003"/>
      <c r="DA30" s="1004"/>
      <c r="DB30" s="1002"/>
      <c r="DC30" s="1003"/>
      <c r="DD30" s="1003"/>
      <c r="DE30" s="1003"/>
      <c r="DF30" s="1004"/>
      <c r="DG30" s="1002"/>
      <c r="DH30" s="1003"/>
      <c r="DI30" s="1003"/>
      <c r="DJ30" s="1003"/>
      <c r="DK30" s="1004"/>
      <c r="DL30" s="1002"/>
      <c r="DM30" s="1003"/>
      <c r="DN30" s="1003"/>
      <c r="DO30" s="1003"/>
      <c r="DP30" s="1004"/>
      <c r="DQ30" s="1002"/>
      <c r="DR30" s="1003"/>
      <c r="DS30" s="1003"/>
      <c r="DT30" s="1003"/>
      <c r="DU30" s="1004"/>
      <c r="DV30" s="1005"/>
      <c r="DW30" s="1006"/>
      <c r="DX30" s="1006"/>
      <c r="DY30" s="1006"/>
      <c r="DZ30" s="1007"/>
      <c r="EA30" s="224"/>
    </row>
    <row r="31" spans="1:131" ht="26.25" customHeight="1" x14ac:dyDescent="0.2">
      <c r="A31" s="237">
        <v>4</v>
      </c>
      <c r="B31" s="1043" t="s">
        <v>393</v>
      </c>
      <c r="C31" s="1044"/>
      <c r="D31" s="1044"/>
      <c r="E31" s="1044"/>
      <c r="F31" s="1044"/>
      <c r="G31" s="1044"/>
      <c r="H31" s="1044"/>
      <c r="I31" s="1044"/>
      <c r="J31" s="1044"/>
      <c r="K31" s="1044"/>
      <c r="L31" s="1044"/>
      <c r="M31" s="1044"/>
      <c r="N31" s="1044"/>
      <c r="O31" s="1044"/>
      <c r="P31" s="1045"/>
      <c r="Q31" s="1051">
        <v>50</v>
      </c>
      <c r="R31" s="1052"/>
      <c r="S31" s="1052"/>
      <c r="T31" s="1052"/>
      <c r="U31" s="1052"/>
      <c r="V31" s="1052">
        <v>50</v>
      </c>
      <c r="W31" s="1052"/>
      <c r="X31" s="1052"/>
      <c r="Y31" s="1052"/>
      <c r="Z31" s="1052"/>
      <c r="AA31" s="1052" t="s">
        <v>548</v>
      </c>
      <c r="AB31" s="1052"/>
      <c r="AC31" s="1052"/>
      <c r="AD31" s="1052"/>
      <c r="AE31" s="1053"/>
      <c r="AF31" s="1048" t="s">
        <v>121</v>
      </c>
      <c r="AG31" s="1049"/>
      <c r="AH31" s="1049"/>
      <c r="AI31" s="1049"/>
      <c r="AJ31" s="1050"/>
      <c r="AK31" s="993">
        <v>16</v>
      </c>
      <c r="AL31" s="984"/>
      <c r="AM31" s="984"/>
      <c r="AN31" s="984"/>
      <c r="AO31" s="984"/>
      <c r="AP31" s="984"/>
      <c r="AQ31" s="984"/>
      <c r="AR31" s="984"/>
      <c r="AS31" s="984"/>
      <c r="AT31" s="984"/>
      <c r="AU31" s="984"/>
      <c r="AV31" s="984"/>
      <c r="AW31" s="984"/>
      <c r="AX31" s="984"/>
      <c r="AY31" s="984"/>
      <c r="AZ31" s="1054"/>
      <c r="BA31" s="1054"/>
      <c r="BB31" s="1054"/>
      <c r="BC31" s="1054"/>
      <c r="BD31" s="1054"/>
      <c r="BE31" s="985"/>
      <c r="BF31" s="985"/>
      <c r="BG31" s="985"/>
      <c r="BH31" s="985"/>
      <c r="BI31" s="986"/>
      <c r="BJ31" s="226"/>
      <c r="BK31" s="226"/>
      <c r="BL31" s="226"/>
      <c r="BM31" s="226"/>
      <c r="BN31" s="226"/>
      <c r="BO31" s="236"/>
      <c r="BP31" s="236"/>
      <c r="BQ31" s="233">
        <v>25</v>
      </c>
      <c r="BR31" s="234"/>
      <c r="BS31" s="1005"/>
      <c r="BT31" s="1006"/>
      <c r="BU31" s="1006"/>
      <c r="BV31" s="1006"/>
      <c r="BW31" s="1006"/>
      <c r="BX31" s="1006"/>
      <c r="BY31" s="1006"/>
      <c r="BZ31" s="1006"/>
      <c r="CA31" s="1006"/>
      <c r="CB31" s="1006"/>
      <c r="CC31" s="1006"/>
      <c r="CD31" s="1006"/>
      <c r="CE31" s="1006"/>
      <c r="CF31" s="1006"/>
      <c r="CG31" s="1027"/>
      <c r="CH31" s="1002"/>
      <c r="CI31" s="1003"/>
      <c r="CJ31" s="1003"/>
      <c r="CK31" s="1003"/>
      <c r="CL31" s="1004"/>
      <c r="CM31" s="1002"/>
      <c r="CN31" s="1003"/>
      <c r="CO31" s="1003"/>
      <c r="CP31" s="1003"/>
      <c r="CQ31" s="1004"/>
      <c r="CR31" s="1002"/>
      <c r="CS31" s="1003"/>
      <c r="CT31" s="1003"/>
      <c r="CU31" s="1003"/>
      <c r="CV31" s="1004"/>
      <c r="CW31" s="1002"/>
      <c r="CX31" s="1003"/>
      <c r="CY31" s="1003"/>
      <c r="CZ31" s="1003"/>
      <c r="DA31" s="1004"/>
      <c r="DB31" s="1002"/>
      <c r="DC31" s="1003"/>
      <c r="DD31" s="1003"/>
      <c r="DE31" s="1003"/>
      <c r="DF31" s="1004"/>
      <c r="DG31" s="1002"/>
      <c r="DH31" s="1003"/>
      <c r="DI31" s="1003"/>
      <c r="DJ31" s="1003"/>
      <c r="DK31" s="1004"/>
      <c r="DL31" s="1002"/>
      <c r="DM31" s="1003"/>
      <c r="DN31" s="1003"/>
      <c r="DO31" s="1003"/>
      <c r="DP31" s="1004"/>
      <c r="DQ31" s="1002"/>
      <c r="DR31" s="1003"/>
      <c r="DS31" s="1003"/>
      <c r="DT31" s="1003"/>
      <c r="DU31" s="1004"/>
      <c r="DV31" s="1005"/>
      <c r="DW31" s="1006"/>
      <c r="DX31" s="1006"/>
      <c r="DY31" s="1006"/>
      <c r="DZ31" s="1007"/>
      <c r="EA31" s="224"/>
    </row>
    <row r="32" spans="1:131" ht="26.25" customHeight="1" x14ac:dyDescent="0.2">
      <c r="A32" s="237">
        <v>5</v>
      </c>
      <c r="B32" s="1043" t="s">
        <v>394</v>
      </c>
      <c r="C32" s="1044"/>
      <c r="D32" s="1044"/>
      <c r="E32" s="1044"/>
      <c r="F32" s="1044"/>
      <c r="G32" s="1044"/>
      <c r="H32" s="1044"/>
      <c r="I32" s="1044"/>
      <c r="J32" s="1044"/>
      <c r="K32" s="1044"/>
      <c r="L32" s="1044"/>
      <c r="M32" s="1044"/>
      <c r="N32" s="1044"/>
      <c r="O32" s="1044"/>
      <c r="P32" s="1045"/>
      <c r="Q32" s="1051">
        <v>345</v>
      </c>
      <c r="R32" s="1052"/>
      <c r="S32" s="1052"/>
      <c r="T32" s="1052"/>
      <c r="U32" s="1052"/>
      <c r="V32" s="1052">
        <v>285</v>
      </c>
      <c r="W32" s="1052"/>
      <c r="X32" s="1052"/>
      <c r="Y32" s="1052"/>
      <c r="Z32" s="1052"/>
      <c r="AA32" s="1052">
        <v>12</v>
      </c>
      <c r="AB32" s="1052"/>
      <c r="AC32" s="1052"/>
      <c r="AD32" s="1052"/>
      <c r="AE32" s="1053"/>
      <c r="AF32" s="1048">
        <v>60</v>
      </c>
      <c r="AG32" s="1049"/>
      <c r="AH32" s="1049"/>
      <c r="AI32" s="1049"/>
      <c r="AJ32" s="1050"/>
      <c r="AK32" s="993">
        <v>182</v>
      </c>
      <c r="AL32" s="984"/>
      <c r="AM32" s="984"/>
      <c r="AN32" s="984"/>
      <c r="AO32" s="984"/>
      <c r="AP32" s="984">
        <v>1163</v>
      </c>
      <c r="AQ32" s="984"/>
      <c r="AR32" s="984"/>
      <c r="AS32" s="984"/>
      <c r="AT32" s="984"/>
      <c r="AU32" s="984"/>
      <c r="AV32" s="984"/>
      <c r="AW32" s="984"/>
      <c r="AX32" s="984"/>
      <c r="AY32" s="984"/>
      <c r="AZ32" s="1054"/>
      <c r="BA32" s="1054"/>
      <c r="BB32" s="1054"/>
      <c r="BC32" s="1054"/>
      <c r="BD32" s="1054"/>
      <c r="BE32" s="985" t="s">
        <v>395</v>
      </c>
      <c r="BF32" s="985"/>
      <c r="BG32" s="985"/>
      <c r="BH32" s="985"/>
      <c r="BI32" s="986"/>
      <c r="BJ32" s="226"/>
      <c r="BK32" s="226"/>
      <c r="BL32" s="226"/>
      <c r="BM32" s="226"/>
      <c r="BN32" s="226"/>
      <c r="BO32" s="236"/>
      <c r="BP32" s="236"/>
      <c r="BQ32" s="233">
        <v>26</v>
      </c>
      <c r="BR32" s="234"/>
      <c r="BS32" s="1005"/>
      <c r="BT32" s="1006"/>
      <c r="BU32" s="1006"/>
      <c r="BV32" s="1006"/>
      <c r="BW32" s="1006"/>
      <c r="BX32" s="1006"/>
      <c r="BY32" s="1006"/>
      <c r="BZ32" s="1006"/>
      <c r="CA32" s="1006"/>
      <c r="CB32" s="1006"/>
      <c r="CC32" s="1006"/>
      <c r="CD32" s="1006"/>
      <c r="CE32" s="1006"/>
      <c r="CF32" s="1006"/>
      <c r="CG32" s="1027"/>
      <c r="CH32" s="1002"/>
      <c r="CI32" s="1003"/>
      <c r="CJ32" s="1003"/>
      <c r="CK32" s="1003"/>
      <c r="CL32" s="1004"/>
      <c r="CM32" s="1002"/>
      <c r="CN32" s="1003"/>
      <c r="CO32" s="1003"/>
      <c r="CP32" s="1003"/>
      <c r="CQ32" s="1004"/>
      <c r="CR32" s="1002"/>
      <c r="CS32" s="1003"/>
      <c r="CT32" s="1003"/>
      <c r="CU32" s="1003"/>
      <c r="CV32" s="1004"/>
      <c r="CW32" s="1002"/>
      <c r="CX32" s="1003"/>
      <c r="CY32" s="1003"/>
      <c r="CZ32" s="1003"/>
      <c r="DA32" s="1004"/>
      <c r="DB32" s="1002"/>
      <c r="DC32" s="1003"/>
      <c r="DD32" s="1003"/>
      <c r="DE32" s="1003"/>
      <c r="DF32" s="1004"/>
      <c r="DG32" s="1002"/>
      <c r="DH32" s="1003"/>
      <c r="DI32" s="1003"/>
      <c r="DJ32" s="1003"/>
      <c r="DK32" s="1004"/>
      <c r="DL32" s="1002"/>
      <c r="DM32" s="1003"/>
      <c r="DN32" s="1003"/>
      <c r="DO32" s="1003"/>
      <c r="DP32" s="1004"/>
      <c r="DQ32" s="1002"/>
      <c r="DR32" s="1003"/>
      <c r="DS32" s="1003"/>
      <c r="DT32" s="1003"/>
      <c r="DU32" s="1004"/>
      <c r="DV32" s="1005"/>
      <c r="DW32" s="1006"/>
      <c r="DX32" s="1006"/>
      <c r="DY32" s="1006"/>
      <c r="DZ32" s="1007"/>
      <c r="EA32" s="224"/>
    </row>
    <row r="33" spans="1:131" ht="26.25" customHeight="1" x14ac:dyDescent="0.2">
      <c r="A33" s="237">
        <v>6</v>
      </c>
      <c r="B33" s="1043" t="s">
        <v>396</v>
      </c>
      <c r="C33" s="1044"/>
      <c r="D33" s="1044"/>
      <c r="E33" s="1044"/>
      <c r="F33" s="1044"/>
      <c r="G33" s="1044"/>
      <c r="H33" s="1044"/>
      <c r="I33" s="1044"/>
      <c r="J33" s="1044"/>
      <c r="K33" s="1044"/>
      <c r="L33" s="1044"/>
      <c r="M33" s="1044"/>
      <c r="N33" s="1044"/>
      <c r="O33" s="1044"/>
      <c r="P33" s="1045"/>
      <c r="Q33" s="1051">
        <v>27</v>
      </c>
      <c r="R33" s="1052"/>
      <c r="S33" s="1052"/>
      <c r="T33" s="1052"/>
      <c r="U33" s="1052"/>
      <c r="V33" s="1052">
        <v>22</v>
      </c>
      <c r="W33" s="1052"/>
      <c r="X33" s="1052"/>
      <c r="Y33" s="1052"/>
      <c r="Z33" s="1052"/>
      <c r="AA33" s="1052">
        <v>5</v>
      </c>
      <c r="AB33" s="1052"/>
      <c r="AC33" s="1052"/>
      <c r="AD33" s="1052"/>
      <c r="AE33" s="1053"/>
      <c r="AF33" s="1048">
        <v>4</v>
      </c>
      <c r="AG33" s="1049"/>
      <c r="AH33" s="1049"/>
      <c r="AI33" s="1049"/>
      <c r="AJ33" s="1050"/>
      <c r="AK33" s="993">
        <v>14</v>
      </c>
      <c r="AL33" s="984"/>
      <c r="AM33" s="984"/>
      <c r="AN33" s="984"/>
      <c r="AO33" s="984"/>
      <c r="AP33" s="984">
        <v>39</v>
      </c>
      <c r="AQ33" s="984"/>
      <c r="AR33" s="984"/>
      <c r="AS33" s="984"/>
      <c r="AT33" s="984"/>
      <c r="AU33" s="984"/>
      <c r="AV33" s="984"/>
      <c r="AW33" s="984"/>
      <c r="AX33" s="984"/>
      <c r="AY33" s="984"/>
      <c r="AZ33" s="1054"/>
      <c r="BA33" s="1054"/>
      <c r="BB33" s="1054"/>
      <c r="BC33" s="1054"/>
      <c r="BD33" s="1054"/>
      <c r="BE33" s="985" t="s">
        <v>395</v>
      </c>
      <c r="BF33" s="985"/>
      <c r="BG33" s="985"/>
      <c r="BH33" s="985"/>
      <c r="BI33" s="986"/>
      <c r="BJ33" s="226"/>
      <c r="BK33" s="226"/>
      <c r="BL33" s="226"/>
      <c r="BM33" s="226"/>
      <c r="BN33" s="226"/>
      <c r="BO33" s="236"/>
      <c r="BP33" s="236"/>
      <c r="BQ33" s="233">
        <v>27</v>
      </c>
      <c r="BR33" s="234"/>
      <c r="BS33" s="1005"/>
      <c r="BT33" s="1006"/>
      <c r="BU33" s="1006"/>
      <c r="BV33" s="1006"/>
      <c r="BW33" s="1006"/>
      <c r="BX33" s="1006"/>
      <c r="BY33" s="1006"/>
      <c r="BZ33" s="1006"/>
      <c r="CA33" s="1006"/>
      <c r="CB33" s="1006"/>
      <c r="CC33" s="1006"/>
      <c r="CD33" s="1006"/>
      <c r="CE33" s="1006"/>
      <c r="CF33" s="1006"/>
      <c r="CG33" s="1027"/>
      <c r="CH33" s="1002"/>
      <c r="CI33" s="1003"/>
      <c r="CJ33" s="1003"/>
      <c r="CK33" s="1003"/>
      <c r="CL33" s="1004"/>
      <c r="CM33" s="1002"/>
      <c r="CN33" s="1003"/>
      <c r="CO33" s="1003"/>
      <c r="CP33" s="1003"/>
      <c r="CQ33" s="1004"/>
      <c r="CR33" s="1002"/>
      <c r="CS33" s="1003"/>
      <c r="CT33" s="1003"/>
      <c r="CU33" s="1003"/>
      <c r="CV33" s="1004"/>
      <c r="CW33" s="1002"/>
      <c r="CX33" s="1003"/>
      <c r="CY33" s="1003"/>
      <c r="CZ33" s="1003"/>
      <c r="DA33" s="1004"/>
      <c r="DB33" s="1002"/>
      <c r="DC33" s="1003"/>
      <c r="DD33" s="1003"/>
      <c r="DE33" s="1003"/>
      <c r="DF33" s="1004"/>
      <c r="DG33" s="1002"/>
      <c r="DH33" s="1003"/>
      <c r="DI33" s="1003"/>
      <c r="DJ33" s="1003"/>
      <c r="DK33" s="1004"/>
      <c r="DL33" s="1002"/>
      <c r="DM33" s="1003"/>
      <c r="DN33" s="1003"/>
      <c r="DO33" s="1003"/>
      <c r="DP33" s="1004"/>
      <c r="DQ33" s="1002"/>
      <c r="DR33" s="1003"/>
      <c r="DS33" s="1003"/>
      <c r="DT33" s="1003"/>
      <c r="DU33" s="1004"/>
      <c r="DV33" s="1005"/>
      <c r="DW33" s="1006"/>
      <c r="DX33" s="1006"/>
      <c r="DY33" s="1006"/>
      <c r="DZ33" s="1007"/>
      <c r="EA33" s="224"/>
    </row>
    <row r="34" spans="1:131" ht="26.25" customHeight="1" x14ac:dyDescent="0.2">
      <c r="A34" s="237">
        <v>7</v>
      </c>
      <c r="B34" s="1043"/>
      <c r="C34" s="1044"/>
      <c r="D34" s="1044"/>
      <c r="E34" s="1044"/>
      <c r="F34" s="1044"/>
      <c r="G34" s="1044"/>
      <c r="H34" s="1044"/>
      <c r="I34" s="1044"/>
      <c r="J34" s="1044"/>
      <c r="K34" s="1044"/>
      <c r="L34" s="1044"/>
      <c r="M34" s="1044"/>
      <c r="N34" s="1044"/>
      <c r="O34" s="1044"/>
      <c r="P34" s="1045"/>
      <c r="Q34" s="1051"/>
      <c r="R34" s="1052"/>
      <c r="S34" s="1052"/>
      <c r="T34" s="1052"/>
      <c r="U34" s="1052"/>
      <c r="V34" s="1052"/>
      <c r="W34" s="1052"/>
      <c r="X34" s="1052"/>
      <c r="Y34" s="1052"/>
      <c r="Z34" s="1052"/>
      <c r="AA34" s="1052"/>
      <c r="AB34" s="1052"/>
      <c r="AC34" s="1052"/>
      <c r="AD34" s="1052"/>
      <c r="AE34" s="1053"/>
      <c r="AF34" s="1048"/>
      <c r="AG34" s="1049"/>
      <c r="AH34" s="1049"/>
      <c r="AI34" s="1049"/>
      <c r="AJ34" s="1050"/>
      <c r="AK34" s="993"/>
      <c r="AL34" s="984"/>
      <c r="AM34" s="984"/>
      <c r="AN34" s="984"/>
      <c r="AO34" s="984"/>
      <c r="AP34" s="984"/>
      <c r="AQ34" s="984"/>
      <c r="AR34" s="984"/>
      <c r="AS34" s="984"/>
      <c r="AT34" s="984"/>
      <c r="AU34" s="984"/>
      <c r="AV34" s="984"/>
      <c r="AW34" s="984"/>
      <c r="AX34" s="984"/>
      <c r="AY34" s="984"/>
      <c r="AZ34" s="1054"/>
      <c r="BA34" s="1054"/>
      <c r="BB34" s="1054"/>
      <c r="BC34" s="1054"/>
      <c r="BD34" s="1054"/>
      <c r="BE34" s="985"/>
      <c r="BF34" s="985"/>
      <c r="BG34" s="985"/>
      <c r="BH34" s="985"/>
      <c r="BI34" s="986"/>
      <c r="BJ34" s="226"/>
      <c r="BK34" s="226"/>
      <c r="BL34" s="226"/>
      <c r="BM34" s="226"/>
      <c r="BN34" s="226"/>
      <c r="BO34" s="236"/>
      <c r="BP34" s="236"/>
      <c r="BQ34" s="233">
        <v>28</v>
      </c>
      <c r="BR34" s="234"/>
      <c r="BS34" s="1005"/>
      <c r="BT34" s="1006"/>
      <c r="BU34" s="1006"/>
      <c r="BV34" s="1006"/>
      <c r="BW34" s="1006"/>
      <c r="BX34" s="1006"/>
      <c r="BY34" s="1006"/>
      <c r="BZ34" s="1006"/>
      <c r="CA34" s="1006"/>
      <c r="CB34" s="1006"/>
      <c r="CC34" s="1006"/>
      <c r="CD34" s="1006"/>
      <c r="CE34" s="1006"/>
      <c r="CF34" s="1006"/>
      <c r="CG34" s="1027"/>
      <c r="CH34" s="1002"/>
      <c r="CI34" s="1003"/>
      <c r="CJ34" s="1003"/>
      <c r="CK34" s="1003"/>
      <c r="CL34" s="1004"/>
      <c r="CM34" s="1002"/>
      <c r="CN34" s="1003"/>
      <c r="CO34" s="1003"/>
      <c r="CP34" s="1003"/>
      <c r="CQ34" s="1004"/>
      <c r="CR34" s="1002"/>
      <c r="CS34" s="1003"/>
      <c r="CT34" s="1003"/>
      <c r="CU34" s="1003"/>
      <c r="CV34" s="1004"/>
      <c r="CW34" s="1002"/>
      <c r="CX34" s="1003"/>
      <c r="CY34" s="1003"/>
      <c r="CZ34" s="1003"/>
      <c r="DA34" s="1004"/>
      <c r="DB34" s="1002"/>
      <c r="DC34" s="1003"/>
      <c r="DD34" s="1003"/>
      <c r="DE34" s="1003"/>
      <c r="DF34" s="1004"/>
      <c r="DG34" s="1002"/>
      <c r="DH34" s="1003"/>
      <c r="DI34" s="1003"/>
      <c r="DJ34" s="1003"/>
      <c r="DK34" s="1004"/>
      <c r="DL34" s="1002"/>
      <c r="DM34" s="1003"/>
      <c r="DN34" s="1003"/>
      <c r="DO34" s="1003"/>
      <c r="DP34" s="1004"/>
      <c r="DQ34" s="1002"/>
      <c r="DR34" s="1003"/>
      <c r="DS34" s="1003"/>
      <c r="DT34" s="1003"/>
      <c r="DU34" s="1004"/>
      <c r="DV34" s="1005"/>
      <c r="DW34" s="1006"/>
      <c r="DX34" s="1006"/>
      <c r="DY34" s="1006"/>
      <c r="DZ34" s="1007"/>
      <c r="EA34" s="224"/>
    </row>
    <row r="35" spans="1:131" ht="26.25" customHeight="1" x14ac:dyDescent="0.2">
      <c r="A35" s="237">
        <v>8</v>
      </c>
      <c r="B35" s="1043"/>
      <c r="C35" s="1044"/>
      <c r="D35" s="1044"/>
      <c r="E35" s="1044"/>
      <c r="F35" s="1044"/>
      <c r="G35" s="1044"/>
      <c r="H35" s="1044"/>
      <c r="I35" s="1044"/>
      <c r="J35" s="1044"/>
      <c r="K35" s="1044"/>
      <c r="L35" s="1044"/>
      <c r="M35" s="1044"/>
      <c r="N35" s="1044"/>
      <c r="O35" s="1044"/>
      <c r="P35" s="1045"/>
      <c r="Q35" s="1051"/>
      <c r="R35" s="1052"/>
      <c r="S35" s="1052"/>
      <c r="T35" s="1052"/>
      <c r="U35" s="1052"/>
      <c r="V35" s="1052"/>
      <c r="W35" s="1052"/>
      <c r="X35" s="1052"/>
      <c r="Y35" s="1052"/>
      <c r="Z35" s="1052"/>
      <c r="AA35" s="1052"/>
      <c r="AB35" s="1052"/>
      <c r="AC35" s="1052"/>
      <c r="AD35" s="1052"/>
      <c r="AE35" s="1053"/>
      <c r="AF35" s="1048"/>
      <c r="AG35" s="1049"/>
      <c r="AH35" s="1049"/>
      <c r="AI35" s="1049"/>
      <c r="AJ35" s="1050"/>
      <c r="AK35" s="993"/>
      <c r="AL35" s="984"/>
      <c r="AM35" s="984"/>
      <c r="AN35" s="984"/>
      <c r="AO35" s="984"/>
      <c r="AP35" s="984"/>
      <c r="AQ35" s="984"/>
      <c r="AR35" s="984"/>
      <c r="AS35" s="984"/>
      <c r="AT35" s="984"/>
      <c r="AU35" s="984"/>
      <c r="AV35" s="984"/>
      <c r="AW35" s="984"/>
      <c r="AX35" s="984"/>
      <c r="AY35" s="984"/>
      <c r="AZ35" s="1054"/>
      <c r="BA35" s="1054"/>
      <c r="BB35" s="1054"/>
      <c r="BC35" s="1054"/>
      <c r="BD35" s="1054"/>
      <c r="BE35" s="985"/>
      <c r="BF35" s="985"/>
      <c r="BG35" s="985"/>
      <c r="BH35" s="985"/>
      <c r="BI35" s="986"/>
      <c r="BJ35" s="226"/>
      <c r="BK35" s="226"/>
      <c r="BL35" s="226"/>
      <c r="BM35" s="226"/>
      <c r="BN35" s="226"/>
      <c r="BO35" s="236"/>
      <c r="BP35" s="236"/>
      <c r="BQ35" s="233">
        <v>29</v>
      </c>
      <c r="BR35" s="234"/>
      <c r="BS35" s="1005"/>
      <c r="BT35" s="1006"/>
      <c r="BU35" s="1006"/>
      <c r="BV35" s="1006"/>
      <c r="BW35" s="1006"/>
      <c r="BX35" s="1006"/>
      <c r="BY35" s="1006"/>
      <c r="BZ35" s="1006"/>
      <c r="CA35" s="1006"/>
      <c r="CB35" s="1006"/>
      <c r="CC35" s="1006"/>
      <c r="CD35" s="1006"/>
      <c r="CE35" s="1006"/>
      <c r="CF35" s="1006"/>
      <c r="CG35" s="1027"/>
      <c r="CH35" s="1002"/>
      <c r="CI35" s="1003"/>
      <c r="CJ35" s="1003"/>
      <c r="CK35" s="1003"/>
      <c r="CL35" s="1004"/>
      <c r="CM35" s="1002"/>
      <c r="CN35" s="1003"/>
      <c r="CO35" s="1003"/>
      <c r="CP35" s="1003"/>
      <c r="CQ35" s="1004"/>
      <c r="CR35" s="1002"/>
      <c r="CS35" s="1003"/>
      <c r="CT35" s="1003"/>
      <c r="CU35" s="1003"/>
      <c r="CV35" s="1004"/>
      <c r="CW35" s="1002"/>
      <c r="CX35" s="1003"/>
      <c r="CY35" s="1003"/>
      <c r="CZ35" s="1003"/>
      <c r="DA35" s="1004"/>
      <c r="DB35" s="1002"/>
      <c r="DC35" s="1003"/>
      <c r="DD35" s="1003"/>
      <c r="DE35" s="1003"/>
      <c r="DF35" s="1004"/>
      <c r="DG35" s="1002"/>
      <c r="DH35" s="1003"/>
      <c r="DI35" s="1003"/>
      <c r="DJ35" s="1003"/>
      <c r="DK35" s="1004"/>
      <c r="DL35" s="1002"/>
      <c r="DM35" s="1003"/>
      <c r="DN35" s="1003"/>
      <c r="DO35" s="1003"/>
      <c r="DP35" s="1004"/>
      <c r="DQ35" s="1002"/>
      <c r="DR35" s="1003"/>
      <c r="DS35" s="1003"/>
      <c r="DT35" s="1003"/>
      <c r="DU35" s="1004"/>
      <c r="DV35" s="1005"/>
      <c r="DW35" s="1006"/>
      <c r="DX35" s="1006"/>
      <c r="DY35" s="1006"/>
      <c r="DZ35" s="1007"/>
      <c r="EA35" s="224"/>
    </row>
    <row r="36" spans="1:131" ht="26.25" customHeight="1" x14ac:dyDescent="0.2">
      <c r="A36" s="237">
        <v>9</v>
      </c>
      <c r="B36" s="1043"/>
      <c r="C36" s="1044"/>
      <c r="D36" s="1044"/>
      <c r="E36" s="1044"/>
      <c r="F36" s="1044"/>
      <c r="G36" s="1044"/>
      <c r="H36" s="1044"/>
      <c r="I36" s="1044"/>
      <c r="J36" s="1044"/>
      <c r="K36" s="1044"/>
      <c r="L36" s="1044"/>
      <c r="M36" s="1044"/>
      <c r="N36" s="1044"/>
      <c r="O36" s="1044"/>
      <c r="P36" s="1045"/>
      <c r="Q36" s="1051"/>
      <c r="R36" s="1052"/>
      <c r="S36" s="1052"/>
      <c r="T36" s="1052"/>
      <c r="U36" s="1052"/>
      <c r="V36" s="1052"/>
      <c r="W36" s="1052"/>
      <c r="X36" s="1052"/>
      <c r="Y36" s="1052"/>
      <c r="Z36" s="1052"/>
      <c r="AA36" s="1052"/>
      <c r="AB36" s="1052"/>
      <c r="AC36" s="1052"/>
      <c r="AD36" s="1052"/>
      <c r="AE36" s="1053"/>
      <c r="AF36" s="1048"/>
      <c r="AG36" s="1049"/>
      <c r="AH36" s="1049"/>
      <c r="AI36" s="1049"/>
      <c r="AJ36" s="1050"/>
      <c r="AK36" s="993"/>
      <c r="AL36" s="984"/>
      <c r="AM36" s="984"/>
      <c r="AN36" s="984"/>
      <c r="AO36" s="984"/>
      <c r="AP36" s="984"/>
      <c r="AQ36" s="984"/>
      <c r="AR36" s="984"/>
      <c r="AS36" s="984"/>
      <c r="AT36" s="984"/>
      <c r="AU36" s="984"/>
      <c r="AV36" s="984"/>
      <c r="AW36" s="984"/>
      <c r="AX36" s="984"/>
      <c r="AY36" s="984"/>
      <c r="AZ36" s="1054"/>
      <c r="BA36" s="1054"/>
      <c r="BB36" s="1054"/>
      <c r="BC36" s="1054"/>
      <c r="BD36" s="1054"/>
      <c r="BE36" s="985"/>
      <c r="BF36" s="985"/>
      <c r="BG36" s="985"/>
      <c r="BH36" s="985"/>
      <c r="BI36" s="986"/>
      <c r="BJ36" s="226"/>
      <c r="BK36" s="226"/>
      <c r="BL36" s="226"/>
      <c r="BM36" s="226"/>
      <c r="BN36" s="226"/>
      <c r="BO36" s="236"/>
      <c r="BP36" s="236"/>
      <c r="BQ36" s="233">
        <v>30</v>
      </c>
      <c r="BR36" s="234"/>
      <c r="BS36" s="1005"/>
      <c r="BT36" s="1006"/>
      <c r="BU36" s="1006"/>
      <c r="BV36" s="1006"/>
      <c r="BW36" s="1006"/>
      <c r="BX36" s="1006"/>
      <c r="BY36" s="1006"/>
      <c r="BZ36" s="1006"/>
      <c r="CA36" s="1006"/>
      <c r="CB36" s="1006"/>
      <c r="CC36" s="1006"/>
      <c r="CD36" s="1006"/>
      <c r="CE36" s="1006"/>
      <c r="CF36" s="1006"/>
      <c r="CG36" s="1027"/>
      <c r="CH36" s="1002"/>
      <c r="CI36" s="1003"/>
      <c r="CJ36" s="1003"/>
      <c r="CK36" s="1003"/>
      <c r="CL36" s="1004"/>
      <c r="CM36" s="1002"/>
      <c r="CN36" s="1003"/>
      <c r="CO36" s="1003"/>
      <c r="CP36" s="1003"/>
      <c r="CQ36" s="1004"/>
      <c r="CR36" s="1002"/>
      <c r="CS36" s="1003"/>
      <c r="CT36" s="1003"/>
      <c r="CU36" s="1003"/>
      <c r="CV36" s="1004"/>
      <c r="CW36" s="1002"/>
      <c r="CX36" s="1003"/>
      <c r="CY36" s="1003"/>
      <c r="CZ36" s="1003"/>
      <c r="DA36" s="1004"/>
      <c r="DB36" s="1002"/>
      <c r="DC36" s="1003"/>
      <c r="DD36" s="1003"/>
      <c r="DE36" s="1003"/>
      <c r="DF36" s="1004"/>
      <c r="DG36" s="1002"/>
      <c r="DH36" s="1003"/>
      <c r="DI36" s="1003"/>
      <c r="DJ36" s="1003"/>
      <c r="DK36" s="1004"/>
      <c r="DL36" s="1002"/>
      <c r="DM36" s="1003"/>
      <c r="DN36" s="1003"/>
      <c r="DO36" s="1003"/>
      <c r="DP36" s="1004"/>
      <c r="DQ36" s="1002"/>
      <c r="DR36" s="1003"/>
      <c r="DS36" s="1003"/>
      <c r="DT36" s="1003"/>
      <c r="DU36" s="1004"/>
      <c r="DV36" s="1005"/>
      <c r="DW36" s="1006"/>
      <c r="DX36" s="1006"/>
      <c r="DY36" s="1006"/>
      <c r="DZ36" s="1007"/>
      <c r="EA36" s="224"/>
    </row>
    <row r="37" spans="1:131" ht="26.25" customHeight="1" x14ac:dyDescent="0.2">
      <c r="A37" s="237">
        <v>10</v>
      </c>
      <c r="B37" s="1043"/>
      <c r="C37" s="1044"/>
      <c r="D37" s="1044"/>
      <c r="E37" s="1044"/>
      <c r="F37" s="1044"/>
      <c r="G37" s="1044"/>
      <c r="H37" s="1044"/>
      <c r="I37" s="1044"/>
      <c r="J37" s="1044"/>
      <c r="K37" s="1044"/>
      <c r="L37" s="1044"/>
      <c r="M37" s="1044"/>
      <c r="N37" s="1044"/>
      <c r="O37" s="1044"/>
      <c r="P37" s="1045"/>
      <c r="Q37" s="1051"/>
      <c r="R37" s="1052"/>
      <c r="S37" s="1052"/>
      <c r="T37" s="1052"/>
      <c r="U37" s="1052"/>
      <c r="V37" s="1052"/>
      <c r="W37" s="1052"/>
      <c r="X37" s="1052"/>
      <c r="Y37" s="1052"/>
      <c r="Z37" s="1052"/>
      <c r="AA37" s="1052"/>
      <c r="AB37" s="1052"/>
      <c r="AC37" s="1052"/>
      <c r="AD37" s="1052"/>
      <c r="AE37" s="1053"/>
      <c r="AF37" s="1048"/>
      <c r="AG37" s="1049"/>
      <c r="AH37" s="1049"/>
      <c r="AI37" s="1049"/>
      <c r="AJ37" s="1050"/>
      <c r="AK37" s="993"/>
      <c r="AL37" s="984"/>
      <c r="AM37" s="984"/>
      <c r="AN37" s="984"/>
      <c r="AO37" s="984"/>
      <c r="AP37" s="984"/>
      <c r="AQ37" s="984"/>
      <c r="AR37" s="984"/>
      <c r="AS37" s="984"/>
      <c r="AT37" s="984"/>
      <c r="AU37" s="984"/>
      <c r="AV37" s="984"/>
      <c r="AW37" s="984"/>
      <c r="AX37" s="984"/>
      <c r="AY37" s="984"/>
      <c r="AZ37" s="1054"/>
      <c r="BA37" s="1054"/>
      <c r="BB37" s="1054"/>
      <c r="BC37" s="1054"/>
      <c r="BD37" s="1054"/>
      <c r="BE37" s="985"/>
      <c r="BF37" s="985"/>
      <c r="BG37" s="985"/>
      <c r="BH37" s="985"/>
      <c r="BI37" s="986"/>
      <c r="BJ37" s="226"/>
      <c r="BK37" s="226"/>
      <c r="BL37" s="226"/>
      <c r="BM37" s="226"/>
      <c r="BN37" s="226"/>
      <c r="BO37" s="236"/>
      <c r="BP37" s="236"/>
      <c r="BQ37" s="233">
        <v>31</v>
      </c>
      <c r="BR37" s="234"/>
      <c r="BS37" s="1005"/>
      <c r="BT37" s="1006"/>
      <c r="BU37" s="1006"/>
      <c r="BV37" s="1006"/>
      <c r="BW37" s="1006"/>
      <c r="BX37" s="1006"/>
      <c r="BY37" s="1006"/>
      <c r="BZ37" s="1006"/>
      <c r="CA37" s="1006"/>
      <c r="CB37" s="1006"/>
      <c r="CC37" s="1006"/>
      <c r="CD37" s="1006"/>
      <c r="CE37" s="1006"/>
      <c r="CF37" s="1006"/>
      <c r="CG37" s="1027"/>
      <c r="CH37" s="1002"/>
      <c r="CI37" s="1003"/>
      <c r="CJ37" s="1003"/>
      <c r="CK37" s="1003"/>
      <c r="CL37" s="1004"/>
      <c r="CM37" s="1002"/>
      <c r="CN37" s="1003"/>
      <c r="CO37" s="1003"/>
      <c r="CP37" s="1003"/>
      <c r="CQ37" s="1004"/>
      <c r="CR37" s="1002"/>
      <c r="CS37" s="1003"/>
      <c r="CT37" s="1003"/>
      <c r="CU37" s="1003"/>
      <c r="CV37" s="1004"/>
      <c r="CW37" s="1002"/>
      <c r="CX37" s="1003"/>
      <c r="CY37" s="1003"/>
      <c r="CZ37" s="1003"/>
      <c r="DA37" s="1004"/>
      <c r="DB37" s="1002"/>
      <c r="DC37" s="1003"/>
      <c r="DD37" s="1003"/>
      <c r="DE37" s="1003"/>
      <c r="DF37" s="1004"/>
      <c r="DG37" s="1002"/>
      <c r="DH37" s="1003"/>
      <c r="DI37" s="1003"/>
      <c r="DJ37" s="1003"/>
      <c r="DK37" s="1004"/>
      <c r="DL37" s="1002"/>
      <c r="DM37" s="1003"/>
      <c r="DN37" s="1003"/>
      <c r="DO37" s="1003"/>
      <c r="DP37" s="1004"/>
      <c r="DQ37" s="1002"/>
      <c r="DR37" s="1003"/>
      <c r="DS37" s="1003"/>
      <c r="DT37" s="1003"/>
      <c r="DU37" s="1004"/>
      <c r="DV37" s="1005"/>
      <c r="DW37" s="1006"/>
      <c r="DX37" s="1006"/>
      <c r="DY37" s="1006"/>
      <c r="DZ37" s="1007"/>
      <c r="EA37" s="224"/>
    </row>
    <row r="38" spans="1:131" ht="26.25" customHeight="1" x14ac:dyDescent="0.2">
      <c r="A38" s="237">
        <v>11</v>
      </c>
      <c r="B38" s="1043"/>
      <c r="C38" s="1044"/>
      <c r="D38" s="1044"/>
      <c r="E38" s="1044"/>
      <c r="F38" s="1044"/>
      <c r="G38" s="1044"/>
      <c r="H38" s="1044"/>
      <c r="I38" s="1044"/>
      <c r="J38" s="1044"/>
      <c r="K38" s="1044"/>
      <c r="L38" s="1044"/>
      <c r="M38" s="1044"/>
      <c r="N38" s="1044"/>
      <c r="O38" s="1044"/>
      <c r="P38" s="1045"/>
      <c r="Q38" s="1051"/>
      <c r="R38" s="1052"/>
      <c r="S38" s="1052"/>
      <c r="T38" s="1052"/>
      <c r="U38" s="1052"/>
      <c r="V38" s="1052"/>
      <c r="W38" s="1052"/>
      <c r="X38" s="1052"/>
      <c r="Y38" s="1052"/>
      <c r="Z38" s="1052"/>
      <c r="AA38" s="1052"/>
      <c r="AB38" s="1052"/>
      <c r="AC38" s="1052"/>
      <c r="AD38" s="1052"/>
      <c r="AE38" s="1053"/>
      <c r="AF38" s="1048"/>
      <c r="AG38" s="1049"/>
      <c r="AH38" s="1049"/>
      <c r="AI38" s="1049"/>
      <c r="AJ38" s="1050"/>
      <c r="AK38" s="993"/>
      <c r="AL38" s="984"/>
      <c r="AM38" s="984"/>
      <c r="AN38" s="984"/>
      <c r="AO38" s="984"/>
      <c r="AP38" s="984"/>
      <c r="AQ38" s="984"/>
      <c r="AR38" s="984"/>
      <c r="AS38" s="984"/>
      <c r="AT38" s="984"/>
      <c r="AU38" s="984"/>
      <c r="AV38" s="984"/>
      <c r="AW38" s="984"/>
      <c r="AX38" s="984"/>
      <c r="AY38" s="984"/>
      <c r="AZ38" s="1054"/>
      <c r="BA38" s="1054"/>
      <c r="BB38" s="1054"/>
      <c r="BC38" s="1054"/>
      <c r="BD38" s="1054"/>
      <c r="BE38" s="985"/>
      <c r="BF38" s="985"/>
      <c r="BG38" s="985"/>
      <c r="BH38" s="985"/>
      <c r="BI38" s="986"/>
      <c r="BJ38" s="226"/>
      <c r="BK38" s="226"/>
      <c r="BL38" s="226"/>
      <c r="BM38" s="226"/>
      <c r="BN38" s="226"/>
      <c r="BO38" s="236"/>
      <c r="BP38" s="236"/>
      <c r="BQ38" s="233">
        <v>32</v>
      </c>
      <c r="BR38" s="234"/>
      <c r="BS38" s="1005"/>
      <c r="BT38" s="1006"/>
      <c r="BU38" s="1006"/>
      <c r="BV38" s="1006"/>
      <c r="BW38" s="1006"/>
      <c r="BX38" s="1006"/>
      <c r="BY38" s="1006"/>
      <c r="BZ38" s="1006"/>
      <c r="CA38" s="1006"/>
      <c r="CB38" s="1006"/>
      <c r="CC38" s="1006"/>
      <c r="CD38" s="1006"/>
      <c r="CE38" s="1006"/>
      <c r="CF38" s="1006"/>
      <c r="CG38" s="1027"/>
      <c r="CH38" s="1002"/>
      <c r="CI38" s="1003"/>
      <c r="CJ38" s="1003"/>
      <c r="CK38" s="1003"/>
      <c r="CL38" s="1004"/>
      <c r="CM38" s="1002"/>
      <c r="CN38" s="1003"/>
      <c r="CO38" s="1003"/>
      <c r="CP38" s="1003"/>
      <c r="CQ38" s="1004"/>
      <c r="CR38" s="1002"/>
      <c r="CS38" s="1003"/>
      <c r="CT38" s="1003"/>
      <c r="CU38" s="1003"/>
      <c r="CV38" s="1004"/>
      <c r="CW38" s="1002"/>
      <c r="CX38" s="1003"/>
      <c r="CY38" s="1003"/>
      <c r="CZ38" s="1003"/>
      <c r="DA38" s="1004"/>
      <c r="DB38" s="1002"/>
      <c r="DC38" s="1003"/>
      <c r="DD38" s="1003"/>
      <c r="DE38" s="1003"/>
      <c r="DF38" s="1004"/>
      <c r="DG38" s="1002"/>
      <c r="DH38" s="1003"/>
      <c r="DI38" s="1003"/>
      <c r="DJ38" s="1003"/>
      <c r="DK38" s="1004"/>
      <c r="DL38" s="1002"/>
      <c r="DM38" s="1003"/>
      <c r="DN38" s="1003"/>
      <c r="DO38" s="1003"/>
      <c r="DP38" s="1004"/>
      <c r="DQ38" s="1002"/>
      <c r="DR38" s="1003"/>
      <c r="DS38" s="1003"/>
      <c r="DT38" s="1003"/>
      <c r="DU38" s="1004"/>
      <c r="DV38" s="1005"/>
      <c r="DW38" s="1006"/>
      <c r="DX38" s="1006"/>
      <c r="DY38" s="1006"/>
      <c r="DZ38" s="1007"/>
      <c r="EA38" s="224"/>
    </row>
    <row r="39" spans="1:131" ht="26.25" customHeight="1" x14ac:dyDescent="0.2">
      <c r="A39" s="237">
        <v>12</v>
      </c>
      <c r="B39" s="1043"/>
      <c r="C39" s="1044"/>
      <c r="D39" s="1044"/>
      <c r="E39" s="1044"/>
      <c r="F39" s="1044"/>
      <c r="G39" s="1044"/>
      <c r="H39" s="1044"/>
      <c r="I39" s="1044"/>
      <c r="J39" s="1044"/>
      <c r="K39" s="1044"/>
      <c r="L39" s="1044"/>
      <c r="M39" s="1044"/>
      <c r="N39" s="1044"/>
      <c r="O39" s="1044"/>
      <c r="P39" s="1045"/>
      <c r="Q39" s="1051"/>
      <c r="R39" s="1052"/>
      <c r="S39" s="1052"/>
      <c r="T39" s="1052"/>
      <c r="U39" s="1052"/>
      <c r="V39" s="1052"/>
      <c r="W39" s="1052"/>
      <c r="X39" s="1052"/>
      <c r="Y39" s="1052"/>
      <c r="Z39" s="1052"/>
      <c r="AA39" s="1052"/>
      <c r="AB39" s="1052"/>
      <c r="AC39" s="1052"/>
      <c r="AD39" s="1052"/>
      <c r="AE39" s="1053"/>
      <c r="AF39" s="1048"/>
      <c r="AG39" s="1049"/>
      <c r="AH39" s="1049"/>
      <c r="AI39" s="1049"/>
      <c r="AJ39" s="1050"/>
      <c r="AK39" s="993"/>
      <c r="AL39" s="984"/>
      <c r="AM39" s="984"/>
      <c r="AN39" s="984"/>
      <c r="AO39" s="984"/>
      <c r="AP39" s="984"/>
      <c r="AQ39" s="984"/>
      <c r="AR39" s="984"/>
      <c r="AS39" s="984"/>
      <c r="AT39" s="984"/>
      <c r="AU39" s="984"/>
      <c r="AV39" s="984"/>
      <c r="AW39" s="984"/>
      <c r="AX39" s="984"/>
      <c r="AY39" s="984"/>
      <c r="AZ39" s="1054"/>
      <c r="BA39" s="1054"/>
      <c r="BB39" s="1054"/>
      <c r="BC39" s="1054"/>
      <c r="BD39" s="1054"/>
      <c r="BE39" s="985"/>
      <c r="BF39" s="985"/>
      <c r="BG39" s="985"/>
      <c r="BH39" s="985"/>
      <c r="BI39" s="986"/>
      <c r="BJ39" s="226"/>
      <c r="BK39" s="226"/>
      <c r="BL39" s="226"/>
      <c r="BM39" s="226"/>
      <c r="BN39" s="226"/>
      <c r="BO39" s="236"/>
      <c r="BP39" s="236"/>
      <c r="BQ39" s="233">
        <v>33</v>
      </c>
      <c r="BR39" s="234"/>
      <c r="BS39" s="1005"/>
      <c r="BT39" s="1006"/>
      <c r="BU39" s="1006"/>
      <c r="BV39" s="1006"/>
      <c r="BW39" s="1006"/>
      <c r="BX39" s="1006"/>
      <c r="BY39" s="1006"/>
      <c r="BZ39" s="1006"/>
      <c r="CA39" s="1006"/>
      <c r="CB39" s="1006"/>
      <c r="CC39" s="1006"/>
      <c r="CD39" s="1006"/>
      <c r="CE39" s="1006"/>
      <c r="CF39" s="1006"/>
      <c r="CG39" s="1027"/>
      <c r="CH39" s="1002"/>
      <c r="CI39" s="1003"/>
      <c r="CJ39" s="1003"/>
      <c r="CK39" s="1003"/>
      <c r="CL39" s="1004"/>
      <c r="CM39" s="1002"/>
      <c r="CN39" s="1003"/>
      <c r="CO39" s="1003"/>
      <c r="CP39" s="1003"/>
      <c r="CQ39" s="1004"/>
      <c r="CR39" s="1002"/>
      <c r="CS39" s="1003"/>
      <c r="CT39" s="1003"/>
      <c r="CU39" s="1003"/>
      <c r="CV39" s="1004"/>
      <c r="CW39" s="1002"/>
      <c r="CX39" s="1003"/>
      <c r="CY39" s="1003"/>
      <c r="CZ39" s="1003"/>
      <c r="DA39" s="1004"/>
      <c r="DB39" s="1002"/>
      <c r="DC39" s="1003"/>
      <c r="DD39" s="1003"/>
      <c r="DE39" s="1003"/>
      <c r="DF39" s="1004"/>
      <c r="DG39" s="1002"/>
      <c r="DH39" s="1003"/>
      <c r="DI39" s="1003"/>
      <c r="DJ39" s="1003"/>
      <c r="DK39" s="1004"/>
      <c r="DL39" s="1002"/>
      <c r="DM39" s="1003"/>
      <c r="DN39" s="1003"/>
      <c r="DO39" s="1003"/>
      <c r="DP39" s="1004"/>
      <c r="DQ39" s="1002"/>
      <c r="DR39" s="1003"/>
      <c r="DS39" s="1003"/>
      <c r="DT39" s="1003"/>
      <c r="DU39" s="1004"/>
      <c r="DV39" s="1005"/>
      <c r="DW39" s="1006"/>
      <c r="DX39" s="1006"/>
      <c r="DY39" s="1006"/>
      <c r="DZ39" s="1007"/>
      <c r="EA39" s="224"/>
    </row>
    <row r="40" spans="1:131" ht="26.25" customHeight="1" x14ac:dyDescent="0.2">
      <c r="A40" s="233">
        <v>13</v>
      </c>
      <c r="B40" s="1043"/>
      <c r="C40" s="1044"/>
      <c r="D40" s="1044"/>
      <c r="E40" s="1044"/>
      <c r="F40" s="1044"/>
      <c r="G40" s="1044"/>
      <c r="H40" s="1044"/>
      <c r="I40" s="1044"/>
      <c r="J40" s="1044"/>
      <c r="K40" s="1044"/>
      <c r="L40" s="1044"/>
      <c r="M40" s="1044"/>
      <c r="N40" s="1044"/>
      <c r="O40" s="1044"/>
      <c r="P40" s="1045"/>
      <c r="Q40" s="1051"/>
      <c r="R40" s="1052"/>
      <c r="S40" s="1052"/>
      <c r="T40" s="1052"/>
      <c r="U40" s="1052"/>
      <c r="V40" s="1052"/>
      <c r="W40" s="1052"/>
      <c r="X40" s="1052"/>
      <c r="Y40" s="1052"/>
      <c r="Z40" s="1052"/>
      <c r="AA40" s="1052"/>
      <c r="AB40" s="1052"/>
      <c r="AC40" s="1052"/>
      <c r="AD40" s="1052"/>
      <c r="AE40" s="1053"/>
      <c r="AF40" s="1048"/>
      <c r="AG40" s="1049"/>
      <c r="AH40" s="1049"/>
      <c r="AI40" s="1049"/>
      <c r="AJ40" s="1050"/>
      <c r="AK40" s="993"/>
      <c r="AL40" s="984"/>
      <c r="AM40" s="984"/>
      <c r="AN40" s="984"/>
      <c r="AO40" s="984"/>
      <c r="AP40" s="984"/>
      <c r="AQ40" s="984"/>
      <c r="AR40" s="984"/>
      <c r="AS40" s="984"/>
      <c r="AT40" s="984"/>
      <c r="AU40" s="984"/>
      <c r="AV40" s="984"/>
      <c r="AW40" s="984"/>
      <c r="AX40" s="984"/>
      <c r="AY40" s="984"/>
      <c r="AZ40" s="1054"/>
      <c r="BA40" s="1054"/>
      <c r="BB40" s="1054"/>
      <c r="BC40" s="1054"/>
      <c r="BD40" s="1054"/>
      <c r="BE40" s="985"/>
      <c r="BF40" s="985"/>
      <c r="BG40" s="985"/>
      <c r="BH40" s="985"/>
      <c r="BI40" s="986"/>
      <c r="BJ40" s="226"/>
      <c r="BK40" s="226"/>
      <c r="BL40" s="226"/>
      <c r="BM40" s="226"/>
      <c r="BN40" s="226"/>
      <c r="BO40" s="236"/>
      <c r="BP40" s="236"/>
      <c r="BQ40" s="233">
        <v>34</v>
      </c>
      <c r="BR40" s="234"/>
      <c r="BS40" s="1005"/>
      <c r="BT40" s="1006"/>
      <c r="BU40" s="1006"/>
      <c r="BV40" s="1006"/>
      <c r="BW40" s="1006"/>
      <c r="BX40" s="1006"/>
      <c r="BY40" s="1006"/>
      <c r="BZ40" s="1006"/>
      <c r="CA40" s="1006"/>
      <c r="CB40" s="1006"/>
      <c r="CC40" s="1006"/>
      <c r="CD40" s="1006"/>
      <c r="CE40" s="1006"/>
      <c r="CF40" s="1006"/>
      <c r="CG40" s="1027"/>
      <c r="CH40" s="1002"/>
      <c r="CI40" s="1003"/>
      <c r="CJ40" s="1003"/>
      <c r="CK40" s="1003"/>
      <c r="CL40" s="1004"/>
      <c r="CM40" s="1002"/>
      <c r="CN40" s="1003"/>
      <c r="CO40" s="1003"/>
      <c r="CP40" s="1003"/>
      <c r="CQ40" s="1004"/>
      <c r="CR40" s="1002"/>
      <c r="CS40" s="1003"/>
      <c r="CT40" s="1003"/>
      <c r="CU40" s="1003"/>
      <c r="CV40" s="1004"/>
      <c r="CW40" s="1002"/>
      <c r="CX40" s="1003"/>
      <c r="CY40" s="1003"/>
      <c r="CZ40" s="1003"/>
      <c r="DA40" s="1004"/>
      <c r="DB40" s="1002"/>
      <c r="DC40" s="1003"/>
      <c r="DD40" s="1003"/>
      <c r="DE40" s="1003"/>
      <c r="DF40" s="1004"/>
      <c r="DG40" s="1002"/>
      <c r="DH40" s="1003"/>
      <c r="DI40" s="1003"/>
      <c r="DJ40" s="1003"/>
      <c r="DK40" s="1004"/>
      <c r="DL40" s="1002"/>
      <c r="DM40" s="1003"/>
      <c r="DN40" s="1003"/>
      <c r="DO40" s="1003"/>
      <c r="DP40" s="1004"/>
      <c r="DQ40" s="1002"/>
      <c r="DR40" s="1003"/>
      <c r="DS40" s="1003"/>
      <c r="DT40" s="1003"/>
      <c r="DU40" s="1004"/>
      <c r="DV40" s="1005"/>
      <c r="DW40" s="1006"/>
      <c r="DX40" s="1006"/>
      <c r="DY40" s="1006"/>
      <c r="DZ40" s="1007"/>
      <c r="EA40" s="224"/>
    </row>
    <row r="41" spans="1:131" ht="26.25" customHeight="1" x14ac:dyDescent="0.2">
      <c r="A41" s="233">
        <v>14</v>
      </c>
      <c r="B41" s="1043"/>
      <c r="C41" s="1044"/>
      <c r="D41" s="1044"/>
      <c r="E41" s="1044"/>
      <c r="F41" s="1044"/>
      <c r="G41" s="1044"/>
      <c r="H41" s="1044"/>
      <c r="I41" s="1044"/>
      <c r="J41" s="1044"/>
      <c r="K41" s="1044"/>
      <c r="L41" s="1044"/>
      <c r="M41" s="1044"/>
      <c r="N41" s="1044"/>
      <c r="O41" s="1044"/>
      <c r="P41" s="1045"/>
      <c r="Q41" s="1051"/>
      <c r="R41" s="1052"/>
      <c r="S41" s="1052"/>
      <c r="T41" s="1052"/>
      <c r="U41" s="1052"/>
      <c r="V41" s="1052"/>
      <c r="W41" s="1052"/>
      <c r="X41" s="1052"/>
      <c r="Y41" s="1052"/>
      <c r="Z41" s="1052"/>
      <c r="AA41" s="1052"/>
      <c r="AB41" s="1052"/>
      <c r="AC41" s="1052"/>
      <c r="AD41" s="1052"/>
      <c r="AE41" s="1053"/>
      <c r="AF41" s="1048"/>
      <c r="AG41" s="1049"/>
      <c r="AH41" s="1049"/>
      <c r="AI41" s="1049"/>
      <c r="AJ41" s="1050"/>
      <c r="AK41" s="993"/>
      <c r="AL41" s="984"/>
      <c r="AM41" s="984"/>
      <c r="AN41" s="984"/>
      <c r="AO41" s="984"/>
      <c r="AP41" s="984"/>
      <c r="AQ41" s="984"/>
      <c r="AR41" s="984"/>
      <c r="AS41" s="984"/>
      <c r="AT41" s="984"/>
      <c r="AU41" s="984"/>
      <c r="AV41" s="984"/>
      <c r="AW41" s="984"/>
      <c r="AX41" s="984"/>
      <c r="AY41" s="984"/>
      <c r="AZ41" s="1054"/>
      <c r="BA41" s="1054"/>
      <c r="BB41" s="1054"/>
      <c r="BC41" s="1054"/>
      <c r="BD41" s="1054"/>
      <c r="BE41" s="985"/>
      <c r="BF41" s="985"/>
      <c r="BG41" s="985"/>
      <c r="BH41" s="985"/>
      <c r="BI41" s="986"/>
      <c r="BJ41" s="226"/>
      <c r="BK41" s="226"/>
      <c r="BL41" s="226"/>
      <c r="BM41" s="226"/>
      <c r="BN41" s="226"/>
      <c r="BO41" s="236"/>
      <c r="BP41" s="236"/>
      <c r="BQ41" s="233">
        <v>35</v>
      </c>
      <c r="BR41" s="234"/>
      <c r="BS41" s="1005"/>
      <c r="BT41" s="1006"/>
      <c r="BU41" s="1006"/>
      <c r="BV41" s="1006"/>
      <c r="BW41" s="1006"/>
      <c r="BX41" s="1006"/>
      <c r="BY41" s="1006"/>
      <c r="BZ41" s="1006"/>
      <c r="CA41" s="1006"/>
      <c r="CB41" s="1006"/>
      <c r="CC41" s="1006"/>
      <c r="CD41" s="1006"/>
      <c r="CE41" s="1006"/>
      <c r="CF41" s="1006"/>
      <c r="CG41" s="1027"/>
      <c r="CH41" s="1002"/>
      <c r="CI41" s="1003"/>
      <c r="CJ41" s="1003"/>
      <c r="CK41" s="1003"/>
      <c r="CL41" s="1004"/>
      <c r="CM41" s="1002"/>
      <c r="CN41" s="1003"/>
      <c r="CO41" s="1003"/>
      <c r="CP41" s="1003"/>
      <c r="CQ41" s="1004"/>
      <c r="CR41" s="1002"/>
      <c r="CS41" s="1003"/>
      <c r="CT41" s="1003"/>
      <c r="CU41" s="1003"/>
      <c r="CV41" s="1004"/>
      <c r="CW41" s="1002"/>
      <c r="CX41" s="1003"/>
      <c r="CY41" s="1003"/>
      <c r="CZ41" s="1003"/>
      <c r="DA41" s="1004"/>
      <c r="DB41" s="1002"/>
      <c r="DC41" s="1003"/>
      <c r="DD41" s="1003"/>
      <c r="DE41" s="1003"/>
      <c r="DF41" s="1004"/>
      <c r="DG41" s="1002"/>
      <c r="DH41" s="1003"/>
      <c r="DI41" s="1003"/>
      <c r="DJ41" s="1003"/>
      <c r="DK41" s="1004"/>
      <c r="DL41" s="1002"/>
      <c r="DM41" s="1003"/>
      <c r="DN41" s="1003"/>
      <c r="DO41" s="1003"/>
      <c r="DP41" s="1004"/>
      <c r="DQ41" s="1002"/>
      <c r="DR41" s="1003"/>
      <c r="DS41" s="1003"/>
      <c r="DT41" s="1003"/>
      <c r="DU41" s="1004"/>
      <c r="DV41" s="1005"/>
      <c r="DW41" s="1006"/>
      <c r="DX41" s="1006"/>
      <c r="DY41" s="1006"/>
      <c r="DZ41" s="1007"/>
      <c r="EA41" s="224"/>
    </row>
    <row r="42" spans="1:131" ht="26.25" customHeight="1" x14ac:dyDescent="0.2">
      <c r="A42" s="233">
        <v>15</v>
      </c>
      <c r="B42" s="1043"/>
      <c r="C42" s="1044"/>
      <c r="D42" s="1044"/>
      <c r="E42" s="1044"/>
      <c r="F42" s="1044"/>
      <c r="G42" s="1044"/>
      <c r="H42" s="1044"/>
      <c r="I42" s="1044"/>
      <c r="J42" s="1044"/>
      <c r="K42" s="1044"/>
      <c r="L42" s="1044"/>
      <c r="M42" s="1044"/>
      <c r="N42" s="1044"/>
      <c r="O42" s="1044"/>
      <c r="P42" s="1045"/>
      <c r="Q42" s="1051"/>
      <c r="R42" s="1052"/>
      <c r="S42" s="1052"/>
      <c r="T42" s="1052"/>
      <c r="U42" s="1052"/>
      <c r="V42" s="1052"/>
      <c r="W42" s="1052"/>
      <c r="X42" s="1052"/>
      <c r="Y42" s="1052"/>
      <c r="Z42" s="1052"/>
      <c r="AA42" s="1052"/>
      <c r="AB42" s="1052"/>
      <c r="AC42" s="1052"/>
      <c r="AD42" s="1052"/>
      <c r="AE42" s="1053"/>
      <c r="AF42" s="1048"/>
      <c r="AG42" s="1049"/>
      <c r="AH42" s="1049"/>
      <c r="AI42" s="1049"/>
      <c r="AJ42" s="1050"/>
      <c r="AK42" s="993"/>
      <c r="AL42" s="984"/>
      <c r="AM42" s="984"/>
      <c r="AN42" s="984"/>
      <c r="AO42" s="984"/>
      <c r="AP42" s="984"/>
      <c r="AQ42" s="984"/>
      <c r="AR42" s="984"/>
      <c r="AS42" s="984"/>
      <c r="AT42" s="984"/>
      <c r="AU42" s="984"/>
      <c r="AV42" s="984"/>
      <c r="AW42" s="984"/>
      <c r="AX42" s="984"/>
      <c r="AY42" s="984"/>
      <c r="AZ42" s="1054"/>
      <c r="BA42" s="1054"/>
      <c r="BB42" s="1054"/>
      <c r="BC42" s="1054"/>
      <c r="BD42" s="1054"/>
      <c r="BE42" s="985"/>
      <c r="BF42" s="985"/>
      <c r="BG42" s="985"/>
      <c r="BH42" s="985"/>
      <c r="BI42" s="986"/>
      <c r="BJ42" s="226"/>
      <c r="BK42" s="226"/>
      <c r="BL42" s="226"/>
      <c r="BM42" s="226"/>
      <c r="BN42" s="226"/>
      <c r="BO42" s="236"/>
      <c r="BP42" s="236"/>
      <c r="BQ42" s="233">
        <v>36</v>
      </c>
      <c r="BR42" s="234"/>
      <c r="BS42" s="1005"/>
      <c r="BT42" s="1006"/>
      <c r="BU42" s="1006"/>
      <c r="BV42" s="1006"/>
      <c r="BW42" s="1006"/>
      <c r="BX42" s="1006"/>
      <c r="BY42" s="1006"/>
      <c r="BZ42" s="1006"/>
      <c r="CA42" s="1006"/>
      <c r="CB42" s="1006"/>
      <c r="CC42" s="1006"/>
      <c r="CD42" s="1006"/>
      <c r="CE42" s="1006"/>
      <c r="CF42" s="1006"/>
      <c r="CG42" s="1027"/>
      <c r="CH42" s="1002"/>
      <c r="CI42" s="1003"/>
      <c r="CJ42" s="1003"/>
      <c r="CK42" s="1003"/>
      <c r="CL42" s="1004"/>
      <c r="CM42" s="1002"/>
      <c r="CN42" s="1003"/>
      <c r="CO42" s="1003"/>
      <c r="CP42" s="1003"/>
      <c r="CQ42" s="1004"/>
      <c r="CR42" s="1002"/>
      <c r="CS42" s="1003"/>
      <c r="CT42" s="1003"/>
      <c r="CU42" s="1003"/>
      <c r="CV42" s="1004"/>
      <c r="CW42" s="1002"/>
      <c r="CX42" s="1003"/>
      <c r="CY42" s="1003"/>
      <c r="CZ42" s="1003"/>
      <c r="DA42" s="1004"/>
      <c r="DB42" s="1002"/>
      <c r="DC42" s="1003"/>
      <c r="DD42" s="1003"/>
      <c r="DE42" s="1003"/>
      <c r="DF42" s="1004"/>
      <c r="DG42" s="1002"/>
      <c r="DH42" s="1003"/>
      <c r="DI42" s="1003"/>
      <c r="DJ42" s="1003"/>
      <c r="DK42" s="1004"/>
      <c r="DL42" s="1002"/>
      <c r="DM42" s="1003"/>
      <c r="DN42" s="1003"/>
      <c r="DO42" s="1003"/>
      <c r="DP42" s="1004"/>
      <c r="DQ42" s="1002"/>
      <c r="DR42" s="1003"/>
      <c r="DS42" s="1003"/>
      <c r="DT42" s="1003"/>
      <c r="DU42" s="1004"/>
      <c r="DV42" s="1005"/>
      <c r="DW42" s="1006"/>
      <c r="DX42" s="1006"/>
      <c r="DY42" s="1006"/>
      <c r="DZ42" s="1007"/>
      <c r="EA42" s="224"/>
    </row>
    <row r="43" spans="1:131" ht="26.25" customHeight="1" x14ac:dyDescent="0.2">
      <c r="A43" s="233">
        <v>16</v>
      </c>
      <c r="B43" s="1043"/>
      <c r="C43" s="1044"/>
      <c r="D43" s="1044"/>
      <c r="E43" s="1044"/>
      <c r="F43" s="1044"/>
      <c r="G43" s="1044"/>
      <c r="H43" s="1044"/>
      <c r="I43" s="1044"/>
      <c r="J43" s="1044"/>
      <c r="K43" s="1044"/>
      <c r="L43" s="1044"/>
      <c r="M43" s="1044"/>
      <c r="N43" s="1044"/>
      <c r="O43" s="1044"/>
      <c r="P43" s="1045"/>
      <c r="Q43" s="1051"/>
      <c r="R43" s="1052"/>
      <c r="S43" s="1052"/>
      <c r="T43" s="1052"/>
      <c r="U43" s="1052"/>
      <c r="V43" s="1052"/>
      <c r="W43" s="1052"/>
      <c r="X43" s="1052"/>
      <c r="Y43" s="1052"/>
      <c r="Z43" s="1052"/>
      <c r="AA43" s="1052"/>
      <c r="AB43" s="1052"/>
      <c r="AC43" s="1052"/>
      <c r="AD43" s="1052"/>
      <c r="AE43" s="1053"/>
      <c r="AF43" s="1048"/>
      <c r="AG43" s="1049"/>
      <c r="AH43" s="1049"/>
      <c r="AI43" s="1049"/>
      <c r="AJ43" s="1050"/>
      <c r="AK43" s="993"/>
      <c r="AL43" s="984"/>
      <c r="AM43" s="984"/>
      <c r="AN43" s="984"/>
      <c r="AO43" s="984"/>
      <c r="AP43" s="984"/>
      <c r="AQ43" s="984"/>
      <c r="AR43" s="984"/>
      <c r="AS43" s="984"/>
      <c r="AT43" s="984"/>
      <c r="AU43" s="984"/>
      <c r="AV43" s="984"/>
      <c r="AW43" s="984"/>
      <c r="AX43" s="984"/>
      <c r="AY43" s="984"/>
      <c r="AZ43" s="1054"/>
      <c r="BA43" s="1054"/>
      <c r="BB43" s="1054"/>
      <c r="BC43" s="1054"/>
      <c r="BD43" s="1054"/>
      <c r="BE43" s="985"/>
      <c r="BF43" s="985"/>
      <c r="BG43" s="985"/>
      <c r="BH43" s="985"/>
      <c r="BI43" s="986"/>
      <c r="BJ43" s="226"/>
      <c r="BK43" s="226"/>
      <c r="BL43" s="226"/>
      <c r="BM43" s="226"/>
      <c r="BN43" s="226"/>
      <c r="BO43" s="236"/>
      <c r="BP43" s="236"/>
      <c r="BQ43" s="233">
        <v>37</v>
      </c>
      <c r="BR43" s="234"/>
      <c r="BS43" s="1005"/>
      <c r="BT43" s="1006"/>
      <c r="BU43" s="1006"/>
      <c r="BV43" s="1006"/>
      <c r="BW43" s="1006"/>
      <c r="BX43" s="1006"/>
      <c r="BY43" s="1006"/>
      <c r="BZ43" s="1006"/>
      <c r="CA43" s="1006"/>
      <c r="CB43" s="1006"/>
      <c r="CC43" s="1006"/>
      <c r="CD43" s="1006"/>
      <c r="CE43" s="1006"/>
      <c r="CF43" s="1006"/>
      <c r="CG43" s="1027"/>
      <c r="CH43" s="1002"/>
      <c r="CI43" s="1003"/>
      <c r="CJ43" s="1003"/>
      <c r="CK43" s="1003"/>
      <c r="CL43" s="1004"/>
      <c r="CM43" s="1002"/>
      <c r="CN43" s="1003"/>
      <c r="CO43" s="1003"/>
      <c r="CP43" s="1003"/>
      <c r="CQ43" s="1004"/>
      <c r="CR43" s="1002"/>
      <c r="CS43" s="1003"/>
      <c r="CT43" s="1003"/>
      <c r="CU43" s="1003"/>
      <c r="CV43" s="1004"/>
      <c r="CW43" s="1002"/>
      <c r="CX43" s="1003"/>
      <c r="CY43" s="1003"/>
      <c r="CZ43" s="1003"/>
      <c r="DA43" s="1004"/>
      <c r="DB43" s="1002"/>
      <c r="DC43" s="1003"/>
      <c r="DD43" s="1003"/>
      <c r="DE43" s="1003"/>
      <c r="DF43" s="1004"/>
      <c r="DG43" s="1002"/>
      <c r="DH43" s="1003"/>
      <c r="DI43" s="1003"/>
      <c r="DJ43" s="1003"/>
      <c r="DK43" s="1004"/>
      <c r="DL43" s="1002"/>
      <c r="DM43" s="1003"/>
      <c r="DN43" s="1003"/>
      <c r="DO43" s="1003"/>
      <c r="DP43" s="1004"/>
      <c r="DQ43" s="1002"/>
      <c r="DR43" s="1003"/>
      <c r="DS43" s="1003"/>
      <c r="DT43" s="1003"/>
      <c r="DU43" s="1004"/>
      <c r="DV43" s="1005"/>
      <c r="DW43" s="1006"/>
      <c r="DX43" s="1006"/>
      <c r="DY43" s="1006"/>
      <c r="DZ43" s="1007"/>
      <c r="EA43" s="224"/>
    </row>
    <row r="44" spans="1:131" ht="26.25" customHeight="1" x14ac:dyDescent="0.2">
      <c r="A44" s="233">
        <v>17</v>
      </c>
      <c r="B44" s="1043"/>
      <c r="C44" s="1044"/>
      <c r="D44" s="1044"/>
      <c r="E44" s="1044"/>
      <c r="F44" s="1044"/>
      <c r="G44" s="1044"/>
      <c r="H44" s="1044"/>
      <c r="I44" s="1044"/>
      <c r="J44" s="1044"/>
      <c r="K44" s="1044"/>
      <c r="L44" s="1044"/>
      <c r="M44" s="1044"/>
      <c r="N44" s="1044"/>
      <c r="O44" s="1044"/>
      <c r="P44" s="1045"/>
      <c r="Q44" s="1051"/>
      <c r="R44" s="1052"/>
      <c r="S44" s="1052"/>
      <c r="T44" s="1052"/>
      <c r="U44" s="1052"/>
      <c r="V44" s="1052"/>
      <c r="W44" s="1052"/>
      <c r="X44" s="1052"/>
      <c r="Y44" s="1052"/>
      <c r="Z44" s="1052"/>
      <c r="AA44" s="1052"/>
      <c r="AB44" s="1052"/>
      <c r="AC44" s="1052"/>
      <c r="AD44" s="1052"/>
      <c r="AE44" s="1053"/>
      <c r="AF44" s="1048"/>
      <c r="AG44" s="1049"/>
      <c r="AH44" s="1049"/>
      <c r="AI44" s="1049"/>
      <c r="AJ44" s="1050"/>
      <c r="AK44" s="993"/>
      <c r="AL44" s="984"/>
      <c r="AM44" s="984"/>
      <c r="AN44" s="984"/>
      <c r="AO44" s="984"/>
      <c r="AP44" s="984"/>
      <c r="AQ44" s="984"/>
      <c r="AR44" s="984"/>
      <c r="AS44" s="984"/>
      <c r="AT44" s="984"/>
      <c r="AU44" s="984"/>
      <c r="AV44" s="984"/>
      <c r="AW44" s="984"/>
      <c r="AX44" s="984"/>
      <c r="AY44" s="984"/>
      <c r="AZ44" s="1054"/>
      <c r="BA44" s="1054"/>
      <c r="BB44" s="1054"/>
      <c r="BC44" s="1054"/>
      <c r="BD44" s="1054"/>
      <c r="BE44" s="985"/>
      <c r="BF44" s="985"/>
      <c r="BG44" s="985"/>
      <c r="BH44" s="985"/>
      <c r="BI44" s="986"/>
      <c r="BJ44" s="226"/>
      <c r="BK44" s="226"/>
      <c r="BL44" s="226"/>
      <c r="BM44" s="226"/>
      <c r="BN44" s="226"/>
      <c r="BO44" s="236"/>
      <c r="BP44" s="236"/>
      <c r="BQ44" s="233">
        <v>38</v>
      </c>
      <c r="BR44" s="234"/>
      <c r="BS44" s="1005"/>
      <c r="BT44" s="1006"/>
      <c r="BU44" s="1006"/>
      <c r="BV44" s="1006"/>
      <c r="BW44" s="1006"/>
      <c r="BX44" s="1006"/>
      <c r="BY44" s="1006"/>
      <c r="BZ44" s="1006"/>
      <c r="CA44" s="1006"/>
      <c r="CB44" s="1006"/>
      <c r="CC44" s="1006"/>
      <c r="CD44" s="1006"/>
      <c r="CE44" s="1006"/>
      <c r="CF44" s="1006"/>
      <c r="CG44" s="1027"/>
      <c r="CH44" s="1002"/>
      <c r="CI44" s="1003"/>
      <c r="CJ44" s="1003"/>
      <c r="CK44" s="1003"/>
      <c r="CL44" s="1004"/>
      <c r="CM44" s="1002"/>
      <c r="CN44" s="1003"/>
      <c r="CO44" s="1003"/>
      <c r="CP44" s="1003"/>
      <c r="CQ44" s="1004"/>
      <c r="CR44" s="1002"/>
      <c r="CS44" s="1003"/>
      <c r="CT44" s="1003"/>
      <c r="CU44" s="1003"/>
      <c r="CV44" s="1004"/>
      <c r="CW44" s="1002"/>
      <c r="CX44" s="1003"/>
      <c r="CY44" s="1003"/>
      <c r="CZ44" s="1003"/>
      <c r="DA44" s="1004"/>
      <c r="DB44" s="1002"/>
      <c r="DC44" s="1003"/>
      <c r="DD44" s="1003"/>
      <c r="DE44" s="1003"/>
      <c r="DF44" s="1004"/>
      <c r="DG44" s="1002"/>
      <c r="DH44" s="1003"/>
      <c r="DI44" s="1003"/>
      <c r="DJ44" s="1003"/>
      <c r="DK44" s="1004"/>
      <c r="DL44" s="1002"/>
      <c r="DM44" s="1003"/>
      <c r="DN44" s="1003"/>
      <c r="DO44" s="1003"/>
      <c r="DP44" s="1004"/>
      <c r="DQ44" s="1002"/>
      <c r="DR44" s="1003"/>
      <c r="DS44" s="1003"/>
      <c r="DT44" s="1003"/>
      <c r="DU44" s="1004"/>
      <c r="DV44" s="1005"/>
      <c r="DW44" s="1006"/>
      <c r="DX44" s="1006"/>
      <c r="DY44" s="1006"/>
      <c r="DZ44" s="1007"/>
      <c r="EA44" s="224"/>
    </row>
    <row r="45" spans="1:131" ht="26.25" customHeight="1" x14ac:dyDescent="0.2">
      <c r="A45" s="233">
        <v>18</v>
      </c>
      <c r="B45" s="1043"/>
      <c r="C45" s="1044"/>
      <c r="D45" s="1044"/>
      <c r="E45" s="1044"/>
      <c r="F45" s="1044"/>
      <c r="G45" s="1044"/>
      <c r="H45" s="1044"/>
      <c r="I45" s="1044"/>
      <c r="J45" s="1044"/>
      <c r="K45" s="1044"/>
      <c r="L45" s="1044"/>
      <c r="M45" s="1044"/>
      <c r="N45" s="1044"/>
      <c r="O45" s="1044"/>
      <c r="P45" s="1045"/>
      <c r="Q45" s="1051"/>
      <c r="R45" s="1052"/>
      <c r="S45" s="1052"/>
      <c r="T45" s="1052"/>
      <c r="U45" s="1052"/>
      <c r="V45" s="1052"/>
      <c r="W45" s="1052"/>
      <c r="X45" s="1052"/>
      <c r="Y45" s="1052"/>
      <c r="Z45" s="1052"/>
      <c r="AA45" s="1052"/>
      <c r="AB45" s="1052"/>
      <c r="AC45" s="1052"/>
      <c r="AD45" s="1052"/>
      <c r="AE45" s="1053"/>
      <c r="AF45" s="1048"/>
      <c r="AG45" s="1049"/>
      <c r="AH45" s="1049"/>
      <c r="AI45" s="1049"/>
      <c r="AJ45" s="1050"/>
      <c r="AK45" s="993"/>
      <c r="AL45" s="984"/>
      <c r="AM45" s="984"/>
      <c r="AN45" s="984"/>
      <c r="AO45" s="984"/>
      <c r="AP45" s="984"/>
      <c r="AQ45" s="984"/>
      <c r="AR45" s="984"/>
      <c r="AS45" s="984"/>
      <c r="AT45" s="984"/>
      <c r="AU45" s="984"/>
      <c r="AV45" s="984"/>
      <c r="AW45" s="984"/>
      <c r="AX45" s="984"/>
      <c r="AY45" s="984"/>
      <c r="AZ45" s="1054"/>
      <c r="BA45" s="1054"/>
      <c r="BB45" s="1054"/>
      <c r="BC45" s="1054"/>
      <c r="BD45" s="1054"/>
      <c r="BE45" s="985"/>
      <c r="BF45" s="985"/>
      <c r="BG45" s="985"/>
      <c r="BH45" s="985"/>
      <c r="BI45" s="986"/>
      <c r="BJ45" s="226"/>
      <c r="BK45" s="226"/>
      <c r="BL45" s="226"/>
      <c r="BM45" s="226"/>
      <c r="BN45" s="226"/>
      <c r="BO45" s="236"/>
      <c r="BP45" s="236"/>
      <c r="BQ45" s="233">
        <v>39</v>
      </c>
      <c r="BR45" s="234"/>
      <c r="BS45" s="1005"/>
      <c r="BT45" s="1006"/>
      <c r="BU45" s="1006"/>
      <c r="BV45" s="1006"/>
      <c r="BW45" s="1006"/>
      <c r="BX45" s="1006"/>
      <c r="BY45" s="1006"/>
      <c r="BZ45" s="1006"/>
      <c r="CA45" s="1006"/>
      <c r="CB45" s="1006"/>
      <c r="CC45" s="1006"/>
      <c r="CD45" s="1006"/>
      <c r="CE45" s="1006"/>
      <c r="CF45" s="1006"/>
      <c r="CG45" s="1027"/>
      <c r="CH45" s="1002"/>
      <c r="CI45" s="1003"/>
      <c r="CJ45" s="1003"/>
      <c r="CK45" s="1003"/>
      <c r="CL45" s="1004"/>
      <c r="CM45" s="1002"/>
      <c r="CN45" s="1003"/>
      <c r="CO45" s="1003"/>
      <c r="CP45" s="1003"/>
      <c r="CQ45" s="1004"/>
      <c r="CR45" s="1002"/>
      <c r="CS45" s="1003"/>
      <c r="CT45" s="1003"/>
      <c r="CU45" s="1003"/>
      <c r="CV45" s="1004"/>
      <c r="CW45" s="1002"/>
      <c r="CX45" s="1003"/>
      <c r="CY45" s="1003"/>
      <c r="CZ45" s="1003"/>
      <c r="DA45" s="1004"/>
      <c r="DB45" s="1002"/>
      <c r="DC45" s="1003"/>
      <c r="DD45" s="1003"/>
      <c r="DE45" s="1003"/>
      <c r="DF45" s="1004"/>
      <c r="DG45" s="1002"/>
      <c r="DH45" s="1003"/>
      <c r="DI45" s="1003"/>
      <c r="DJ45" s="1003"/>
      <c r="DK45" s="1004"/>
      <c r="DL45" s="1002"/>
      <c r="DM45" s="1003"/>
      <c r="DN45" s="1003"/>
      <c r="DO45" s="1003"/>
      <c r="DP45" s="1004"/>
      <c r="DQ45" s="1002"/>
      <c r="DR45" s="1003"/>
      <c r="DS45" s="1003"/>
      <c r="DT45" s="1003"/>
      <c r="DU45" s="1004"/>
      <c r="DV45" s="1005"/>
      <c r="DW45" s="1006"/>
      <c r="DX45" s="1006"/>
      <c r="DY45" s="1006"/>
      <c r="DZ45" s="1007"/>
      <c r="EA45" s="224"/>
    </row>
    <row r="46" spans="1:131" ht="26.25" customHeight="1" x14ac:dyDescent="0.2">
      <c r="A46" s="233">
        <v>19</v>
      </c>
      <c r="B46" s="1043"/>
      <c r="C46" s="1044"/>
      <c r="D46" s="1044"/>
      <c r="E46" s="1044"/>
      <c r="F46" s="1044"/>
      <c r="G46" s="1044"/>
      <c r="H46" s="1044"/>
      <c r="I46" s="1044"/>
      <c r="J46" s="1044"/>
      <c r="K46" s="1044"/>
      <c r="L46" s="1044"/>
      <c r="M46" s="1044"/>
      <c r="N46" s="1044"/>
      <c r="O46" s="1044"/>
      <c r="P46" s="1045"/>
      <c r="Q46" s="1051"/>
      <c r="R46" s="1052"/>
      <c r="S46" s="1052"/>
      <c r="T46" s="1052"/>
      <c r="U46" s="1052"/>
      <c r="V46" s="1052"/>
      <c r="W46" s="1052"/>
      <c r="X46" s="1052"/>
      <c r="Y46" s="1052"/>
      <c r="Z46" s="1052"/>
      <c r="AA46" s="1052"/>
      <c r="AB46" s="1052"/>
      <c r="AC46" s="1052"/>
      <c r="AD46" s="1052"/>
      <c r="AE46" s="1053"/>
      <c r="AF46" s="1048"/>
      <c r="AG46" s="1049"/>
      <c r="AH46" s="1049"/>
      <c r="AI46" s="1049"/>
      <c r="AJ46" s="1050"/>
      <c r="AK46" s="993"/>
      <c r="AL46" s="984"/>
      <c r="AM46" s="984"/>
      <c r="AN46" s="984"/>
      <c r="AO46" s="984"/>
      <c r="AP46" s="984"/>
      <c r="AQ46" s="984"/>
      <c r="AR46" s="984"/>
      <c r="AS46" s="984"/>
      <c r="AT46" s="984"/>
      <c r="AU46" s="984"/>
      <c r="AV46" s="984"/>
      <c r="AW46" s="984"/>
      <c r="AX46" s="984"/>
      <c r="AY46" s="984"/>
      <c r="AZ46" s="1054"/>
      <c r="BA46" s="1054"/>
      <c r="BB46" s="1054"/>
      <c r="BC46" s="1054"/>
      <c r="BD46" s="1054"/>
      <c r="BE46" s="985"/>
      <c r="BF46" s="985"/>
      <c r="BG46" s="985"/>
      <c r="BH46" s="985"/>
      <c r="BI46" s="986"/>
      <c r="BJ46" s="226"/>
      <c r="BK46" s="226"/>
      <c r="BL46" s="226"/>
      <c r="BM46" s="226"/>
      <c r="BN46" s="226"/>
      <c r="BO46" s="236"/>
      <c r="BP46" s="236"/>
      <c r="BQ46" s="233">
        <v>40</v>
      </c>
      <c r="BR46" s="234"/>
      <c r="BS46" s="1005"/>
      <c r="BT46" s="1006"/>
      <c r="BU46" s="1006"/>
      <c r="BV46" s="1006"/>
      <c r="BW46" s="1006"/>
      <c r="BX46" s="1006"/>
      <c r="BY46" s="1006"/>
      <c r="BZ46" s="1006"/>
      <c r="CA46" s="1006"/>
      <c r="CB46" s="1006"/>
      <c r="CC46" s="1006"/>
      <c r="CD46" s="1006"/>
      <c r="CE46" s="1006"/>
      <c r="CF46" s="1006"/>
      <c r="CG46" s="1027"/>
      <c r="CH46" s="1002"/>
      <c r="CI46" s="1003"/>
      <c r="CJ46" s="1003"/>
      <c r="CK46" s="1003"/>
      <c r="CL46" s="1004"/>
      <c r="CM46" s="1002"/>
      <c r="CN46" s="1003"/>
      <c r="CO46" s="1003"/>
      <c r="CP46" s="1003"/>
      <c r="CQ46" s="1004"/>
      <c r="CR46" s="1002"/>
      <c r="CS46" s="1003"/>
      <c r="CT46" s="1003"/>
      <c r="CU46" s="1003"/>
      <c r="CV46" s="1004"/>
      <c r="CW46" s="1002"/>
      <c r="CX46" s="1003"/>
      <c r="CY46" s="1003"/>
      <c r="CZ46" s="1003"/>
      <c r="DA46" s="1004"/>
      <c r="DB46" s="1002"/>
      <c r="DC46" s="1003"/>
      <c r="DD46" s="1003"/>
      <c r="DE46" s="1003"/>
      <c r="DF46" s="1004"/>
      <c r="DG46" s="1002"/>
      <c r="DH46" s="1003"/>
      <c r="DI46" s="1003"/>
      <c r="DJ46" s="1003"/>
      <c r="DK46" s="1004"/>
      <c r="DL46" s="1002"/>
      <c r="DM46" s="1003"/>
      <c r="DN46" s="1003"/>
      <c r="DO46" s="1003"/>
      <c r="DP46" s="1004"/>
      <c r="DQ46" s="1002"/>
      <c r="DR46" s="1003"/>
      <c r="DS46" s="1003"/>
      <c r="DT46" s="1003"/>
      <c r="DU46" s="1004"/>
      <c r="DV46" s="1005"/>
      <c r="DW46" s="1006"/>
      <c r="DX46" s="1006"/>
      <c r="DY46" s="1006"/>
      <c r="DZ46" s="1007"/>
      <c r="EA46" s="224"/>
    </row>
    <row r="47" spans="1:131" ht="26.25" customHeight="1" x14ac:dyDescent="0.2">
      <c r="A47" s="233">
        <v>20</v>
      </c>
      <c r="B47" s="1043"/>
      <c r="C47" s="1044"/>
      <c r="D47" s="1044"/>
      <c r="E47" s="1044"/>
      <c r="F47" s="1044"/>
      <c r="G47" s="1044"/>
      <c r="H47" s="1044"/>
      <c r="I47" s="1044"/>
      <c r="J47" s="1044"/>
      <c r="K47" s="1044"/>
      <c r="L47" s="1044"/>
      <c r="M47" s="1044"/>
      <c r="N47" s="1044"/>
      <c r="O47" s="1044"/>
      <c r="P47" s="1045"/>
      <c r="Q47" s="1051"/>
      <c r="R47" s="1052"/>
      <c r="S47" s="1052"/>
      <c r="T47" s="1052"/>
      <c r="U47" s="1052"/>
      <c r="V47" s="1052"/>
      <c r="W47" s="1052"/>
      <c r="X47" s="1052"/>
      <c r="Y47" s="1052"/>
      <c r="Z47" s="1052"/>
      <c r="AA47" s="1052"/>
      <c r="AB47" s="1052"/>
      <c r="AC47" s="1052"/>
      <c r="AD47" s="1052"/>
      <c r="AE47" s="1053"/>
      <c r="AF47" s="1048"/>
      <c r="AG47" s="1049"/>
      <c r="AH47" s="1049"/>
      <c r="AI47" s="1049"/>
      <c r="AJ47" s="1050"/>
      <c r="AK47" s="993"/>
      <c r="AL47" s="984"/>
      <c r="AM47" s="984"/>
      <c r="AN47" s="984"/>
      <c r="AO47" s="984"/>
      <c r="AP47" s="984"/>
      <c r="AQ47" s="984"/>
      <c r="AR47" s="984"/>
      <c r="AS47" s="984"/>
      <c r="AT47" s="984"/>
      <c r="AU47" s="984"/>
      <c r="AV47" s="984"/>
      <c r="AW47" s="984"/>
      <c r="AX47" s="984"/>
      <c r="AY47" s="984"/>
      <c r="AZ47" s="1054"/>
      <c r="BA47" s="1054"/>
      <c r="BB47" s="1054"/>
      <c r="BC47" s="1054"/>
      <c r="BD47" s="1054"/>
      <c r="BE47" s="985"/>
      <c r="BF47" s="985"/>
      <c r="BG47" s="985"/>
      <c r="BH47" s="985"/>
      <c r="BI47" s="986"/>
      <c r="BJ47" s="226"/>
      <c r="BK47" s="226"/>
      <c r="BL47" s="226"/>
      <c r="BM47" s="226"/>
      <c r="BN47" s="226"/>
      <c r="BO47" s="236"/>
      <c r="BP47" s="236"/>
      <c r="BQ47" s="233">
        <v>41</v>
      </c>
      <c r="BR47" s="234"/>
      <c r="BS47" s="1005"/>
      <c r="BT47" s="1006"/>
      <c r="BU47" s="1006"/>
      <c r="BV47" s="1006"/>
      <c r="BW47" s="1006"/>
      <c r="BX47" s="1006"/>
      <c r="BY47" s="1006"/>
      <c r="BZ47" s="1006"/>
      <c r="CA47" s="1006"/>
      <c r="CB47" s="1006"/>
      <c r="CC47" s="1006"/>
      <c r="CD47" s="1006"/>
      <c r="CE47" s="1006"/>
      <c r="CF47" s="1006"/>
      <c r="CG47" s="1027"/>
      <c r="CH47" s="1002"/>
      <c r="CI47" s="1003"/>
      <c r="CJ47" s="1003"/>
      <c r="CK47" s="1003"/>
      <c r="CL47" s="1004"/>
      <c r="CM47" s="1002"/>
      <c r="CN47" s="1003"/>
      <c r="CO47" s="1003"/>
      <c r="CP47" s="1003"/>
      <c r="CQ47" s="1004"/>
      <c r="CR47" s="1002"/>
      <c r="CS47" s="1003"/>
      <c r="CT47" s="1003"/>
      <c r="CU47" s="1003"/>
      <c r="CV47" s="1004"/>
      <c r="CW47" s="1002"/>
      <c r="CX47" s="1003"/>
      <c r="CY47" s="1003"/>
      <c r="CZ47" s="1003"/>
      <c r="DA47" s="1004"/>
      <c r="DB47" s="1002"/>
      <c r="DC47" s="1003"/>
      <c r="DD47" s="1003"/>
      <c r="DE47" s="1003"/>
      <c r="DF47" s="1004"/>
      <c r="DG47" s="1002"/>
      <c r="DH47" s="1003"/>
      <c r="DI47" s="1003"/>
      <c r="DJ47" s="1003"/>
      <c r="DK47" s="1004"/>
      <c r="DL47" s="1002"/>
      <c r="DM47" s="1003"/>
      <c r="DN47" s="1003"/>
      <c r="DO47" s="1003"/>
      <c r="DP47" s="1004"/>
      <c r="DQ47" s="1002"/>
      <c r="DR47" s="1003"/>
      <c r="DS47" s="1003"/>
      <c r="DT47" s="1003"/>
      <c r="DU47" s="1004"/>
      <c r="DV47" s="1005"/>
      <c r="DW47" s="1006"/>
      <c r="DX47" s="1006"/>
      <c r="DY47" s="1006"/>
      <c r="DZ47" s="1007"/>
      <c r="EA47" s="224"/>
    </row>
    <row r="48" spans="1:131" ht="26.25" customHeight="1" x14ac:dyDescent="0.2">
      <c r="A48" s="233">
        <v>21</v>
      </c>
      <c r="B48" s="1043"/>
      <c r="C48" s="1044"/>
      <c r="D48" s="1044"/>
      <c r="E48" s="1044"/>
      <c r="F48" s="1044"/>
      <c r="G48" s="1044"/>
      <c r="H48" s="1044"/>
      <c r="I48" s="1044"/>
      <c r="J48" s="1044"/>
      <c r="K48" s="1044"/>
      <c r="L48" s="1044"/>
      <c r="M48" s="1044"/>
      <c r="N48" s="1044"/>
      <c r="O48" s="1044"/>
      <c r="P48" s="1045"/>
      <c r="Q48" s="1051"/>
      <c r="R48" s="1052"/>
      <c r="S48" s="1052"/>
      <c r="T48" s="1052"/>
      <c r="U48" s="1052"/>
      <c r="V48" s="1052"/>
      <c r="W48" s="1052"/>
      <c r="X48" s="1052"/>
      <c r="Y48" s="1052"/>
      <c r="Z48" s="1052"/>
      <c r="AA48" s="1052"/>
      <c r="AB48" s="1052"/>
      <c r="AC48" s="1052"/>
      <c r="AD48" s="1052"/>
      <c r="AE48" s="1053"/>
      <c r="AF48" s="1048"/>
      <c r="AG48" s="1049"/>
      <c r="AH48" s="1049"/>
      <c r="AI48" s="1049"/>
      <c r="AJ48" s="1050"/>
      <c r="AK48" s="993"/>
      <c r="AL48" s="984"/>
      <c r="AM48" s="984"/>
      <c r="AN48" s="984"/>
      <c r="AO48" s="984"/>
      <c r="AP48" s="984"/>
      <c r="AQ48" s="984"/>
      <c r="AR48" s="984"/>
      <c r="AS48" s="984"/>
      <c r="AT48" s="984"/>
      <c r="AU48" s="984"/>
      <c r="AV48" s="984"/>
      <c r="AW48" s="984"/>
      <c r="AX48" s="984"/>
      <c r="AY48" s="984"/>
      <c r="AZ48" s="1054"/>
      <c r="BA48" s="1054"/>
      <c r="BB48" s="1054"/>
      <c r="BC48" s="1054"/>
      <c r="BD48" s="1054"/>
      <c r="BE48" s="985"/>
      <c r="BF48" s="985"/>
      <c r="BG48" s="985"/>
      <c r="BH48" s="985"/>
      <c r="BI48" s="986"/>
      <c r="BJ48" s="226"/>
      <c r="BK48" s="226"/>
      <c r="BL48" s="226"/>
      <c r="BM48" s="226"/>
      <c r="BN48" s="226"/>
      <c r="BO48" s="236"/>
      <c r="BP48" s="236"/>
      <c r="BQ48" s="233">
        <v>42</v>
      </c>
      <c r="BR48" s="234"/>
      <c r="BS48" s="1005"/>
      <c r="BT48" s="1006"/>
      <c r="BU48" s="1006"/>
      <c r="BV48" s="1006"/>
      <c r="BW48" s="1006"/>
      <c r="BX48" s="1006"/>
      <c r="BY48" s="1006"/>
      <c r="BZ48" s="1006"/>
      <c r="CA48" s="1006"/>
      <c r="CB48" s="1006"/>
      <c r="CC48" s="1006"/>
      <c r="CD48" s="1006"/>
      <c r="CE48" s="1006"/>
      <c r="CF48" s="1006"/>
      <c r="CG48" s="1027"/>
      <c r="CH48" s="1002"/>
      <c r="CI48" s="1003"/>
      <c r="CJ48" s="1003"/>
      <c r="CK48" s="1003"/>
      <c r="CL48" s="1004"/>
      <c r="CM48" s="1002"/>
      <c r="CN48" s="1003"/>
      <c r="CO48" s="1003"/>
      <c r="CP48" s="1003"/>
      <c r="CQ48" s="1004"/>
      <c r="CR48" s="1002"/>
      <c r="CS48" s="1003"/>
      <c r="CT48" s="1003"/>
      <c r="CU48" s="1003"/>
      <c r="CV48" s="1004"/>
      <c r="CW48" s="1002"/>
      <c r="CX48" s="1003"/>
      <c r="CY48" s="1003"/>
      <c r="CZ48" s="1003"/>
      <c r="DA48" s="1004"/>
      <c r="DB48" s="1002"/>
      <c r="DC48" s="1003"/>
      <c r="DD48" s="1003"/>
      <c r="DE48" s="1003"/>
      <c r="DF48" s="1004"/>
      <c r="DG48" s="1002"/>
      <c r="DH48" s="1003"/>
      <c r="DI48" s="1003"/>
      <c r="DJ48" s="1003"/>
      <c r="DK48" s="1004"/>
      <c r="DL48" s="1002"/>
      <c r="DM48" s="1003"/>
      <c r="DN48" s="1003"/>
      <c r="DO48" s="1003"/>
      <c r="DP48" s="1004"/>
      <c r="DQ48" s="1002"/>
      <c r="DR48" s="1003"/>
      <c r="DS48" s="1003"/>
      <c r="DT48" s="1003"/>
      <c r="DU48" s="1004"/>
      <c r="DV48" s="1005"/>
      <c r="DW48" s="1006"/>
      <c r="DX48" s="1006"/>
      <c r="DY48" s="1006"/>
      <c r="DZ48" s="1007"/>
      <c r="EA48" s="224"/>
    </row>
    <row r="49" spans="1:131" ht="26.25" customHeight="1" x14ac:dyDescent="0.2">
      <c r="A49" s="233">
        <v>22</v>
      </c>
      <c r="B49" s="1043"/>
      <c r="C49" s="1044"/>
      <c r="D49" s="1044"/>
      <c r="E49" s="1044"/>
      <c r="F49" s="1044"/>
      <c r="G49" s="1044"/>
      <c r="H49" s="1044"/>
      <c r="I49" s="1044"/>
      <c r="J49" s="1044"/>
      <c r="K49" s="1044"/>
      <c r="L49" s="1044"/>
      <c r="M49" s="1044"/>
      <c r="N49" s="1044"/>
      <c r="O49" s="1044"/>
      <c r="P49" s="1045"/>
      <c r="Q49" s="1051"/>
      <c r="R49" s="1052"/>
      <c r="S49" s="1052"/>
      <c r="T49" s="1052"/>
      <c r="U49" s="1052"/>
      <c r="V49" s="1052"/>
      <c r="W49" s="1052"/>
      <c r="X49" s="1052"/>
      <c r="Y49" s="1052"/>
      <c r="Z49" s="1052"/>
      <c r="AA49" s="1052"/>
      <c r="AB49" s="1052"/>
      <c r="AC49" s="1052"/>
      <c r="AD49" s="1052"/>
      <c r="AE49" s="1053"/>
      <c r="AF49" s="1048"/>
      <c r="AG49" s="1049"/>
      <c r="AH49" s="1049"/>
      <c r="AI49" s="1049"/>
      <c r="AJ49" s="1050"/>
      <c r="AK49" s="993"/>
      <c r="AL49" s="984"/>
      <c r="AM49" s="984"/>
      <c r="AN49" s="984"/>
      <c r="AO49" s="984"/>
      <c r="AP49" s="984"/>
      <c r="AQ49" s="984"/>
      <c r="AR49" s="984"/>
      <c r="AS49" s="984"/>
      <c r="AT49" s="984"/>
      <c r="AU49" s="984"/>
      <c r="AV49" s="984"/>
      <c r="AW49" s="984"/>
      <c r="AX49" s="984"/>
      <c r="AY49" s="984"/>
      <c r="AZ49" s="1054"/>
      <c r="BA49" s="1054"/>
      <c r="BB49" s="1054"/>
      <c r="BC49" s="1054"/>
      <c r="BD49" s="1054"/>
      <c r="BE49" s="985"/>
      <c r="BF49" s="985"/>
      <c r="BG49" s="985"/>
      <c r="BH49" s="985"/>
      <c r="BI49" s="986"/>
      <c r="BJ49" s="226"/>
      <c r="BK49" s="226"/>
      <c r="BL49" s="226"/>
      <c r="BM49" s="226"/>
      <c r="BN49" s="226"/>
      <c r="BO49" s="236"/>
      <c r="BP49" s="236"/>
      <c r="BQ49" s="233">
        <v>43</v>
      </c>
      <c r="BR49" s="234"/>
      <c r="BS49" s="1005"/>
      <c r="BT49" s="1006"/>
      <c r="BU49" s="1006"/>
      <c r="BV49" s="1006"/>
      <c r="BW49" s="1006"/>
      <c r="BX49" s="1006"/>
      <c r="BY49" s="1006"/>
      <c r="BZ49" s="1006"/>
      <c r="CA49" s="1006"/>
      <c r="CB49" s="1006"/>
      <c r="CC49" s="1006"/>
      <c r="CD49" s="1006"/>
      <c r="CE49" s="1006"/>
      <c r="CF49" s="1006"/>
      <c r="CG49" s="1027"/>
      <c r="CH49" s="1002"/>
      <c r="CI49" s="1003"/>
      <c r="CJ49" s="1003"/>
      <c r="CK49" s="1003"/>
      <c r="CL49" s="1004"/>
      <c r="CM49" s="1002"/>
      <c r="CN49" s="1003"/>
      <c r="CO49" s="1003"/>
      <c r="CP49" s="1003"/>
      <c r="CQ49" s="1004"/>
      <c r="CR49" s="1002"/>
      <c r="CS49" s="1003"/>
      <c r="CT49" s="1003"/>
      <c r="CU49" s="1003"/>
      <c r="CV49" s="1004"/>
      <c r="CW49" s="1002"/>
      <c r="CX49" s="1003"/>
      <c r="CY49" s="1003"/>
      <c r="CZ49" s="1003"/>
      <c r="DA49" s="1004"/>
      <c r="DB49" s="1002"/>
      <c r="DC49" s="1003"/>
      <c r="DD49" s="1003"/>
      <c r="DE49" s="1003"/>
      <c r="DF49" s="1004"/>
      <c r="DG49" s="1002"/>
      <c r="DH49" s="1003"/>
      <c r="DI49" s="1003"/>
      <c r="DJ49" s="1003"/>
      <c r="DK49" s="1004"/>
      <c r="DL49" s="1002"/>
      <c r="DM49" s="1003"/>
      <c r="DN49" s="1003"/>
      <c r="DO49" s="1003"/>
      <c r="DP49" s="1004"/>
      <c r="DQ49" s="1002"/>
      <c r="DR49" s="1003"/>
      <c r="DS49" s="1003"/>
      <c r="DT49" s="1003"/>
      <c r="DU49" s="1004"/>
      <c r="DV49" s="1005"/>
      <c r="DW49" s="1006"/>
      <c r="DX49" s="1006"/>
      <c r="DY49" s="1006"/>
      <c r="DZ49" s="1007"/>
      <c r="EA49" s="224"/>
    </row>
    <row r="50" spans="1:131" ht="26.25" customHeight="1" x14ac:dyDescent="0.2">
      <c r="A50" s="233">
        <v>23</v>
      </c>
      <c r="B50" s="1043"/>
      <c r="C50" s="1044"/>
      <c r="D50" s="1044"/>
      <c r="E50" s="1044"/>
      <c r="F50" s="1044"/>
      <c r="G50" s="1044"/>
      <c r="H50" s="1044"/>
      <c r="I50" s="1044"/>
      <c r="J50" s="1044"/>
      <c r="K50" s="1044"/>
      <c r="L50" s="1044"/>
      <c r="M50" s="1044"/>
      <c r="N50" s="1044"/>
      <c r="O50" s="1044"/>
      <c r="P50" s="1045"/>
      <c r="Q50" s="1046"/>
      <c r="R50" s="1038"/>
      <c r="S50" s="1038"/>
      <c r="T50" s="1038"/>
      <c r="U50" s="1038"/>
      <c r="V50" s="1038"/>
      <c r="W50" s="1038"/>
      <c r="X50" s="1038"/>
      <c r="Y50" s="1038"/>
      <c r="Z50" s="1038"/>
      <c r="AA50" s="1038"/>
      <c r="AB50" s="1038"/>
      <c r="AC50" s="1038"/>
      <c r="AD50" s="1038"/>
      <c r="AE50" s="1047"/>
      <c r="AF50" s="1048"/>
      <c r="AG50" s="1049"/>
      <c r="AH50" s="1049"/>
      <c r="AI50" s="1049"/>
      <c r="AJ50" s="1050"/>
      <c r="AK50" s="1037"/>
      <c r="AL50" s="1038"/>
      <c r="AM50" s="1038"/>
      <c r="AN50" s="1038"/>
      <c r="AO50" s="1038"/>
      <c r="AP50" s="1038"/>
      <c r="AQ50" s="1038"/>
      <c r="AR50" s="1038"/>
      <c r="AS50" s="1038"/>
      <c r="AT50" s="1038"/>
      <c r="AU50" s="1038"/>
      <c r="AV50" s="1038"/>
      <c r="AW50" s="1038"/>
      <c r="AX50" s="1038"/>
      <c r="AY50" s="1038"/>
      <c r="AZ50" s="1039"/>
      <c r="BA50" s="1039"/>
      <c r="BB50" s="1039"/>
      <c r="BC50" s="1039"/>
      <c r="BD50" s="1039"/>
      <c r="BE50" s="985"/>
      <c r="BF50" s="985"/>
      <c r="BG50" s="985"/>
      <c r="BH50" s="985"/>
      <c r="BI50" s="986"/>
      <c r="BJ50" s="226"/>
      <c r="BK50" s="226"/>
      <c r="BL50" s="226"/>
      <c r="BM50" s="226"/>
      <c r="BN50" s="226"/>
      <c r="BO50" s="236"/>
      <c r="BP50" s="236"/>
      <c r="BQ50" s="233">
        <v>44</v>
      </c>
      <c r="BR50" s="234"/>
      <c r="BS50" s="1005"/>
      <c r="BT50" s="1006"/>
      <c r="BU50" s="1006"/>
      <c r="BV50" s="1006"/>
      <c r="BW50" s="1006"/>
      <c r="BX50" s="1006"/>
      <c r="BY50" s="1006"/>
      <c r="BZ50" s="1006"/>
      <c r="CA50" s="1006"/>
      <c r="CB50" s="1006"/>
      <c r="CC50" s="1006"/>
      <c r="CD50" s="1006"/>
      <c r="CE50" s="1006"/>
      <c r="CF50" s="1006"/>
      <c r="CG50" s="1027"/>
      <c r="CH50" s="1002"/>
      <c r="CI50" s="1003"/>
      <c r="CJ50" s="1003"/>
      <c r="CK50" s="1003"/>
      <c r="CL50" s="1004"/>
      <c r="CM50" s="1002"/>
      <c r="CN50" s="1003"/>
      <c r="CO50" s="1003"/>
      <c r="CP50" s="1003"/>
      <c r="CQ50" s="1004"/>
      <c r="CR50" s="1002"/>
      <c r="CS50" s="1003"/>
      <c r="CT50" s="1003"/>
      <c r="CU50" s="1003"/>
      <c r="CV50" s="1004"/>
      <c r="CW50" s="1002"/>
      <c r="CX50" s="1003"/>
      <c r="CY50" s="1003"/>
      <c r="CZ50" s="1003"/>
      <c r="DA50" s="1004"/>
      <c r="DB50" s="1002"/>
      <c r="DC50" s="1003"/>
      <c r="DD50" s="1003"/>
      <c r="DE50" s="1003"/>
      <c r="DF50" s="1004"/>
      <c r="DG50" s="1002"/>
      <c r="DH50" s="1003"/>
      <c r="DI50" s="1003"/>
      <c r="DJ50" s="1003"/>
      <c r="DK50" s="1004"/>
      <c r="DL50" s="1002"/>
      <c r="DM50" s="1003"/>
      <c r="DN50" s="1003"/>
      <c r="DO50" s="1003"/>
      <c r="DP50" s="1004"/>
      <c r="DQ50" s="1002"/>
      <c r="DR50" s="1003"/>
      <c r="DS50" s="1003"/>
      <c r="DT50" s="1003"/>
      <c r="DU50" s="1004"/>
      <c r="DV50" s="1005"/>
      <c r="DW50" s="1006"/>
      <c r="DX50" s="1006"/>
      <c r="DY50" s="1006"/>
      <c r="DZ50" s="1007"/>
      <c r="EA50" s="224"/>
    </row>
    <row r="51" spans="1:131" ht="26.25" customHeight="1" x14ac:dyDescent="0.2">
      <c r="A51" s="233">
        <v>24</v>
      </c>
      <c r="B51" s="1043"/>
      <c r="C51" s="1044"/>
      <c r="D51" s="1044"/>
      <c r="E51" s="1044"/>
      <c r="F51" s="1044"/>
      <c r="G51" s="1044"/>
      <c r="H51" s="1044"/>
      <c r="I51" s="1044"/>
      <c r="J51" s="1044"/>
      <c r="K51" s="1044"/>
      <c r="L51" s="1044"/>
      <c r="M51" s="1044"/>
      <c r="N51" s="1044"/>
      <c r="O51" s="1044"/>
      <c r="P51" s="1045"/>
      <c r="Q51" s="1046"/>
      <c r="R51" s="1038"/>
      <c r="S51" s="1038"/>
      <c r="T51" s="1038"/>
      <c r="U51" s="1038"/>
      <c r="V51" s="1038"/>
      <c r="W51" s="1038"/>
      <c r="X51" s="1038"/>
      <c r="Y51" s="1038"/>
      <c r="Z51" s="1038"/>
      <c r="AA51" s="1038"/>
      <c r="AB51" s="1038"/>
      <c r="AC51" s="1038"/>
      <c r="AD51" s="1038"/>
      <c r="AE51" s="1047"/>
      <c r="AF51" s="1048"/>
      <c r="AG51" s="1049"/>
      <c r="AH51" s="1049"/>
      <c r="AI51" s="1049"/>
      <c r="AJ51" s="1050"/>
      <c r="AK51" s="1037"/>
      <c r="AL51" s="1038"/>
      <c r="AM51" s="1038"/>
      <c r="AN51" s="1038"/>
      <c r="AO51" s="1038"/>
      <c r="AP51" s="1038"/>
      <c r="AQ51" s="1038"/>
      <c r="AR51" s="1038"/>
      <c r="AS51" s="1038"/>
      <c r="AT51" s="1038"/>
      <c r="AU51" s="1038"/>
      <c r="AV51" s="1038"/>
      <c r="AW51" s="1038"/>
      <c r="AX51" s="1038"/>
      <c r="AY51" s="1038"/>
      <c r="AZ51" s="1039"/>
      <c r="BA51" s="1039"/>
      <c r="BB51" s="1039"/>
      <c r="BC51" s="1039"/>
      <c r="BD51" s="1039"/>
      <c r="BE51" s="985"/>
      <c r="BF51" s="985"/>
      <c r="BG51" s="985"/>
      <c r="BH51" s="985"/>
      <c r="BI51" s="986"/>
      <c r="BJ51" s="226"/>
      <c r="BK51" s="226"/>
      <c r="BL51" s="226"/>
      <c r="BM51" s="226"/>
      <c r="BN51" s="226"/>
      <c r="BO51" s="236"/>
      <c r="BP51" s="236"/>
      <c r="BQ51" s="233">
        <v>45</v>
      </c>
      <c r="BR51" s="234"/>
      <c r="BS51" s="1005"/>
      <c r="BT51" s="1006"/>
      <c r="BU51" s="1006"/>
      <c r="BV51" s="1006"/>
      <c r="BW51" s="1006"/>
      <c r="BX51" s="1006"/>
      <c r="BY51" s="1006"/>
      <c r="BZ51" s="1006"/>
      <c r="CA51" s="1006"/>
      <c r="CB51" s="1006"/>
      <c r="CC51" s="1006"/>
      <c r="CD51" s="1006"/>
      <c r="CE51" s="1006"/>
      <c r="CF51" s="1006"/>
      <c r="CG51" s="1027"/>
      <c r="CH51" s="1002"/>
      <c r="CI51" s="1003"/>
      <c r="CJ51" s="1003"/>
      <c r="CK51" s="1003"/>
      <c r="CL51" s="1004"/>
      <c r="CM51" s="1002"/>
      <c r="CN51" s="1003"/>
      <c r="CO51" s="1003"/>
      <c r="CP51" s="1003"/>
      <c r="CQ51" s="1004"/>
      <c r="CR51" s="1002"/>
      <c r="CS51" s="1003"/>
      <c r="CT51" s="1003"/>
      <c r="CU51" s="1003"/>
      <c r="CV51" s="1004"/>
      <c r="CW51" s="1002"/>
      <c r="CX51" s="1003"/>
      <c r="CY51" s="1003"/>
      <c r="CZ51" s="1003"/>
      <c r="DA51" s="1004"/>
      <c r="DB51" s="1002"/>
      <c r="DC51" s="1003"/>
      <c r="DD51" s="1003"/>
      <c r="DE51" s="1003"/>
      <c r="DF51" s="1004"/>
      <c r="DG51" s="1002"/>
      <c r="DH51" s="1003"/>
      <c r="DI51" s="1003"/>
      <c r="DJ51" s="1003"/>
      <c r="DK51" s="1004"/>
      <c r="DL51" s="1002"/>
      <c r="DM51" s="1003"/>
      <c r="DN51" s="1003"/>
      <c r="DO51" s="1003"/>
      <c r="DP51" s="1004"/>
      <c r="DQ51" s="1002"/>
      <c r="DR51" s="1003"/>
      <c r="DS51" s="1003"/>
      <c r="DT51" s="1003"/>
      <c r="DU51" s="1004"/>
      <c r="DV51" s="1005"/>
      <c r="DW51" s="1006"/>
      <c r="DX51" s="1006"/>
      <c r="DY51" s="1006"/>
      <c r="DZ51" s="1007"/>
      <c r="EA51" s="224"/>
    </row>
    <row r="52" spans="1:131" ht="26.25" customHeight="1" x14ac:dyDescent="0.2">
      <c r="A52" s="233">
        <v>25</v>
      </c>
      <c r="B52" s="1043"/>
      <c r="C52" s="1044"/>
      <c r="D52" s="1044"/>
      <c r="E52" s="1044"/>
      <c r="F52" s="1044"/>
      <c r="G52" s="1044"/>
      <c r="H52" s="1044"/>
      <c r="I52" s="1044"/>
      <c r="J52" s="1044"/>
      <c r="K52" s="1044"/>
      <c r="L52" s="1044"/>
      <c r="M52" s="1044"/>
      <c r="N52" s="1044"/>
      <c r="O52" s="1044"/>
      <c r="P52" s="1045"/>
      <c r="Q52" s="1046"/>
      <c r="R52" s="1038"/>
      <c r="S52" s="1038"/>
      <c r="T52" s="1038"/>
      <c r="U52" s="1038"/>
      <c r="V52" s="1038"/>
      <c r="W52" s="1038"/>
      <c r="X52" s="1038"/>
      <c r="Y52" s="1038"/>
      <c r="Z52" s="1038"/>
      <c r="AA52" s="1038"/>
      <c r="AB52" s="1038"/>
      <c r="AC52" s="1038"/>
      <c r="AD52" s="1038"/>
      <c r="AE52" s="1047"/>
      <c r="AF52" s="1048"/>
      <c r="AG52" s="1049"/>
      <c r="AH52" s="1049"/>
      <c r="AI52" s="1049"/>
      <c r="AJ52" s="1050"/>
      <c r="AK52" s="1037"/>
      <c r="AL52" s="1038"/>
      <c r="AM52" s="1038"/>
      <c r="AN52" s="1038"/>
      <c r="AO52" s="1038"/>
      <c r="AP52" s="1038"/>
      <c r="AQ52" s="1038"/>
      <c r="AR52" s="1038"/>
      <c r="AS52" s="1038"/>
      <c r="AT52" s="1038"/>
      <c r="AU52" s="1038"/>
      <c r="AV52" s="1038"/>
      <c r="AW52" s="1038"/>
      <c r="AX52" s="1038"/>
      <c r="AY52" s="1038"/>
      <c r="AZ52" s="1039"/>
      <c r="BA52" s="1039"/>
      <c r="BB52" s="1039"/>
      <c r="BC52" s="1039"/>
      <c r="BD52" s="1039"/>
      <c r="BE52" s="985"/>
      <c r="BF52" s="985"/>
      <c r="BG52" s="985"/>
      <c r="BH52" s="985"/>
      <c r="BI52" s="986"/>
      <c r="BJ52" s="226"/>
      <c r="BK52" s="226"/>
      <c r="BL52" s="226"/>
      <c r="BM52" s="226"/>
      <c r="BN52" s="226"/>
      <c r="BO52" s="236"/>
      <c r="BP52" s="236"/>
      <c r="BQ52" s="233">
        <v>46</v>
      </c>
      <c r="BR52" s="234"/>
      <c r="BS52" s="1005"/>
      <c r="BT52" s="1006"/>
      <c r="BU52" s="1006"/>
      <c r="BV52" s="1006"/>
      <c r="BW52" s="1006"/>
      <c r="BX52" s="1006"/>
      <c r="BY52" s="1006"/>
      <c r="BZ52" s="1006"/>
      <c r="CA52" s="1006"/>
      <c r="CB52" s="1006"/>
      <c r="CC52" s="1006"/>
      <c r="CD52" s="1006"/>
      <c r="CE52" s="1006"/>
      <c r="CF52" s="1006"/>
      <c r="CG52" s="1027"/>
      <c r="CH52" s="1002"/>
      <c r="CI52" s="1003"/>
      <c r="CJ52" s="1003"/>
      <c r="CK52" s="1003"/>
      <c r="CL52" s="1004"/>
      <c r="CM52" s="1002"/>
      <c r="CN52" s="1003"/>
      <c r="CO52" s="1003"/>
      <c r="CP52" s="1003"/>
      <c r="CQ52" s="1004"/>
      <c r="CR52" s="1002"/>
      <c r="CS52" s="1003"/>
      <c r="CT52" s="1003"/>
      <c r="CU52" s="1003"/>
      <c r="CV52" s="1004"/>
      <c r="CW52" s="1002"/>
      <c r="CX52" s="1003"/>
      <c r="CY52" s="1003"/>
      <c r="CZ52" s="1003"/>
      <c r="DA52" s="1004"/>
      <c r="DB52" s="1002"/>
      <c r="DC52" s="1003"/>
      <c r="DD52" s="1003"/>
      <c r="DE52" s="1003"/>
      <c r="DF52" s="1004"/>
      <c r="DG52" s="1002"/>
      <c r="DH52" s="1003"/>
      <c r="DI52" s="1003"/>
      <c r="DJ52" s="1003"/>
      <c r="DK52" s="1004"/>
      <c r="DL52" s="1002"/>
      <c r="DM52" s="1003"/>
      <c r="DN52" s="1003"/>
      <c r="DO52" s="1003"/>
      <c r="DP52" s="1004"/>
      <c r="DQ52" s="1002"/>
      <c r="DR52" s="1003"/>
      <c r="DS52" s="1003"/>
      <c r="DT52" s="1003"/>
      <c r="DU52" s="1004"/>
      <c r="DV52" s="1005"/>
      <c r="DW52" s="1006"/>
      <c r="DX52" s="1006"/>
      <c r="DY52" s="1006"/>
      <c r="DZ52" s="1007"/>
      <c r="EA52" s="224"/>
    </row>
    <row r="53" spans="1:131" ht="26.25" customHeight="1" x14ac:dyDescent="0.2">
      <c r="A53" s="233">
        <v>26</v>
      </c>
      <c r="B53" s="1043"/>
      <c r="C53" s="1044"/>
      <c r="D53" s="1044"/>
      <c r="E53" s="1044"/>
      <c r="F53" s="1044"/>
      <c r="G53" s="1044"/>
      <c r="H53" s="1044"/>
      <c r="I53" s="1044"/>
      <c r="J53" s="1044"/>
      <c r="K53" s="1044"/>
      <c r="L53" s="1044"/>
      <c r="M53" s="1044"/>
      <c r="N53" s="1044"/>
      <c r="O53" s="1044"/>
      <c r="P53" s="1045"/>
      <c r="Q53" s="1046"/>
      <c r="R53" s="1038"/>
      <c r="S53" s="1038"/>
      <c r="T53" s="1038"/>
      <c r="U53" s="1038"/>
      <c r="V53" s="1038"/>
      <c r="W53" s="1038"/>
      <c r="X53" s="1038"/>
      <c r="Y53" s="1038"/>
      <c r="Z53" s="1038"/>
      <c r="AA53" s="1038"/>
      <c r="AB53" s="1038"/>
      <c r="AC53" s="1038"/>
      <c r="AD53" s="1038"/>
      <c r="AE53" s="1047"/>
      <c r="AF53" s="1048"/>
      <c r="AG53" s="1049"/>
      <c r="AH53" s="1049"/>
      <c r="AI53" s="1049"/>
      <c r="AJ53" s="1050"/>
      <c r="AK53" s="1037"/>
      <c r="AL53" s="1038"/>
      <c r="AM53" s="1038"/>
      <c r="AN53" s="1038"/>
      <c r="AO53" s="1038"/>
      <c r="AP53" s="1038"/>
      <c r="AQ53" s="1038"/>
      <c r="AR53" s="1038"/>
      <c r="AS53" s="1038"/>
      <c r="AT53" s="1038"/>
      <c r="AU53" s="1038"/>
      <c r="AV53" s="1038"/>
      <c r="AW53" s="1038"/>
      <c r="AX53" s="1038"/>
      <c r="AY53" s="1038"/>
      <c r="AZ53" s="1039"/>
      <c r="BA53" s="1039"/>
      <c r="BB53" s="1039"/>
      <c r="BC53" s="1039"/>
      <c r="BD53" s="1039"/>
      <c r="BE53" s="985"/>
      <c r="BF53" s="985"/>
      <c r="BG53" s="985"/>
      <c r="BH53" s="985"/>
      <c r="BI53" s="986"/>
      <c r="BJ53" s="226"/>
      <c r="BK53" s="226"/>
      <c r="BL53" s="226"/>
      <c r="BM53" s="226"/>
      <c r="BN53" s="226"/>
      <c r="BO53" s="236"/>
      <c r="BP53" s="236"/>
      <c r="BQ53" s="233">
        <v>47</v>
      </c>
      <c r="BR53" s="234"/>
      <c r="BS53" s="1005"/>
      <c r="BT53" s="1006"/>
      <c r="BU53" s="1006"/>
      <c r="BV53" s="1006"/>
      <c r="BW53" s="1006"/>
      <c r="BX53" s="1006"/>
      <c r="BY53" s="1006"/>
      <c r="BZ53" s="1006"/>
      <c r="CA53" s="1006"/>
      <c r="CB53" s="1006"/>
      <c r="CC53" s="1006"/>
      <c r="CD53" s="1006"/>
      <c r="CE53" s="1006"/>
      <c r="CF53" s="1006"/>
      <c r="CG53" s="1027"/>
      <c r="CH53" s="1002"/>
      <c r="CI53" s="1003"/>
      <c r="CJ53" s="1003"/>
      <c r="CK53" s="1003"/>
      <c r="CL53" s="1004"/>
      <c r="CM53" s="1002"/>
      <c r="CN53" s="1003"/>
      <c r="CO53" s="1003"/>
      <c r="CP53" s="1003"/>
      <c r="CQ53" s="1004"/>
      <c r="CR53" s="1002"/>
      <c r="CS53" s="1003"/>
      <c r="CT53" s="1003"/>
      <c r="CU53" s="1003"/>
      <c r="CV53" s="1004"/>
      <c r="CW53" s="1002"/>
      <c r="CX53" s="1003"/>
      <c r="CY53" s="1003"/>
      <c r="CZ53" s="1003"/>
      <c r="DA53" s="1004"/>
      <c r="DB53" s="1002"/>
      <c r="DC53" s="1003"/>
      <c r="DD53" s="1003"/>
      <c r="DE53" s="1003"/>
      <c r="DF53" s="1004"/>
      <c r="DG53" s="1002"/>
      <c r="DH53" s="1003"/>
      <c r="DI53" s="1003"/>
      <c r="DJ53" s="1003"/>
      <c r="DK53" s="1004"/>
      <c r="DL53" s="1002"/>
      <c r="DM53" s="1003"/>
      <c r="DN53" s="1003"/>
      <c r="DO53" s="1003"/>
      <c r="DP53" s="1004"/>
      <c r="DQ53" s="1002"/>
      <c r="DR53" s="1003"/>
      <c r="DS53" s="1003"/>
      <c r="DT53" s="1003"/>
      <c r="DU53" s="1004"/>
      <c r="DV53" s="1005"/>
      <c r="DW53" s="1006"/>
      <c r="DX53" s="1006"/>
      <c r="DY53" s="1006"/>
      <c r="DZ53" s="1007"/>
      <c r="EA53" s="224"/>
    </row>
    <row r="54" spans="1:131" ht="26.25" customHeight="1" x14ac:dyDescent="0.2">
      <c r="A54" s="233">
        <v>27</v>
      </c>
      <c r="B54" s="1043"/>
      <c r="C54" s="1044"/>
      <c r="D54" s="1044"/>
      <c r="E54" s="1044"/>
      <c r="F54" s="1044"/>
      <c r="G54" s="1044"/>
      <c r="H54" s="1044"/>
      <c r="I54" s="1044"/>
      <c r="J54" s="1044"/>
      <c r="K54" s="1044"/>
      <c r="L54" s="1044"/>
      <c r="M54" s="1044"/>
      <c r="N54" s="1044"/>
      <c r="O54" s="1044"/>
      <c r="P54" s="1045"/>
      <c r="Q54" s="1046"/>
      <c r="R54" s="1038"/>
      <c r="S54" s="1038"/>
      <c r="T54" s="1038"/>
      <c r="U54" s="1038"/>
      <c r="V54" s="1038"/>
      <c r="W54" s="1038"/>
      <c r="X54" s="1038"/>
      <c r="Y54" s="1038"/>
      <c r="Z54" s="1038"/>
      <c r="AA54" s="1038"/>
      <c r="AB54" s="1038"/>
      <c r="AC54" s="1038"/>
      <c r="AD54" s="1038"/>
      <c r="AE54" s="1047"/>
      <c r="AF54" s="1048"/>
      <c r="AG54" s="1049"/>
      <c r="AH54" s="1049"/>
      <c r="AI54" s="1049"/>
      <c r="AJ54" s="1050"/>
      <c r="AK54" s="1037"/>
      <c r="AL54" s="1038"/>
      <c r="AM54" s="1038"/>
      <c r="AN54" s="1038"/>
      <c r="AO54" s="1038"/>
      <c r="AP54" s="1038"/>
      <c r="AQ54" s="1038"/>
      <c r="AR54" s="1038"/>
      <c r="AS54" s="1038"/>
      <c r="AT54" s="1038"/>
      <c r="AU54" s="1038"/>
      <c r="AV54" s="1038"/>
      <c r="AW54" s="1038"/>
      <c r="AX54" s="1038"/>
      <c r="AY54" s="1038"/>
      <c r="AZ54" s="1039"/>
      <c r="BA54" s="1039"/>
      <c r="BB54" s="1039"/>
      <c r="BC54" s="1039"/>
      <c r="BD54" s="1039"/>
      <c r="BE54" s="985"/>
      <c r="BF54" s="985"/>
      <c r="BG54" s="985"/>
      <c r="BH54" s="985"/>
      <c r="BI54" s="986"/>
      <c r="BJ54" s="226"/>
      <c r="BK54" s="226"/>
      <c r="BL54" s="226"/>
      <c r="BM54" s="226"/>
      <c r="BN54" s="226"/>
      <c r="BO54" s="236"/>
      <c r="BP54" s="236"/>
      <c r="BQ54" s="233">
        <v>48</v>
      </c>
      <c r="BR54" s="234"/>
      <c r="BS54" s="1005"/>
      <c r="BT54" s="1006"/>
      <c r="BU54" s="1006"/>
      <c r="BV54" s="1006"/>
      <c r="BW54" s="1006"/>
      <c r="BX54" s="1006"/>
      <c r="BY54" s="1006"/>
      <c r="BZ54" s="1006"/>
      <c r="CA54" s="1006"/>
      <c r="CB54" s="1006"/>
      <c r="CC54" s="1006"/>
      <c r="CD54" s="1006"/>
      <c r="CE54" s="1006"/>
      <c r="CF54" s="1006"/>
      <c r="CG54" s="1027"/>
      <c r="CH54" s="1002"/>
      <c r="CI54" s="1003"/>
      <c r="CJ54" s="1003"/>
      <c r="CK54" s="1003"/>
      <c r="CL54" s="1004"/>
      <c r="CM54" s="1002"/>
      <c r="CN54" s="1003"/>
      <c r="CO54" s="1003"/>
      <c r="CP54" s="1003"/>
      <c r="CQ54" s="1004"/>
      <c r="CR54" s="1002"/>
      <c r="CS54" s="1003"/>
      <c r="CT54" s="1003"/>
      <c r="CU54" s="1003"/>
      <c r="CV54" s="1004"/>
      <c r="CW54" s="1002"/>
      <c r="CX54" s="1003"/>
      <c r="CY54" s="1003"/>
      <c r="CZ54" s="1003"/>
      <c r="DA54" s="1004"/>
      <c r="DB54" s="1002"/>
      <c r="DC54" s="1003"/>
      <c r="DD54" s="1003"/>
      <c r="DE54" s="1003"/>
      <c r="DF54" s="1004"/>
      <c r="DG54" s="1002"/>
      <c r="DH54" s="1003"/>
      <c r="DI54" s="1003"/>
      <c r="DJ54" s="1003"/>
      <c r="DK54" s="1004"/>
      <c r="DL54" s="1002"/>
      <c r="DM54" s="1003"/>
      <c r="DN54" s="1003"/>
      <c r="DO54" s="1003"/>
      <c r="DP54" s="1004"/>
      <c r="DQ54" s="1002"/>
      <c r="DR54" s="1003"/>
      <c r="DS54" s="1003"/>
      <c r="DT54" s="1003"/>
      <c r="DU54" s="1004"/>
      <c r="DV54" s="1005"/>
      <c r="DW54" s="1006"/>
      <c r="DX54" s="1006"/>
      <c r="DY54" s="1006"/>
      <c r="DZ54" s="1007"/>
      <c r="EA54" s="224"/>
    </row>
    <row r="55" spans="1:131" ht="26.25" customHeight="1" x14ac:dyDescent="0.2">
      <c r="A55" s="233">
        <v>28</v>
      </c>
      <c r="B55" s="1043"/>
      <c r="C55" s="1044"/>
      <c r="D55" s="1044"/>
      <c r="E55" s="1044"/>
      <c r="F55" s="1044"/>
      <c r="G55" s="1044"/>
      <c r="H55" s="1044"/>
      <c r="I55" s="1044"/>
      <c r="J55" s="1044"/>
      <c r="K55" s="1044"/>
      <c r="L55" s="1044"/>
      <c r="M55" s="1044"/>
      <c r="N55" s="1044"/>
      <c r="O55" s="1044"/>
      <c r="P55" s="1045"/>
      <c r="Q55" s="1046"/>
      <c r="R55" s="1038"/>
      <c r="S55" s="1038"/>
      <c r="T55" s="1038"/>
      <c r="U55" s="1038"/>
      <c r="V55" s="1038"/>
      <c r="W55" s="1038"/>
      <c r="X55" s="1038"/>
      <c r="Y55" s="1038"/>
      <c r="Z55" s="1038"/>
      <c r="AA55" s="1038"/>
      <c r="AB55" s="1038"/>
      <c r="AC55" s="1038"/>
      <c r="AD55" s="1038"/>
      <c r="AE55" s="1047"/>
      <c r="AF55" s="1048"/>
      <c r="AG55" s="1049"/>
      <c r="AH55" s="1049"/>
      <c r="AI55" s="1049"/>
      <c r="AJ55" s="1050"/>
      <c r="AK55" s="1037"/>
      <c r="AL55" s="1038"/>
      <c r="AM55" s="1038"/>
      <c r="AN55" s="1038"/>
      <c r="AO55" s="1038"/>
      <c r="AP55" s="1038"/>
      <c r="AQ55" s="1038"/>
      <c r="AR55" s="1038"/>
      <c r="AS55" s="1038"/>
      <c r="AT55" s="1038"/>
      <c r="AU55" s="1038"/>
      <c r="AV55" s="1038"/>
      <c r="AW55" s="1038"/>
      <c r="AX55" s="1038"/>
      <c r="AY55" s="1038"/>
      <c r="AZ55" s="1039"/>
      <c r="BA55" s="1039"/>
      <c r="BB55" s="1039"/>
      <c r="BC55" s="1039"/>
      <c r="BD55" s="1039"/>
      <c r="BE55" s="985"/>
      <c r="BF55" s="985"/>
      <c r="BG55" s="985"/>
      <c r="BH55" s="985"/>
      <c r="BI55" s="986"/>
      <c r="BJ55" s="226"/>
      <c r="BK55" s="226"/>
      <c r="BL55" s="226"/>
      <c r="BM55" s="226"/>
      <c r="BN55" s="226"/>
      <c r="BO55" s="236"/>
      <c r="BP55" s="236"/>
      <c r="BQ55" s="233">
        <v>49</v>
      </c>
      <c r="BR55" s="234"/>
      <c r="BS55" s="1005"/>
      <c r="BT55" s="1006"/>
      <c r="BU55" s="1006"/>
      <c r="BV55" s="1006"/>
      <c r="BW55" s="1006"/>
      <c r="BX55" s="1006"/>
      <c r="BY55" s="1006"/>
      <c r="BZ55" s="1006"/>
      <c r="CA55" s="1006"/>
      <c r="CB55" s="1006"/>
      <c r="CC55" s="1006"/>
      <c r="CD55" s="1006"/>
      <c r="CE55" s="1006"/>
      <c r="CF55" s="1006"/>
      <c r="CG55" s="1027"/>
      <c r="CH55" s="1002"/>
      <c r="CI55" s="1003"/>
      <c r="CJ55" s="1003"/>
      <c r="CK55" s="1003"/>
      <c r="CL55" s="1004"/>
      <c r="CM55" s="1002"/>
      <c r="CN55" s="1003"/>
      <c r="CO55" s="1003"/>
      <c r="CP55" s="1003"/>
      <c r="CQ55" s="1004"/>
      <c r="CR55" s="1002"/>
      <c r="CS55" s="1003"/>
      <c r="CT55" s="1003"/>
      <c r="CU55" s="1003"/>
      <c r="CV55" s="1004"/>
      <c r="CW55" s="1002"/>
      <c r="CX55" s="1003"/>
      <c r="CY55" s="1003"/>
      <c r="CZ55" s="1003"/>
      <c r="DA55" s="1004"/>
      <c r="DB55" s="1002"/>
      <c r="DC55" s="1003"/>
      <c r="DD55" s="1003"/>
      <c r="DE55" s="1003"/>
      <c r="DF55" s="1004"/>
      <c r="DG55" s="1002"/>
      <c r="DH55" s="1003"/>
      <c r="DI55" s="1003"/>
      <c r="DJ55" s="1003"/>
      <c r="DK55" s="1004"/>
      <c r="DL55" s="1002"/>
      <c r="DM55" s="1003"/>
      <c r="DN55" s="1003"/>
      <c r="DO55" s="1003"/>
      <c r="DP55" s="1004"/>
      <c r="DQ55" s="1002"/>
      <c r="DR55" s="1003"/>
      <c r="DS55" s="1003"/>
      <c r="DT55" s="1003"/>
      <c r="DU55" s="1004"/>
      <c r="DV55" s="1005"/>
      <c r="DW55" s="1006"/>
      <c r="DX55" s="1006"/>
      <c r="DY55" s="1006"/>
      <c r="DZ55" s="1007"/>
      <c r="EA55" s="224"/>
    </row>
    <row r="56" spans="1:131" ht="26.25" customHeight="1" x14ac:dyDescent="0.2">
      <c r="A56" s="233">
        <v>29</v>
      </c>
      <c r="B56" s="1043"/>
      <c r="C56" s="1044"/>
      <c r="D56" s="1044"/>
      <c r="E56" s="1044"/>
      <c r="F56" s="1044"/>
      <c r="G56" s="1044"/>
      <c r="H56" s="1044"/>
      <c r="I56" s="1044"/>
      <c r="J56" s="1044"/>
      <c r="K56" s="1044"/>
      <c r="L56" s="1044"/>
      <c r="M56" s="1044"/>
      <c r="N56" s="1044"/>
      <c r="O56" s="1044"/>
      <c r="P56" s="1045"/>
      <c r="Q56" s="1046"/>
      <c r="R56" s="1038"/>
      <c r="S56" s="1038"/>
      <c r="T56" s="1038"/>
      <c r="U56" s="1038"/>
      <c r="V56" s="1038"/>
      <c r="W56" s="1038"/>
      <c r="X56" s="1038"/>
      <c r="Y56" s="1038"/>
      <c r="Z56" s="1038"/>
      <c r="AA56" s="1038"/>
      <c r="AB56" s="1038"/>
      <c r="AC56" s="1038"/>
      <c r="AD56" s="1038"/>
      <c r="AE56" s="1047"/>
      <c r="AF56" s="1048"/>
      <c r="AG56" s="1049"/>
      <c r="AH56" s="1049"/>
      <c r="AI56" s="1049"/>
      <c r="AJ56" s="1050"/>
      <c r="AK56" s="1037"/>
      <c r="AL56" s="1038"/>
      <c r="AM56" s="1038"/>
      <c r="AN56" s="1038"/>
      <c r="AO56" s="1038"/>
      <c r="AP56" s="1038"/>
      <c r="AQ56" s="1038"/>
      <c r="AR56" s="1038"/>
      <c r="AS56" s="1038"/>
      <c r="AT56" s="1038"/>
      <c r="AU56" s="1038"/>
      <c r="AV56" s="1038"/>
      <c r="AW56" s="1038"/>
      <c r="AX56" s="1038"/>
      <c r="AY56" s="1038"/>
      <c r="AZ56" s="1039"/>
      <c r="BA56" s="1039"/>
      <c r="BB56" s="1039"/>
      <c r="BC56" s="1039"/>
      <c r="BD56" s="1039"/>
      <c r="BE56" s="985"/>
      <c r="BF56" s="985"/>
      <c r="BG56" s="985"/>
      <c r="BH56" s="985"/>
      <c r="BI56" s="986"/>
      <c r="BJ56" s="226"/>
      <c r="BK56" s="226"/>
      <c r="BL56" s="226"/>
      <c r="BM56" s="226"/>
      <c r="BN56" s="226"/>
      <c r="BO56" s="236"/>
      <c r="BP56" s="236"/>
      <c r="BQ56" s="233">
        <v>50</v>
      </c>
      <c r="BR56" s="234"/>
      <c r="BS56" s="1005"/>
      <c r="BT56" s="1006"/>
      <c r="BU56" s="1006"/>
      <c r="BV56" s="1006"/>
      <c r="BW56" s="1006"/>
      <c r="BX56" s="1006"/>
      <c r="BY56" s="1006"/>
      <c r="BZ56" s="1006"/>
      <c r="CA56" s="1006"/>
      <c r="CB56" s="1006"/>
      <c r="CC56" s="1006"/>
      <c r="CD56" s="1006"/>
      <c r="CE56" s="1006"/>
      <c r="CF56" s="1006"/>
      <c r="CG56" s="1027"/>
      <c r="CH56" s="1002"/>
      <c r="CI56" s="1003"/>
      <c r="CJ56" s="1003"/>
      <c r="CK56" s="1003"/>
      <c r="CL56" s="1004"/>
      <c r="CM56" s="1002"/>
      <c r="CN56" s="1003"/>
      <c r="CO56" s="1003"/>
      <c r="CP56" s="1003"/>
      <c r="CQ56" s="1004"/>
      <c r="CR56" s="1002"/>
      <c r="CS56" s="1003"/>
      <c r="CT56" s="1003"/>
      <c r="CU56" s="1003"/>
      <c r="CV56" s="1004"/>
      <c r="CW56" s="1002"/>
      <c r="CX56" s="1003"/>
      <c r="CY56" s="1003"/>
      <c r="CZ56" s="1003"/>
      <c r="DA56" s="1004"/>
      <c r="DB56" s="1002"/>
      <c r="DC56" s="1003"/>
      <c r="DD56" s="1003"/>
      <c r="DE56" s="1003"/>
      <c r="DF56" s="1004"/>
      <c r="DG56" s="1002"/>
      <c r="DH56" s="1003"/>
      <c r="DI56" s="1003"/>
      <c r="DJ56" s="1003"/>
      <c r="DK56" s="1004"/>
      <c r="DL56" s="1002"/>
      <c r="DM56" s="1003"/>
      <c r="DN56" s="1003"/>
      <c r="DO56" s="1003"/>
      <c r="DP56" s="1004"/>
      <c r="DQ56" s="1002"/>
      <c r="DR56" s="1003"/>
      <c r="DS56" s="1003"/>
      <c r="DT56" s="1003"/>
      <c r="DU56" s="1004"/>
      <c r="DV56" s="1005"/>
      <c r="DW56" s="1006"/>
      <c r="DX56" s="1006"/>
      <c r="DY56" s="1006"/>
      <c r="DZ56" s="1007"/>
      <c r="EA56" s="224"/>
    </row>
    <row r="57" spans="1:131" ht="26.25" customHeight="1" x14ac:dyDescent="0.2">
      <c r="A57" s="233">
        <v>30</v>
      </c>
      <c r="B57" s="1043"/>
      <c r="C57" s="1044"/>
      <c r="D57" s="1044"/>
      <c r="E57" s="1044"/>
      <c r="F57" s="1044"/>
      <c r="G57" s="1044"/>
      <c r="H57" s="1044"/>
      <c r="I57" s="1044"/>
      <c r="J57" s="1044"/>
      <c r="K57" s="1044"/>
      <c r="L57" s="1044"/>
      <c r="M57" s="1044"/>
      <c r="N57" s="1044"/>
      <c r="O57" s="1044"/>
      <c r="P57" s="1045"/>
      <c r="Q57" s="1046"/>
      <c r="R57" s="1038"/>
      <c r="S57" s="1038"/>
      <c r="T57" s="1038"/>
      <c r="U57" s="1038"/>
      <c r="V57" s="1038"/>
      <c r="W57" s="1038"/>
      <c r="X57" s="1038"/>
      <c r="Y57" s="1038"/>
      <c r="Z57" s="1038"/>
      <c r="AA57" s="1038"/>
      <c r="AB57" s="1038"/>
      <c r="AC57" s="1038"/>
      <c r="AD57" s="1038"/>
      <c r="AE57" s="1047"/>
      <c r="AF57" s="1048"/>
      <c r="AG57" s="1049"/>
      <c r="AH57" s="1049"/>
      <c r="AI57" s="1049"/>
      <c r="AJ57" s="1050"/>
      <c r="AK57" s="1037"/>
      <c r="AL57" s="1038"/>
      <c r="AM57" s="1038"/>
      <c r="AN57" s="1038"/>
      <c r="AO57" s="1038"/>
      <c r="AP57" s="1038"/>
      <c r="AQ57" s="1038"/>
      <c r="AR57" s="1038"/>
      <c r="AS57" s="1038"/>
      <c r="AT57" s="1038"/>
      <c r="AU57" s="1038"/>
      <c r="AV57" s="1038"/>
      <c r="AW57" s="1038"/>
      <c r="AX57" s="1038"/>
      <c r="AY57" s="1038"/>
      <c r="AZ57" s="1039"/>
      <c r="BA57" s="1039"/>
      <c r="BB57" s="1039"/>
      <c r="BC57" s="1039"/>
      <c r="BD57" s="1039"/>
      <c r="BE57" s="985"/>
      <c r="BF57" s="985"/>
      <c r="BG57" s="985"/>
      <c r="BH57" s="985"/>
      <c r="BI57" s="986"/>
      <c r="BJ57" s="226"/>
      <c r="BK57" s="226"/>
      <c r="BL57" s="226"/>
      <c r="BM57" s="226"/>
      <c r="BN57" s="226"/>
      <c r="BO57" s="236"/>
      <c r="BP57" s="236"/>
      <c r="BQ57" s="233">
        <v>51</v>
      </c>
      <c r="BR57" s="234"/>
      <c r="BS57" s="1005"/>
      <c r="BT57" s="1006"/>
      <c r="BU57" s="1006"/>
      <c r="BV57" s="1006"/>
      <c r="BW57" s="1006"/>
      <c r="BX57" s="1006"/>
      <c r="BY57" s="1006"/>
      <c r="BZ57" s="1006"/>
      <c r="CA57" s="1006"/>
      <c r="CB57" s="1006"/>
      <c r="CC57" s="1006"/>
      <c r="CD57" s="1006"/>
      <c r="CE57" s="1006"/>
      <c r="CF57" s="1006"/>
      <c r="CG57" s="1027"/>
      <c r="CH57" s="1002"/>
      <c r="CI57" s="1003"/>
      <c r="CJ57" s="1003"/>
      <c r="CK57" s="1003"/>
      <c r="CL57" s="1004"/>
      <c r="CM57" s="1002"/>
      <c r="CN57" s="1003"/>
      <c r="CO57" s="1003"/>
      <c r="CP57" s="1003"/>
      <c r="CQ57" s="1004"/>
      <c r="CR57" s="1002"/>
      <c r="CS57" s="1003"/>
      <c r="CT57" s="1003"/>
      <c r="CU57" s="1003"/>
      <c r="CV57" s="1004"/>
      <c r="CW57" s="1002"/>
      <c r="CX57" s="1003"/>
      <c r="CY57" s="1003"/>
      <c r="CZ57" s="1003"/>
      <c r="DA57" s="1004"/>
      <c r="DB57" s="1002"/>
      <c r="DC57" s="1003"/>
      <c r="DD57" s="1003"/>
      <c r="DE57" s="1003"/>
      <c r="DF57" s="1004"/>
      <c r="DG57" s="1002"/>
      <c r="DH57" s="1003"/>
      <c r="DI57" s="1003"/>
      <c r="DJ57" s="1003"/>
      <c r="DK57" s="1004"/>
      <c r="DL57" s="1002"/>
      <c r="DM57" s="1003"/>
      <c r="DN57" s="1003"/>
      <c r="DO57" s="1003"/>
      <c r="DP57" s="1004"/>
      <c r="DQ57" s="1002"/>
      <c r="DR57" s="1003"/>
      <c r="DS57" s="1003"/>
      <c r="DT57" s="1003"/>
      <c r="DU57" s="1004"/>
      <c r="DV57" s="1005"/>
      <c r="DW57" s="1006"/>
      <c r="DX57" s="1006"/>
      <c r="DY57" s="1006"/>
      <c r="DZ57" s="1007"/>
      <c r="EA57" s="224"/>
    </row>
    <row r="58" spans="1:131" ht="26.25" customHeight="1" x14ac:dyDescent="0.2">
      <c r="A58" s="233">
        <v>31</v>
      </c>
      <c r="B58" s="1043"/>
      <c r="C58" s="1044"/>
      <c r="D58" s="1044"/>
      <c r="E58" s="1044"/>
      <c r="F58" s="1044"/>
      <c r="G58" s="1044"/>
      <c r="H58" s="1044"/>
      <c r="I58" s="1044"/>
      <c r="J58" s="1044"/>
      <c r="K58" s="1044"/>
      <c r="L58" s="1044"/>
      <c r="M58" s="1044"/>
      <c r="N58" s="1044"/>
      <c r="O58" s="1044"/>
      <c r="P58" s="1045"/>
      <c r="Q58" s="1046"/>
      <c r="R58" s="1038"/>
      <c r="S58" s="1038"/>
      <c r="T58" s="1038"/>
      <c r="U58" s="1038"/>
      <c r="V58" s="1038"/>
      <c r="W58" s="1038"/>
      <c r="X58" s="1038"/>
      <c r="Y58" s="1038"/>
      <c r="Z58" s="1038"/>
      <c r="AA58" s="1038"/>
      <c r="AB58" s="1038"/>
      <c r="AC58" s="1038"/>
      <c r="AD58" s="1038"/>
      <c r="AE58" s="1047"/>
      <c r="AF58" s="1048"/>
      <c r="AG58" s="1049"/>
      <c r="AH58" s="1049"/>
      <c r="AI58" s="1049"/>
      <c r="AJ58" s="1050"/>
      <c r="AK58" s="1037"/>
      <c r="AL58" s="1038"/>
      <c r="AM58" s="1038"/>
      <c r="AN58" s="1038"/>
      <c r="AO58" s="1038"/>
      <c r="AP58" s="1038"/>
      <c r="AQ58" s="1038"/>
      <c r="AR58" s="1038"/>
      <c r="AS58" s="1038"/>
      <c r="AT58" s="1038"/>
      <c r="AU58" s="1038"/>
      <c r="AV58" s="1038"/>
      <c r="AW58" s="1038"/>
      <c r="AX58" s="1038"/>
      <c r="AY58" s="1038"/>
      <c r="AZ58" s="1039"/>
      <c r="BA58" s="1039"/>
      <c r="BB58" s="1039"/>
      <c r="BC58" s="1039"/>
      <c r="BD58" s="1039"/>
      <c r="BE58" s="985"/>
      <c r="BF58" s="985"/>
      <c r="BG58" s="985"/>
      <c r="BH58" s="985"/>
      <c r="BI58" s="986"/>
      <c r="BJ58" s="226"/>
      <c r="BK58" s="226"/>
      <c r="BL58" s="226"/>
      <c r="BM58" s="226"/>
      <c r="BN58" s="226"/>
      <c r="BO58" s="236"/>
      <c r="BP58" s="236"/>
      <c r="BQ58" s="233">
        <v>52</v>
      </c>
      <c r="BR58" s="234"/>
      <c r="BS58" s="1005"/>
      <c r="BT58" s="1006"/>
      <c r="BU58" s="1006"/>
      <c r="BV58" s="1006"/>
      <c r="BW58" s="1006"/>
      <c r="BX58" s="1006"/>
      <c r="BY58" s="1006"/>
      <c r="BZ58" s="1006"/>
      <c r="CA58" s="1006"/>
      <c r="CB58" s="1006"/>
      <c r="CC58" s="1006"/>
      <c r="CD58" s="1006"/>
      <c r="CE58" s="1006"/>
      <c r="CF58" s="1006"/>
      <c r="CG58" s="1027"/>
      <c r="CH58" s="1002"/>
      <c r="CI58" s="1003"/>
      <c r="CJ58" s="1003"/>
      <c r="CK58" s="1003"/>
      <c r="CL58" s="1004"/>
      <c r="CM58" s="1002"/>
      <c r="CN58" s="1003"/>
      <c r="CO58" s="1003"/>
      <c r="CP58" s="1003"/>
      <c r="CQ58" s="1004"/>
      <c r="CR58" s="1002"/>
      <c r="CS58" s="1003"/>
      <c r="CT58" s="1003"/>
      <c r="CU58" s="1003"/>
      <c r="CV58" s="1004"/>
      <c r="CW58" s="1002"/>
      <c r="CX58" s="1003"/>
      <c r="CY58" s="1003"/>
      <c r="CZ58" s="1003"/>
      <c r="DA58" s="1004"/>
      <c r="DB58" s="1002"/>
      <c r="DC58" s="1003"/>
      <c r="DD58" s="1003"/>
      <c r="DE58" s="1003"/>
      <c r="DF58" s="1004"/>
      <c r="DG58" s="1002"/>
      <c r="DH58" s="1003"/>
      <c r="DI58" s="1003"/>
      <c r="DJ58" s="1003"/>
      <c r="DK58" s="1004"/>
      <c r="DL58" s="1002"/>
      <c r="DM58" s="1003"/>
      <c r="DN58" s="1003"/>
      <c r="DO58" s="1003"/>
      <c r="DP58" s="1004"/>
      <c r="DQ58" s="1002"/>
      <c r="DR58" s="1003"/>
      <c r="DS58" s="1003"/>
      <c r="DT58" s="1003"/>
      <c r="DU58" s="1004"/>
      <c r="DV58" s="1005"/>
      <c r="DW58" s="1006"/>
      <c r="DX58" s="1006"/>
      <c r="DY58" s="1006"/>
      <c r="DZ58" s="1007"/>
      <c r="EA58" s="224"/>
    </row>
    <row r="59" spans="1:131" ht="26.25" customHeight="1" x14ac:dyDescent="0.2">
      <c r="A59" s="233">
        <v>32</v>
      </c>
      <c r="B59" s="1043"/>
      <c r="C59" s="1044"/>
      <c r="D59" s="1044"/>
      <c r="E59" s="1044"/>
      <c r="F59" s="1044"/>
      <c r="G59" s="1044"/>
      <c r="H59" s="1044"/>
      <c r="I59" s="1044"/>
      <c r="J59" s="1044"/>
      <c r="K59" s="1044"/>
      <c r="L59" s="1044"/>
      <c r="M59" s="1044"/>
      <c r="N59" s="1044"/>
      <c r="O59" s="1044"/>
      <c r="P59" s="1045"/>
      <c r="Q59" s="1046"/>
      <c r="R59" s="1038"/>
      <c r="S59" s="1038"/>
      <c r="T59" s="1038"/>
      <c r="U59" s="1038"/>
      <c r="V59" s="1038"/>
      <c r="W59" s="1038"/>
      <c r="X59" s="1038"/>
      <c r="Y59" s="1038"/>
      <c r="Z59" s="1038"/>
      <c r="AA59" s="1038"/>
      <c r="AB59" s="1038"/>
      <c r="AC59" s="1038"/>
      <c r="AD59" s="1038"/>
      <c r="AE59" s="1047"/>
      <c r="AF59" s="1048"/>
      <c r="AG59" s="1049"/>
      <c r="AH59" s="1049"/>
      <c r="AI59" s="1049"/>
      <c r="AJ59" s="1050"/>
      <c r="AK59" s="1037"/>
      <c r="AL59" s="1038"/>
      <c r="AM59" s="1038"/>
      <c r="AN59" s="1038"/>
      <c r="AO59" s="1038"/>
      <c r="AP59" s="1038"/>
      <c r="AQ59" s="1038"/>
      <c r="AR59" s="1038"/>
      <c r="AS59" s="1038"/>
      <c r="AT59" s="1038"/>
      <c r="AU59" s="1038"/>
      <c r="AV59" s="1038"/>
      <c r="AW59" s="1038"/>
      <c r="AX59" s="1038"/>
      <c r="AY59" s="1038"/>
      <c r="AZ59" s="1039"/>
      <c r="BA59" s="1039"/>
      <c r="BB59" s="1039"/>
      <c r="BC59" s="1039"/>
      <c r="BD59" s="1039"/>
      <c r="BE59" s="985"/>
      <c r="BF59" s="985"/>
      <c r="BG59" s="985"/>
      <c r="BH59" s="985"/>
      <c r="BI59" s="986"/>
      <c r="BJ59" s="226"/>
      <c r="BK59" s="226"/>
      <c r="BL59" s="226"/>
      <c r="BM59" s="226"/>
      <c r="BN59" s="226"/>
      <c r="BO59" s="236"/>
      <c r="BP59" s="236"/>
      <c r="BQ59" s="233">
        <v>53</v>
      </c>
      <c r="BR59" s="234"/>
      <c r="BS59" s="1005"/>
      <c r="BT59" s="1006"/>
      <c r="BU59" s="1006"/>
      <c r="BV59" s="1006"/>
      <c r="BW59" s="1006"/>
      <c r="BX59" s="1006"/>
      <c r="BY59" s="1006"/>
      <c r="BZ59" s="1006"/>
      <c r="CA59" s="1006"/>
      <c r="CB59" s="1006"/>
      <c r="CC59" s="1006"/>
      <c r="CD59" s="1006"/>
      <c r="CE59" s="1006"/>
      <c r="CF59" s="1006"/>
      <c r="CG59" s="1027"/>
      <c r="CH59" s="1002"/>
      <c r="CI59" s="1003"/>
      <c r="CJ59" s="1003"/>
      <c r="CK59" s="1003"/>
      <c r="CL59" s="1004"/>
      <c r="CM59" s="1002"/>
      <c r="CN59" s="1003"/>
      <c r="CO59" s="1003"/>
      <c r="CP59" s="1003"/>
      <c r="CQ59" s="1004"/>
      <c r="CR59" s="1002"/>
      <c r="CS59" s="1003"/>
      <c r="CT59" s="1003"/>
      <c r="CU59" s="1003"/>
      <c r="CV59" s="1004"/>
      <c r="CW59" s="1002"/>
      <c r="CX59" s="1003"/>
      <c r="CY59" s="1003"/>
      <c r="CZ59" s="1003"/>
      <c r="DA59" s="1004"/>
      <c r="DB59" s="1002"/>
      <c r="DC59" s="1003"/>
      <c r="DD59" s="1003"/>
      <c r="DE59" s="1003"/>
      <c r="DF59" s="1004"/>
      <c r="DG59" s="1002"/>
      <c r="DH59" s="1003"/>
      <c r="DI59" s="1003"/>
      <c r="DJ59" s="1003"/>
      <c r="DK59" s="1004"/>
      <c r="DL59" s="1002"/>
      <c r="DM59" s="1003"/>
      <c r="DN59" s="1003"/>
      <c r="DO59" s="1003"/>
      <c r="DP59" s="1004"/>
      <c r="DQ59" s="1002"/>
      <c r="DR59" s="1003"/>
      <c r="DS59" s="1003"/>
      <c r="DT59" s="1003"/>
      <c r="DU59" s="1004"/>
      <c r="DV59" s="1005"/>
      <c r="DW59" s="1006"/>
      <c r="DX59" s="1006"/>
      <c r="DY59" s="1006"/>
      <c r="DZ59" s="1007"/>
      <c r="EA59" s="224"/>
    </row>
    <row r="60" spans="1:131" ht="26.25" customHeight="1" x14ac:dyDescent="0.2">
      <c r="A60" s="233">
        <v>33</v>
      </c>
      <c r="B60" s="1043"/>
      <c r="C60" s="1044"/>
      <c r="D60" s="1044"/>
      <c r="E60" s="1044"/>
      <c r="F60" s="1044"/>
      <c r="G60" s="1044"/>
      <c r="H60" s="1044"/>
      <c r="I60" s="1044"/>
      <c r="J60" s="1044"/>
      <c r="K60" s="1044"/>
      <c r="L60" s="1044"/>
      <c r="M60" s="1044"/>
      <c r="N60" s="1044"/>
      <c r="O60" s="1044"/>
      <c r="P60" s="1045"/>
      <c r="Q60" s="1046"/>
      <c r="R60" s="1038"/>
      <c r="S60" s="1038"/>
      <c r="T60" s="1038"/>
      <c r="U60" s="1038"/>
      <c r="V60" s="1038"/>
      <c r="W60" s="1038"/>
      <c r="X60" s="1038"/>
      <c r="Y60" s="1038"/>
      <c r="Z60" s="1038"/>
      <c r="AA60" s="1038"/>
      <c r="AB60" s="1038"/>
      <c r="AC60" s="1038"/>
      <c r="AD60" s="1038"/>
      <c r="AE60" s="1047"/>
      <c r="AF60" s="1048"/>
      <c r="AG60" s="1049"/>
      <c r="AH60" s="1049"/>
      <c r="AI60" s="1049"/>
      <c r="AJ60" s="1050"/>
      <c r="AK60" s="1037"/>
      <c r="AL60" s="1038"/>
      <c r="AM60" s="1038"/>
      <c r="AN60" s="1038"/>
      <c r="AO60" s="1038"/>
      <c r="AP60" s="1038"/>
      <c r="AQ60" s="1038"/>
      <c r="AR60" s="1038"/>
      <c r="AS60" s="1038"/>
      <c r="AT60" s="1038"/>
      <c r="AU60" s="1038"/>
      <c r="AV60" s="1038"/>
      <c r="AW60" s="1038"/>
      <c r="AX60" s="1038"/>
      <c r="AY60" s="1038"/>
      <c r="AZ60" s="1039"/>
      <c r="BA60" s="1039"/>
      <c r="BB60" s="1039"/>
      <c r="BC60" s="1039"/>
      <c r="BD60" s="1039"/>
      <c r="BE60" s="985"/>
      <c r="BF60" s="985"/>
      <c r="BG60" s="985"/>
      <c r="BH60" s="985"/>
      <c r="BI60" s="986"/>
      <c r="BJ60" s="226"/>
      <c r="BK60" s="226"/>
      <c r="BL60" s="226"/>
      <c r="BM60" s="226"/>
      <c r="BN60" s="226"/>
      <c r="BO60" s="236"/>
      <c r="BP60" s="236"/>
      <c r="BQ60" s="233">
        <v>54</v>
      </c>
      <c r="BR60" s="234"/>
      <c r="BS60" s="1005"/>
      <c r="BT60" s="1006"/>
      <c r="BU60" s="1006"/>
      <c r="BV60" s="1006"/>
      <c r="BW60" s="1006"/>
      <c r="BX60" s="1006"/>
      <c r="BY60" s="1006"/>
      <c r="BZ60" s="1006"/>
      <c r="CA60" s="1006"/>
      <c r="CB60" s="1006"/>
      <c r="CC60" s="1006"/>
      <c r="CD60" s="1006"/>
      <c r="CE60" s="1006"/>
      <c r="CF60" s="1006"/>
      <c r="CG60" s="1027"/>
      <c r="CH60" s="1002"/>
      <c r="CI60" s="1003"/>
      <c r="CJ60" s="1003"/>
      <c r="CK60" s="1003"/>
      <c r="CL60" s="1004"/>
      <c r="CM60" s="1002"/>
      <c r="CN60" s="1003"/>
      <c r="CO60" s="1003"/>
      <c r="CP60" s="1003"/>
      <c r="CQ60" s="1004"/>
      <c r="CR60" s="1002"/>
      <c r="CS60" s="1003"/>
      <c r="CT60" s="1003"/>
      <c r="CU60" s="1003"/>
      <c r="CV60" s="1004"/>
      <c r="CW60" s="1002"/>
      <c r="CX60" s="1003"/>
      <c r="CY60" s="1003"/>
      <c r="CZ60" s="1003"/>
      <c r="DA60" s="1004"/>
      <c r="DB60" s="1002"/>
      <c r="DC60" s="1003"/>
      <c r="DD60" s="1003"/>
      <c r="DE60" s="1003"/>
      <c r="DF60" s="1004"/>
      <c r="DG60" s="1002"/>
      <c r="DH60" s="1003"/>
      <c r="DI60" s="1003"/>
      <c r="DJ60" s="1003"/>
      <c r="DK60" s="1004"/>
      <c r="DL60" s="1002"/>
      <c r="DM60" s="1003"/>
      <c r="DN60" s="1003"/>
      <c r="DO60" s="1003"/>
      <c r="DP60" s="1004"/>
      <c r="DQ60" s="1002"/>
      <c r="DR60" s="1003"/>
      <c r="DS60" s="1003"/>
      <c r="DT60" s="1003"/>
      <c r="DU60" s="1004"/>
      <c r="DV60" s="1005"/>
      <c r="DW60" s="1006"/>
      <c r="DX60" s="1006"/>
      <c r="DY60" s="1006"/>
      <c r="DZ60" s="1007"/>
      <c r="EA60" s="224"/>
    </row>
    <row r="61" spans="1:131" ht="26.25" customHeight="1" thickBot="1" x14ac:dyDescent="0.25">
      <c r="A61" s="233">
        <v>34</v>
      </c>
      <c r="B61" s="1043"/>
      <c r="C61" s="1044"/>
      <c r="D61" s="1044"/>
      <c r="E61" s="1044"/>
      <c r="F61" s="1044"/>
      <c r="G61" s="1044"/>
      <c r="H61" s="1044"/>
      <c r="I61" s="1044"/>
      <c r="J61" s="1044"/>
      <c r="K61" s="1044"/>
      <c r="L61" s="1044"/>
      <c r="M61" s="1044"/>
      <c r="N61" s="1044"/>
      <c r="O61" s="1044"/>
      <c r="P61" s="1045"/>
      <c r="Q61" s="1046"/>
      <c r="R61" s="1038"/>
      <c r="S61" s="1038"/>
      <c r="T61" s="1038"/>
      <c r="U61" s="1038"/>
      <c r="V61" s="1038"/>
      <c r="W61" s="1038"/>
      <c r="X61" s="1038"/>
      <c r="Y61" s="1038"/>
      <c r="Z61" s="1038"/>
      <c r="AA61" s="1038"/>
      <c r="AB61" s="1038"/>
      <c r="AC61" s="1038"/>
      <c r="AD61" s="1038"/>
      <c r="AE61" s="1047"/>
      <c r="AF61" s="1048"/>
      <c r="AG61" s="1049"/>
      <c r="AH61" s="1049"/>
      <c r="AI61" s="1049"/>
      <c r="AJ61" s="1050"/>
      <c r="AK61" s="1037"/>
      <c r="AL61" s="1038"/>
      <c r="AM61" s="1038"/>
      <c r="AN61" s="1038"/>
      <c r="AO61" s="1038"/>
      <c r="AP61" s="1038"/>
      <c r="AQ61" s="1038"/>
      <c r="AR61" s="1038"/>
      <c r="AS61" s="1038"/>
      <c r="AT61" s="1038"/>
      <c r="AU61" s="1038"/>
      <c r="AV61" s="1038"/>
      <c r="AW61" s="1038"/>
      <c r="AX61" s="1038"/>
      <c r="AY61" s="1038"/>
      <c r="AZ61" s="1039"/>
      <c r="BA61" s="1039"/>
      <c r="BB61" s="1039"/>
      <c r="BC61" s="1039"/>
      <c r="BD61" s="1039"/>
      <c r="BE61" s="985"/>
      <c r="BF61" s="985"/>
      <c r="BG61" s="985"/>
      <c r="BH61" s="985"/>
      <c r="BI61" s="986"/>
      <c r="BJ61" s="226"/>
      <c r="BK61" s="226"/>
      <c r="BL61" s="226"/>
      <c r="BM61" s="226"/>
      <c r="BN61" s="226"/>
      <c r="BO61" s="236"/>
      <c r="BP61" s="236"/>
      <c r="BQ61" s="233">
        <v>55</v>
      </c>
      <c r="BR61" s="234"/>
      <c r="BS61" s="1005"/>
      <c r="BT61" s="1006"/>
      <c r="BU61" s="1006"/>
      <c r="BV61" s="1006"/>
      <c r="BW61" s="1006"/>
      <c r="BX61" s="1006"/>
      <c r="BY61" s="1006"/>
      <c r="BZ61" s="1006"/>
      <c r="CA61" s="1006"/>
      <c r="CB61" s="1006"/>
      <c r="CC61" s="1006"/>
      <c r="CD61" s="1006"/>
      <c r="CE61" s="1006"/>
      <c r="CF61" s="1006"/>
      <c r="CG61" s="1027"/>
      <c r="CH61" s="1002"/>
      <c r="CI61" s="1003"/>
      <c r="CJ61" s="1003"/>
      <c r="CK61" s="1003"/>
      <c r="CL61" s="1004"/>
      <c r="CM61" s="1002"/>
      <c r="CN61" s="1003"/>
      <c r="CO61" s="1003"/>
      <c r="CP61" s="1003"/>
      <c r="CQ61" s="1004"/>
      <c r="CR61" s="1002"/>
      <c r="CS61" s="1003"/>
      <c r="CT61" s="1003"/>
      <c r="CU61" s="1003"/>
      <c r="CV61" s="1004"/>
      <c r="CW61" s="1002"/>
      <c r="CX61" s="1003"/>
      <c r="CY61" s="1003"/>
      <c r="CZ61" s="1003"/>
      <c r="DA61" s="1004"/>
      <c r="DB61" s="1002"/>
      <c r="DC61" s="1003"/>
      <c r="DD61" s="1003"/>
      <c r="DE61" s="1003"/>
      <c r="DF61" s="1004"/>
      <c r="DG61" s="1002"/>
      <c r="DH61" s="1003"/>
      <c r="DI61" s="1003"/>
      <c r="DJ61" s="1003"/>
      <c r="DK61" s="1004"/>
      <c r="DL61" s="1002"/>
      <c r="DM61" s="1003"/>
      <c r="DN61" s="1003"/>
      <c r="DO61" s="1003"/>
      <c r="DP61" s="1004"/>
      <c r="DQ61" s="1002"/>
      <c r="DR61" s="1003"/>
      <c r="DS61" s="1003"/>
      <c r="DT61" s="1003"/>
      <c r="DU61" s="1004"/>
      <c r="DV61" s="1005"/>
      <c r="DW61" s="1006"/>
      <c r="DX61" s="1006"/>
      <c r="DY61" s="1006"/>
      <c r="DZ61" s="1007"/>
      <c r="EA61" s="224"/>
    </row>
    <row r="62" spans="1:131" ht="26.25" customHeight="1" x14ac:dyDescent="0.2">
      <c r="A62" s="233">
        <v>35</v>
      </c>
      <c r="B62" s="1043"/>
      <c r="C62" s="1044"/>
      <c r="D62" s="1044"/>
      <c r="E62" s="1044"/>
      <c r="F62" s="1044"/>
      <c r="G62" s="1044"/>
      <c r="H62" s="1044"/>
      <c r="I62" s="1044"/>
      <c r="J62" s="1044"/>
      <c r="K62" s="1044"/>
      <c r="L62" s="1044"/>
      <c r="M62" s="1044"/>
      <c r="N62" s="1044"/>
      <c r="O62" s="1044"/>
      <c r="P62" s="1045"/>
      <c r="Q62" s="1046"/>
      <c r="R62" s="1038"/>
      <c r="S62" s="1038"/>
      <c r="T62" s="1038"/>
      <c r="U62" s="1038"/>
      <c r="V62" s="1038"/>
      <c r="W62" s="1038"/>
      <c r="X62" s="1038"/>
      <c r="Y62" s="1038"/>
      <c r="Z62" s="1038"/>
      <c r="AA62" s="1038"/>
      <c r="AB62" s="1038"/>
      <c r="AC62" s="1038"/>
      <c r="AD62" s="1038"/>
      <c r="AE62" s="1047"/>
      <c r="AF62" s="1048"/>
      <c r="AG62" s="1049"/>
      <c r="AH62" s="1049"/>
      <c r="AI62" s="1049"/>
      <c r="AJ62" s="1050"/>
      <c r="AK62" s="1037"/>
      <c r="AL62" s="1038"/>
      <c r="AM62" s="1038"/>
      <c r="AN62" s="1038"/>
      <c r="AO62" s="1038"/>
      <c r="AP62" s="1038"/>
      <c r="AQ62" s="1038"/>
      <c r="AR62" s="1038"/>
      <c r="AS62" s="1038"/>
      <c r="AT62" s="1038"/>
      <c r="AU62" s="1038"/>
      <c r="AV62" s="1038"/>
      <c r="AW62" s="1038"/>
      <c r="AX62" s="1038"/>
      <c r="AY62" s="1038"/>
      <c r="AZ62" s="1039"/>
      <c r="BA62" s="1039"/>
      <c r="BB62" s="1039"/>
      <c r="BC62" s="1039"/>
      <c r="BD62" s="1039"/>
      <c r="BE62" s="985"/>
      <c r="BF62" s="985"/>
      <c r="BG62" s="985"/>
      <c r="BH62" s="985"/>
      <c r="BI62" s="986"/>
      <c r="BJ62" s="1040" t="s">
        <v>397</v>
      </c>
      <c r="BK62" s="1041"/>
      <c r="BL62" s="1041"/>
      <c r="BM62" s="1041"/>
      <c r="BN62" s="1042"/>
      <c r="BO62" s="236"/>
      <c r="BP62" s="236"/>
      <c r="BQ62" s="233">
        <v>56</v>
      </c>
      <c r="BR62" s="234"/>
      <c r="BS62" s="1005"/>
      <c r="BT62" s="1006"/>
      <c r="BU62" s="1006"/>
      <c r="BV62" s="1006"/>
      <c r="BW62" s="1006"/>
      <c r="BX62" s="1006"/>
      <c r="BY62" s="1006"/>
      <c r="BZ62" s="1006"/>
      <c r="CA62" s="1006"/>
      <c r="CB62" s="1006"/>
      <c r="CC62" s="1006"/>
      <c r="CD62" s="1006"/>
      <c r="CE62" s="1006"/>
      <c r="CF62" s="1006"/>
      <c r="CG62" s="1027"/>
      <c r="CH62" s="1002"/>
      <c r="CI62" s="1003"/>
      <c r="CJ62" s="1003"/>
      <c r="CK62" s="1003"/>
      <c r="CL62" s="1004"/>
      <c r="CM62" s="1002"/>
      <c r="CN62" s="1003"/>
      <c r="CO62" s="1003"/>
      <c r="CP62" s="1003"/>
      <c r="CQ62" s="1004"/>
      <c r="CR62" s="1002"/>
      <c r="CS62" s="1003"/>
      <c r="CT62" s="1003"/>
      <c r="CU62" s="1003"/>
      <c r="CV62" s="1004"/>
      <c r="CW62" s="1002"/>
      <c r="CX62" s="1003"/>
      <c r="CY62" s="1003"/>
      <c r="CZ62" s="1003"/>
      <c r="DA62" s="1004"/>
      <c r="DB62" s="1002"/>
      <c r="DC62" s="1003"/>
      <c r="DD62" s="1003"/>
      <c r="DE62" s="1003"/>
      <c r="DF62" s="1004"/>
      <c r="DG62" s="1002"/>
      <c r="DH62" s="1003"/>
      <c r="DI62" s="1003"/>
      <c r="DJ62" s="1003"/>
      <c r="DK62" s="1004"/>
      <c r="DL62" s="1002"/>
      <c r="DM62" s="1003"/>
      <c r="DN62" s="1003"/>
      <c r="DO62" s="1003"/>
      <c r="DP62" s="1004"/>
      <c r="DQ62" s="1002"/>
      <c r="DR62" s="1003"/>
      <c r="DS62" s="1003"/>
      <c r="DT62" s="1003"/>
      <c r="DU62" s="1004"/>
      <c r="DV62" s="1005"/>
      <c r="DW62" s="1006"/>
      <c r="DX62" s="1006"/>
      <c r="DY62" s="1006"/>
      <c r="DZ62" s="1007"/>
      <c r="EA62" s="224"/>
    </row>
    <row r="63" spans="1:131" ht="26.25" customHeight="1" thickBot="1" x14ac:dyDescent="0.25">
      <c r="A63" s="235" t="s">
        <v>378</v>
      </c>
      <c r="B63" s="950" t="s">
        <v>398</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33"/>
      <c r="AF63" s="1034">
        <v>64</v>
      </c>
      <c r="AG63" s="972"/>
      <c r="AH63" s="972"/>
      <c r="AI63" s="972"/>
      <c r="AJ63" s="1035"/>
      <c r="AK63" s="1036"/>
      <c r="AL63" s="976"/>
      <c r="AM63" s="976"/>
      <c r="AN63" s="976"/>
      <c r="AO63" s="976"/>
      <c r="AP63" s="972">
        <f>SUM(AP28:AT62)</f>
        <v>1202</v>
      </c>
      <c r="AQ63" s="972"/>
      <c r="AR63" s="972"/>
      <c r="AS63" s="972"/>
      <c r="AT63" s="972"/>
      <c r="AU63" s="972"/>
      <c r="AV63" s="972"/>
      <c r="AW63" s="972"/>
      <c r="AX63" s="972"/>
      <c r="AY63" s="972"/>
      <c r="AZ63" s="1030"/>
      <c r="BA63" s="1030"/>
      <c r="BB63" s="1030"/>
      <c r="BC63" s="1030"/>
      <c r="BD63" s="1030"/>
      <c r="BE63" s="973"/>
      <c r="BF63" s="973"/>
      <c r="BG63" s="973"/>
      <c r="BH63" s="973"/>
      <c r="BI63" s="974"/>
      <c r="BJ63" s="1031" t="s">
        <v>121</v>
      </c>
      <c r="BK63" s="966"/>
      <c r="BL63" s="966"/>
      <c r="BM63" s="966"/>
      <c r="BN63" s="1032"/>
      <c r="BO63" s="236"/>
      <c r="BP63" s="236"/>
      <c r="BQ63" s="233">
        <v>57</v>
      </c>
      <c r="BR63" s="234"/>
      <c r="BS63" s="1005"/>
      <c r="BT63" s="1006"/>
      <c r="BU63" s="1006"/>
      <c r="BV63" s="1006"/>
      <c r="BW63" s="1006"/>
      <c r="BX63" s="1006"/>
      <c r="BY63" s="1006"/>
      <c r="BZ63" s="1006"/>
      <c r="CA63" s="1006"/>
      <c r="CB63" s="1006"/>
      <c r="CC63" s="1006"/>
      <c r="CD63" s="1006"/>
      <c r="CE63" s="1006"/>
      <c r="CF63" s="1006"/>
      <c r="CG63" s="1027"/>
      <c r="CH63" s="1002"/>
      <c r="CI63" s="1003"/>
      <c r="CJ63" s="1003"/>
      <c r="CK63" s="1003"/>
      <c r="CL63" s="1004"/>
      <c r="CM63" s="1002"/>
      <c r="CN63" s="1003"/>
      <c r="CO63" s="1003"/>
      <c r="CP63" s="1003"/>
      <c r="CQ63" s="1004"/>
      <c r="CR63" s="1002"/>
      <c r="CS63" s="1003"/>
      <c r="CT63" s="1003"/>
      <c r="CU63" s="1003"/>
      <c r="CV63" s="1004"/>
      <c r="CW63" s="1002"/>
      <c r="CX63" s="1003"/>
      <c r="CY63" s="1003"/>
      <c r="CZ63" s="1003"/>
      <c r="DA63" s="1004"/>
      <c r="DB63" s="1002"/>
      <c r="DC63" s="1003"/>
      <c r="DD63" s="1003"/>
      <c r="DE63" s="1003"/>
      <c r="DF63" s="1004"/>
      <c r="DG63" s="1002"/>
      <c r="DH63" s="1003"/>
      <c r="DI63" s="1003"/>
      <c r="DJ63" s="1003"/>
      <c r="DK63" s="1004"/>
      <c r="DL63" s="1002"/>
      <c r="DM63" s="1003"/>
      <c r="DN63" s="1003"/>
      <c r="DO63" s="1003"/>
      <c r="DP63" s="1004"/>
      <c r="DQ63" s="1002"/>
      <c r="DR63" s="1003"/>
      <c r="DS63" s="1003"/>
      <c r="DT63" s="1003"/>
      <c r="DU63" s="1004"/>
      <c r="DV63" s="1005"/>
      <c r="DW63" s="1006"/>
      <c r="DX63" s="1006"/>
      <c r="DY63" s="1006"/>
      <c r="DZ63" s="1007"/>
      <c r="EA63" s="224"/>
    </row>
    <row r="64" spans="1:131" ht="26.25" customHeight="1" x14ac:dyDescent="0.2">
      <c r="A64" s="236"/>
      <c r="B64" s="236"/>
      <c r="C64" s="236"/>
      <c r="D64" s="236"/>
      <c r="E64" s="236"/>
      <c r="F64" s="236"/>
      <c r="G64" s="236"/>
      <c r="H64" s="236"/>
      <c r="I64" s="236"/>
      <c r="J64" s="236"/>
      <c r="K64" s="236"/>
      <c r="L64" s="236"/>
      <c r="M64" s="236"/>
      <c r="N64" s="236"/>
      <c r="O64" s="236"/>
      <c r="P64" s="236"/>
      <c r="Q64" s="236"/>
      <c r="R64" s="236"/>
      <c r="S64" s="236"/>
      <c r="T64" s="236"/>
      <c r="U64" s="236"/>
      <c r="V64" s="236"/>
      <c r="W64" s="236"/>
      <c r="X64" s="236"/>
      <c r="Y64" s="236"/>
      <c r="Z64" s="236"/>
      <c r="AA64" s="236"/>
      <c r="AB64" s="236"/>
      <c r="AC64" s="236"/>
      <c r="AD64" s="236"/>
      <c r="AE64" s="236"/>
      <c r="AF64" s="236"/>
      <c r="AG64" s="236"/>
      <c r="AH64" s="236"/>
      <c r="AI64" s="236"/>
      <c r="AJ64" s="236"/>
      <c r="AK64" s="236"/>
      <c r="AL64" s="236"/>
      <c r="AM64" s="236"/>
      <c r="AN64" s="236"/>
      <c r="AO64" s="236"/>
      <c r="AP64" s="236"/>
      <c r="AQ64" s="236"/>
      <c r="AR64" s="236"/>
      <c r="AS64" s="236"/>
      <c r="AT64" s="236"/>
      <c r="AU64" s="236"/>
      <c r="AV64" s="236"/>
      <c r="AW64" s="236"/>
      <c r="AX64" s="236"/>
      <c r="AY64" s="236"/>
      <c r="AZ64" s="236"/>
      <c r="BA64" s="236"/>
      <c r="BB64" s="236"/>
      <c r="BC64" s="236"/>
      <c r="BD64" s="236"/>
      <c r="BE64" s="236"/>
      <c r="BF64" s="236"/>
      <c r="BG64" s="236"/>
      <c r="BH64" s="236"/>
      <c r="BI64" s="236"/>
      <c r="BJ64" s="236"/>
      <c r="BK64" s="236"/>
      <c r="BL64" s="236"/>
      <c r="BM64" s="236"/>
      <c r="BN64" s="236"/>
      <c r="BO64" s="236"/>
      <c r="BP64" s="236"/>
      <c r="BQ64" s="233">
        <v>58</v>
      </c>
      <c r="BR64" s="234"/>
      <c r="BS64" s="1005"/>
      <c r="BT64" s="1006"/>
      <c r="BU64" s="1006"/>
      <c r="BV64" s="1006"/>
      <c r="BW64" s="1006"/>
      <c r="BX64" s="1006"/>
      <c r="BY64" s="1006"/>
      <c r="BZ64" s="1006"/>
      <c r="CA64" s="1006"/>
      <c r="CB64" s="1006"/>
      <c r="CC64" s="1006"/>
      <c r="CD64" s="1006"/>
      <c r="CE64" s="1006"/>
      <c r="CF64" s="1006"/>
      <c r="CG64" s="1027"/>
      <c r="CH64" s="1002"/>
      <c r="CI64" s="1003"/>
      <c r="CJ64" s="1003"/>
      <c r="CK64" s="1003"/>
      <c r="CL64" s="1004"/>
      <c r="CM64" s="1002"/>
      <c r="CN64" s="1003"/>
      <c r="CO64" s="1003"/>
      <c r="CP64" s="1003"/>
      <c r="CQ64" s="1004"/>
      <c r="CR64" s="1002"/>
      <c r="CS64" s="1003"/>
      <c r="CT64" s="1003"/>
      <c r="CU64" s="1003"/>
      <c r="CV64" s="1004"/>
      <c r="CW64" s="1002"/>
      <c r="CX64" s="1003"/>
      <c r="CY64" s="1003"/>
      <c r="CZ64" s="1003"/>
      <c r="DA64" s="1004"/>
      <c r="DB64" s="1002"/>
      <c r="DC64" s="1003"/>
      <c r="DD64" s="1003"/>
      <c r="DE64" s="1003"/>
      <c r="DF64" s="1004"/>
      <c r="DG64" s="1002"/>
      <c r="DH64" s="1003"/>
      <c r="DI64" s="1003"/>
      <c r="DJ64" s="1003"/>
      <c r="DK64" s="1004"/>
      <c r="DL64" s="1002"/>
      <c r="DM64" s="1003"/>
      <c r="DN64" s="1003"/>
      <c r="DO64" s="1003"/>
      <c r="DP64" s="1004"/>
      <c r="DQ64" s="1002"/>
      <c r="DR64" s="1003"/>
      <c r="DS64" s="1003"/>
      <c r="DT64" s="1003"/>
      <c r="DU64" s="1004"/>
      <c r="DV64" s="1005"/>
      <c r="DW64" s="1006"/>
      <c r="DX64" s="1006"/>
      <c r="DY64" s="1006"/>
      <c r="DZ64" s="1007"/>
      <c r="EA64" s="224"/>
    </row>
    <row r="65" spans="1:131" ht="26.25" customHeight="1" thickBot="1" x14ac:dyDescent="0.25">
      <c r="A65" s="226" t="s">
        <v>399</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6"/>
      <c r="BF65" s="236"/>
      <c r="BG65" s="236"/>
      <c r="BH65" s="236"/>
      <c r="BI65" s="236"/>
      <c r="BJ65" s="236"/>
      <c r="BK65" s="236"/>
      <c r="BL65" s="236"/>
      <c r="BM65" s="236"/>
      <c r="BN65" s="236"/>
      <c r="BO65" s="236"/>
      <c r="BP65" s="236"/>
      <c r="BQ65" s="233">
        <v>59</v>
      </c>
      <c r="BR65" s="234"/>
      <c r="BS65" s="1005"/>
      <c r="BT65" s="1006"/>
      <c r="BU65" s="1006"/>
      <c r="BV65" s="1006"/>
      <c r="BW65" s="1006"/>
      <c r="BX65" s="1006"/>
      <c r="BY65" s="1006"/>
      <c r="BZ65" s="1006"/>
      <c r="CA65" s="1006"/>
      <c r="CB65" s="1006"/>
      <c r="CC65" s="1006"/>
      <c r="CD65" s="1006"/>
      <c r="CE65" s="1006"/>
      <c r="CF65" s="1006"/>
      <c r="CG65" s="1027"/>
      <c r="CH65" s="1002"/>
      <c r="CI65" s="1003"/>
      <c r="CJ65" s="1003"/>
      <c r="CK65" s="1003"/>
      <c r="CL65" s="1004"/>
      <c r="CM65" s="1002"/>
      <c r="CN65" s="1003"/>
      <c r="CO65" s="1003"/>
      <c r="CP65" s="1003"/>
      <c r="CQ65" s="1004"/>
      <c r="CR65" s="1002"/>
      <c r="CS65" s="1003"/>
      <c r="CT65" s="1003"/>
      <c r="CU65" s="1003"/>
      <c r="CV65" s="1004"/>
      <c r="CW65" s="1002"/>
      <c r="CX65" s="1003"/>
      <c r="CY65" s="1003"/>
      <c r="CZ65" s="1003"/>
      <c r="DA65" s="1004"/>
      <c r="DB65" s="1002"/>
      <c r="DC65" s="1003"/>
      <c r="DD65" s="1003"/>
      <c r="DE65" s="1003"/>
      <c r="DF65" s="1004"/>
      <c r="DG65" s="1002"/>
      <c r="DH65" s="1003"/>
      <c r="DI65" s="1003"/>
      <c r="DJ65" s="1003"/>
      <c r="DK65" s="1004"/>
      <c r="DL65" s="1002"/>
      <c r="DM65" s="1003"/>
      <c r="DN65" s="1003"/>
      <c r="DO65" s="1003"/>
      <c r="DP65" s="1004"/>
      <c r="DQ65" s="1002"/>
      <c r="DR65" s="1003"/>
      <c r="DS65" s="1003"/>
      <c r="DT65" s="1003"/>
      <c r="DU65" s="1004"/>
      <c r="DV65" s="1005"/>
      <c r="DW65" s="1006"/>
      <c r="DX65" s="1006"/>
      <c r="DY65" s="1006"/>
      <c r="DZ65" s="1007"/>
      <c r="EA65" s="224"/>
    </row>
    <row r="66" spans="1:131" ht="26.25" customHeight="1" x14ac:dyDescent="0.2">
      <c r="A66" s="1008" t="s">
        <v>400</v>
      </c>
      <c r="B66" s="1009"/>
      <c r="C66" s="1009"/>
      <c r="D66" s="1009"/>
      <c r="E66" s="1009"/>
      <c r="F66" s="1009"/>
      <c r="G66" s="1009"/>
      <c r="H66" s="1009"/>
      <c r="I66" s="1009"/>
      <c r="J66" s="1009"/>
      <c r="K66" s="1009"/>
      <c r="L66" s="1009"/>
      <c r="M66" s="1009"/>
      <c r="N66" s="1009"/>
      <c r="O66" s="1009"/>
      <c r="P66" s="1010"/>
      <c r="Q66" s="1014" t="s">
        <v>382</v>
      </c>
      <c r="R66" s="1015"/>
      <c r="S66" s="1015"/>
      <c r="T66" s="1015"/>
      <c r="U66" s="1016"/>
      <c r="V66" s="1014" t="s">
        <v>383</v>
      </c>
      <c r="W66" s="1015"/>
      <c r="X66" s="1015"/>
      <c r="Y66" s="1015"/>
      <c r="Z66" s="1016"/>
      <c r="AA66" s="1014" t="s">
        <v>384</v>
      </c>
      <c r="AB66" s="1015"/>
      <c r="AC66" s="1015"/>
      <c r="AD66" s="1015"/>
      <c r="AE66" s="1016"/>
      <c r="AF66" s="1020" t="s">
        <v>385</v>
      </c>
      <c r="AG66" s="1021"/>
      <c r="AH66" s="1021"/>
      <c r="AI66" s="1021"/>
      <c r="AJ66" s="1022"/>
      <c r="AK66" s="1014" t="s">
        <v>386</v>
      </c>
      <c r="AL66" s="1009"/>
      <c r="AM66" s="1009"/>
      <c r="AN66" s="1009"/>
      <c r="AO66" s="1010"/>
      <c r="AP66" s="1014" t="s">
        <v>387</v>
      </c>
      <c r="AQ66" s="1015"/>
      <c r="AR66" s="1015"/>
      <c r="AS66" s="1015"/>
      <c r="AT66" s="1016"/>
      <c r="AU66" s="1014" t="s">
        <v>401</v>
      </c>
      <c r="AV66" s="1015"/>
      <c r="AW66" s="1015"/>
      <c r="AX66" s="1015"/>
      <c r="AY66" s="1016"/>
      <c r="AZ66" s="1014" t="s">
        <v>364</v>
      </c>
      <c r="BA66" s="1015"/>
      <c r="BB66" s="1015"/>
      <c r="BC66" s="1015"/>
      <c r="BD66" s="1028"/>
      <c r="BE66" s="236"/>
      <c r="BF66" s="236"/>
      <c r="BG66" s="236"/>
      <c r="BH66" s="236"/>
      <c r="BI66" s="236"/>
      <c r="BJ66" s="236"/>
      <c r="BK66" s="236"/>
      <c r="BL66" s="236"/>
      <c r="BM66" s="236"/>
      <c r="BN66" s="236"/>
      <c r="BO66" s="236"/>
      <c r="BP66" s="236"/>
      <c r="BQ66" s="233">
        <v>60</v>
      </c>
      <c r="BR66" s="238"/>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24"/>
    </row>
    <row r="67" spans="1:131" ht="26.25" customHeight="1" thickBot="1" x14ac:dyDescent="0.25">
      <c r="A67" s="1011"/>
      <c r="B67" s="1012"/>
      <c r="C67" s="1012"/>
      <c r="D67" s="1012"/>
      <c r="E67" s="1012"/>
      <c r="F67" s="1012"/>
      <c r="G67" s="1012"/>
      <c r="H67" s="1012"/>
      <c r="I67" s="1012"/>
      <c r="J67" s="1012"/>
      <c r="K67" s="1012"/>
      <c r="L67" s="1012"/>
      <c r="M67" s="1012"/>
      <c r="N67" s="1012"/>
      <c r="O67" s="1012"/>
      <c r="P67" s="1013"/>
      <c r="Q67" s="1017"/>
      <c r="R67" s="1018"/>
      <c r="S67" s="1018"/>
      <c r="T67" s="1018"/>
      <c r="U67" s="1019"/>
      <c r="V67" s="1017"/>
      <c r="W67" s="1018"/>
      <c r="X67" s="1018"/>
      <c r="Y67" s="1018"/>
      <c r="Z67" s="1019"/>
      <c r="AA67" s="1017"/>
      <c r="AB67" s="1018"/>
      <c r="AC67" s="1018"/>
      <c r="AD67" s="1018"/>
      <c r="AE67" s="1019"/>
      <c r="AF67" s="1023"/>
      <c r="AG67" s="1024"/>
      <c r="AH67" s="1024"/>
      <c r="AI67" s="1024"/>
      <c r="AJ67" s="1025"/>
      <c r="AK67" s="1026"/>
      <c r="AL67" s="1012"/>
      <c r="AM67" s="1012"/>
      <c r="AN67" s="1012"/>
      <c r="AO67" s="1013"/>
      <c r="AP67" s="1017"/>
      <c r="AQ67" s="1018"/>
      <c r="AR67" s="1018"/>
      <c r="AS67" s="1018"/>
      <c r="AT67" s="1019"/>
      <c r="AU67" s="1017"/>
      <c r="AV67" s="1018"/>
      <c r="AW67" s="1018"/>
      <c r="AX67" s="1018"/>
      <c r="AY67" s="1019"/>
      <c r="AZ67" s="1017"/>
      <c r="BA67" s="1018"/>
      <c r="BB67" s="1018"/>
      <c r="BC67" s="1018"/>
      <c r="BD67" s="1029"/>
      <c r="BE67" s="236"/>
      <c r="BF67" s="236"/>
      <c r="BG67" s="236"/>
      <c r="BH67" s="236"/>
      <c r="BI67" s="236"/>
      <c r="BJ67" s="236"/>
      <c r="BK67" s="236"/>
      <c r="BL67" s="236"/>
      <c r="BM67" s="236"/>
      <c r="BN67" s="236"/>
      <c r="BO67" s="236"/>
      <c r="BP67" s="236"/>
      <c r="BQ67" s="233">
        <v>61</v>
      </c>
      <c r="BR67" s="238"/>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24"/>
    </row>
    <row r="68" spans="1:131" ht="26.25" customHeight="1" thickTop="1" x14ac:dyDescent="0.2">
      <c r="A68" s="231">
        <v>1</v>
      </c>
      <c r="B68" s="998" t="s">
        <v>549</v>
      </c>
      <c r="C68" s="999"/>
      <c r="D68" s="999"/>
      <c r="E68" s="999"/>
      <c r="F68" s="999"/>
      <c r="G68" s="999"/>
      <c r="H68" s="999"/>
      <c r="I68" s="999"/>
      <c r="J68" s="999"/>
      <c r="K68" s="999"/>
      <c r="L68" s="999"/>
      <c r="M68" s="999"/>
      <c r="N68" s="999"/>
      <c r="O68" s="999"/>
      <c r="P68" s="1000"/>
      <c r="Q68" s="1001">
        <v>579</v>
      </c>
      <c r="R68" s="995"/>
      <c r="S68" s="995"/>
      <c r="T68" s="995"/>
      <c r="U68" s="995"/>
      <c r="V68" s="995">
        <v>579</v>
      </c>
      <c r="W68" s="995"/>
      <c r="X68" s="995"/>
      <c r="Y68" s="995"/>
      <c r="Z68" s="995"/>
      <c r="AA68" s="995">
        <f t="shared" ref="AA68:AA74" si="1">Q68-V68</f>
        <v>0</v>
      </c>
      <c r="AB68" s="995"/>
      <c r="AC68" s="995"/>
      <c r="AD68" s="995"/>
      <c r="AE68" s="995"/>
      <c r="AF68" s="995">
        <v>1</v>
      </c>
      <c r="AG68" s="995"/>
      <c r="AH68" s="995"/>
      <c r="AI68" s="995"/>
      <c r="AJ68" s="995"/>
      <c r="AK68" s="995" t="s">
        <v>548</v>
      </c>
      <c r="AL68" s="995"/>
      <c r="AM68" s="995"/>
      <c r="AN68" s="995"/>
      <c r="AO68" s="995"/>
      <c r="AP68" s="995">
        <v>347</v>
      </c>
      <c r="AQ68" s="995"/>
      <c r="AR68" s="995"/>
      <c r="AS68" s="995"/>
      <c r="AT68" s="995"/>
      <c r="AU68" s="995" t="s">
        <v>556</v>
      </c>
      <c r="AV68" s="995"/>
      <c r="AW68" s="995"/>
      <c r="AX68" s="995"/>
      <c r="AY68" s="995"/>
      <c r="AZ68" s="996"/>
      <c r="BA68" s="996"/>
      <c r="BB68" s="996"/>
      <c r="BC68" s="996"/>
      <c r="BD68" s="997"/>
      <c r="BE68" s="236"/>
      <c r="BF68" s="236"/>
      <c r="BG68" s="236"/>
      <c r="BH68" s="236"/>
      <c r="BI68" s="236"/>
      <c r="BJ68" s="236"/>
      <c r="BK68" s="236"/>
      <c r="BL68" s="236"/>
      <c r="BM68" s="236"/>
      <c r="BN68" s="236"/>
      <c r="BO68" s="236"/>
      <c r="BP68" s="236"/>
      <c r="BQ68" s="233">
        <v>62</v>
      </c>
      <c r="BR68" s="238"/>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24"/>
    </row>
    <row r="69" spans="1:131" ht="26.25" customHeight="1" x14ac:dyDescent="0.2">
      <c r="A69" s="233">
        <v>2</v>
      </c>
      <c r="B69" s="987" t="s">
        <v>550</v>
      </c>
      <c r="C69" s="988"/>
      <c r="D69" s="988"/>
      <c r="E69" s="988"/>
      <c r="F69" s="988"/>
      <c r="G69" s="988"/>
      <c r="H69" s="988"/>
      <c r="I69" s="988"/>
      <c r="J69" s="988"/>
      <c r="K69" s="988"/>
      <c r="L69" s="988"/>
      <c r="M69" s="988"/>
      <c r="N69" s="988"/>
      <c r="O69" s="988"/>
      <c r="P69" s="989"/>
      <c r="Q69" s="990">
        <v>4164</v>
      </c>
      <c r="R69" s="984"/>
      <c r="S69" s="984"/>
      <c r="T69" s="984"/>
      <c r="U69" s="984"/>
      <c r="V69" s="984">
        <v>3933</v>
      </c>
      <c r="W69" s="984"/>
      <c r="X69" s="984"/>
      <c r="Y69" s="984"/>
      <c r="Z69" s="984"/>
      <c r="AA69" s="984">
        <f t="shared" si="1"/>
        <v>231</v>
      </c>
      <c r="AB69" s="984"/>
      <c r="AC69" s="984"/>
      <c r="AD69" s="984"/>
      <c r="AE69" s="984"/>
      <c r="AF69" s="984">
        <f t="shared" ref="AF69:AF74" si="2">AA69</f>
        <v>231</v>
      </c>
      <c r="AG69" s="984"/>
      <c r="AH69" s="984"/>
      <c r="AI69" s="984"/>
      <c r="AJ69" s="984"/>
      <c r="AK69" s="984">
        <v>8</v>
      </c>
      <c r="AL69" s="984"/>
      <c r="AM69" s="984"/>
      <c r="AN69" s="984"/>
      <c r="AO69" s="984"/>
      <c r="AP69" s="984" t="s">
        <v>548</v>
      </c>
      <c r="AQ69" s="984"/>
      <c r="AR69" s="984"/>
      <c r="AS69" s="984"/>
      <c r="AT69" s="984"/>
      <c r="AU69" s="984" t="s">
        <v>556</v>
      </c>
      <c r="AV69" s="984"/>
      <c r="AW69" s="984"/>
      <c r="AX69" s="984"/>
      <c r="AY69" s="984"/>
      <c r="AZ69" s="985"/>
      <c r="BA69" s="985"/>
      <c r="BB69" s="985"/>
      <c r="BC69" s="985"/>
      <c r="BD69" s="986"/>
      <c r="BE69" s="236"/>
      <c r="BF69" s="236"/>
      <c r="BG69" s="236"/>
      <c r="BH69" s="236"/>
      <c r="BI69" s="236"/>
      <c r="BJ69" s="236"/>
      <c r="BK69" s="236"/>
      <c r="BL69" s="236"/>
      <c r="BM69" s="236"/>
      <c r="BN69" s="236"/>
      <c r="BO69" s="236"/>
      <c r="BP69" s="236"/>
      <c r="BQ69" s="233">
        <v>63</v>
      </c>
      <c r="BR69" s="238"/>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24"/>
    </row>
    <row r="70" spans="1:131" ht="26.25" customHeight="1" x14ac:dyDescent="0.2">
      <c r="A70" s="233">
        <v>3</v>
      </c>
      <c r="B70" s="987" t="s">
        <v>551</v>
      </c>
      <c r="C70" s="988"/>
      <c r="D70" s="988"/>
      <c r="E70" s="988"/>
      <c r="F70" s="988"/>
      <c r="G70" s="988"/>
      <c r="H70" s="988"/>
      <c r="I70" s="988"/>
      <c r="J70" s="988"/>
      <c r="K70" s="988"/>
      <c r="L70" s="988"/>
      <c r="M70" s="988"/>
      <c r="N70" s="988"/>
      <c r="O70" s="988"/>
      <c r="P70" s="989"/>
      <c r="Q70" s="990">
        <v>3</v>
      </c>
      <c r="R70" s="984"/>
      <c r="S70" s="984"/>
      <c r="T70" s="984"/>
      <c r="U70" s="984"/>
      <c r="V70" s="984">
        <v>3</v>
      </c>
      <c r="W70" s="984"/>
      <c r="X70" s="984"/>
      <c r="Y70" s="984"/>
      <c r="Z70" s="984"/>
      <c r="AA70" s="984">
        <f t="shared" si="1"/>
        <v>0</v>
      </c>
      <c r="AB70" s="984"/>
      <c r="AC70" s="984"/>
      <c r="AD70" s="984"/>
      <c r="AE70" s="984"/>
      <c r="AF70" s="984">
        <f t="shared" si="2"/>
        <v>0</v>
      </c>
      <c r="AG70" s="984"/>
      <c r="AH70" s="984"/>
      <c r="AI70" s="984"/>
      <c r="AJ70" s="984"/>
      <c r="AK70" s="984" t="s">
        <v>548</v>
      </c>
      <c r="AL70" s="984"/>
      <c r="AM70" s="984"/>
      <c r="AN70" s="984"/>
      <c r="AO70" s="984"/>
      <c r="AP70" s="984" t="s">
        <v>548</v>
      </c>
      <c r="AQ70" s="984"/>
      <c r="AR70" s="984"/>
      <c r="AS70" s="984"/>
      <c r="AT70" s="984"/>
      <c r="AU70" s="984" t="s">
        <v>556</v>
      </c>
      <c r="AV70" s="984"/>
      <c r="AW70" s="984"/>
      <c r="AX70" s="984"/>
      <c r="AY70" s="984"/>
      <c r="AZ70" s="985"/>
      <c r="BA70" s="985"/>
      <c r="BB70" s="985"/>
      <c r="BC70" s="985"/>
      <c r="BD70" s="986"/>
      <c r="BE70" s="236"/>
      <c r="BF70" s="236"/>
      <c r="BG70" s="236"/>
      <c r="BH70" s="236"/>
      <c r="BI70" s="236"/>
      <c r="BJ70" s="236"/>
      <c r="BK70" s="236"/>
      <c r="BL70" s="236"/>
      <c r="BM70" s="236"/>
      <c r="BN70" s="236"/>
      <c r="BO70" s="236"/>
      <c r="BP70" s="236"/>
      <c r="BQ70" s="233">
        <v>64</v>
      </c>
      <c r="BR70" s="238"/>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24"/>
    </row>
    <row r="71" spans="1:131" ht="26.25" customHeight="1" x14ac:dyDescent="0.2">
      <c r="A71" s="233">
        <v>4</v>
      </c>
      <c r="B71" s="987" t="s">
        <v>552</v>
      </c>
      <c r="C71" s="988"/>
      <c r="D71" s="988"/>
      <c r="E71" s="988"/>
      <c r="F71" s="988"/>
      <c r="G71" s="988"/>
      <c r="H71" s="988"/>
      <c r="I71" s="988"/>
      <c r="J71" s="988"/>
      <c r="K71" s="988"/>
      <c r="L71" s="988"/>
      <c r="M71" s="988"/>
      <c r="N71" s="988"/>
      <c r="O71" s="988"/>
      <c r="P71" s="989"/>
      <c r="Q71" s="990">
        <v>992</v>
      </c>
      <c r="R71" s="984"/>
      <c r="S71" s="984"/>
      <c r="T71" s="984"/>
      <c r="U71" s="984"/>
      <c r="V71" s="984">
        <v>963</v>
      </c>
      <c r="W71" s="984"/>
      <c r="X71" s="984"/>
      <c r="Y71" s="984"/>
      <c r="Z71" s="984"/>
      <c r="AA71" s="984">
        <f t="shared" si="1"/>
        <v>29</v>
      </c>
      <c r="AB71" s="984"/>
      <c r="AC71" s="984"/>
      <c r="AD71" s="984"/>
      <c r="AE71" s="984"/>
      <c r="AF71" s="984">
        <f t="shared" si="2"/>
        <v>29</v>
      </c>
      <c r="AG71" s="984"/>
      <c r="AH71" s="984"/>
      <c r="AI71" s="984"/>
      <c r="AJ71" s="984"/>
      <c r="AK71" s="984">
        <v>50</v>
      </c>
      <c r="AL71" s="984"/>
      <c r="AM71" s="984"/>
      <c r="AN71" s="984"/>
      <c r="AO71" s="984"/>
      <c r="AP71" s="984" t="s">
        <v>548</v>
      </c>
      <c r="AQ71" s="984"/>
      <c r="AR71" s="984"/>
      <c r="AS71" s="984"/>
      <c r="AT71" s="984"/>
      <c r="AU71" s="984" t="s">
        <v>556</v>
      </c>
      <c r="AV71" s="984"/>
      <c r="AW71" s="984"/>
      <c r="AX71" s="984"/>
      <c r="AY71" s="984"/>
      <c r="AZ71" s="985"/>
      <c r="BA71" s="985"/>
      <c r="BB71" s="985"/>
      <c r="BC71" s="985"/>
      <c r="BD71" s="986"/>
      <c r="BE71" s="236"/>
      <c r="BF71" s="236"/>
      <c r="BG71" s="236"/>
      <c r="BH71" s="236"/>
      <c r="BI71" s="236"/>
      <c r="BJ71" s="236"/>
      <c r="BK71" s="236"/>
      <c r="BL71" s="236"/>
      <c r="BM71" s="236"/>
      <c r="BN71" s="236"/>
      <c r="BO71" s="236"/>
      <c r="BP71" s="236"/>
      <c r="BQ71" s="233">
        <v>65</v>
      </c>
      <c r="BR71" s="238"/>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24"/>
    </row>
    <row r="72" spans="1:131" ht="26.25" customHeight="1" x14ac:dyDescent="0.2">
      <c r="A72" s="233">
        <v>5</v>
      </c>
      <c r="B72" s="987" t="s">
        <v>553</v>
      </c>
      <c r="C72" s="988"/>
      <c r="D72" s="988"/>
      <c r="E72" s="988"/>
      <c r="F72" s="988"/>
      <c r="G72" s="988"/>
      <c r="H72" s="988"/>
      <c r="I72" s="988"/>
      <c r="J72" s="988"/>
      <c r="K72" s="988"/>
      <c r="L72" s="988"/>
      <c r="M72" s="988"/>
      <c r="N72" s="988"/>
      <c r="O72" s="988"/>
      <c r="P72" s="989"/>
      <c r="Q72" s="990">
        <v>249</v>
      </c>
      <c r="R72" s="984"/>
      <c r="S72" s="984"/>
      <c r="T72" s="984"/>
      <c r="U72" s="984"/>
      <c r="V72" s="984">
        <v>194</v>
      </c>
      <c r="W72" s="984"/>
      <c r="X72" s="984"/>
      <c r="Y72" s="984"/>
      <c r="Z72" s="984"/>
      <c r="AA72" s="984">
        <f t="shared" si="1"/>
        <v>55</v>
      </c>
      <c r="AB72" s="984"/>
      <c r="AC72" s="984"/>
      <c r="AD72" s="984"/>
      <c r="AE72" s="984"/>
      <c r="AF72" s="984">
        <f t="shared" si="2"/>
        <v>55</v>
      </c>
      <c r="AG72" s="984"/>
      <c r="AH72" s="984"/>
      <c r="AI72" s="984"/>
      <c r="AJ72" s="984"/>
      <c r="AK72" s="984">
        <v>17</v>
      </c>
      <c r="AL72" s="984"/>
      <c r="AM72" s="984"/>
      <c r="AN72" s="984"/>
      <c r="AO72" s="984"/>
      <c r="AP72" s="984" t="s">
        <v>548</v>
      </c>
      <c r="AQ72" s="984"/>
      <c r="AR72" s="984"/>
      <c r="AS72" s="984"/>
      <c r="AT72" s="984"/>
      <c r="AU72" s="984" t="s">
        <v>556</v>
      </c>
      <c r="AV72" s="984"/>
      <c r="AW72" s="984"/>
      <c r="AX72" s="984"/>
      <c r="AY72" s="984"/>
      <c r="AZ72" s="985"/>
      <c r="BA72" s="985"/>
      <c r="BB72" s="985"/>
      <c r="BC72" s="985"/>
      <c r="BD72" s="986"/>
      <c r="BE72" s="236"/>
      <c r="BF72" s="236"/>
      <c r="BG72" s="236"/>
      <c r="BH72" s="236"/>
      <c r="BI72" s="236"/>
      <c r="BJ72" s="236"/>
      <c r="BK72" s="236"/>
      <c r="BL72" s="236"/>
      <c r="BM72" s="236"/>
      <c r="BN72" s="236"/>
      <c r="BO72" s="236"/>
      <c r="BP72" s="236"/>
      <c r="BQ72" s="233">
        <v>66</v>
      </c>
      <c r="BR72" s="238"/>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24"/>
    </row>
    <row r="73" spans="1:131" ht="26.25" customHeight="1" x14ac:dyDescent="0.2">
      <c r="A73" s="233">
        <v>6</v>
      </c>
      <c r="B73" s="987" t="s">
        <v>554</v>
      </c>
      <c r="C73" s="988"/>
      <c r="D73" s="988"/>
      <c r="E73" s="988"/>
      <c r="F73" s="988"/>
      <c r="G73" s="988"/>
      <c r="H73" s="988"/>
      <c r="I73" s="988"/>
      <c r="J73" s="988"/>
      <c r="K73" s="988"/>
      <c r="L73" s="988"/>
      <c r="M73" s="988"/>
      <c r="N73" s="988"/>
      <c r="O73" s="988"/>
      <c r="P73" s="989"/>
      <c r="Q73" s="990">
        <v>9878</v>
      </c>
      <c r="R73" s="984"/>
      <c r="S73" s="984"/>
      <c r="T73" s="984"/>
      <c r="U73" s="984"/>
      <c r="V73" s="984">
        <v>9787</v>
      </c>
      <c r="W73" s="984"/>
      <c r="X73" s="984"/>
      <c r="Y73" s="984"/>
      <c r="Z73" s="984"/>
      <c r="AA73" s="984">
        <v>92</v>
      </c>
      <c r="AB73" s="984"/>
      <c r="AC73" s="984"/>
      <c r="AD73" s="984"/>
      <c r="AE73" s="984"/>
      <c r="AF73" s="984">
        <v>92</v>
      </c>
      <c r="AG73" s="984"/>
      <c r="AH73" s="984"/>
      <c r="AI73" s="984"/>
      <c r="AJ73" s="984"/>
      <c r="AK73" s="984">
        <v>5083</v>
      </c>
      <c r="AL73" s="984"/>
      <c r="AM73" s="984"/>
      <c r="AN73" s="984"/>
      <c r="AO73" s="984"/>
      <c r="AP73" s="984" t="s">
        <v>548</v>
      </c>
      <c r="AQ73" s="984"/>
      <c r="AR73" s="984"/>
      <c r="AS73" s="984"/>
      <c r="AT73" s="984"/>
      <c r="AU73" s="984" t="s">
        <v>556</v>
      </c>
      <c r="AV73" s="984"/>
      <c r="AW73" s="984"/>
      <c r="AX73" s="984"/>
      <c r="AY73" s="984"/>
      <c r="AZ73" s="985"/>
      <c r="BA73" s="985"/>
      <c r="BB73" s="985"/>
      <c r="BC73" s="985"/>
      <c r="BD73" s="986"/>
      <c r="BE73" s="236"/>
      <c r="BF73" s="236"/>
      <c r="BG73" s="236"/>
      <c r="BH73" s="236"/>
      <c r="BI73" s="236"/>
      <c r="BJ73" s="236"/>
      <c r="BK73" s="236"/>
      <c r="BL73" s="236"/>
      <c r="BM73" s="236"/>
      <c r="BN73" s="236"/>
      <c r="BO73" s="236"/>
      <c r="BP73" s="236"/>
      <c r="BQ73" s="233">
        <v>67</v>
      </c>
      <c r="BR73" s="238"/>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24"/>
    </row>
    <row r="74" spans="1:131" ht="26.25" customHeight="1" x14ac:dyDescent="0.2">
      <c r="A74" s="233">
        <v>7</v>
      </c>
      <c r="B74" s="987" t="s">
        <v>555</v>
      </c>
      <c r="C74" s="988"/>
      <c r="D74" s="988"/>
      <c r="E74" s="988"/>
      <c r="F74" s="988"/>
      <c r="G74" s="988"/>
      <c r="H74" s="988"/>
      <c r="I74" s="988"/>
      <c r="J74" s="988"/>
      <c r="K74" s="988"/>
      <c r="L74" s="988"/>
      <c r="M74" s="988"/>
      <c r="N74" s="988"/>
      <c r="O74" s="988"/>
      <c r="P74" s="989"/>
      <c r="Q74" s="990">
        <v>1600855</v>
      </c>
      <c r="R74" s="984"/>
      <c r="S74" s="984"/>
      <c r="T74" s="984"/>
      <c r="U74" s="984"/>
      <c r="V74" s="984">
        <v>1567252</v>
      </c>
      <c r="W74" s="984"/>
      <c r="X74" s="984"/>
      <c r="Y74" s="984"/>
      <c r="Z74" s="984"/>
      <c r="AA74" s="984">
        <f t="shared" si="1"/>
        <v>33603</v>
      </c>
      <c r="AB74" s="984"/>
      <c r="AC74" s="984"/>
      <c r="AD74" s="984"/>
      <c r="AE74" s="984"/>
      <c r="AF74" s="984">
        <f t="shared" si="2"/>
        <v>33603</v>
      </c>
      <c r="AG74" s="984"/>
      <c r="AH74" s="984"/>
      <c r="AI74" s="984"/>
      <c r="AJ74" s="984"/>
      <c r="AK74" s="984">
        <v>22693</v>
      </c>
      <c r="AL74" s="984"/>
      <c r="AM74" s="984"/>
      <c r="AN74" s="984"/>
      <c r="AO74" s="984"/>
      <c r="AP74" s="984" t="s">
        <v>548</v>
      </c>
      <c r="AQ74" s="984"/>
      <c r="AR74" s="984"/>
      <c r="AS74" s="984"/>
      <c r="AT74" s="984"/>
      <c r="AU74" s="984" t="s">
        <v>557</v>
      </c>
      <c r="AV74" s="984"/>
      <c r="AW74" s="984"/>
      <c r="AX74" s="984"/>
      <c r="AY74" s="984"/>
      <c r="AZ74" s="985"/>
      <c r="BA74" s="985"/>
      <c r="BB74" s="985"/>
      <c r="BC74" s="985"/>
      <c r="BD74" s="986"/>
      <c r="BE74" s="236"/>
      <c r="BF74" s="236"/>
      <c r="BG74" s="236"/>
      <c r="BH74" s="236"/>
      <c r="BI74" s="236"/>
      <c r="BJ74" s="236"/>
      <c r="BK74" s="236"/>
      <c r="BL74" s="236"/>
      <c r="BM74" s="236"/>
      <c r="BN74" s="236"/>
      <c r="BO74" s="236"/>
      <c r="BP74" s="236"/>
      <c r="BQ74" s="233">
        <v>68</v>
      </c>
      <c r="BR74" s="238"/>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24"/>
    </row>
    <row r="75" spans="1:131" ht="26.25" customHeight="1" x14ac:dyDescent="0.2">
      <c r="A75" s="233">
        <v>8</v>
      </c>
      <c r="B75" s="987"/>
      <c r="C75" s="988"/>
      <c r="D75" s="988"/>
      <c r="E75" s="988"/>
      <c r="F75" s="988"/>
      <c r="G75" s="988"/>
      <c r="H75" s="988"/>
      <c r="I75" s="988"/>
      <c r="J75" s="988"/>
      <c r="K75" s="988"/>
      <c r="L75" s="988"/>
      <c r="M75" s="988"/>
      <c r="N75" s="988"/>
      <c r="O75" s="988"/>
      <c r="P75" s="989"/>
      <c r="Q75" s="991"/>
      <c r="R75" s="992"/>
      <c r="S75" s="992"/>
      <c r="T75" s="992"/>
      <c r="U75" s="993"/>
      <c r="V75" s="994"/>
      <c r="W75" s="992"/>
      <c r="X75" s="992"/>
      <c r="Y75" s="992"/>
      <c r="Z75" s="993"/>
      <c r="AA75" s="994"/>
      <c r="AB75" s="992"/>
      <c r="AC75" s="992"/>
      <c r="AD75" s="992"/>
      <c r="AE75" s="993"/>
      <c r="AF75" s="994"/>
      <c r="AG75" s="992"/>
      <c r="AH75" s="992"/>
      <c r="AI75" s="992"/>
      <c r="AJ75" s="993"/>
      <c r="AK75" s="994"/>
      <c r="AL75" s="992"/>
      <c r="AM75" s="992"/>
      <c r="AN75" s="992"/>
      <c r="AO75" s="993"/>
      <c r="AP75" s="994"/>
      <c r="AQ75" s="992"/>
      <c r="AR75" s="992"/>
      <c r="AS75" s="992"/>
      <c r="AT75" s="993"/>
      <c r="AU75" s="994"/>
      <c r="AV75" s="992"/>
      <c r="AW75" s="992"/>
      <c r="AX75" s="992"/>
      <c r="AY75" s="993"/>
      <c r="AZ75" s="985"/>
      <c r="BA75" s="985"/>
      <c r="BB75" s="985"/>
      <c r="BC75" s="985"/>
      <c r="BD75" s="986"/>
      <c r="BE75" s="236"/>
      <c r="BF75" s="236"/>
      <c r="BG75" s="236"/>
      <c r="BH75" s="236"/>
      <c r="BI75" s="236"/>
      <c r="BJ75" s="236"/>
      <c r="BK75" s="236"/>
      <c r="BL75" s="236"/>
      <c r="BM75" s="236"/>
      <c r="BN75" s="236"/>
      <c r="BO75" s="236"/>
      <c r="BP75" s="236"/>
      <c r="BQ75" s="233">
        <v>69</v>
      </c>
      <c r="BR75" s="238"/>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24"/>
    </row>
    <row r="76" spans="1:131" ht="26.25" customHeight="1" x14ac:dyDescent="0.2">
      <c r="A76" s="233">
        <v>9</v>
      </c>
      <c r="B76" s="987"/>
      <c r="C76" s="988"/>
      <c r="D76" s="988"/>
      <c r="E76" s="988"/>
      <c r="F76" s="988"/>
      <c r="G76" s="988"/>
      <c r="H76" s="988"/>
      <c r="I76" s="988"/>
      <c r="J76" s="988"/>
      <c r="K76" s="988"/>
      <c r="L76" s="988"/>
      <c r="M76" s="988"/>
      <c r="N76" s="988"/>
      <c r="O76" s="988"/>
      <c r="P76" s="989"/>
      <c r="Q76" s="991"/>
      <c r="R76" s="992"/>
      <c r="S76" s="992"/>
      <c r="T76" s="992"/>
      <c r="U76" s="993"/>
      <c r="V76" s="994"/>
      <c r="W76" s="992"/>
      <c r="X76" s="992"/>
      <c r="Y76" s="992"/>
      <c r="Z76" s="993"/>
      <c r="AA76" s="994"/>
      <c r="AB76" s="992"/>
      <c r="AC76" s="992"/>
      <c r="AD76" s="992"/>
      <c r="AE76" s="993"/>
      <c r="AF76" s="994"/>
      <c r="AG76" s="992"/>
      <c r="AH76" s="992"/>
      <c r="AI76" s="992"/>
      <c r="AJ76" s="993"/>
      <c r="AK76" s="994"/>
      <c r="AL76" s="992"/>
      <c r="AM76" s="992"/>
      <c r="AN76" s="992"/>
      <c r="AO76" s="993"/>
      <c r="AP76" s="994"/>
      <c r="AQ76" s="992"/>
      <c r="AR76" s="992"/>
      <c r="AS76" s="992"/>
      <c r="AT76" s="993"/>
      <c r="AU76" s="994"/>
      <c r="AV76" s="992"/>
      <c r="AW76" s="992"/>
      <c r="AX76" s="992"/>
      <c r="AY76" s="993"/>
      <c r="AZ76" s="985"/>
      <c r="BA76" s="985"/>
      <c r="BB76" s="985"/>
      <c r="BC76" s="985"/>
      <c r="BD76" s="986"/>
      <c r="BE76" s="236"/>
      <c r="BF76" s="236"/>
      <c r="BG76" s="236"/>
      <c r="BH76" s="236"/>
      <c r="BI76" s="236"/>
      <c r="BJ76" s="236"/>
      <c r="BK76" s="236"/>
      <c r="BL76" s="236"/>
      <c r="BM76" s="236"/>
      <c r="BN76" s="236"/>
      <c r="BO76" s="236"/>
      <c r="BP76" s="236"/>
      <c r="BQ76" s="233">
        <v>70</v>
      </c>
      <c r="BR76" s="238"/>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24"/>
    </row>
    <row r="77" spans="1:131" ht="26.25" customHeight="1" x14ac:dyDescent="0.2">
      <c r="A77" s="233">
        <v>10</v>
      </c>
      <c r="B77" s="987"/>
      <c r="C77" s="988"/>
      <c r="D77" s="988"/>
      <c r="E77" s="988"/>
      <c r="F77" s="988"/>
      <c r="G77" s="988"/>
      <c r="H77" s="988"/>
      <c r="I77" s="988"/>
      <c r="J77" s="988"/>
      <c r="K77" s="988"/>
      <c r="L77" s="988"/>
      <c r="M77" s="988"/>
      <c r="N77" s="988"/>
      <c r="O77" s="988"/>
      <c r="P77" s="989"/>
      <c r="Q77" s="991"/>
      <c r="R77" s="992"/>
      <c r="S77" s="992"/>
      <c r="T77" s="992"/>
      <c r="U77" s="993"/>
      <c r="V77" s="994"/>
      <c r="W77" s="992"/>
      <c r="X77" s="992"/>
      <c r="Y77" s="992"/>
      <c r="Z77" s="993"/>
      <c r="AA77" s="994"/>
      <c r="AB77" s="992"/>
      <c r="AC77" s="992"/>
      <c r="AD77" s="992"/>
      <c r="AE77" s="993"/>
      <c r="AF77" s="994"/>
      <c r="AG77" s="992"/>
      <c r="AH77" s="992"/>
      <c r="AI77" s="992"/>
      <c r="AJ77" s="993"/>
      <c r="AK77" s="994"/>
      <c r="AL77" s="992"/>
      <c r="AM77" s="992"/>
      <c r="AN77" s="992"/>
      <c r="AO77" s="993"/>
      <c r="AP77" s="994"/>
      <c r="AQ77" s="992"/>
      <c r="AR77" s="992"/>
      <c r="AS77" s="992"/>
      <c r="AT77" s="993"/>
      <c r="AU77" s="994"/>
      <c r="AV77" s="992"/>
      <c r="AW77" s="992"/>
      <c r="AX77" s="992"/>
      <c r="AY77" s="993"/>
      <c r="AZ77" s="985"/>
      <c r="BA77" s="985"/>
      <c r="BB77" s="985"/>
      <c r="BC77" s="985"/>
      <c r="BD77" s="986"/>
      <c r="BE77" s="236"/>
      <c r="BF77" s="236"/>
      <c r="BG77" s="236"/>
      <c r="BH77" s="236"/>
      <c r="BI77" s="236"/>
      <c r="BJ77" s="236"/>
      <c r="BK77" s="236"/>
      <c r="BL77" s="236"/>
      <c r="BM77" s="236"/>
      <c r="BN77" s="236"/>
      <c r="BO77" s="236"/>
      <c r="BP77" s="236"/>
      <c r="BQ77" s="233">
        <v>71</v>
      </c>
      <c r="BR77" s="238"/>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24"/>
    </row>
    <row r="78" spans="1:131" ht="26.25" customHeight="1" x14ac:dyDescent="0.2">
      <c r="A78" s="233">
        <v>11</v>
      </c>
      <c r="B78" s="987"/>
      <c r="C78" s="988"/>
      <c r="D78" s="988"/>
      <c r="E78" s="988"/>
      <c r="F78" s="988"/>
      <c r="G78" s="988"/>
      <c r="H78" s="988"/>
      <c r="I78" s="988"/>
      <c r="J78" s="988"/>
      <c r="K78" s="988"/>
      <c r="L78" s="988"/>
      <c r="M78" s="988"/>
      <c r="N78" s="988"/>
      <c r="O78" s="988"/>
      <c r="P78" s="989"/>
      <c r="Q78" s="990"/>
      <c r="R78" s="984"/>
      <c r="S78" s="984"/>
      <c r="T78" s="984"/>
      <c r="U78" s="984"/>
      <c r="V78" s="984"/>
      <c r="W78" s="984"/>
      <c r="X78" s="984"/>
      <c r="Y78" s="984"/>
      <c r="Z78" s="984"/>
      <c r="AA78" s="984"/>
      <c r="AB78" s="984"/>
      <c r="AC78" s="984"/>
      <c r="AD78" s="984"/>
      <c r="AE78" s="984"/>
      <c r="AF78" s="984"/>
      <c r="AG78" s="984"/>
      <c r="AH78" s="984"/>
      <c r="AI78" s="984"/>
      <c r="AJ78" s="984"/>
      <c r="AK78" s="984"/>
      <c r="AL78" s="984"/>
      <c r="AM78" s="984"/>
      <c r="AN78" s="984"/>
      <c r="AO78" s="984"/>
      <c r="AP78" s="984"/>
      <c r="AQ78" s="984"/>
      <c r="AR78" s="984"/>
      <c r="AS78" s="984"/>
      <c r="AT78" s="984"/>
      <c r="AU78" s="984"/>
      <c r="AV78" s="984"/>
      <c r="AW78" s="984"/>
      <c r="AX78" s="984"/>
      <c r="AY78" s="984"/>
      <c r="AZ78" s="985"/>
      <c r="BA78" s="985"/>
      <c r="BB78" s="985"/>
      <c r="BC78" s="985"/>
      <c r="BD78" s="986"/>
      <c r="BE78" s="236"/>
      <c r="BF78" s="236"/>
      <c r="BG78" s="236"/>
      <c r="BH78" s="236"/>
      <c r="BI78" s="236"/>
      <c r="BJ78" s="224"/>
      <c r="BK78" s="224"/>
      <c r="BL78" s="224"/>
      <c r="BM78" s="224"/>
      <c r="BN78" s="224"/>
      <c r="BO78" s="236"/>
      <c r="BP78" s="236"/>
      <c r="BQ78" s="233">
        <v>72</v>
      </c>
      <c r="BR78" s="238"/>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24"/>
    </row>
    <row r="79" spans="1:131" ht="26.25" customHeight="1" x14ac:dyDescent="0.2">
      <c r="A79" s="233">
        <v>12</v>
      </c>
      <c r="B79" s="987"/>
      <c r="C79" s="988"/>
      <c r="D79" s="988"/>
      <c r="E79" s="988"/>
      <c r="F79" s="988"/>
      <c r="G79" s="988"/>
      <c r="H79" s="988"/>
      <c r="I79" s="988"/>
      <c r="J79" s="988"/>
      <c r="K79" s="988"/>
      <c r="L79" s="988"/>
      <c r="M79" s="988"/>
      <c r="N79" s="988"/>
      <c r="O79" s="988"/>
      <c r="P79" s="989"/>
      <c r="Q79" s="990"/>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c r="AU79" s="984"/>
      <c r="AV79" s="984"/>
      <c r="AW79" s="984"/>
      <c r="AX79" s="984"/>
      <c r="AY79" s="984"/>
      <c r="AZ79" s="985"/>
      <c r="BA79" s="985"/>
      <c r="BB79" s="985"/>
      <c r="BC79" s="985"/>
      <c r="BD79" s="986"/>
      <c r="BE79" s="236"/>
      <c r="BF79" s="236"/>
      <c r="BG79" s="236"/>
      <c r="BH79" s="236"/>
      <c r="BI79" s="236"/>
      <c r="BJ79" s="224"/>
      <c r="BK79" s="224"/>
      <c r="BL79" s="224"/>
      <c r="BM79" s="224"/>
      <c r="BN79" s="224"/>
      <c r="BO79" s="236"/>
      <c r="BP79" s="236"/>
      <c r="BQ79" s="233">
        <v>73</v>
      </c>
      <c r="BR79" s="238"/>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24"/>
    </row>
    <row r="80" spans="1:131" ht="26.25" customHeight="1" x14ac:dyDescent="0.2">
      <c r="A80" s="233">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36"/>
      <c r="BF80" s="236"/>
      <c r="BG80" s="236"/>
      <c r="BH80" s="236"/>
      <c r="BI80" s="236"/>
      <c r="BJ80" s="236"/>
      <c r="BK80" s="236"/>
      <c r="BL80" s="236"/>
      <c r="BM80" s="236"/>
      <c r="BN80" s="236"/>
      <c r="BO80" s="236"/>
      <c r="BP80" s="236"/>
      <c r="BQ80" s="233">
        <v>74</v>
      </c>
      <c r="BR80" s="238"/>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24"/>
    </row>
    <row r="81" spans="1:131" ht="26.25" customHeight="1" x14ac:dyDescent="0.2">
      <c r="A81" s="233">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36"/>
      <c r="BF81" s="236"/>
      <c r="BG81" s="236"/>
      <c r="BH81" s="236"/>
      <c r="BI81" s="236"/>
      <c r="BJ81" s="236"/>
      <c r="BK81" s="236"/>
      <c r="BL81" s="236"/>
      <c r="BM81" s="236"/>
      <c r="BN81" s="236"/>
      <c r="BO81" s="236"/>
      <c r="BP81" s="236"/>
      <c r="BQ81" s="233">
        <v>75</v>
      </c>
      <c r="BR81" s="238"/>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24"/>
    </row>
    <row r="82" spans="1:131" ht="26.25" customHeight="1" x14ac:dyDescent="0.2">
      <c r="A82" s="233">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36"/>
      <c r="BF82" s="236"/>
      <c r="BG82" s="236"/>
      <c r="BH82" s="236"/>
      <c r="BI82" s="236"/>
      <c r="BJ82" s="236"/>
      <c r="BK82" s="236"/>
      <c r="BL82" s="236"/>
      <c r="BM82" s="236"/>
      <c r="BN82" s="236"/>
      <c r="BO82" s="236"/>
      <c r="BP82" s="236"/>
      <c r="BQ82" s="233">
        <v>76</v>
      </c>
      <c r="BR82" s="238"/>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24"/>
    </row>
    <row r="83" spans="1:131" ht="26.25" customHeight="1" x14ac:dyDescent="0.2">
      <c r="A83" s="233">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36"/>
      <c r="BF83" s="236"/>
      <c r="BG83" s="236"/>
      <c r="BH83" s="236"/>
      <c r="BI83" s="236"/>
      <c r="BJ83" s="236"/>
      <c r="BK83" s="236"/>
      <c r="BL83" s="236"/>
      <c r="BM83" s="236"/>
      <c r="BN83" s="236"/>
      <c r="BO83" s="236"/>
      <c r="BP83" s="236"/>
      <c r="BQ83" s="233">
        <v>77</v>
      </c>
      <c r="BR83" s="238"/>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24"/>
    </row>
    <row r="84" spans="1:131" ht="26.25" customHeight="1" x14ac:dyDescent="0.2">
      <c r="A84" s="233">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36"/>
      <c r="BF84" s="236"/>
      <c r="BG84" s="236"/>
      <c r="BH84" s="236"/>
      <c r="BI84" s="236"/>
      <c r="BJ84" s="236"/>
      <c r="BK84" s="236"/>
      <c r="BL84" s="236"/>
      <c r="BM84" s="236"/>
      <c r="BN84" s="236"/>
      <c r="BO84" s="236"/>
      <c r="BP84" s="236"/>
      <c r="BQ84" s="233">
        <v>78</v>
      </c>
      <c r="BR84" s="238"/>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24"/>
    </row>
    <row r="85" spans="1:131" ht="26.25" customHeight="1" x14ac:dyDescent="0.2">
      <c r="A85" s="233">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36"/>
      <c r="BF85" s="236"/>
      <c r="BG85" s="236"/>
      <c r="BH85" s="236"/>
      <c r="BI85" s="236"/>
      <c r="BJ85" s="236"/>
      <c r="BK85" s="236"/>
      <c r="BL85" s="236"/>
      <c r="BM85" s="236"/>
      <c r="BN85" s="236"/>
      <c r="BO85" s="236"/>
      <c r="BP85" s="236"/>
      <c r="BQ85" s="233">
        <v>79</v>
      </c>
      <c r="BR85" s="238"/>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24"/>
    </row>
    <row r="86" spans="1:131" ht="26.25" customHeight="1" x14ac:dyDescent="0.2">
      <c r="A86" s="233">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36"/>
      <c r="BF86" s="236"/>
      <c r="BG86" s="236"/>
      <c r="BH86" s="236"/>
      <c r="BI86" s="236"/>
      <c r="BJ86" s="236"/>
      <c r="BK86" s="236"/>
      <c r="BL86" s="236"/>
      <c r="BM86" s="236"/>
      <c r="BN86" s="236"/>
      <c r="BO86" s="236"/>
      <c r="BP86" s="236"/>
      <c r="BQ86" s="233">
        <v>80</v>
      </c>
      <c r="BR86" s="238"/>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24"/>
    </row>
    <row r="87" spans="1:131" ht="26.25" customHeight="1" x14ac:dyDescent="0.2">
      <c r="A87" s="239">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36"/>
      <c r="BF87" s="236"/>
      <c r="BG87" s="236"/>
      <c r="BH87" s="236"/>
      <c r="BI87" s="236"/>
      <c r="BJ87" s="236"/>
      <c r="BK87" s="236"/>
      <c r="BL87" s="236"/>
      <c r="BM87" s="236"/>
      <c r="BN87" s="236"/>
      <c r="BO87" s="236"/>
      <c r="BP87" s="236"/>
      <c r="BQ87" s="233">
        <v>81</v>
      </c>
      <c r="BR87" s="238"/>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24"/>
    </row>
    <row r="88" spans="1:131" ht="26.25" customHeight="1" thickBot="1" x14ac:dyDescent="0.25">
      <c r="A88" s="235" t="s">
        <v>378</v>
      </c>
      <c r="B88" s="950" t="s">
        <v>402</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2">
        <f>SUM(AF68:AJ87)</f>
        <v>34011</v>
      </c>
      <c r="AG88" s="972"/>
      <c r="AH88" s="972"/>
      <c r="AI88" s="972"/>
      <c r="AJ88" s="972"/>
      <c r="AK88" s="976"/>
      <c r="AL88" s="976"/>
      <c r="AM88" s="976"/>
      <c r="AN88" s="976"/>
      <c r="AO88" s="976"/>
      <c r="AP88" s="972">
        <f>SUM(AP68:AT87)</f>
        <v>347</v>
      </c>
      <c r="AQ88" s="972"/>
      <c r="AR88" s="972"/>
      <c r="AS88" s="972"/>
      <c r="AT88" s="972"/>
      <c r="AU88" s="972"/>
      <c r="AV88" s="972"/>
      <c r="AW88" s="972"/>
      <c r="AX88" s="972"/>
      <c r="AY88" s="972"/>
      <c r="AZ88" s="973"/>
      <c r="BA88" s="973"/>
      <c r="BB88" s="973"/>
      <c r="BC88" s="973"/>
      <c r="BD88" s="974"/>
      <c r="BE88" s="236"/>
      <c r="BF88" s="236"/>
      <c r="BG88" s="236"/>
      <c r="BH88" s="236"/>
      <c r="BI88" s="236"/>
      <c r="BJ88" s="236"/>
      <c r="BK88" s="236"/>
      <c r="BL88" s="236"/>
      <c r="BM88" s="236"/>
      <c r="BN88" s="236"/>
      <c r="BO88" s="236"/>
      <c r="BP88" s="236"/>
      <c r="BQ88" s="233">
        <v>82</v>
      </c>
      <c r="BR88" s="238"/>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24"/>
    </row>
    <row r="89" spans="1:131" ht="26.25" hidden="1" customHeight="1" x14ac:dyDescent="0.2">
      <c r="A89" s="240"/>
      <c r="B89" s="241"/>
      <c r="C89" s="241"/>
      <c r="D89" s="241"/>
      <c r="E89" s="241"/>
      <c r="F89" s="241"/>
      <c r="G89" s="241"/>
      <c r="H89" s="241"/>
      <c r="I89" s="241"/>
      <c r="J89" s="241"/>
      <c r="K89" s="241"/>
      <c r="L89" s="241"/>
      <c r="M89" s="241"/>
      <c r="N89" s="241"/>
      <c r="O89" s="241"/>
      <c r="P89" s="241"/>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42"/>
      <c r="AZ89" s="243"/>
      <c r="BA89" s="243"/>
      <c r="BB89" s="243"/>
      <c r="BC89" s="243"/>
      <c r="BD89" s="243"/>
      <c r="BE89" s="236"/>
      <c r="BF89" s="236"/>
      <c r="BG89" s="236"/>
      <c r="BH89" s="236"/>
      <c r="BI89" s="236"/>
      <c r="BJ89" s="236"/>
      <c r="BK89" s="236"/>
      <c r="BL89" s="236"/>
      <c r="BM89" s="236"/>
      <c r="BN89" s="236"/>
      <c r="BO89" s="236"/>
      <c r="BP89" s="236"/>
      <c r="BQ89" s="233">
        <v>83</v>
      </c>
      <c r="BR89" s="238"/>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24"/>
    </row>
    <row r="90" spans="1:131" ht="26.25" hidden="1" customHeight="1" x14ac:dyDescent="0.2">
      <c r="A90" s="240"/>
      <c r="B90" s="241"/>
      <c r="C90" s="241"/>
      <c r="D90" s="241"/>
      <c r="E90" s="241"/>
      <c r="F90" s="241"/>
      <c r="G90" s="241"/>
      <c r="H90" s="241"/>
      <c r="I90" s="241"/>
      <c r="J90" s="241"/>
      <c r="K90" s="241"/>
      <c r="L90" s="241"/>
      <c r="M90" s="241"/>
      <c r="N90" s="241"/>
      <c r="O90" s="241"/>
      <c r="P90" s="241"/>
      <c r="Q90" s="242"/>
      <c r="R90" s="242"/>
      <c r="S90" s="242"/>
      <c r="T90" s="242"/>
      <c r="U90" s="242"/>
      <c r="V90" s="242"/>
      <c r="W90" s="242"/>
      <c r="X90" s="242"/>
      <c r="Y90" s="242"/>
      <c r="Z90" s="242"/>
      <c r="AA90" s="242"/>
      <c r="AB90" s="242"/>
      <c r="AC90" s="242"/>
      <c r="AD90" s="242"/>
      <c r="AE90" s="242"/>
      <c r="AF90" s="242"/>
      <c r="AG90" s="242"/>
      <c r="AH90" s="242"/>
      <c r="AI90" s="242"/>
      <c r="AJ90" s="242"/>
      <c r="AK90" s="242"/>
      <c r="AL90" s="242"/>
      <c r="AM90" s="242"/>
      <c r="AN90" s="242"/>
      <c r="AO90" s="242"/>
      <c r="AP90" s="242"/>
      <c r="AQ90" s="242"/>
      <c r="AR90" s="242"/>
      <c r="AS90" s="242"/>
      <c r="AT90" s="242"/>
      <c r="AU90" s="242"/>
      <c r="AV90" s="242"/>
      <c r="AW90" s="242"/>
      <c r="AX90" s="242"/>
      <c r="AY90" s="242"/>
      <c r="AZ90" s="243"/>
      <c r="BA90" s="243"/>
      <c r="BB90" s="243"/>
      <c r="BC90" s="243"/>
      <c r="BD90" s="243"/>
      <c r="BE90" s="236"/>
      <c r="BF90" s="236"/>
      <c r="BG90" s="236"/>
      <c r="BH90" s="236"/>
      <c r="BI90" s="236"/>
      <c r="BJ90" s="236"/>
      <c r="BK90" s="236"/>
      <c r="BL90" s="236"/>
      <c r="BM90" s="236"/>
      <c r="BN90" s="236"/>
      <c r="BO90" s="236"/>
      <c r="BP90" s="236"/>
      <c r="BQ90" s="233">
        <v>84</v>
      </c>
      <c r="BR90" s="238"/>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24"/>
    </row>
    <row r="91" spans="1:131" ht="26.25" hidden="1" customHeight="1" x14ac:dyDescent="0.2">
      <c r="A91" s="240"/>
      <c r="B91" s="241"/>
      <c r="C91" s="241"/>
      <c r="D91" s="241"/>
      <c r="E91" s="241"/>
      <c r="F91" s="241"/>
      <c r="G91" s="241"/>
      <c r="H91" s="241"/>
      <c r="I91" s="241"/>
      <c r="J91" s="241"/>
      <c r="K91" s="241"/>
      <c r="L91" s="241"/>
      <c r="M91" s="241"/>
      <c r="N91" s="241"/>
      <c r="O91" s="241"/>
      <c r="P91" s="241"/>
      <c r="Q91" s="242"/>
      <c r="R91" s="242"/>
      <c r="S91" s="242"/>
      <c r="T91" s="242"/>
      <c r="U91" s="242"/>
      <c r="V91" s="242"/>
      <c r="W91" s="242"/>
      <c r="X91" s="242"/>
      <c r="Y91" s="242"/>
      <c r="Z91" s="242"/>
      <c r="AA91" s="242"/>
      <c r="AB91" s="242"/>
      <c r="AC91" s="242"/>
      <c r="AD91" s="242"/>
      <c r="AE91" s="242"/>
      <c r="AF91" s="242"/>
      <c r="AG91" s="242"/>
      <c r="AH91" s="242"/>
      <c r="AI91" s="242"/>
      <c r="AJ91" s="242"/>
      <c r="AK91" s="242"/>
      <c r="AL91" s="242"/>
      <c r="AM91" s="242"/>
      <c r="AN91" s="242"/>
      <c r="AO91" s="242"/>
      <c r="AP91" s="242"/>
      <c r="AQ91" s="242"/>
      <c r="AR91" s="242"/>
      <c r="AS91" s="242"/>
      <c r="AT91" s="242"/>
      <c r="AU91" s="242"/>
      <c r="AV91" s="242"/>
      <c r="AW91" s="242"/>
      <c r="AX91" s="242"/>
      <c r="AY91" s="242"/>
      <c r="AZ91" s="243"/>
      <c r="BA91" s="243"/>
      <c r="BB91" s="243"/>
      <c r="BC91" s="243"/>
      <c r="BD91" s="243"/>
      <c r="BE91" s="236"/>
      <c r="BF91" s="236"/>
      <c r="BG91" s="236"/>
      <c r="BH91" s="236"/>
      <c r="BI91" s="236"/>
      <c r="BJ91" s="236"/>
      <c r="BK91" s="236"/>
      <c r="BL91" s="236"/>
      <c r="BM91" s="236"/>
      <c r="BN91" s="236"/>
      <c r="BO91" s="236"/>
      <c r="BP91" s="236"/>
      <c r="BQ91" s="233">
        <v>85</v>
      </c>
      <c r="BR91" s="238"/>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24"/>
    </row>
    <row r="92" spans="1:131" ht="26.25" hidden="1" customHeight="1" x14ac:dyDescent="0.2">
      <c r="A92" s="240"/>
      <c r="B92" s="241"/>
      <c r="C92" s="241"/>
      <c r="D92" s="241"/>
      <c r="E92" s="241"/>
      <c r="F92" s="241"/>
      <c r="G92" s="241"/>
      <c r="H92" s="241"/>
      <c r="I92" s="241"/>
      <c r="J92" s="241"/>
      <c r="K92" s="241"/>
      <c r="L92" s="241"/>
      <c r="M92" s="241"/>
      <c r="N92" s="241"/>
      <c r="O92" s="241"/>
      <c r="P92" s="241"/>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42"/>
      <c r="AZ92" s="243"/>
      <c r="BA92" s="243"/>
      <c r="BB92" s="243"/>
      <c r="BC92" s="243"/>
      <c r="BD92" s="243"/>
      <c r="BE92" s="236"/>
      <c r="BF92" s="236"/>
      <c r="BG92" s="236"/>
      <c r="BH92" s="236"/>
      <c r="BI92" s="236"/>
      <c r="BJ92" s="236"/>
      <c r="BK92" s="236"/>
      <c r="BL92" s="236"/>
      <c r="BM92" s="236"/>
      <c r="BN92" s="236"/>
      <c r="BO92" s="236"/>
      <c r="BP92" s="236"/>
      <c r="BQ92" s="233">
        <v>86</v>
      </c>
      <c r="BR92" s="238"/>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24"/>
    </row>
    <row r="93" spans="1:131" ht="26.25" hidden="1" customHeight="1" x14ac:dyDescent="0.2">
      <c r="A93" s="240"/>
      <c r="B93" s="241"/>
      <c r="C93" s="241"/>
      <c r="D93" s="241"/>
      <c r="E93" s="241"/>
      <c r="F93" s="241"/>
      <c r="G93" s="241"/>
      <c r="H93" s="241"/>
      <c r="I93" s="241"/>
      <c r="J93" s="241"/>
      <c r="K93" s="241"/>
      <c r="L93" s="241"/>
      <c r="M93" s="241"/>
      <c r="N93" s="241"/>
      <c r="O93" s="241"/>
      <c r="P93" s="241"/>
      <c r="Q93" s="242"/>
      <c r="R93" s="242"/>
      <c r="S93" s="242"/>
      <c r="T93" s="242"/>
      <c r="U93" s="242"/>
      <c r="V93" s="242"/>
      <c r="W93" s="242"/>
      <c r="X93" s="242"/>
      <c r="Y93" s="242"/>
      <c r="Z93" s="242"/>
      <c r="AA93" s="242"/>
      <c r="AB93" s="242"/>
      <c r="AC93" s="242"/>
      <c r="AD93" s="242"/>
      <c r="AE93" s="242"/>
      <c r="AF93" s="242"/>
      <c r="AG93" s="242"/>
      <c r="AH93" s="242"/>
      <c r="AI93" s="242"/>
      <c r="AJ93" s="242"/>
      <c r="AK93" s="242"/>
      <c r="AL93" s="242"/>
      <c r="AM93" s="242"/>
      <c r="AN93" s="242"/>
      <c r="AO93" s="242"/>
      <c r="AP93" s="242"/>
      <c r="AQ93" s="242"/>
      <c r="AR93" s="242"/>
      <c r="AS93" s="242"/>
      <c r="AT93" s="242"/>
      <c r="AU93" s="242"/>
      <c r="AV93" s="242"/>
      <c r="AW93" s="242"/>
      <c r="AX93" s="242"/>
      <c r="AY93" s="242"/>
      <c r="AZ93" s="243"/>
      <c r="BA93" s="243"/>
      <c r="BB93" s="243"/>
      <c r="BC93" s="243"/>
      <c r="BD93" s="243"/>
      <c r="BE93" s="236"/>
      <c r="BF93" s="236"/>
      <c r="BG93" s="236"/>
      <c r="BH93" s="236"/>
      <c r="BI93" s="236"/>
      <c r="BJ93" s="236"/>
      <c r="BK93" s="236"/>
      <c r="BL93" s="236"/>
      <c r="BM93" s="236"/>
      <c r="BN93" s="236"/>
      <c r="BO93" s="236"/>
      <c r="BP93" s="236"/>
      <c r="BQ93" s="233">
        <v>87</v>
      </c>
      <c r="BR93" s="238"/>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24"/>
    </row>
    <row r="94" spans="1:131" ht="26.25" hidden="1" customHeight="1" x14ac:dyDescent="0.2">
      <c r="A94" s="240"/>
      <c r="B94" s="241"/>
      <c r="C94" s="241"/>
      <c r="D94" s="241"/>
      <c r="E94" s="241"/>
      <c r="F94" s="241"/>
      <c r="G94" s="241"/>
      <c r="H94" s="241"/>
      <c r="I94" s="241"/>
      <c r="J94" s="241"/>
      <c r="K94" s="241"/>
      <c r="L94" s="241"/>
      <c r="M94" s="241"/>
      <c r="N94" s="241"/>
      <c r="O94" s="241"/>
      <c r="P94" s="241"/>
      <c r="Q94" s="242"/>
      <c r="R94" s="242"/>
      <c r="S94" s="242"/>
      <c r="T94" s="242"/>
      <c r="U94" s="242"/>
      <c r="V94" s="242"/>
      <c r="W94" s="242"/>
      <c r="X94" s="242"/>
      <c r="Y94" s="242"/>
      <c r="Z94" s="242"/>
      <c r="AA94" s="242"/>
      <c r="AB94" s="242"/>
      <c r="AC94" s="242"/>
      <c r="AD94" s="242"/>
      <c r="AE94" s="242"/>
      <c r="AF94" s="242"/>
      <c r="AG94" s="242"/>
      <c r="AH94" s="242"/>
      <c r="AI94" s="242"/>
      <c r="AJ94" s="242"/>
      <c r="AK94" s="242"/>
      <c r="AL94" s="242"/>
      <c r="AM94" s="242"/>
      <c r="AN94" s="242"/>
      <c r="AO94" s="242"/>
      <c r="AP94" s="242"/>
      <c r="AQ94" s="242"/>
      <c r="AR94" s="242"/>
      <c r="AS94" s="242"/>
      <c r="AT94" s="242"/>
      <c r="AU94" s="242"/>
      <c r="AV94" s="242"/>
      <c r="AW94" s="242"/>
      <c r="AX94" s="242"/>
      <c r="AY94" s="242"/>
      <c r="AZ94" s="243"/>
      <c r="BA94" s="243"/>
      <c r="BB94" s="243"/>
      <c r="BC94" s="243"/>
      <c r="BD94" s="243"/>
      <c r="BE94" s="236"/>
      <c r="BF94" s="236"/>
      <c r="BG94" s="236"/>
      <c r="BH94" s="236"/>
      <c r="BI94" s="236"/>
      <c r="BJ94" s="236"/>
      <c r="BK94" s="236"/>
      <c r="BL94" s="236"/>
      <c r="BM94" s="236"/>
      <c r="BN94" s="236"/>
      <c r="BO94" s="236"/>
      <c r="BP94" s="236"/>
      <c r="BQ94" s="233">
        <v>88</v>
      </c>
      <c r="BR94" s="238"/>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24"/>
    </row>
    <row r="95" spans="1:131" ht="26.25" hidden="1" customHeight="1" x14ac:dyDescent="0.2">
      <c r="A95" s="240"/>
      <c r="B95" s="241"/>
      <c r="C95" s="241"/>
      <c r="D95" s="241"/>
      <c r="E95" s="241"/>
      <c r="F95" s="241"/>
      <c r="G95" s="241"/>
      <c r="H95" s="241"/>
      <c r="I95" s="241"/>
      <c r="J95" s="241"/>
      <c r="K95" s="241"/>
      <c r="L95" s="241"/>
      <c r="M95" s="241"/>
      <c r="N95" s="241"/>
      <c r="O95" s="241"/>
      <c r="P95" s="241"/>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3"/>
      <c r="BA95" s="243"/>
      <c r="BB95" s="243"/>
      <c r="BC95" s="243"/>
      <c r="BD95" s="243"/>
      <c r="BE95" s="236"/>
      <c r="BF95" s="236"/>
      <c r="BG95" s="236"/>
      <c r="BH95" s="236"/>
      <c r="BI95" s="236"/>
      <c r="BJ95" s="236"/>
      <c r="BK95" s="236"/>
      <c r="BL95" s="236"/>
      <c r="BM95" s="236"/>
      <c r="BN95" s="236"/>
      <c r="BO95" s="236"/>
      <c r="BP95" s="236"/>
      <c r="BQ95" s="233">
        <v>89</v>
      </c>
      <c r="BR95" s="238"/>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24"/>
    </row>
    <row r="96" spans="1:131" ht="26.25" hidden="1" customHeight="1" x14ac:dyDescent="0.2">
      <c r="A96" s="240"/>
      <c r="B96" s="241"/>
      <c r="C96" s="241"/>
      <c r="D96" s="241"/>
      <c r="E96" s="241"/>
      <c r="F96" s="241"/>
      <c r="G96" s="241"/>
      <c r="H96" s="241"/>
      <c r="I96" s="241"/>
      <c r="J96" s="241"/>
      <c r="K96" s="241"/>
      <c r="L96" s="241"/>
      <c r="M96" s="241"/>
      <c r="N96" s="241"/>
      <c r="O96" s="241"/>
      <c r="P96" s="241"/>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3"/>
      <c r="BA96" s="243"/>
      <c r="BB96" s="243"/>
      <c r="BC96" s="243"/>
      <c r="BD96" s="243"/>
      <c r="BE96" s="236"/>
      <c r="BF96" s="236"/>
      <c r="BG96" s="236"/>
      <c r="BH96" s="236"/>
      <c r="BI96" s="236"/>
      <c r="BJ96" s="236"/>
      <c r="BK96" s="236"/>
      <c r="BL96" s="236"/>
      <c r="BM96" s="236"/>
      <c r="BN96" s="236"/>
      <c r="BO96" s="236"/>
      <c r="BP96" s="236"/>
      <c r="BQ96" s="233">
        <v>90</v>
      </c>
      <c r="BR96" s="238"/>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24"/>
    </row>
    <row r="97" spans="1:131" ht="26.25" hidden="1" customHeight="1" x14ac:dyDescent="0.2">
      <c r="A97" s="240"/>
      <c r="B97" s="241"/>
      <c r="C97" s="241"/>
      <c r="D97" s="241"/>
      <c r="E97" s="241"/>
      <c r="F97" s="241"/>
      <c r="G97" s="241"/>
      <c r="H97" s="241"/>
      <c r="I97" s="241"/>
      <c r="J97" s="241"/>
      <c r="K97" s="241"/>
      <c r="L97" s="241"/>
      <c r="M97" s="241"/>
      <c r="N97" s="241"/>
      <c r="O97" s="241"/>
      <c r="P97" s="241"/>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3"/>
      <c r="BA97" s="243"/>
      <c r="BB97" s="243"/>
      <c r="BC97" s="243"/>
      <c r="BD97" s="243"/>
      <c r="BE97" s="236"/>
      <c r="BF97" s="236"/>
      <c r="BG97" s="236"/>
      <c r="BH97" s="236"/>
      <c r="BI97" s="236"/>
      <c r="BJ97" s="236"/>
      <c r="BK97" s="236"/>
      <c r="BL97" s="236"/>
      <c r="BM97" s="236"/>
      <c r="BN97" s="236"/>
      <c r="BO97" s="236"/>
      <c r="BP97" s="236"/>
      <c r="BQ97" s="233">
        <v>91</v>
      </c>
      <c r="BR97" s="238"/>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24"/>
    </row>
    <row r="98" spans="1:131" ht="26.25" hidden="1" customHeight="1" x14ac:dyDescent="0.2">
      <c r="A98" s="240"/>
      <c r="B98" s="241"/>
      <c r="C98" s="241"/>
      <c r="D98" s="241"/>
      <c r="E98" s="241"/>
      <c r="F98" s="241"/>
      <c r="G98" s="241"/>
      <c r="H98" s="241"/>
      <c r="I98" s="241"/>
      <c r="J98" s="241"/>
      <c r="K98" s="241"/>
      <c r="L98" s="241"/>
      <c r="M98" s="241"/>
      <c r="N98" s="241"/>
      <c r="O98" s="241"/>
      <c r="P98" s="241"/>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3"/>
      <c r="BA98" s="243"/>
      <c r="BB98" s="243"/>
      <c r="BC98" s="243"/>
      <c r="BD98" s="243"/>
      <c r="BE98" s="236"/>
      <c r="BF98" s="236"/>
      <c r="BG98" s="236"/>
      <c r="BH98" s="236"/>
      <c r="BI98" s="236"/>
      <c r="BJ98" s="236"/>
      <c r="BK98" s="236"/>
      <c r="BL98" s="236"/>
      <c r="BM98" s="236"/>
      <c r="BN98" s="236"/>
      <c r="BO98" s="236"/>
      <c r="BP98" s="236"/>
      <c r="BQ98" s="233">
        <v>92</v>
      </c>
      <c r="BR98" s="238"/>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24"/>
    </row>
    <row r="99" spans="1:131" ht="26.25" hidden="1" customHeight="1" x14ac:dyDescent="0.2">
      <c r="A99" s="240"/>
      <c r="B99" s="241"/>
      <c r="C99" s="241"/>
      <c r="D99" s="241"/>
      <c r="E99" s="241"/>
      <c r="F99" s="241"/>
      <c r="G99" s="241"/>
      <c r="H99" s="241"/>
      <c r="I99" s="241"/>
      <c r="J99" s="241"/>
      <c r="K99" s="241"/>
      <c r="L99" s="241"/>
      <c r="M99" s="241"/>
      <c r="N99" s="241"/>
      <c r="O99" s="241"/>
      <c r="P99" s="241"/>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3"/>
      <c r="BA99" s="243"/>
      <c r="BB99" s="243"/>
      <c r="BC99" s="243"/>
      <c r="BD99" s="243"/>
      <c r="BE99" s="236"/>
      <c r="BF99" s="236"/>
      <c r="BG99" s="236"/>
      <c r="BH99" s="236"/>
      <c r="BI99" s="236"/>
      <c r="BJ99" s="236"/>
      <c r="BK99" s="236"/>
      <c r="BL99" s="236"/>
      <c r="BM99" s="236"/>
      <c r="BN99" s="236"/>
      <c r="BO99" s="236"/>
      <c r="BP99" s="236"/>
      <c r="BQ99" s="233">
        <v>93</v>
      </c>
      <c r="BR99" s="238"/>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24"/>
    </row>
    <row r="100" spans="1:131" ht="26.25" hidden="1" customHeight="1" x14ac:dyDescent="0.2">
      <c r="A100" s="240"/>
      <c r="B100" s="241"/>
      <c r="C100" s="241"/>
      <c r="D100" s="241"/>
      <c r="E100" s="241"/>
      <c r="F100" s="241"/>
      <c r="G100" s="241"/>
      <c r="H100" s="241"/>
      <c r="I100" s="241"/>
      <c r="J100" s="241"/>
      <c r="K100" s="241"/>
      <c r="L100" s="241"/>
      <c r="M100" s="241"/>
      <c r="N100" s="241"/>
      <c r="O100" s="241"/>
      <c r="P100" s="241"/>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3"/>
      <c r="BA100" s="243"/>
      <c r="BB100" s="243"/>
      <c r="BC100" s="243"/>
      <c r="BD100" s="243"/>
      <c r="BE100" s="236"/>
      <c r="BF100" s="236"/>
      <c r="BG100" s="236"/>
      <c r="BH100" s="236"/>
      <c r="BI100" s="236"/>
      <c r="BJ100" s="236"/>
      <c r="BK100" s="236"/>
      <c r="BL100" s="236"/>
      <c r="BM100" s="236"/>
      <c r="BN100" s="236"/>
      <c r="BO100" s="236"/>
      <c r="BP100" s="236"/>
      <c r="BQ100" s="233">
        <v>94</v>
      </c>
      <c r="BR100" s="238"/>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24"/>
    </row>
    <row r="101" spans="1:131" ht="26.25" hidden="1" customHeight="1" x14ac:dyDescent="0.2">
      <c r="A101" s="240"/>
      <c r="B101" s="241"/>
      <c r="C101" s="241"/>
      <c r="D101" s="241"/>
      <c r="E101" s="241"/>
      <c r="F101" s="241"/>
      <c r="G101" s="241"/>
      <c r="H101" s="241"/>
      <c r="I101" s="241"/>
      <c r="J101" s="241"/>
      <c r="K101" s="241"/>
      <c r="L101" s="241"/>
      <c r="M101" s="241"/>
      <c r="N101" s="241"/>
      <c r="O101" s="241"/>
      <c r="P101" s="241"/>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3"/>
      <c r="BA101" s="243"/>
      <c r="BB101" s="243"/>
      <c r="BC101" s="243"/>
      <c r="BD101" s="243"/>
      <c r="BE101" s="236"/>
      <c r="BF101" s="236"/>
      <c r="BG101" s="236"/>
      <c r="BH101" s="236"/>
      <c r="BI101" s="236"/>
      <c r="BJ101" s="236"/>
      <c r="BK101" s="236"/>
      <c r="BL101" s="236"/>
      <c r="BM101" s="236"/>
      <c r="BN101" s="236"/>
      <c r="BO101" s="236"/>
      <c r="BP101" s="236"/>
      <c r="BQ101" s="233">
        <v>95</v>
      </c>
      <c r="BR101" s="238"/>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24"/>
    </row>
    <row r="102" spans="1:131" ht="26.25" customHeight="1" thickBot="1" x14ac:dyDescent="0.25">
      <c r="A102" s="240"/>
      <c r="B102" s="241"/>
      <c r="C102" s="241"/>
      <c r="D102" s="241"/>
      <c r="E102" s="241"/>
      <c r="F102" s="241"/>
      <c r="G102" s="241"/>
      <c r="H102" s="241"/>
      <c r="I102" s="241"/>
      <c r="J102" s="241"/>
      <c r="K102" s="241"/>
      <c r="L102" s="241"/>
      <c r="M102" s="241"/>
      <c r="N102" s="241"/>
      <c r="O102" s="241"/>
      <c r="P102" s="241"/>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3"/>
      <c r="BA102" s="243"/>
      <c r="BB102" s="243"/>
      <c r="BC102" s="243"/>
      <c r="BD102" s="243"/>
      <c r="BE102" s="236"/>
      <c r="BF102" s="236"/>
      <c r="BG102" s="236"/>
      <c r="BH102" s="236"/>
      <c r="BI102" s="236"/>
      <c r="BJ102" s="236"/>
      <c r="BK102" s="236"/>
      <c r="BL102" s="236"/>
      <c r="BM102" s="236"/>
      <c r="BN102" s="236"/>
      <c r="BO102" s="236"/>
      <c r="BP102" s="236"/>
      <c r="BQ102" s="235" t="s">
        <v>378</v>
      </c>
      <c r="BR102" s="950" t="s">
        <v>403</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f>SUM(CR7:CV88)</f>
        <v>19</v>
      </c>
      <c r="CS102" s="966"/>
      <c r="CT102" s="966"/>
      <c r="CU102" s="966"/>
      <c r="CV102" s="967"/>
      <c r="CW102" s="965"/>
      <c r="CX102" s="966"/>
      <c r="CY102" s="966"/>
      <c r="CZ102" s="966"/>
      <c r="DA102" s="967"/>
      <c r="DB102" s="965"/>
      <c r="DC102" s="966"/>
      <c r="DD102" s="966"/>
      <c r="DE102" s="966"/>
      <c r="DF102" s="967"/>
      <c r="DG102" s="965"/>
      <c r="DH102" s="966"/>
      <c r="DI102" s="966"/>
      <c r="DJ102" s="966"/>
      <c r="DK102" s="967"/>
      <c r="DL102" s="965"/>
      <c r="DM102" s="966"/>
      <c r="DN102" s="966"/>
      <c r="DO102" s="966"/>
      <c r="DP102" s="967"/>
      <c r="DQ102" s="965"/>
      <c r="DR102" s="966"/>
      <c r="DS102" s="966"/>
      <c r="DT102" s="966"/>
      <c r="DU102" s="967"/>
      <c r="DV102" s="950"/>
      <c r="DW102" s="951"/>
      <c r="DX102" s="951"/>
      <c r="DY102" s="951"/>
      <c r="DZ102" s="952"/>
      <c r="EA102" s="224"/>
    </row>
    <row r="103" spans="1:131" ht="26.25" customHeight="1" x14ac:dyDescent="0.2">
      <c r="A103" s="240"/>
      <c r="B103" s="241"/>
      <c r="C103" s="241"/>
      <c r="D103" s="241"/>
      <c r="E103" s="241"/>
      <c r="F103" s="241"/>
      <c r="G103" s="241"/>
      <c r="H103" s="241"/>
      <c r="I103" s="241"/>
      <c r="J103" s="241"/>
      <c r="K103" s="241"/>
      <c r="L103" s="241"/>
      <c r="M103" s="241"/>
      <c r="N103" s="241"/>
      <c r="O103" s="241"/>
      <c r="P103" s="241"/>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3"/>
      <c r="BA103" s="243"/>
      <c r="BB103" s="243"/>
      <c r="BC103" s="243"/>
      <c r="BD103" s="243"/>
      <c r="BE103" s="236"/>
      <c r="BF103" s="236"/>
      <c r="BG103" s="236"/>
      <c r="BH103" s="236"/>
      <c r="BI103" s="236"/>
      <c r="BJ103" s="236"/>
      <c r="BK103" s="236"/>
      <c r="BL103" s="236"/>
      <c r="BM103" s="236"/>
      <c r="BN103" s="236"/>
      <c r="BO103" s="236"/>
      <c r="BP103" s="236"/>
      <c r="BQ103" s="953" t="s">
        <v>404</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24"/>
    </row>
    <row r="104" spans="1:131" ht="26.25" customHeight="1" x14ac:dyDescent="0.2">
      <c r="A104" s="240"/>
      <c r="B104" s="241"/>
      <c r="C104" s="241"/>
      <c r="D104" s="241"/>
      <c r="E104" s="241"/>
      <c r="F104" s="241"/>
      <c r="G104" s="241"/>
      <c r="H104" s="241"/>
      <c r="I104" s="241"/>
      <c r="J104" s="241"/>
      <c r="K104" s="241"/>
      <c r="L104" s="241"/>
      <c r="M104" s="241"/>
      <c r="N104" s="241"/>
      <c r="O104" s="241"/>
      <c r="P104" s="241"/>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3"/>
      <c r="BA104" s="243"/>
      <c r="BB104" s="243"/>
      <c r="BC104" s="243"/>
      <c r="BD104" s="243"/>
      <c r="BE104" s="236"/>
      <c r="BF104" s="236"/>
      <c r="BG104" s="236"/>
      <c r="BH104" s="236"/>
      <c r="BI104" s="236"/>
      <c r="BJ104" s="236"/>
      <c r="BK104" s="236"/>
      <c r="BL104" s="236"/>
      <c r="BM104" s="236"/>
      <c r="BN104" s="236"/>
      <c r="BO104" s="236"/>
      <c r="BP104" s="236"/>
      <c r="BQ104" s="954" t="s">
        <v>405</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24"/>
    </row>
    <row r="105" spans="1:131" ht="11.25" customHeight="1" x14ac:dyDescent="0.2">
      <c r="A105" s="236"/>
      <c r="B105" s="236"/>
      <c r="C105" s="236"/>
      <c r="D105" s="236"/>
      <c r="E105" s="236"/>
      <c r="F105" s="236"/>
      <c r="G105" s="236"/>
      <c r="H105" s="236"/>
      <c r="I105" s="236"/>
      <c r="J105" s="236"/>
      <c r="K105" s="236"/>
      <c r="L105" s="236"/>
      <c r="M105" s="236"/>
      <c r="N105" s="236"/>
      <c r="O105" s="236"/>
      <c r="P105" s="236"/>
      <c r="Q105" s="236"/>
      <c r="R105" s="236"/>
      <c r="S105" s="236"/>
      <c r="T105" s="236"/>
      <c r="U105" s="236"/>
      <c r="V105" s="236"/>
      <c r="W105" s="236"/>
      <c r="X105" s="236"/>
      <c r="Y105" s="236"/>
      <c r="Z105" s="236"/>
      <c r="AA105" s="236"/>
      <c r="AB105" s="236"/>
      <c r="AC105" s="236"/>
      <c r="AD105" s="236"/>
      <c r="AE105" s="236"/>
      <c r="AF105" s="236"/>
      <c r="AG105" s="236"/>
      <c r="AH105" s="236"/>
      <c r="AI105" s="236"/>
      <c r="AJ105" s="236"/>
      <c r="AK105" s="236"/>
      <c r="AL105" s="236"/>
      <c r="AM105" s="236"/>
      <c r="AN105" s="236"/>
      <c r="AO105" s="236"/>
      <c r="AP105" s="236"/>
      <c r="AQ105" s="236"/>
      <c r="AR105" s="236"/>
      <c r="AS105" s="236"/>
      <c r="AT105" s="236"/>
      <c r="AU105" s="236"/>
      <c r="AV105" s="236"/>
      <c r="AW105" s="236"/>
      <c r="AX105" s="236"/>
      <c r="AY105" s="236"/>
      <c r="AZ105" s="236"/>
      <c r="BA105" s="236"/>
      <c r="BB105" s="236"/>
      <c r="BC105" s="236"/>
      <c r="BD105" s="236"/>
      <c r="BE105" s="236"/>
      <c r="BF105" s="236"/>
      <c r="BG105" s="236"/>
      <c r="BH105" s="236"/>
      <c r="BI105" s="236"/>
      <c r="BJ105" s="236"/>
      <c r="BK105" s="236"/>
      <c r="BL105" s="236"/>
      <c r="BM105" s="236"/>
      <c r="BN105" s="236"/>
      <c r="BO105" s="236"/>
      <c r="BP105" s="236"/>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6"/>
      <c r="B106" s="236"/>
      <c r="C106" s="236"/>
      <c r="D106" s="236"/>
      <c r="E106" s="236"/>
      <c r="F106" s="236"/>
      <c r="G106" s="236"/>
      <c r="H106" s="236"/>
      <c r="I106" s="236"/>
      <c r="J106" s="236"/>
      <c r="K106" s="236"/>
      <c r="L106" s="236"/>
      <c r="M106" s="236"/>
      <c r="N106" s="236"/>
      <c r="O106" s="236"/>
      <c r="P106" s="236"/>
      <c r="Q106" s="236"/>
      <c r="R106" s="236"/>
      <c r="S106" s="236"/>
      <c r="T106" s="236"/>
      <c r="U106" s="236"/>
      <c r="V106" s="236"/>
      <c r="W106" s="236"/>
      <c r="X106" s="236"/>
      <c r="Y106" s="236"/>
      <c r="Z106" s="236"/>
      <c r="AA106" s="236"/>
      <c r="AB106" s="236"/>
      <c r="AC106" s="236"/>
      <c r="AD106" s="236"/>
      <c r="AE106" s="236"/>
      <c r="AF106" s="236"/>
      <c r="AG106" s="236"/>
      <c r="AH106" s="236"/>
      <c r="AI106" s="236"/>
      <c r="AJ106" s="236"/>
      <c r="AK106" s="236"/>
      <c r="AL106" s="236"/>
      <c r="AM106" s="236"/>
      <c r="AN106" s="236"/>
      <c r="AO106" s="236"/>
      <c r="AP106" s="236"/>
      <c r="AQ106" s="236"/>
      <c r="AR106" s="236"/>
      <c r="AS106" s="236"/>
      <c r="AT106" s="236"/>
      <c r="AU106" s="236"/>
      <c r="AV106" s="236"/>
      <c r="AW106" s="236"/>
      <c r="AX106" s="236"/>
      <c r="AY106" s="236"/>
      <c r="AZ106" s="236"/>
      <c r="BA106" s="236"/>
      <c r="BB106" s="236"/>
      <c r="BC106" s="236"/>
      <c r="BD106" s="236"/>
      <c r="BE106" s="236"/>
      <c r="BF106" s="236"/>
      <c r="BG106" s="236"/>
      <c r="BH106" s="236"/>
      <c r="BI106" s="236"/>
      <c r="BJ106" s="236"/>
      <c r="BK106" s="236"/>
      <c r="BL106" s="236"/>
      <c r="BM106" s="236"/>
      <c r="BN106" s="236"/>
      <c r="BO106" s="236"/>
      <c r="BP106" s="236"/>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28" t="s">
        <v>406</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28" t="s">
        <v>407</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55" t="s">
        <v>408</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409</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24" customFormat="1" ht="26.25" customHeight="1" x14ac:dyDescent="0.2">
      <c r="A109" s="908" t="s">
        <v>410</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411</v>
      </c>
      <c r="AB109" s="909"/>
      <c r="AC109" s="909"/>
      <c r="AD109" s="909"/>
      <c r="AE109" s="910"/>
      <c r="AF109" s="911" t="s">
        <v>412</v>
      </c>
      <c r="AG109" s="909"/>
      <c r="AH109" s="909"/>
      <c r="AI109" s="909"/>
      <c r="AJ109" s="910"/>
      <c r="AK109" s="911" t="s">
        <v>294</v>
      </c>
      <c r="AL109" s="909"/>
      <c r="AM109" s="909"/>
      <c r="AN109" s="909"/>
      <c r="AO109" s="910"/>
      <c r="AP109" s="911" t="s">
        <v>413</v>
      </c>
      <c r="AQ109" s="909"/>
      <c r="AR109" s="909"/>
      <c r="AS109" s="909"/>
      <c r="AT109" s="942"/>
      <c r="AU109" s="908" t="s">
        <v>410</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411</v>
      </c>
      <c r="BR109" s="909"/>
      <c r="BS109" s="909"/>
      <c r="BT109" s="909"/>
      <c r="BU109" s="910"/>
      <c r="BV109" s="911" t="s">
        <v>412</v>
      </c>
      <c r="BW109" s="909"/>
      <c r="BX109" s="909"/>
      <c r="BY109" s="909"/>
      <c r="BZ109" s="910"/>
      <c r="CA109" s="911" t="s">
        <v>294</v>
      </c>
      <c r="CB109" s="909"/>
      <c r="CC109" s="909"/>
      <c r="CD109" s="909"/>
      <c r="CE109" s="910"/>
      <c r="CF109" s="949" t="s">
        <v>413</v>
      </c>
      <c r="CG109" s="949"/>
      <c r="CH109" s="949"/>
      <c r="CI109" s="949"/>
      <c r="CJ109" s="949"/>
      <c r="CK109" s="911" t="s">
        <v>414</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411</v>
      </c>
      <c r="DH109" s="909"/>
      <c r="DI109" s="909"/>
      <c r="DJ109" s="909"/>
      <c r="DK109" s="910"/>
      <c r="DL109" s="911" t="s">
        <v>412</v>
      </c>
      <c r="DM109" s="909"/>
      <c r="DN109" s="909"/>
      <c r="DO109" s="909"/>
      <c r="DP109" s="910"/>
      <c r="DQ109" s="911" t="s">
        <v>294</v>
      </c>
      <c r="DR109" s="909"/>
      <c r="DS109" s="909"/>
      <c r="DT109" s="909"/>
      <c r="DU109" s="910"/>
      <c r="DV109" s="911" t="s">
        <v>413</v>
      </c>
      <c r="DW109" s="909"/>
      <c r="DX109" s="909"/>
      <c r="DY109" s="909"/>
      <c r="DZ109" s="942"/>
    </row>
    <row r="110" spans="1:131" s="224" customFormat="1" ht="26.25" customHeight="1" x14ac:dyDescent="0.2">
      <c r="A110" s="820" t="s">
        <v>415</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210459</v>
      </c>
      <c r="AB110" s="902"/>
      <c r="AC110" s="902"/>
      <c r="AD110" s="902"/>
      <c r="AE110" s="903"/>
      <c r="AF110" s="904">
        <v>225744</v>
      </c>
      <c r="AG110" s="902"/>
      <c r="AH110" s="902"/>
      <c r="AI110" s="902"/>
      <c r="AJ110" s="903"/>
      <c r="AK110" s="904">
        <v>230597</v>
      </c>
      <c r="AL110" s="902"/>
      <c r="AM110" s="902"/>
      <c r="AN110" s="902"/>
      <c r="AO110" s="903"/>
      <c r="AP110" s="905">
        <v>11.8</v>
      </c>
      <c r="AQ110" s="906"/>
      <c r="AR110" s="906"/>
      <c r="AS110" s="906"/>
      <c r="AT110" s="907"/>
      <c r="AU110" s="943" t="s">
        <v>69</v>
      </c>
      <c r="AV110" s="944"/>
      <c r="AW110" s="944"/>
      <c r="AX110" s="944"/>
      <c r="AY110" s="944"/>
      <c r="AZ110" s="873" t="s">
        <v>416</v>
      </c>
      <c r="BA110" s="821"/>
      <c r="BB110" s="821"/>
      <c r="BC110" s="821"/>
      <c r="BD110" s="821"/>
      <c r="BE110" s="821"/>
      <c r="BF110" s="821"/>
      <c r="BG110" s="821"/>
      <c r="BH110" s="821"/>
      <c r="BI110" s="821"/>
      <c r="BJ110" s="821"/>
      <c r="BK110" s="821"/>
      <c r="BL110" s="821"/>
      <c r="BM110" s="821"/>
      <c r="BN110" s="821"/>
      <c r="BO110" s="821"/>
      <c r="BP110" s="822"/>
      <c r="BQ110" s="874">
        <v>2491273</v>
      </c>
      <c r="BR110" s="855"/>
      <c r="BS110" s="855"/>
      <c r="BT110" s="855"/>
      <c r="BU110" s="855"/>
      <c r="BV110" s="855">
        <v>2474347</v>
      </c>
      <c r="BW110" s="855"/>
      <c r="BX110" s="855"/>
      <c r="BY110" s="855"/>
      <c r="BZ110" s="855"/>
      <c r="CA110" s="855">
        <v>2413026</v>
      </c>
      <c r="CB110" s="855"/>
      <c r="CC110" s="855"/>
      <c r="CD110" s="855"/>
      <c r="CE110" s="855"/>
      <c r="CF110" s="879">
        <v>123.3</v>
      </c>
      <c r="CG110" s="880"/>
      <c r="CH110" s="880"/>
      <c r="CI110" s="880"/>
      <c r="CJ110" s="880"/>
      <c r="CK110" s="939" t="s">
        <v>417</v>
      </c>
      <c r="CL110" s="832"/>
      <c r="CM110" s="873" t="s">
        <v>418</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t="s">
        <v>121</v>
      </c>
      <c r="DH110" s="855"/>
      <c r="DI110" s="855"/>
      <c r="DJ110" s="855"/>
      <c r="DK110" s="855"/>
      <c r="DL110" s="855" t="s">
        <v>121</v>
      </c>
      <c r="DM110" s="855"/>
      <c r="DN110" s="855"/>
      <c r="DO110" s="855"/>
      <c r="DP110" s="855"/>
      <c r="DQ110" s="855" t="s">
        <v>121</v>
      </c>
      <c r="DR110" s="855"/>
      <c r="DS110" s="855"/>
      <c r="DT110" s="855"/>
      <c r="DU110" s="855"/>
      <c r="DV110" s="856" t="s">
        <v>121</v>
      </c>
      <c r="DW110" s="856"/>
      <c r="DX110" s="856"/>
      <c r="DY110" s="856"/>
      <c r="DZ110" s="857"/>
    </row>
    <row r="111" spans="1:131" s="224" customFormat="1" ht="26.25" customHeight="1" x14ac:dyDescent="0.2">
      <c r="A111" s="787" t="s">
        <v>419</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121</v>
      </c>
      <c r="AB111" s="932"/>
      <c r="AC111" s="932"/>
      <c r="AD111" s="932"/>
      <c r="AE111" s="933"/>
      <c r="AF111" s="934" t="s">
        <v>121</v>
      </c>
      <c r="AG111" s="932"/>
      <c r="AH111" s="932"/>
      <c r="AI111" s="932"/>
      <c r="AJ111" s="933"/>
      <c r="AK111" s="934" t="s">
        <v>121</v>
      </c>
      <c r="AL111" s="932"/>
      <c r="AM111" s="932"/>
      <c r="AN111" s="932"/>
      <c r="AO111" s="933"/>
      <c r="AP111" s="935" t="s">
        <v>121</v>
      </c>
      <c r="AQ111" s="936"/>
      <c r="AR111" s="936"/>
      <c r="AS111" s="936"/>
      <c r="AT111" s="937"/>
      <c r="AU111" s="945"/>
      <c r="AV111" s="946"/>
      <c r="AW111" s="946"/>
      <c r="AX111" s="946"/>
      <c r="AY111" s="946"/>
      <c r="AZ111" s="828" t="s">
        <v>420</v>
      </c>
      <c r="BA111" s="765"/>
      <c r="BB111" s="765"/>
      <c r="BC111" s="765"/>
      <c r="BD111" s="765"/>
      <c r="BE111" s="765"/>
      <c r="BF111" s="765"/>
      <c r="BG111" s="765"/>
      <c r="BH111" s="765"/>
      <c r="BI111" s="765"/>
      <c r="BJ111" s="765"/>
      <c r="BK111" s="765"/>
      <c r="BL111" s="765"/>
      <c r="BM111" s="765"/>
      <c r="BN111" s="765"/>
      <c r="BO111" s="765"/>
      <c r="BP111" s="766"/>
      <c r="BQ111" s="829" t="s">
        <v>121</v>
      </c>
      <c r="BR111" s="830"/>
      <c r="BS111" s="830"/>
      <c r="BT111" s="830"/>
      <c r="BU111" s="830"/>
      <c r="BV111" s="830" t="s">
        <v>121</v>
      </c>
      <c r="BW111" s="830"/>
      <c r="BX111" s="830"/>
      <c r="BY111" s="830"/>
      <c r="BZ111" s="830"/>
      <c r="CA111" s="830" t="s">
        <v>121</v>
      </c>
      <c r="CB111" s="830"/>
      <c r="CC111" s="830"/>
      <c r="CD111" s="830"/>
      <c r="CE111" s="830"/>
      <c r="CF111" s="888" t="s">
        <v>121</v>
      </c>
      <c r="CG111" s="889"/>
      <c r="CH111" s="889"/>
      <c r="CI111" s="889"/>
      <c r="CJ111" s="889"/>
      <c r="CK111" s="940"/>
      <c r="CL111" s="834"/>
      <c r="CM111" s="828" t="s">
        <v>421</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t="s">
        <v>121</v>
      </c>
      <c r="DH111" s="830"/>
      <c r="DI111" s="830"/>
      <c r="DJ111" s="830"/>
      <c r="DK111" s="830"/>
      <c r="DL111" s="830" t="s">
        <v>121</v>
      </c>
      <c r="DM111" s="830"/>
      <c r="DN111" s="830"/>
      <c r="DO111" s="830"/>
      <c r="DP111" s="830"/>
      <c r="DQ111" s="830" t="s">
        <v>121</v>
      </c>
      <c r="DR111" s="830"/>
      <c r="DS111" s="830"/>
      <c r="DT111" s="830"/>
      <c r="DU111" s="830"/>
      <c r="DV111" s="807" t="s">
        <v>121</v>
      </c>
      <c r="DW111" s="807"/>
      <c r="DX111" s="807"/>
      <c r="DY111" s="807"/>
      <c r="DZ111" s="808"/>
    </row>
    <row r="112" spans="1:131" s="224" customFormat="1" ht="26.25" customHeight="1" x14ac:dyDescent="0.2">
      <c r="A112" s="925" t="s">
        <v>422</v>
      </c>
      <c r="B112" s="926"/>
      <c r="C112" s="765" t="s">
        <v>423</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t="s">
        <v>121</v>
      </c>
      <c r="AB112" s="793"/>
      <c r="AC112" s="793"/>
      <c r="AD112" s="793"/>
      <c r="AE112" s="794"/>
      <c r="AF112" s="795" t="s">
        <v>121</v>
      </c>
      <c r="AG112" s="793"/>
      <c r="AH112" s="793"/>
      <c r="AI112" s="793"/>
      <c r="AJ112" s="794"/>
      <c r="AK112" s="795" t="s">
        <v>121</v>
      </c>
      <c r="AL112" s="793"/>
      <c r="AM112" s="793"/>
      <c r="AN112" s="793"/>
      <c r="AO112" s="794"/>
      <c r="AP112" s="837" t="s">
        <v>121</v>
      </c>
      <c r="AQ112" s="838"/>
      <c r="AR112" s="838"/>
      <c r="AS112" s="838"/>
      <c r="AT112" s="839"/>
      <c r="AU112" s="945"/>
      <c r="AV112" s="946"/>
      <c r="AW112" s="946"/>
      <c r="AX112" s="946"/>
      <c r="AY112" s="946"/>
      <c r="AZ112" s="828" t="s">
        <v>424</v>
      </c>
      <c r="BA112" s="765"/>
      <c r="BB112" s="765"/>
      <c r="BC112" s="765"/>
      <c r="BD112" s="765"/>
      <c r="BE112" s="765"/>
      <c r="BF112" s="765"/>
      <c r="BG112" s="765"/>
      <c r="BH112" s="765"/>
      <c r="BI112" s="765"/>
      <c r="BJ112" s="765"/>
      <c r="BK112" s="765"/>
      <c r="BL112" s="765"/>
      <c r="BM112" s="765"/>
      <c r="BN112" s="765"/>
      <c r="BO112" s="765"/>
      <c r="BP112" s="766"/>
      <c r="BQ112" s="829">
        <v>909212</v>
      </c>
      <c r="BR112" s="830"/>
      <c r="BS112" s="830"/>
      <c r="BT112" s="830"/>
      <c r="BU112" s="830"/>
      <c r="BV112" s="830">
        <v>935354</v>
      </c>
      <c r="BW112" s="830"/>
      <c r="BX112" s="830"/>
      <c r="BY112" s="830"/>
      <c r="BZ112" s="830"/>
      <c r="CA112" s="830">
        <v>919919</v>
      </c>
      <c r="CB112" s="830"/>
      <c r="CC112" s="830"/>
      <c r="CD112" s="830"/>
      <c r="CE112" s="830"/>
      <c r="CF112" s="888">
        <v>47</v>
      </c>
      <c r="CG112" s="889"/>
      <c r="CH112" s="889"/>
      <c r="CI112" s="889"/>
      <c r="CJ112" s="889"/>
      <c r="CK112" s="940"/>
      <c r="CL112" s="834"/>
      <c r="CM112" s="828" t="s">
        <v>425</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121</v>
      </c>
      <c r="DH112" s="830"/>
      <c r="DI112" s="830"/>
      <c r="DJ112" s="830"/>
      <c r="DK112" s="830"/>
      <c r="DL112" s="830" t="s">
        <v>121</v>
      </c>
      <c r="DM112" s="830"/>
      <c r="DN112" s="830"/>
      <c r="DO112" s="830"/>
      <c r="DP112" s="830"/>
      <c r="DQ112" s="830" t="s">
        <v>121</v>
      </c>
      <c r="DR112" s="830"/>
      <c r="DS112" s="830"/>
      <c r="DT112" s="830"/>
      <c r="DU112" s="830"/>
      <c r="DV112" s="807" t="s">
        <v>121</v>
      </c>
      <c r="DW112" s="807"/>
      <c r="DX112" s="807"/>
      <c r="DY112" s="807"/>
      <c r="DZ112" s="808"/>
    </row>
    <row r="113" spans="1:130" s="224" customFormat="1" ht="26.25" customHeight="1" x14ac:dyDescent="0.2">
      <c r="A113" s="927"/>
      <c r="B113" s="928"/>
      <c r="C113" s="765" t="s">
        <v>426</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v>74094</v>
      </c>
      <c r="AB113" s="932"/>
      <c r="AC113" s="932"/>
      <c r="AD113" s="932"/>
      <c r="AE113" s="933"/>
      <c r="AF113" s="934">
        <v>74404</v>
      </c>
      <c r="AG113" s="932"/>
      <c r="AH113" s="932"/>
      <c r="AI113" s="932"/>
      <c r="AJ113" s="933"/>
      <c r="AK113" s="934">
        <v>101211</v>
      </c>
      <c r="AL113" s="932"/>
      <c r="AM113" s="932"/>
      <c r="AN113" s="932"/>
      <c r="AO113" s="933"/>
      <c r="AP113" s="935">
        <v>5.2</v>
      </c>
      <c r="AQ113" s="936"/>
      <c r="AR113" s="936"/>
      <c r="AS113" s="936"/>
      <c r="AT113" s="937"/>
      <c r="AU113" s="945"/>
      <c r="AV113" s="946"/>
      <c r="AW113" s="946"/>
      <c r="AX113" s="946"/>
      <c r="AY113" s="946"/>
      <c r="AZ113" s="828" t="s">
        <v>427</v>
      </c>
      <c r="BA113" s="765"/>
      <c r="BB113" s="765"/>
      <c r="BC113" s="765"/>
      <c r="BD113" s="765"/>
      <c r="BE113" s="765"/>
      <c r="BF113" s="765"/>
      <c r="BG113" s="765"/>
      <c r="BH113" s="765"/>
      <c r="BI113" s="765"/>
      <c r="BJ113" s="765"/>
      <c r="BK113" s="765"/>
      <c r="BL113" s="765"/>
      <c r="BM113" s="765"/>
      <c r="BN113" s="765"/>
      <c r="BO113" s="765"/>
      <c r="BP113" s="766"/>
      <c r="BQ113" s="829" t="s">
        <v>121</v>
      </c>
      <c r="BR113" s="830"/>
      <c r="BS113" s="830"/>
      <c r="BT113" s="830"/>
      <c r="BU113" s="830"/>
      <c r="BV113" s="830" t="s">
        <v>121</v>
      </c>
      <c r="BW113" s="830"/>
      <c r="BX113" s="830"/>
      <c r="BY113" s="830"/>
      <c r="BZ113" s="830"/>
      <c r="CA113" s="830" t="s">
        <v>121</v>
      </c>
      <c r="CB113" s="830"/>
      <c r="CC113" s="830"/>
      <c r="CD113" s="830"/>
      <c r="CE113" s="830"/>
      <c r="CF113" s="888" t="s">
        <v>121</v>
      </c>
      <c r="CG113" s="889"/>
      <c r="CH113" s="889"/>
      <c r="CI113" s="889"/>
      <c r="CJ113" s="889"/>
      <c r="CK113" s="940"/>
      <c r="CL113" s="834"/>
      <c r="CM113" s="828" t="s">
        <v>428</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t="s">
        <v>121</v>
      </c>
      <c r="DH113" s="793"/>
      <c r="DI113" s="793"/>
      <c r="DJ113" s="793"/>
      <c r="DK113" s="794"/>
      <c r="DL113" s="795" t="s">
        <v>121</v>
      </c>
      <c r="DM113" s="793"/>
      <c r="DN113" s="793"/>
      <c r="DO113" s="793"/>
      <c r="DP113" s="794"/>
      <c r="DQ113" s="795" t="s">
        <v>121</v>
      </c>
      <c r="DR113" s="793"/>
      <c r="DS113" s="793"/>
      <c r="DT113" s="793"/>
      <c r="DU113" s="794"/>
      <c r="DV113" s="837" t="s">
        <v>121</v>
      </c>
      <c r="DW113" s="838"/>
      <c r="DX113" s="838"/>
      <c r="DY113" s="838"/>
      <c r="DZ113" s="839"/>
    </row>
    <row r="114" spans="1:130" s="224" customFormat="1" ht="26.25" customHeight="1" x14ac:dyDescent="0.2">
      <c r="A114" s="927"/>
      <c r="B114" s="928"/>
      <c r="C114" s="765" t="s">
        <v>429</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t="s">
        <v>121</v>
      </c>
      <c r="AB114" s="793"/>
      <c r="AC114" s="793"/>
      <c r="AD114" s="793"/>
      <c r="AE114" s="794"/>
      <c r="AF114" s="795" t="s">
        <v>121</v>
      </c>
      <c r="AG114" s="793"/>
      <c r="AH114" s="793"/>
      <c r="AI114" s="793"/>
      <c r="AJ114" s="794"/>
      <c r="AK114" s="795" t="s">
        <v>121</v>
      </c>
      <c r="AL114" s="793"/>
      <c r="AM114" s="793"/>
      <c r="AN114" s="793"/>
      <c r="AO114" s="794"/>
      <c r="AP114" s="837" t="s">
        <v>121</v>
      </c>
      <c r="AQ114" s="838"/>
      <c r="AR114" s="838"/>
      <c r="AS114" s="838"/>
      <c r="AT114" s="839"/>
      <c r="AU114" s="945"/>
      <c r="AV114" s="946"/>
      <c r="AW114" s="946"/>
      <c r="AX114" s="946"/>
      <c r="AY114" s="946"/>
      <c r="AZ114" s="828" t="s">
        <v>430</v>
      </c>
      <c r="BA114" s="765"/>
      <c r="BB114" s="765"/>
      <c r="BC114" s="765"/>
      <c r="BD114" s="765"/>
      <c r="BE114" s="765"/>
      <c r="BF114" s="765"/>
      <c r="BG114" s="765"/>
      <c r="BH114" s="765"/>
      <c r="BI114" s="765"/>
      <c r="BJ114" s="765"/>
      <c r="BK114" s="765"/>
      <c r="BL114" s="765"/>
      <c r="BM114" s="765"/>
      <c r="BN114" s="765"/>
      <c r="BO114" s="765"/>
      <c r="BP114" s="766"/>
      <c r="BQ114" s="829" t="s">
        <v>121</v>
      </c>
      <c r="BR114" s="830"/>
      <c r="BS114" s="830"/>
      <c r="BT114" s="830"/>
      <c r="BU114" s="830"/>
      <c r="BV114" s="830" t="s">
        <v>121</v>
      </c>
      <c r="BW114" s="830"/>
      <c r="BX114" s="830"/>
      <c r="BY114" s="830"/>
      <c r="BZ114" s="830"/>
      <c r="CA114" s="830" t="s">
        <v>121</v>
      </c>
      <c r="CB114" s="830"/>
      <c r="CC114" s="830"/>
      <c r="CD114" s="830"/>
      <c r="CE114" s="830"/>
      <c r="CF114" s="888" t="s">
        <v>121</v>
      </c>
      <c r="CG114" s="889"/>
      <c r="CH114" s="889"/>
      <c r="CI114" s="889"/>
      <c r="CJ114" s="889"/>
      <c r="CK114" s="940"/>
      <c r="CL114" s="834"/>
      <c r="CM114" s="828" t="s">
        <v>431</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121</v>
      </c>
      <c r="DH114" s="793"/>
      <c r="DI114" s="793"/>
      <c r="DJ114" s="793"/>
      <c r="DK114" s="794"/>
      <c r="DL114" s="795" t="s">
        <v>121</v>
      </c>
      <c r="DM114" s="793"/>
      <c r="DN114" s="793"/>
      <c r="DO114" s="793"/>
      <c r="DP114" s="794"/>
      <c r="DQ114" s="795" t="s">
        <v>121</v>
      </c>
      <c r="DR114" s="793"/>
      <c r="DS114" s="793"/>
      <c r="DT114" s="793"/>
      <c r="DU114" s="794"/>
      <c r="DV114" s="837" t="s">
        <v>121</v>
      </c>
      <c r="DW114" s="838"/>
      <c r="DX114" s="838"/>
      <c r="DY114" s="838"/>
      <c r="DZ114" s="839"/>
    </row>
    <row r="115" spans="1:130" s="224" customFormat="1" ht="26.25" customHeight="1" x14ac:dyDescent="0.2">
      <c r="A115" s="927"/>
      <c r="B115" s="928"/>
      <c r="C115" s="765" t="s">
        <v>432</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t="s">
        <v>121</v>
      </c>
      <c r="AB115" s="932"/>
      <c r="AC115" s="932"/>
      <c r="AD115" s="932"/>
      <c r="AE115" s="933"/>
      <c r="AF115" s="934" t="s">
        <v>121</v>
      </c>
      <c r="AG115" s="932"/>
      <c r="AH115" s="932"/>
      <c r="AI115" s="932"/>
      <c r="AJ115" s="933"/>
      <c r="AK115" s="934" t="s">
        <v>121</v>
      </c>
      <c r="AL115" s="932"/>
      <c r="AM115" s="932"/>
      <c r="AN115" s="932"/>
      <c r="AO115" s="933"/>
      <c r="AP115" s="935" t="s">
        <v>121</v>
      </c>
      <c r="AQ115" s="936"/>
      <c r="AR115" s="936"/>
      <c r="AS115" s="936"/>
      <c r="AT115" s="937"/>
      <c r="AU115" s="945"/>
      <c r="AV115" s="946"/>
      <c r="AW115" s="946"/>
      <c r="AX115" s="946"/>
      <c r="AY115" s="946"/>
      <c r="AZ115" s="828" t="s">
        <v>433</v>
      </c>
      <c r="BA115" s="765"/>
      <c r="BB115" s="765"/>
      <c r="BC115" s="765"/>
      <c r="BD115" s="765"/>
      <c r="BE115" s="765"/>
      <c r="BF115" s="765"/>
      <c r="BG115" s="765"/>
      <c r="BH115" s="765"/>
      <c r="BI115" s="765"/>
      <c r="BJ115" s="765"/>
      <c r="BK115" s="765"/>
      <c r="BL115" s="765"/>
      <c r="BM115" s="765"/>
      <c r="BN115" s="765"/>
      <c r="BO115" s="765"/>
      <c r="BP115" s="766"/>
      <c r="BQ115" s="829" t="s">
        <v>121</v>
      </c>
      <c r="BR115" s="830"/>
      <c r="BS115" s="830"/>
      <c r="BT115" s="830"/>
      <c r="BU115" s="830"/>
      <c r="BV115" s="830" t="s">
        <v>121</v>
      </c>
      <c r="BW115" s="830"/>
      <c r="BX115" s="830"/>
      <c r="BY115" s="830"/>
      <c r="BZ115" s="830"/>
      <c r="CA115" s="830" t="s">
        <v>121</v>
      </c>
      <c r="CB115" s="830"/>
      <c r="CC115" s="830"/>
      <c r="CD115" s="830"/>
      <c r="CE115" s="830"/>
      <c r="CF115" s="888" t="s">
        <v>121</v>
      </c>
      <c r="CG115" s="889"/>
      <c r="CH115" s="889"/>
      <c r="CI115" s="889"/>
      <c r="CJ115" s="889"/>
      <c r="CK115" s="940"/>
      <c r="CL115" s="834"/>
      <c r="CM115" s="828" t="s">
        <v>434</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t="s">
        <v>121</v>
      </c>
      <c r="DH115" s="793"/>
      <c r="DI115" s="793"/>
      <c r="DJ115" s="793"/>
      <c r="DK115" s="794"/>
      <c r="DL115" s="795" t="s">
        <v>121</v>
      </c>
      <c r="DM115" s="793"/>
      <c r="DN115" s="793"/>
      <c r="DO115" s="793"/>
      <c r="DP115" s="794"/>
      <c r="DQ115" s="795" t="s">
        <v>121</v>
      </c>
      <c r="DR115" s="793"/>
      <c r="DS115" s="793"/>
      <c r="DT115" s="793"/>
      <c r="DU115" s="794"/>
      <c r="DV115" s="837" t="s">
        <v>121</v>
      </c>
      <c r="DW115" s="838"/>
      <c r="DX115" s="838"/>
      <c r="DY115" s="838"/>
      <c r="DZ115" s="839"/>
    </row>
    <row r="116" spans="1:130" s="224" customFormat="1" ht="26.25" customHeight="1" x14ac:dyDescent="0.2">
      <c r="A116" s="929"/>
      <c r="B116" s="930"/>
      <c r="C116" s="852" t="s">
        <v>435</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t="s">
        <v>121</v>
      </c>
      <c r="AB116" s="793"/>
      <c r="AC116" s="793"/>
      <c r="AD116" s="793"/>
      <c r="AE116" s="794"/>
      <c r="AF116" s="795" t="s">
        <v>121</v>
      </c>
      <c r="AG116" s="793"/>
      <c r="AH116" s="793"/>
      <c r="AI116" s="793"/>
      <c r="AJ116" s="794"/>
      <c r="AK116" s="795" t="s">
        <v>121</v>
      </c>
      <c r="AL116" s="793"/>
      <c r="AM116" s="793"/>
      <c r="AN116" s="793"/>
      <c r="AO116" s="794"/>
      <c r="AP116" s="837" t="s">
        <v>121</v>
      </c>
      <c r="AQ116" s="838"/>
      <c r="AR116" s="838"/>
      <c r="AS116" s="838"/>
      <c r="AT116" s="839"/>
      <c r="AU116" s="945"/>
      <c r="AV116" s="946"/>
      <c r="AW116" s="946"/>
      <c r="AX116" s="946"/>
      <c r="AY116" s="946"/>
      <c r="AZ116" s="922" t="s">
        <v>436</v>
      </c>
      <c r="BA116" s="923"/>
      <c r="BB116" s="923"/>
      <c r="BC116" s="923"/>
      <c r="BD116" s="923"/>
      <c r="BE116" s="923"/>
      <c r="BF116" s="923"/>
      <c r="BG116" s="923"/>
      <c r="BH116" s="923"/>
      <c r="BI116" s="923"/>
      <c r="BJ116" s="923"/>
      <c r="BK116" s="923"/>
      <c r="BL116" s="923"/>
      <c r="BM116" s="923"/>
      <c r="BN116" s="923"/>
      <c r="BO116" s="923"/>
      <c r="BP116" s="924"/>
      <c r="BQ116" s="829" t="s">
        <v>121</v>
      </c>
      <c r="BR116" s="830"/>
      <c r="BS116" s="830"/>
      <c r="BT116" s="830"/>
      <c r="BU116" s="830"/>
      <c r="BV116" s="830" t="s">
        <v>121</v>
      </c>
      <c r="BW116" s="830"/>
      <c r="BX116" s="830"/>
      <c r="BY116" s="830"/>
      <c r="BZ116" s="830"/>
      <c r="CA116" s="830" t="s">
        <v>121</v>
      </c>
      <c r="CB116" s="830"/>
      <c r="CC116" s="830"/>
      <c r="CD116" s="830"/>
      <c r="CE116" s="830"/>
      <c r="CF116" s="888" t="s">
        <v>121</v>
      </c>
      <c r="CG116" s="889"/>
      <c r="CH116" s="889"/>
      <c r="CI116" s="889"/>
      <c r="CJ116" s="889"/>
      <c r="CK116" s="940"/>
      <c r="CL116" s="834"/>
      <c r="CM116" s="828" t="s">
        <v>437</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t="s">
        <v>121</v>
      </c>
      <c r="DH116" s="793"/>
      <c r="DI116" s="793"/>
      <c r="DJ116" s="793"/>
      <c r="DK116" s="794"/>
      <c r="DL116" s="795" t="s">
        <v>121</v>
      </c>
      <c r="DM116" s="793"/>
      <c r="DN116" s="793"/>
      <c r="DO116" s="793"/>
      <c r="DP116" s="794"/>
      <c r="DQ116" s="795" t="s">
        <v>121</v>
      </c>
      <c r="DR116" s="793"/>
      <c r="DS116" s="793"/>
      <c r="DT116" s="793"/>
      <c r="DU116" s="794"/>
      <c r="DV116" s="837" t="s">
        <v>121</v>
      </c>
      <c r="DW116" s="838"/>
      <c r="DX116" s="838"/>
      <c r="DY116" s="838"/>
      <c r="DZ116" s="839"/>
    </row>
    <row r="117" spans="1:130" s="224" customFormat="1" ht="26.25" customHeight="1" x14ac:dyDescent="0.2">
      <c r="A117" s="908" t="s">
        <v>177</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438</v>
      </c>
      <c r="Z117" s="910"/>
      <c r="AA117" s="915">
        <v>284553</v>
      </c>
      <c r="AB117" s="916"/>
      <c r="AC117" s="916"/>
      <c r="AD117" s="916"/>
      <c r="AE117" s="917"/>
      <c r="AF117" s="918">
        <v>300148</v>
      </c>
      <c r="AG117" s="916"/>
      <c r="AH117" s="916"/>
      <c r="AI117" s="916"/>
      <c r="AJ117" s="917"/>
      <c r="AK117" s="918">
        <v>331808</v>
      </c>
      <c r="AL117" s="916"/>
      <c r="AM117" s="916"/>
      <c r="AN117" s="916"/>
      <c r="AO117" s="917"/>
      <c r="AP117" s="919"/>
      <c r="AQ117" s="920"/>
      <c r="AR117" s="920"/>
      <c r="AS117" s="920"/>
      <c r="AT117" s="921"/>
      <c r="AU117" s="945"/>
      <c r="AV117" s="946"/>
      <c r="AW117" s="946"/>
      <c r="AX117" s="946"/>
      <c r="AY117" s="946"/>
      <c r="AZ117" s="876" t="s">
        <v>439</v>
      </c>
      <c r="BA117" s="877"/>
      <c r="BB117" s="877"/>
      <c r="BC117" s="877"/>
      <c r="BD117" s="877"/>
      <c r="BE117" s="877"/>
      <c r="BF117" s="877"/>
      <c r="BG117" s="877"/>
      <c r="BH117" s="877"/>
      <c r="BI117" s="877"/>
      <c r="BJ117" s="877"/>
      <c r="BK117" s="877"/>
      <c r="BL117" s="877"/>
      <c r="BM117" s="877"/>
      <c r="BN117" s="877"/>
      <c r="BO117" s="877"/>
      <c r="BP117" s="878"/>
      <c r="BQ117" s="829" t="s">
        <v>121</v>
      </c>
      <c r="BR117" s="830"/>
      <c r="BS117" s="830"/>
      <c r="BT117" s="830"/>
      <c r="BU117" s="830"/>
      <c r="BV117" s="830" t="s">
        <v>121</v>
      </c>
      <c r="BW117" s="830"/>
      <c r="BX117" s="830"/>
      <c r="BY117" s="830"/>
      <c r="BZ117" s="830"/>
      <c r="CA117" s="830" t="s">
        <v>121</v>
      </c>
      <c r="CB117" s="830"/>
      <c r="CC117" s="830"/>
      <c r="CD117" s="830"/>
      <c r="CE117" s="830"/>
      <c r="CF117" s="888" t="s">
        <v>121</v>
      </c>
      <c r="CG117" s="889"/>
      <c r="CH117" s="889"/>
      <c r="CI117" s="889"/>
      <c r="CJ117" s="889"/>
      <c r="CK117" s="940"/>
      <c r="CL117" s="834"/>
      <c r="CM117" s="828" t="s">
        <v>440</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121</v>
      </c>
      <c r="DH117" s="793"/>
      <c r="DI117" s="793"/>
      <c r="DJ117" s="793"/>
      <c r="DK117" s="794"/>
      <c r="DL117" s="795" t="s">
        <v>121</v>
      </c>
      <c r="DM117" s="793"/>
      <c r="DN117" s="793"/>
      <c r="DO117" s="793"/>
      <c r="DP117" s="794"/>
      <c r="DQ117" s="795" t="s">
        <v>121</v>
      </c>
      <c r="DR117" s="793"/>
      <c r="DS117" s="793"/>
      <c r="DT117" s="793"/>
      <c r="DU117" s="794"/>
      <c r="DV117" s="837" t="s">
        <v>121</v>
      </c>
      <c r="DW117" s="838"/>
      <c r="DX117" s="838"/>
      <c r="DY117" s="838"/>
      <c r="DZ117" s="839"/>
    </row>
    <row r="118" spans="1:130" s="224" customFormat="1" ht="26.25" customHeight="1" x14ac:dyDescent="0.2">
      <c r="A118" s="908" t="s">
        <v>414</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411</v>
      </c>
      <c r="AB118" s="909"/>
      <c r="AC118" s="909"/>
      <c r="AD118" s="909"/>
      <c r="AE118" s="910"/>
      <c r="AF118" s="911" t="s">
        <v>412</v>
      </c>
      <c r="AG118" s="909"/>
      <c r="AH118" s="909"/>
      <c r="AI118" s="909"/>
      <c r="AJ118" s="910"/>
      <c r="AK118" s="911" t="s">
        <v>294</v>
      </c>
      <c r="AL118" s="909"/>
      <c r="AM118" s="909"/>
      <c r="AN118" s="909"/>
      <c r="AO118" s="910"/>
      <c r="AP118" s="912" t="s">
        <v>413</v>
      </c>
      <c r="AQ118" s="913"/>
      <c r="AR118" s="913"/>
      <c r="AS118" s="913"/>
      <c r="AT118" s="914"/>
      <c r="AU118" s="945"/>
      <c r="AV118" s="946"/>
      <c r="AW118" s="946"/>
      <c r="AX118" s="946"/>
      <c r="AY118" s="946"/>
      <c r="AZ118" s="851" t="s">
        <v>441</v>
      </c>
      <c r="BA118" s="852"/>
      <c r="BB118" s="852"/>
      <c r="BC118" s="852"/>
      <c r="BD118" s="852"/>
      <c r="BE118" s="852"/>
      <c r="BF118" s="852"/>
      <c r="BG118" s="852"/>
      <c r="BH118" s="852"/>
      <c r="BI118" s="852"/>
      <c r="BJ118" s="852"/>
      <c r="BK118" s="852"/>
      <c r="BL118" s="852"/>
      <c r="BM118" s="852"/>
      <c r="BN118" s="852"/>
      <c r="BO118" s="852"/>
      <c r="BP118" s="853"/>
      <c r="BQ118" s="892" t="s">
        <v>121</v>
      </c>
      <c r="BR118" s="858"/>
      <c r="BS118" s="858"/>
      <c r="BT118" s="858"/>
      <c r="BU118" s="858"/>
      <c r="BV118" s="858" t="s">
        <v>121</v>
      </c>
      <c r="BW118" s="858"/>
      <c r="BX118" s="858"/>
      <c r="BY118" s="858"/>
      <c r="BZ118" s="858"/>
      <c r="CA118" s="858" t="s">
        <v>121</v>
      </c>
      <c r="CB118" s="858"/>
      <c r="CC118" s="858"/>
      <c r="CD118" s="858"/>
      <c r="CE118" s="858"/>
      <c r="CF118" s="888" t="s">
        <v>121</v>
      </c>
      <c r="CG118" s="889"/>
      <c r="CH118" s="889"/>
      <c r="CI118" s="889"/>
      <c r="CJ118" s="889"/>
      <c r="CK118" s="940"/>
      <c r="CL118" s="834"/>
      <c r="CM118" s="828" t="s">
        <v>442</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t="s">
        <v>121</v>
      </c>
      <c r="DH118" s="793"/>
      <c r="DI118" s="793"/>
      <c r="DJ118" s="793"/>
      <c r="DK118" s="794"/>
      <c r="DL118" s="795" t="s">
        <v>121</v>
      </c>
      <c r="DM118" s="793"/>
      <c r="DN118" s="793"/>
      <c r="DO118" s="793"/>
      <c r="DP118" s="794"/>
      <c r="DQ118" s="795" t="s">
        <v>121</v>
      </c>
      <c r="DR118" s="793"/>
      <c r="DS118" s="793"/>
      <c r="DT118" s="793"/>
      <c r="DU118" s="794"/>
      <c r="DV118" s="837" t="s">
        <v>121</v>
      </c>
      <c r="DW118" s="838"/>
      <c r="DX118" s="838"/>
      <c r="DY118" s="838"/>
      <c r="DZ118" s="839"/>
    </row>
    <row r="119" spans="1:130" s="224" customFormat="1" ht="26.25" customHeight="1" x14ac:dyDescent="0.2">
      <c r="A119" s="831" t="s">
        <v>417</v>
      </c>
      <c r="B119" s="832"/>
      <c r="C119" s="873" t="s">
        <v>418</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t="s">
        <v>121</v>
      </c>
      <c r="AB119" s="902"/>
      <c r="AC119" s="902"/>
      <c r="AD119" s="902"/>
      <c r="AE119" s="903"/>
      <c r="AF119" s="904" t="s">
        <v>121</v>
      </c>
      <c r="AG119" s="902"/>
      <c r="AH119" s="902"/>
      <c r="AI119" s="902"/>
      <c r="AJ119" s="903"/>
      <c r="AK119" s="904" t="s">
        <v>121</v>
      </c>
      <c r="AL119" s="902"/>
      <c r="AM119" s="902"/>
      <c r="AN119" s="902"/>
      <c r="AO119" s="903"/>
      <c r="AP119" s="905" t="s">
        <v>121</v>
      </c>
      <c r="AQ119" s="906"/>
      <c r="AR119" s="906"/>
      <c r="AS119" s="906"/>
      <c r="AT119" s="907"/>
      <c r="AU119" s="947"/>
      <c r="AV119" s="948"/>
      <c r="AW119" s="948"/>
      <c r="AX119" s="948"/>
      <c r="AY119" s="948"/>
      <c r="AZ119" s="247" t="s">
        <v>177</v>
      </c>
      <c r="BA119" s="247"/>
      <c r="BB119" s="247"/>
      <c r="BC119" s="247"/>
      <c r="BD119" s="247"/>
      <c r="BE119" s="247"/>
      <c r="BF119" s="247"/>
      <c r="BG119" s="247"/>
      <c r="BH119" s="247"/>
      <c r="BI119" s="247"/>
      <c r="BJ119" s="247"/>
      <c r="BK119" s="247"/>
      <c r="BL119" s="247"/>
      <c r="BM119" s="247"/>
      <c r="BN119" s="247"/>
      <c r="BO119" s="890" t="s">
        <v>443</v>
      </c>
      <c r="BP119" s="891"/>
      <c r="BQ119" s="892">
        <v>3400485</v>
      </c>
      <c r="BR119" s="858"/>
      <c r="BS119" s="858"/>
      <c r="BT119" s="858"/>
      <c r="BU119" s="858"/>
      <c r="BV119" s="858">
        <v>3409701</v>
      </c>
      <c r="BW119" s="858"/>
      <c r="BX119" s="858"/>
      <c r="BY119" s="858"/>
      <c r="BZ119" s="858"/>
      <c r="CA119" s="858">
        <v>3332945</v>
      </c>
      <c r="CB119" s="858"/>
      <c r="CC119" s="858"/>
      <c r="CD119" s="858"/>
      <c r="CE119" s="858"/>
      <c r="CF119" s="761"/>
      <c r="CG119" s="762"/>
      <c r="CH119" s="762"/>
      <c r="CI119" s="762"/>
      <c r="CJ119" s="847"/>
      <c r="CK119" s="941"/>
      <c r="CL119" s="836"/>
      <c r="CM119" s="851" t="s">
        <v>444</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t="s">
        <v>121</v>
      </c>
      <c r="DH119" s="777"/>
      <c r="DI119" s="777"/>
      <c r="DJ119" s="777"/>
      <c r="DK119" s="778"/>
      <c r="DL119" s="779" t="s">
        <v>121</v>
      </c>
      <c r="DM119" s="777"/>
      <c r="DN119" s="777"/>
      <c r="DO119" s="777"/>
      <c r="DP119" s="778"/>
      <c r="DQ119" s="779" t="s">
        <v>121</v>
      </c>
      <c r="DR119" s="777"/>
      <c r="DS119" s="777"/>
      <c r="DT119" s="777"/>
      <c r="DU119" s="778"/>
      <c r="DV119" s="861" t="s">
        <v>121</v>
      </c>
      <c r="DW119" s="862"/>
      <c r="DX119" s="862"/>
      <c r="DY119" s="862"/>
      <c r="DZ119" s="863"/>
    </row>
    <row r="120" spans="1:130" s="224" customFormat="1" ht="26.25" customHeight="1" x14ac:dyDescent="0.2">
      <c r="A120" s="833"/>
      <c r="B120" s="834"/>
      <c r="C120" s="828" t="s">
        <v>421</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t="s">
        <v>121</v>
      </c>
      <c r="AB120" s="793"/>
      <c r="AC120" s="793"/>
      <c r="AD120" s="793"/>
      <c r="AE120" s="794"/>
      <c r="AF120" s="795" t="s">
        <v>121</v>
      </c>
      <c r="AG120" s="793"/>
      <c r="AH120" s="793"/>
      <c r="AI120" s="793"/>
      <c r="AJ120" s="794"/>
      <c r="AK120" s="795" t="s">
        <v>121</v>
      </c>
      <c r="AL120" s="793"/>
      <c r="AM120" s="793"/>
      <c r="AN120" s="793"/>
      <c r="AO120" s="794"/>
      <c r="AP120" s="837" t="s">
        <v>121</v>
      </c>
      <c r="AQ120" s="838"/>
      <c r="AR120" s="838"/>
      <c r="AS120" s="838"/>
      <c r="AT120" s="839"/>
      <c r="AU120" s="893" t="s">
        <v>445</v>
      </c>
      <c r="AV120" s="894"/>
      <c r="AW120" s="894"/>
      <c r="AX120" s="894"/>
      <c r="AY120" s="895"/>
      <c r="AZ120" s="873" t="s">
        <v>446</v>
      </c>
      <c r="BA120" s="821"/>
      <c r="BB120" s="821"/>
      <c r="BC120" s="821"/>
      <c r="BD120" s="821"/>
      <c r="BE120" s="821"/>
      <c r="BF120" s="821"/>
      <c r="BG120" s="821"/>
      <c r="BH120" s="821"/>
      <c r="BI120" s="821"/>
      <c r="BJ120" s="821"/>
      <c r="BK120" s="821"/>
      <c r="BL120" s="821"/>
      <c r="BM120" s="821"/>
      <c r="BN120" s="821"/>
      <c r="BO120" s="821"/>
      <c r="BP120" s="822"/>
      <c r="BQ120" s="874">
        <v>2926525</v>
      </c>
      <c r="BR120" s="855"/>
      <c r="BS120" s="855"/>
      <c r="BT120" s="855"/>
      <c r="BU120" s="855"/>
      <c r="BV120" s="855">
        <v>3245704</v>
      </c>
      <c r="BW120" s="855"/>
      <c r="BX120" s="855"/>
      <c r="BY120" s="855"/>
      <c r="BZ120" s="855"/>
      <c r="CA120" s="855">
        <v>3359649</v>
      </c>
      <c r="CB120" s="855"/>
      <c r="CC120" s="855"/>
      <c r="CD120" s="855"/>
      <c r="CE120" s="855"/>
      <c r="CF120" s="879">
        <v>171.6</v>
      </c>
      <c r="CG120" s="880"/>
      <c r="CH120" s="880"/>
      <c r="CI120" s="880"/>
      <c r="CJ120" s="880"/>
      <c r="CK120" s="881" t="s">
        <v>447</v>
      </c>
      <c r="CL120" s="865"/>
      <c r="CM120" s="865"/>
      <c r="CN120" s="865"/>
      <c r="CO120" s="866"/>
      <c r="CP120" s="885" t="s">
        <v>394</v>
      </c>
      <c r="CQ120" s="886"/>
      <c r="CR120" s="886"/>
      <c r="CS120" s="886"/>
      <c r="CT120" s="886"/>
      <c r="CU120" s="886"/>
      <c r="CV120" s="886"/>
      <c r="CW120" s="886"/>
      <c r="CX120" s="886"/>
      <c r="CY120" s="886"/>
      <c r="CZ120" s="886"/>
      <c r="DA120" s="886"/>
      <c r="DB120" s="886"/>
      <c r="DC120" s="886"/>
      <c r="DD120" s="886"/>
      <c r="DE120" s="886"/>
      <c r="DF120" s="887"/>
      <c r="DG120" s="874">
        <v>880216</v>
      </c>
      <c r="DH120" s="855"/>
      <c r="DI120" s="855"/>
      <c r="DJ120" s="855"/>
      <c r="DK120" s="855"/>
      <c r="DL120" s="855">
        <v>905054</v>
      </c>
      <c r="DM120" s="855"/>
      <c r="DN120" s="855"/>
      <c r="DO120" s="855"/>
      <c r="DP120" s="855"/>
      <c r="DQ120" s="855">
        <v>887497</v>
      </c>
      <c r="DR120" s="855"/>
      <c r="DS120" s="855"/>
      <c r="DT120" s="855"/>
      <c r="DU120" s="855"/>
      <c r="DV120" s="856">
        <v>45.3</v>
      </c>
      <c r="DW120" s="856"/>
      <c r="DX120" s="856"/>
      <c r="DY120" s="856"/>
      <c r="DZ120" s="857"/>
    </row>
    <row r="121" spans="1:130" s="224" customFormat="1" ht="26.25" customHeight="1" x14ac:dyDescent="0.2">
      <c r="A121" s="833"/>
      <c r="B121" s="834"/>
      <c r="C121" s="876" t="s">
        <v>448</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t="s">
        <v>121</v>
      </c>
      <c r="AB121" s="793"/>
      <c r="AC121" s="793"/>
      <c r="AD121" s="793"/>
      <c r="AE121" s="794"/>
      <c r="AF121" s="795" t="s">
        <v>121</v>
      </c>
      <c r="AG121" s="793"/>
      <c r="AH121" s="793"/>
      <c r="AI121" s="793"/>
      <c r="AJ121" s="794"/>
      <c r="AK121" s="795" t="s">
        <v>121</v>
      </c>
      <c r="AL121" s="793"/>
      <c r="AM121" s="793"/>
      <c r="AN121" s="793"/>
      <c r="AO121" s="794"/>
      <c r="AP121" s="837" t="s">
        <v>121</v>
      </c>
      <c r="AQ121" s="838"/>
      <c r="AR121" s="838"/>
      <c r="AS121" s="838"/>
      <c r="AT121" s="839"/>
      <c r="AU121" s="896"/>
      <c r="AV121" s="897"/>
      <c r="AW121" s="897"/>
      <c r="AX121" s="897"/>
      <c r="AY121" s="898"/>
      <c r="AZ121" s="828" t="s">
        <v>449</v>
      </c>
      <c r="BA121" s="765"/>
      <c r="BB121" s="765"/>
      <c r="BC121" s="765"/>
      <c r="BD121" s="765"/>
      <c r="BE121" s="765"/>
      <c r="BF121" s="765"/>
      <c r="BG121" s="765"/>
      <c r="BH121" s="765"/>
      <c r="BI121" s="765"/>
      <c r="BJ121" s="765"/>
      <c r="BK121" s="765"/>
      <c r="BL121" s="765"/>
      <c r="BM121" s="765"/>
      <c r="BN121" s="765"/>
      <c r="BO121" s="765"/>
      <c r="BP121" s="766"/>
      <c r="BQ121" s="829" t="s">
        <v>121</v>
      </c>
      <c r="BR121" s="830"/>
      <c r="BS121" s="830"/>
      <c r="BT121" s="830"/>
      <c r="BU121" s="830"/>
      <c r="BV121" s="830" t="s">
        <v>121</v>
      </c>
      <c r="BW121" s="830"/>
      <c r="BX121" s="830"/>
      <c r="BY121" s="830"/>
      <c r="BZ121" s="830"/>
      <c r="CA121" s="830" t="s">
        <v>121</v>
      </c>
      <c r="CB121" s="830"/>
      <c r="CC121" s="830"/>
      <c r="CD121" s="830"/>
      <c r="CE121" s="830"/>
      <c r="CF121" s="888" t="s">
        <v>121</v>
      </c>
      <c r="CG121" s="889"/>
      <c r="CH121" s="889"/>
      <c r="CI121" s="889"/>
      <c r="CJ121" s="889"/>
      <c r="CK121" s="882"/>
      <c r="CL121" s="868"/>
      <c r="CM121" s="868"/>
      <c r="CN121" s="868"/>
      <c r="CO121" s="869"/>
      <c r="CP121" s="848" t="s">
        <v>396</v>
      </c>
      <c r="CQ121" s="849"/>
      <c r="CR121" s="849"/>
      <c r="CS121" s="849"/>
      <c r="CT121" s="849"/>
      <c r="CU121" s="849"/>
      <c r="CV121" s="849"/>
      <c r="CW121" s="849"/>
      <c r="CX121" s="849"/>
      <c r="CY121" s="849"/>
      <c r="CZ121" s="849"/>
      <c r="DA121" s="849"/>
      <c r="DB121" s="849"/>
      <c r="DC121" s="849"/>
      <c r="DD121" s="849"/>
      <c r="DE121" s="849"/>
      <c r="DF121" s="850"/>
      <c r="DG121" s="829">
        <v>28996</v>
      </c>
      <c r="DH121" s="830"/>
      <c r="DI121" s="830"/>
      <c r="DJ121" s="830"/>
      <c r="DK121" s="830"/>
      <c r="DL121" s="830">
        <v>30300</v>
      </c>
      <c r="DM121" s="830"/>
      <c r="DN121" s="830"/>
      <c r="DO121" s="830"/>
      <c r="DP121" s="830"/>
      <c r="DQ121" s="830">
        <v>32422</v>
      </c>
      <c r="DR121" s="830"/>
      <c r="DS121" s="830"/>
      <c r="DT121" s="830"/>
      <c r="DU121" s="830"/>
      <c r="DV121" s="807">
        <v>1.7</v>
      </c>
      <c r="DW121" s="807"/>
      <c r="DX121" s="807"/>
      <c r="DY121" s="807"/>
      <c r="DZ121" s="808"/>
    </row>
    <row r="122" spans="1:130" s="224" customFormat="1" ht="26.25" customHeight="1" x14ac:dyDescent="0.2">
      <c r="A122" s="833"/>
      <c r="B122" s="834"/>
      <c r="C122" s="828" t="s">
        <v>431</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121</v>
      </c>
      <c r="AB122" s="793"/>
      <c r="AC122" s="793"/>
      <c r="AD122" s="793"/>
      <c r="AE122" s="794"/>
      <c r="AF122" s="795" t="s">
        <v>121</v>
      </c>
      <c r="AG122" s="793"/>
      <c r="AH122" s="793"/>
      <c r="AI122" s="793"/>
      <c r="AJ122" s="794"/>
      <c r="AK122" s="795" t="s">
        <v>121</v>
      </c>
      <c r="AL122" s="793"/>
      <c r="AM122" s="793"/>
      <c r="AN122" s="793"/>
      <c r="AO122" s="794"/>
      <c r="AP122" s="837" t="s">
        <v>121</v>
      </c>
      <c r="AQ122" s="838"/>
      <c r="AR122" s="838"/>
      <c r="AS122" s="838"/>
      <c r="AT122" s="839"/>
      <c r="AU122" s="896"/>
      <c r="AV122" s="897"/>
      <c r="AW122" s="897"/>
      <c r="AX122" s="897"/>
      <c r="AY122" s="898"/>
      <c r="AZ122" s="851" t="s">
        <v>450</v>
      </c>
      <c r="BA122" s="852"/>
      <c r="BB122" s="852"/>
      <c r="BC122" s="852"/>
      <c r="BD122" s="852"/>
      <c r="BE122" s="852"/>
      <c r="BF122" s="852"/>
      <c r="BG122" s="852"/>
      <c r="BH122" s="852"/>
      <c r="BI122" s="852"/>
      <c r="BJ122" s="852"/>
      <c r="BK122" s="852"/>
      <c r="BL122" s="852"/>
      <c r="BM122" s="852"/>
      <c r="BN122" s="852"/>
      <c r="BO122" s="852"/>
      <c r="BP122" s="853"/>
      <c r="BQ122" s="892">
        <v>2548448</v>
      </c>
      <c r="BR122" s="858"/>
      <c r="BS122" s="858"/>
      <c r="BT122" s="858"/>
      <c r="BU122" s="858"/>
      <c r="BV122" s="858">
        <v>2408920</v>
      </c>
      <c r="BW122" s="858"/>
      <c r="BX122" s="858"/>
      <c r="BY122" s="858"/>
      <c r="BZ122" s="858"/>
      <c r="CA122" s="858">
        <v>2379006</v>
      </c>
      <c r="CB122" s="858"/>
      <c r="CC122" s="858"/>
      <c r="CD122" s="858"/>
      <c r="CE122" s="858"/>
      <c r="CF122" s="859">
        <v>121.5</v>
      </c>
      <c r="CG122" s="860"/>
      <c r="CH122" s="860"/>
      <c r="CI122" s="860"/>
      <c r="CJ122" s="860"/>
      <c r="CK122" s="882"/>
      <c r="CL122" s="868"/>
      <c r="CM122" s="868"/>
      <c r="CN122" s="868"/>
      <c r="CO122" s="869"/>
      <c r="CP122" s="848" t="s">
        <v>392</v>
      </c>
      <c r="CQ122" s="849"/>
      <c r="CR122" s="849"/>
      <c r="CS122" s="849"/>
      <c r="CT122" s="849"/>
      <c r="CU122" s="849"/>
      <c r="CV122" s="849"/>
      <c r="CW122" s="849"/>
      <c r="CX122" s="849"/>
      <c r="CY122" s="849"/>
      <c r="CZ122" s="849"/>
      <c r="DA122" s="849"/>
      <c r="DB122" s="849"/>
      <c r="DC122" s="849"/>
      <c r="DD122" s="849"/>
      <c r="DE122" s="849"/>
      <c r="DF122" s="850"/>
      <c r="DG122" s="829" t="s">
        <v>121</v>
      </c>
      <c r="DH122" s="830"/>
      <c r="DI122" s="830"/>
      <c r="DJ122" s="830"/>
      <c r="DK122" s="830"/>
      <c r="DL122" s="830" t="s">
        <v>121</v>
      </c>
      <c r="DM122" s="830"/>
      <c r="DN122" s="830"/>
      <c r="DO122" s="830"/>
      <c r="DP122" s="830"/>
      <c r="DQ122" s="830" t="s">
        <v>121</v>
      </c>
      <c r="DR122" s="830"/>
      <c r="DS122" s="830"/>
      <c r="DT122" s="830"/>
      <c r="DU122" s="830"/>
      <c r="DV122" s="807" t="s">
        <v>121</v>
      </c>
      <c r="DW122" s="807"/>
      <c r="DX122" s="807"/>
      <c r="DY122" s="807"/>
      <c r="DZ122" s="808"/>
    </row>
    <row r="123" spans="1:130" s="224" customFormat="1" ht="26.25" customHeight="1" x14ac:dyDescent="0.2">
      <c r="A123" s="833"/>
      <c r="B123" s="834"/>
      <c r="C123" s="828" t="s">
        <v>437</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t="s">
        <v>121</v>
      </c>
      <c r="AB123" s="793"/>
      <c r="AC123" s="793"/>
      <c r="AD123" s="793"/>
      <c r="AE123" s="794"/>
      <c r="AF123" s="795" t="s">
        <v>121</v>
      </c>
      <c r="AG123" s="793"/>
      <c r="AH123" s="793"/>
      <c r="AI123" s="793"/>
      <c r="AJ123" s="794"/>
      <c r="AK123" s="795" t="s">
        <v>121</v>
      </c>
      <c r="AL123" s="793"/>
      <c r="AM123" s="793"/>
      <c r="AN123" s="793"/>
      <c r="AO123" s="794"/>
      <c r="AP123" s="837" t="s">
        <v>121</v>
      </c>
      <c r="AQ123" s="838"/>
      <c r="AR123" s="838"/>
      <c r="AS123" s="838"/>
      <c r="AT123" s="839"/>
      <c r="AU123" s="899"/>
      <c r="AV123" s="900"/>
      <c r="AW123" s="900"/>
      <c r="AX123" s="900"/>
      <c r="AY123" s="900"/>
      <c r="AZ123" s="247" t="s">
        <v>177</v>
      </c>
      <c r="BA123" s="247"/>
      <c r="BB123" s="247"/>
      <c r="BC123" s="247"/>
      <c r="BD123" s="247"/>
      <c r="BE123" s="247"/>
      <c r="BF123" s="247"/>
      <c r="BG123" s="247"/>
      <c r="BH123" s="247"/>
      <c r="BI123" s="247"/>
      <c r="BJ123" s="247"/>
      <c r="BK123" s="247"/>
      <c r="BL123" s="247"/>
      <c r="BM123" s="247"/>
      <c r="BN123" s="247"/>
      <c r="BO123" s="890" t="s">
        <v>451</v>
      </c>
      <c r="BP123" s="891"/>
      <c r="BQ123" s="845">
        <v>5474973</v>
      </c>
      <c r="BR123" s="846"/>
      <c r="BS123" s="846"/>
      <c r="BT123" s="846"/>
      <c r="BU123" s="846"/>
      <c r="BV123" s="846">
        <v>5654624</v>
      </c>
      <c r="BW123" s="846"/>
      <c r="BX123" s="846"/>
      <c r="BY123" s="846"/>
      <c r="BZ123" s="846"/>
      <c r="CA123" s="846">
        <v>5738655</v>
      </c>
      <c r="CB123" s="846"/>
      <c r="CC123" s="846"/>
      <c r="CD123" s="846"/>
      <c r="CE123" s="846"/>
      <c r="CF123" s="761"/>
      <c r="CG123" s="762"/>
      <c r="CH123" s="762"/>
      <c r="CI123" s="762"/>
      <c r="CJ123" s="847"/>
      <c r="CK123" s="882"/>
      <c r="CL123" s="868"/>
      <c r="CM123" s="868"/>
      <c r="CN123" s="868"/>
      <c r="CO123" s="869"/>
      <c r="CP123" s="848" t="s">
        <v>391</v>
      </c>
      <c r="CQ123" s="849"/>
      <c r="CR123" s="849"/>
      <c r="CS123" s="849"/>
      <c r="CT123" s="849"/>
      <c r="CU123" s="849"/>
      <c r="CV123" s="849"/>
      <c r="CW123" s="849"/>
      <c r="CX123" s="849"/>
      <c r="CY123" s="849"/>
      <c r="CZ123" s="849"/>
      <c r="DA123" s="849"/>
      <c r="DB123" s="849"/>
      <c r="DC123" s="849"/>
      <c r="DD123" s="849"/>
      <c r="DE123" s="849"/>
      <c r="DF123" s="850"/>
      <c r="DG123" s="792" t="s">
        <v>121</v>
      </c>
      <c r="DH123" s="793"/>
      <c r="DI123" s="793"/>
      <c r="DJ123" s="793"/>
      <c r="DK123" s="794"/>
      <c r="DL123" s="795" t="s">
        <v>121</v>
      </c>
      <c r="DM123" s="793"/>
      <c r="DN123" s="793"/>
      <c r="DO123" s="793"/>
      <c r="DP123" s="794"/>
      <c r="DQ123" s="795" t="s">
        <v>121</v>
      </c>
      <c r="DR123" s="793"/>
      <c r="DS123" s="793"/>
      <c r="DT123" s="793"/>
      <c r="DU123" s="794"/>
      <c r="DV123" s="837" t="s">
        <v>121</v>
      </c>
      <c r="DW123" s="838"/>
      <c r="DX123" s="838"/>
      <c r="DY123" s="838"/>
      <c r="DZ123" s="839"/>
    </row>
    <row r="124" spans="1:130" s="224" customFormat="1" ht="26.25" customHeight="1" thickBot="1" x14ac:dyDescent="0.25">
      <c r="A124" s="833"/>
      <c r="B124" s="834"/>
      <c r="C124" s="828" t="s">
        <v>440</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t="s">
        <v>121</v>
      </c>
      <c r="AB124" s="793"/>
      <c r="AC124" s="793"/>
      <c r="AD124" s="793"/>
      <c r="AE124" s="794"/>
      <c r="AF124" s="795" t="s">
        <v>121</v>
      </c>
      <c r="AG124" s="793"/>
      <c r="AH124" s="793"/>
      <c r="AI124" s="793"/>
      <c r="AJ124" s="794"/>
      <c r="AK124" s="795" t="s">
        <v>121</v>
      </c>
      <c r="AL124" s="793"/>
      <c r="AM124" s="793"/>
      <c r="AN124" s="793"/>
      <c r="AO124" s="794"/>
      <c r="AP124" s="837" t="s">
        <v>121</v>
      </c>
      <c r="AQ124" s="838"/>
      <c r="AR124" s="838"/>
      <c r="AS124" s="838"/>
      <c r="AT124" s="839"/>
      <c r="AU124" s="840" t="s">
        <v>452</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t="s">
        <v>121</v>
      </c>
      <c r="BR124" s="844"/>
      <c r="BS124" s="844"/>
      <c r="BT124" s="844"/>
      <c r="BU124" s="844"/>
      <c r="BV124" s="844" t="s">
        <v>121</v>
      </c>
      <c r="BW124" s="844"/>
      <c r="BX124" s="844"/>
      <c r="BY124" s="844"/>
      <c r="BZ124" s="844"/>
      <c r="CA124" s="844" t="s">
        <v>121</v>
      </c>
      <c r="CB124" s="844"/>
      <c r="CC124" s="844"/>
      <c r="CD124" s="844"/>
      <c r="CE124" s="844"/>
      <c r="CF124" s="739"/>
      <c r="CG124" s="740"/>
      <c r="CH124" s="740"/>
      <c r="CI124" s="740"/>
      <c r="CJ124" s="875"/>
      <c r="CK124" s="883"/>
      <c r="CL124" s="883"/>
      <c r="CM124" s="883"/>
      <c r="CN124" s="883"/>
      <c r="CO124" s="884"/>
      <c r="CP124" s="848" t="s">
        <v>453</v>
      </c>
      <c r="CQ124" s="849"/>
      <c r="CR124" s="849"/>
      <c r="CS124" s="849"/>
      <c r="CT124" s="849"/>
      <c r="CU124" s="849"/>
      <c r="CV124" s="849"/>
      <c r="CW124" s="849"/>
      <c r="CX124" s="849"/>
      <c r="CY124" s="849"/>
      <c r="CZ124" s="849"/>
      <c r="DA124" s="849"/>
      <c r="DB124" s="849"/>
      <c r="DC124" s="849"/>
      <c r="DD124" s="849"/>
      <c r="DE124" s="849"/>
      <c r="DF124" s="850"/>
      <c r="DG124" s="776" t="s">
        <v>121</v>
      </c>
      <c r="DH124" s="777"/>
      <c r="DI124" s="777"/>
      <c r="DJ124" s="777"/>
      <c r="DK124" s="778"/>
      <c r="DL124" s="779" t="s">
        <v>121</v>
      </c>
      <c r="DM124" s="777"/>
      <c r="DN124" s="777"/>
      <c r="DO124" s="777"/>
      <c r="DP124" s="778"/>
      <c r="DQ124" s="779" t="s">
        <v>121</v>
      </c>
      <c r="DR124" s="777"/>
      <c r="DS124" s="777"/>
      <c r="DT124" s="777"/>
      <c r="DU124" s="778"/>
      <c r="DV124" s="861" t="s">
        <v>121</v>
      </c>
      <c r="DW124" s="862"/>
      <c r="DX124" s="862"/>
      <c r="DY124" s="862"/>
      <c r="DZ124" s="863"/>
    </row>
    <row r="125" spans="1:130" s="224" customFormat="1" ht="26.25" customHeight="1" x14ac:dyDescent="0.2">
      <c r="A125" s="833"/>
      <c r="B125" s="834"/>
      <c r="C125" s="828" t="s">
        <v>442</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t="s">
        <v>121</v>
      </c>
      <c r="AB125" s="793"/>
      <c r="AC125" s="793"/>
      <c r="AD125" s="793"/>
      <c r="AE125" s="794"/>
      <c r="AF125" s="795" t="s">
        <v>121</v>
      </c>
      <c r="AG125" s="793"/>
      <c r="AH125" s="793"/>
      <c r="AI125" s="793"/>
      <c r="AJ125" s="794"/>
      <c r="AK125" s="795" t="s">
        <v>121</v>
      </c>
      <c r="AL125" s="793"/>
      <c r="AM125" s="793"/>
      <c r="AN125" s="793"/>
      <c r="AO125" s="794"/>
      <c r="AP125" s="837" t="s">
        <v>121</v>
      </c>
      <c r="AQ125" s="838"/>
      <c r="AR125" s="838"/>
      <c r="AS125" s="838"/>
      <c r="AT125" s="839"/>
      <c r="AU125" s="245"/>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64" t="s">
        <v>454</v>
      </c>
      <c r="CL125" s="865"/>
      <c r="CM125" s="865"/>
      <c r="CN125" s="865"/>
      <c r="CO125" s="866"/>
      <c r="CP125" s="873" t="s">
        <v>455</v>
      </c>
      <c r="CQ125" s="821"/>
      <c r="CR125" s="821"/>
      <c r="CS125" s="821"/>
      <c r="CT125" s="821"/>
      <c r="CU125" s="821"/>
      <c r="CV125" s="821"/>
      <c r="CW125" s="821"/>
      <c r="CX125" s="821"/>
      <c r="CY125" s="821"/>
      <c r="CZ125" s="821"/>
      <c r="DA125" s="821"/>
      <c r="DB125" s="821"/>
      <c r="DC125" s="821"/>
      <c r="DD125" s="821"/>
      <c r="DE125" s="821"/>
      <c r="DF125" s="822"/>
      <c r="DG125" s="874" t="s">
        <v>121</v>
      </c>
      <c r="DH125" s="855"/>
      <c r="DI125" s="855"/>
      <c r="DJ125" s="855"/>
      <c r="DK125" s="855"/>
      <c r="DL125" s="855" t="s">
        <v>121</v>
      </c>
      <c r="DM125" s="855"/>
      <c r="DN125" s="855"/>
      <c r="DO125" s="855"/>
      <c r="DP125" s="855"/>
      <c r="DQ125" s="855" t="s">
        <v>121</v>
      </c>
      <c r="DR125" s="855"/>
      <c r="DS125" s="855"/>
      <c r="DT125" s="855"/>
      <c r="DU125" s="855"/>
      <c r="DV125" s="856" t="s">
        <v>121</v>
      </c>
      <c r="DW125" s="856"/>
      <c r="DX125" s="856"/>
      <c r="DY125" s="856"/>
      <c r="DZ125" s="857"/>
    </row>
    <row r="126" spans="1:130" s="224" customFormat="1" ht="26.25" customHeight="1" thickBot="1" x14ac:dyDescent="0.25">
      <c r="A126" s="833"/>
      <c r="B126" s="834"/>
      <c r="C126" s="828" t="s">
        <v>444</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t="s">
        <v>121</v>
      </c>
      <c r="AB126" s="793"/>
      <c r="AC126" s="793"/>
      <c r="AD126" s="793"/>
      <c r="AE126" s="794"/>
      <c r="AF126" s="795" t="s">
        <v>121</v>
      </c>
      <c r="AG126" s="793"/>
      <c r="AH126" s="793"/>
      <c r="AI126" s="793"/>
      <c r="AJ126" s="794"/>
      <c r="AK126" s="795" t="s">
        <v>121</v>
      </c>
      <c r="AL126" s="793"/>
      <c r="AM126" s="793"/>
      <c r="AN126" s="793"/>
      <c r="AO126" s="794"/>
      <c r="AP126" s="837" t="s">
        <v>121</v>
      </c>
      <c r="AQ126" s="838"/>
      <c r="AR126" s="838"/>
      <c r="AS126" s="838"/>
      <c r="AT126" s="839"/>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67"/>
      <c r="CL126" s="868"/>
      <c r="CM126" s="868"/>
      <c r="CN126" s="868"/>
      <c r="CO126" s="869"/>
      <c r="CP126" s="828" t="s">
        <v>456</v>
      </c>
      <c r="CQ126" s="765"/>
      <c r="CR126" s="765"/>
      <c r="CS126" s="765"/>
      <c r="CT126" s="765"/>
      <c r="CU126" s="765"/>
      <c r="CV126" s="765"/>
      <c r="CW126" s="765"/>
      <c r="CX126" s="765"/>
      <c r="CY126" s="765"/>
      <c r="CZ126" s="765"/>
      <c r="DA126" s="765"/>
      <c r="DB126" s="765"/>
      <c r="DC126" s="765"/>
      <c r="DD126" s="765"/>
      <c r="DE126" s="765"/>
      <c r="DF126" s="766"/>
      <c r="DG126" s="829" t="s">
        <v>121</v>
      </c>
      <c r="DH126" s="830"/>
      <c r="DI126" s="830"/>
      <c r="DJ126" s="830"/>
      <c r="DK126" s="830"/>
      <c r="DL126" s="830" t="s">
        <v>121</v>
      </c>
      <c r="DM126" s="830"/>
      <c r="DN126" s="830"/>
      <c r="DO126" s="830"/>
      <c r="DP126" s="830"/>
      <c r="DQ126" s="830" t="s">
        <v>121</v>
      </c>
      <c r="DR126" s="830"/>
      <c r="DS126" s="830"/>
      <c r="DT126" s="830"/>
      <c r="DU126" s="830"/>
      <c r="DV126" s="807" t="s">
        <v>121</v>
      </c>
      <c r="DW126" s="807"/>
      <c r="DX126" s="807"/>
      <c r="DY126" s="807"/>
      <c r="DZ126" s="808"/>
    </row>
    <row r="127" spans="1:130" s="224" customFormat="1" ht="26.25" customHeight="1" x14ac:dyDescent="0.2">
      <c r="A127" s="835"/>
      <c r="B127" s="836"/>
      <c r="C127" s="851" t="s">
        <v>457</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t="s">
        <v>121</v>
      </c>
      <c r="AB127" s="793"/>
      <c r="AC127" s="793"/>
      <c r="AD127" s="793"/>
      <c r="AE127" s="794"/>
      <c r="AF127" s="795" t="s">
        <v>121</v>
      </c>
      <c r="AG127" s="793"/>
      <c r="AH127" s="793"/>
      <c r="AI127" s="793"/>
      <c r="AJ127" s="794"/>
      <c r="AK127" s="795" t="s">
        <v>121</v>
      </c>
      <c r="AL127" s="793"/>
      <c r="AM127" s="793"/>
      <c r="AN127" s="793"/>
      <c r="AO127" s="794"/>
      <c r="AP127" s="837" t="s">
        <v>121</v>
      </c>
      <c r="AQ127" s="838"/>
      <c r="AR127" s="838"/>
      <c r="AS127" s="838"/>
      <c r="AT127" s="839"/>
      <c r="AU127" s="226"/>
      <c r="AV127" s="226"/>
      <c r="AW127" s="226"/>
      <c r="AX127" s="854" t="s">
        <v>458</v>
      </c>
      <c r="AY127" s="825"/>
      <c r="AZ127" s="825"/>
      <c r="BA127" s="825"/>
      <c r="BB127" s="825"/>
      <c r="BC127" s="825"/>
      <c r="BD127" s="825"/>
      <c r="BE127" s="826"/>
      <c r="BF127" s="824" t="s">
        <v>459</v>
      </c>
      <c r="BG127" s="825"/>
      <c r="BH127" s="825"/>
      <c r="BI127" s="825"/>
      <c r="BJ127" s="825"/>
      <c r="BK127" s="825"/>
      <c r="BL127" s="826"/>
      <c r="BM127" s="824" t="s">
        <v>460</v>
      </c>
      <c r="BN127" s="825"/>
      <c r="BO127" s="825"/>
      <c r="BP127" s="825"/>
      <c r="BQ127" s="825"/>
      <c r="BR127" s="825"/>
      <c r="BS127" s="826"/>
      <c r="BT127" s="824" t="s">
        <v>461</v>
      </c>
      <c r="BU127" s="825"/>
      <c r="BV127" s="825"/>
      <c r="BW127" s="825"/>
      <c r="BX127" s="825"/>
      <c r="BY127" s="825"/>
      <c r="BZ127" s="827"/>
      <c r="CA127" s="226"/>
      <c r="CB127" s="226"/>
      <c r="CC127" s="226"/>
      <c r="CD127" s="249"/>
      <c r="CE127" s="249"/>
      <c r="CF127" s="249"/>
      <c r="CG127" s="226"/>
      <c r="CH127" s="226"/>
      <c r="CI127" s="226"/>
      <c r="CJ127" s="248"/>
      <c r="CK127" s="867"/>
      <c r="CL127" s="868"/>
      <c r="CM127" s="868"/>
      <c r="CN127" s="868"/>
      <c r="CO127" s="869"/>
      <c r="CP127" s="828" t="s">
        <v>462</v>
      </c>
      <c r="CQ127" s="765"/>
      <c r="CR127" s="765"/>
      <c r="CS127" s="765"/>
      <c r="CT127" s="765"/>
      <c r="CU127" s="765"/>
      <c r="CV127" s="765"/>
      <c r="CW127" s="765"/>
      <c r="CX127" s="765"/>
      <c r="CY127" s="765"/>
      <c r="CZ127" s="765"/>
      <c r="DA127" s="765"/>
      <c r="DB127" s="765"/>
      <c r="DC127" s="765"/>
      <c r="DD127" s="765"/>
      <c r="DE127" s="765"/>
      <c r="DF127" s="766"/>
      <c r="DG127" s="829" t="s">
        <v>121</v>
      </c>
      <c r="DH127" s="830"/>
      <c r="DI127" s="830"/>
      <c r="DJ127" s="830"/>
      <c r="DK127" s="830"/>
      <c r="DL127" s="830" t="s">
        <v>121</v>
      </c>
      <c r="DM127" s="830"/>
      <c r="DN127" s="830"/>
      <c r="DO127" s="830"/>
      <c r="DP127" s="830"/>
      <c r="DQ127" s="830" t="s">
        <v>121</v>
      </c>
      <c r="DR127" s="830"/>
      <c r="DS127" s="830"/>
      <c r="DT127" s="830"/>
      <c r="DU127" s="830"/>
      <c r="DV127" s="807" t="s">
        <v>121</v>
      </c>
      <c r="DW127" s="807"/>
      <c r="DX127" s="807"/>
      <c r="DY127" s="807"/>
      <c r="DZ127" s="808"/>
    </row>
    <row r="128" spans="1:130" s="224" customFormat="1" ht="26.25" customHeight="1" thickBot="1" x14ac:dyDescent="0.25">
      <c r="A128" s="809" t="s">
        <v>463</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464</v>
      </c>
      <c r="X128" s="811"/>
      <c r="Y128" s="811"/>
      <c r="Z128" s="812"/>
      <c r="AA128" s="813" t="s">
        <v>121</v>
      </c>
      <c r="AB128" s="814"/>
      <c r="AC128" s="814"/>
      <c r="AD128" s="814"/>
      <c r="AE128" s="815"/>
      <c r="AF128" s="816" t="s">
        <v>121</v>
      </c>
      <c r="AG128" s="814"/>
      <c r="AH128" s="814"/>
      <c r="AI128" s="814"/>
      <c r="AJ128" s="815"/>
      <c r="AK128" s="816" t="s">
        <v>121</v>
      </c>
      <c r="AL128" s="814"/>
      <c r="AM128" s="814"/>
      <c r="AN128" s="814"/>
      <c r="AO128" s="815"/>
      <c r="AP128" s="817"/>
      <c r="AQ128" s="818"/>
      <c r="AR128" s="818"/>
      <c r="AS128" s="818"/>
      <c r="AT128" s="819"/>
      <c r="AU128" s="226"/>
      <c r="AV128" s="226"/>
      <c r="AW128" s="226"/>
      <c r="AX128" s="820" t="s">
        <v>465</v>
      </c>
      <c r="AY128" s="821"/>
      <c r="AZ128" s="821"/>
      <c r="BA128" s="821"/>
      <c r="BB128" s="821"/>
      <c r="BC128" s="821"/>
      <c r="BD128" s="821"/>
      <c r="BE128" s="822"/>
      <c r="BF128" s="799" t="s">
        <v>121</v>
      </c>
      <c r="BG128" s="800"/>
      <c r="BH128" s="800"/>
      <c r="BI128" s="800"/>
      <c r="BJ128" s="800"/>
      <c r="BK128" s="800"/>
      <c r="BL128" s="823"/>
      <c r="BM128" s="799">
        <v>15</v>
      </c>
      <c r="BN128" s="800"/>
      <c r="BO128" s="800"/>
      <c r="BP128" s="800"/>
      <c r="BQ128" s="800"/>
      <c r="BR128" s="800"/>
      <c r="BS128" s="823"/>
      <c r="BT128" s="799">
        <v>20</v>
      </c>
      <c r="BU128" s="800"/>
      <c r="BV128" s="800"/>
      <c r="BW128" s="800"/>
      <c r="BX128" s="800"/>
      <c r="BY128" s="800"/>
      <c r="BZ128" s="801"/>
      <c r="CA128" s="249"/>
      <c r="CB128" s="249"/>
      <c r="CC128" s="249"/>
      <c r="CD128" s="249"/>
      <c r="CE128" s="249"/>
      <c r="CF128" s="249"/>
      <c r="CG128" s="226"/>
      <c r="CH128" s="226"/>
      <c r="CI128" s="226"/>
      <c r="CJ128" s="248"/>
      <c r="CK128" s="870"/>
      <c r="CL128" s="871"/>
      <c r="CM128" s="871"/>
      <c r="CN128" s="871"/>
      <c r="CO128" s="872"/>
      <c r="CP128" s="802" t="s">
        <v>466</v>
      </c>
      <c r="CQ128" s="743"/>
      <c r="CR128" s="743"/>
      <c r="CS128" s="743"/>
      <c r="CT128" s="743"/>
      <c r="CU128" s="743"/>
      <c r="CV128" s="743"/>
      <c r="CW128" s="743"/>
      <c r="CX128" s="743"/>
      <c r="CY128" s="743"/>
      <c r="CZ128" s="743"/>
      <c r="DA128" s="743"/>
      <c r="DB128" s="743"/>
      <c r="DC128" s="743"/>
      <c r="DD128" s="743"/>
      <c r="DE128" s="743"/>
      <c r="DF128" s="744"/>
      <c r="DG128" s="803" t="s">
        <v>121</v>
      </c>
      <c r="DH128" s="804"/>
      <c r="DI128" s="804"/>
      <c r="DJ128" s="804"/>
      <c r="DK128" s="804"/>
      <c r="DL128" s="804" t="s">
        <v>121</v>
      </c>
      <c r="DM128" s="804"/>
      <c r="DN128" s="804"/>
      <c r="DO128" s="804"/>
      <c r="DP128" s="804"/>
      <c r="DQ128" s="804" t="s">
        <v>121</v>
      </c>
      <c r="DR128" s="804"/>
      <c r="DS128" s="804"/>
      <c r="DT128" s="804"/>
      <c r="DU128" s="804"/>
      <c r="DV128" s="805" t="s">
        <v>121</v>
      </c>
      <c r="DW128" s="805"/>
      <c r="DX128" s="805"/>
      <c r="DY128" s="805"/>
      <c r="DZ128" s="806"/>
    </row>
    <row r="129" spans="1:131" s="224" customFormat="1" ht="26.25" customHeight="1" x14ac:dyDescent="0.2">
      <c r="A129" s="787" t="s">
        <v>102</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467</v>
      </c>
      <c r="X129" s="790"/>
      <c r="Y129" s="790"/>
      <c r="Z129" s="791"/>
      <c r="AA129" s="792">
        <v>2164013</v>
      </c>
      <c r="AB129" s="793"/>
      <c r="AC129" s="793"/>
      <c r="AD129" s="793"/>
      <c r="AE129" s="794"/>
      <c r="AF129" s="795">
        <v>2166591</v>
      </c>
      <c r="AG129" s="793"/>
      <c r="AH129" s="793"/>
      <c r="AI129" s="793"/>
      <c r="AJ129" s="794"/>
      <c r="AK129" s="795">
        <v>2211004</v>
      </c>
      <c r="AL129" s="793"/>
      <c r="AM129" s="793"/>
      <c r="AN129" s="793"/>
      <c r="AO129" s="794"/>
      <c r="AP129" s="796"/>
      <c r="AQ129" s="797"/>
      <c r="AR129" s="797"/>
      <c r="AS129" s="797"/>
      <c r="AT129" s="798"/>
      <c r="AU129" s="227"/>
      <c r="AV129" s="227"/>
      <c r="AW129" s="227"/>
      <c r="AX129" s="764" t="s">
        <v>468</v>
      </c>
      <c r="AY129" s="765"/>
      <c r="AZ129" s="765"/>
      <c r="BA129" s="765"/>
      <c r="BB129" s="765"/>
      <c r="BC129" s="765"/>
      <c r="BD129" s="765"/>
      <c r="BE129" s="766"/>
      <c r="BF129" s="783" t="s">
        <v>121</v>
      </c>
      <c r="BG129" s="784"/>
      <c r="BH129" s="784"/>
      <c r="BI129" s="784"/>
      <c r="BJ129" s="784"/>
      <c r="BK129" s="784"/>
      <c r="BL129" s="785"/>
      <c r="BM129" s="783">
        <v>20</v>
      </c>
      <c r="BN129" s="784"/>
      <c r="BO129" s="784"/>
      <c r="BP129" s="784"/>
      <c r="BQ129" s="784"/>
      <c r="BR129" s="784"/>
      <c r="BS129" s="785"/>
      <c r="BT129" s="783">
        <v>30</v>
      </c>
      <c r="BU129" s="784"/>
      <c r="BV129" s="784"/>
      <c r="BW129" s="784"/>
      <c r="BX129" s="784"/>
      <c r="BY129" s="784"/>
      <c r="BZ129" s="78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787" t="s">
        <v>469</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470</v>
      </c>
      <c r="X130" s="790"/>
      <c r="Y130" s="790"/>
      <c r="Z130" s="791"/>
      <c r="AA130" s="792">
        <v>232860</v>
      </c>
      <c r="AB130" s="793"/>
      <c r="AC130" s="793"/>
      <c r="AD130" s="793"/>
      <c r="AE130" s="794"/>
      <c r="AF130" s="795">
        <v>243546</v>
      </c>
      <c r="AG130" s="793"/>
      <c r="AH130" s="793"/>
      <c r="AI130" s="793"/>
      <c r="AJ130" s="794"/>
      <c r="AK130" s="795">
        <v>253255</v>
      </c>
      <c r="AL130" s="793"/>
      <c r="AM130" s="793"/>
      <c r="AN130" s="793"/>
      <c r="AO130" s="794"/>
      <c r="AP130" s="796"/>
      <c r="AQ130" s="797"/>
      <c r="AR130" s="797"/>
      <c r="AS130" s="797"/>
      <c r="AT130" s="798"/>
      <c r="AU130" s="227"/>
      <c r="AV130" s="227"/>
      <c r="AW130" s="227"/>
      <c r="AX130" s="764" t="s">
        <v>471</v>
      </c>
      <c r="AY130" s="765"/>
      <c r="AZ130" s="765"/>
      <c r="BA130" s="765"/>
      <c r="BB130" s="765"/>
      <c r="BC130" s="765"/>
      <c r="BD130" s="765"/>
      <c r="BE130" s="766"/>
      <c r="BF130" s="767">
        <v>3.2</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472</v>
      </c>
      <c r="X131" s="774"/>
      <c r="Y131" s="774"/>
      <c r="Z131" s="775"/>
      <c r="AA131" s="776">
        <v>1931153</v>
      </c>
      <c r="AB131" s="777"/>
      <c r="AC131" s="777"/>
      <c r="AD131" s="777"/>
      <c r="AE131" s="778"/>
      <c r="AF131" s="779">
        <v>1923045</v>
      </c>
      <c r="AG131" s="777"/>
      <c r="AH131" s="777"/>
      <c r="AI131" s="777"/>
      <c r="AJ131" s="778"/>
      <c r="AK131" s="779">
        <v>1957749</v>
      </c>
      <c r="AL131" s="777"/>
      <c r="AM131" s="777"/>
      <c r="AN131" s="777"/>
      <c r="AO131" s="778"/>
      <c r="AP131" s="780"/>
      <c r="AQ131" s="781"/>
      <c r="AR131" s="781"/>
      <c r="AS131" s="781"/>
      <c r="AT131" s="782"/>
      <c r="AU131" s="227"/>
      <c r="AV131" s="227"/>
      <c r="AW131" s="227"/>
      <c r="AX131" s="742" t="s">
        <v>473</v>
      </c>
      <c r="AY131" s="743"/>
      <c r="AZ131" s="743"/>
      <c r="BA131" s="743"/>
      <c r="BB131" s="743"/>
      <c r="BC131" s="743"/>
      <c r="BD131" s="743"/>
      <c r="BE131" s="744"/>
      <c r="BF131" s="745" t="s">
        <v>121</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751" t="s">
        <v>474</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475</v>
      </c>
      <c r="W132" s="755"/>
      <c r="X132" s="755"/>
      <c r="Y132" s="755"/>
      <c r="Z132" s="756"/>
      <c r="AA132" s="757">
        <v>2.6767946399999998</v>
      </c>
      <c r="AB132" s="758"/>
      <c r="AC132" s="758"/>
      <c r="AD132" s="758"/>
      <c r="AE132" s="759"/>
      <c r="AF132" s="760">
        <v>2.9433528600000001</v>
      </c>
      <c r="AG132" s="758"/>
      <c r="AH132" s="758"/>
      <c r="AI132" s="758"/>
      <c r="AJ132" s="759"/>
      <c r="AK132" s="760">
        <v>4.0124142569999997</v>
      </c>
      <c r="AL132" s="758"/>
      <c r="AM132" s="758"/>
      <c r="AN132" s="758"/>
      <c r="AO132" s="759"/>
      <c r="AP132" s="761"/>
      <c r="AQ132" s="762"/>
      <c r="AR132" s="762"/>
      <c r="AS132" s="762"/>
      <c r="AT132" s="76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9"/>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476</v>
      </c>
      <c r="W133" s="734"/>
      <c r="X133" s="734"/>
      <c r="Y133" s="734"/>
      <c r="Z133" s="735"/>
      <c r="AA133" s="736">
        <v>4.0999999999999996</v>
      </c>
      <c r="AB133" s="737"/>
      <c r="AC133" s="737"/>
      <c r="AD133" s="737"/>
      <c r="AE133" s="738"/>
      <c r="AF133" s="736">
        <v>3.3</v>
      </c>
      <c r="AG133" s="737"/>
      <c r="AH133" s="737"/>
      <c r="AI133" s="737"/>
      <c r="AJ133" s="738"/>
      <c r="AK133" s="736">
        <v>3.2</v>
      </c>
      <c r="AL133" s="737"/>
      <c r="AM133" s="737"/>
      <c r="AN133" s="737"/>
      <c r="AO133" s="738"/>
      <c r="AP133" s="739"/>
      <c r="AQ133" s="740"/>
      <c r="AR133" s="740"/>
      <c r="AS133" s="740"/>
      <c r="AT133" s="741"/>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DtzXdfB2eBmjw2g6ebECa29FHS+TexOtgzpkRdDrMXBgyqHw/XVEwgAcsyABfPQcaDcq3HEqqiIqfBsSGZ3mUA==" saltValue="vvPGBpEWCDYvvJ8dDlkyj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477</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sxmwZs/dt3TPMC4V/gkbqdGtKXGIftNUvXpyPwinZGyTuTEhqbhxiky7cmjaH0kvsM37Oe2OehfWlBBFkAkOeg==" saltValue="f86uRF331nxa+4+Hh9hZV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i1Pa7i8McJ3rYasZEj3bbLG2Q84dvXWwv3KQrmFo4YkT4dZgi/leTp2bQu+cGtfcmiq8mSzsflY5Pdr3tIjrXw==" saltValue="0Avw0LLtMsrkT6JntQY3VQ=="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478</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479</v>
      </c>
      <c r="AL6" s="260"/>
      <c r="AM6" s="260"/>
      <c r="AN6" s="260"/>
    </row>
    <row r="7" spans="1:46" ht="13.5" customHeight="1" x14ac:dyDescent="0.2">
      <c r="A7" s="259"/>
      <c r="AK7" s="262"/>
      <c r="AL7" s="263"/>
      <c r="AM7" s="263"/>
      <c r="AN7" s="264"/>
      <c r="AO7" s="1131" t="s">
        <v>480</v>
      </c>
      <c r="AP7" s="265"/>
      <c r="AQ7" s="266" t="s">
        <v>481</v>
      </c>
      <c r="AR7" s="267"/>
    </row>
    <row r="8" spans="1:46" ht="13.2" x14ac:dyDescent="0.2">
      <c r="A8" s="259"/>
      <c r="AK8" s="268"/>
      <c r="AL8" s="269"/>
      <c r="AM8" s="269"/>
      <c r="AN8" s="270"/>
      <c r="AO8" s="1132"/>
      <c r="AP8" s="271" t="s">
        <v>482</v>
      </c>
      <c r="AQ8" s="272" t="s">
        <v>483</v>
      </c>
      <c r="AR8" s="273" t="s">
        <v>484</v>
      </c>
    </row>
    <row r="9" spans="1:46" ht="13.2" x14ac:dyDescent="0.2">
      <c r="A9" s="259"/>
      <c r="AK9" s="1143" t="s">
        <v>485</v>
      </c>
      <c r="AL9" s="1144"/>
      <c r="AM9" s="1144"/>
      <c r="AN9" s="1145"/>
      <c r="AO9" s="274">
        <v>1030403</v>
      </c>
      <c r="AP9" s="274">
        <v>396309</v>
      </c>
      <c r="AQ9" s="275">
        <v>273733</v>
      </c>
      <c r="AR9" s="276">
        <v>44.8</v>
      </c>
    </row>
    <row r="10" spans="1:46" ht="13.5" customHeight="1" x14ac:dyDescent="0.2">
      <c r="A10" s="259"/>
      <c r="AK10" s="1143" t="s">
        <v>486</v>
      </c>
      <c r="AL10" s="1144"/>
      <c r="AM10" s="1144"/>
      <c r="AN10" s="1145"/>
      <c r="AO10" s="277">
        <v>1782</v>
      </c>
      <c r="AP10" s="277">
        <v>685</v>
      </c>
      <c r="AQ10" s="278">
        <v>30345</v>
      </c>
      <c r="AR10" s="279">
        <v>-97.7</v>
      </c>
    </row>
    <row r="11" spans="1:46" ht="13.5" customHeight="1" x14ac:dyDescent="0.2">
      <c r="A11" s="259"/>
      <c r="AK11" s="1143" t="s">
        <v>487</v>
      </c>
      <c r="AL11" s="1144"/>
      <c r="AM11" s="1144"/>
      <c r="AN11" s="1145"/>
      <c r="AO11" s="277" t="s">
        <v>488</v>
      </c>
      <c r="AP11" s="277" t="s">
        <v>488</v>
      </c>
      <c r="AQ11" s="278">
        <v>4149</v>
      </c>
      <c r="AR11" s="279" t="s">
        <v>488</v>
      </c>
    </row>
    <row r="12" spans="1:46" ht="13.5" customHeight="1" x14ac:dyDescent="0.2">
      <c r="A12" s="259"/>
      <c r="AK12" s="1143" t="s">
        <v>489</v>
      </c>
      <c r="AL12" s="1144"/>
      <c r="AM12" s="1144"/>
      <c r="AN12" s="1145"/>
      <c r="AO12" s="277" t="s">
        <v>488</v>
      </c>
      <c r="AP12" s="277" t="s">
        <v>488</v>
      </c>
      <c r="AQ12" s="278" t="s">
        <v>488</v>
      </c>
      <c r="AR12" s="279" t="s">
        <v>488</v>
      </c>
    </row>
    <row r="13" spans="1:46" ht="13.5" customHeight="1" x14ac:dyDescent="0.2">
      <c r="A13" s="259"/>
      <c r="AK13" s="1143" t="s">
        <v>490</v>
      </c>
      <c r="AL13" s="1144"/>
      <c r="AM13" s="1144"/>
      <c r="AN13" s="1145"/>
      <c r="AO13" s="277">
        <v>25157</v>
      </c>
      <c r="AP13" s="277">
        <v>9676</v>
      </c>
      <c r="AQ13" s="278">
        <v>9494</v>
      </c>
      <c r="AR13" s="279">
        <v>1.9</v>
      </c>
    </row>
    <row r="14" spans="1:46" ht="13.5" customHeight="1" x14ac:dyDescent="0.2">
      <c r="A14" s="259"/>
      <c r="AK14" s="1143" t="s">
        <v>491</v>
      </c>
      <c r="AL14" s="1144"/>
      <c r="AM14" s="1144"/>
      <c r="AN14" s="1145"/>
      <c r="AO14" s="277">
        <v>9806</v>
      </c>
      <c r="AP14" s="277">
        <v>3772</v>
      </c>
      <c r="AQ14" s="278">
        <v>5033</v>
      </c>
      <c r="AR14" s="279">
        <v>-25.1</v>
      </c>
    </row>
    <row r="15" spans="1:46" ht="13.5" customHeight="1" x14ac:dyDescent="0.2">
      <c r="A15" s="259"/>
      <c r="AK15" s="1146" t="s">
        <v>492</v>
      </c>
      <c r="AL15" s="1147"/>
      <c r="AM15" s="1147"/>
      <c r="AN15" s="1148"/>
      <c r="AO15" s="277">
        <v>-32084</v>
      </c>
      <c r="AP15" s="277">
        <v>-12340</v>
      </c>
      <c r="AQ15" s="278">
        <v>-17000</v>
      </c>
      <c r="AR15" s="279">
        <v>-27.4</v>
      </c>
    </row>
    <row r="16" spans="1:46" ht="13.2" x14ac:dyDescent="0.2">
      <c r="A16" s="259"/>
      <c r="AK16" s="1146" t="s">
        <v>177</v>
      </c>
      <c r="AL16" s="1147"/>
      <c r="AM16" s="1147"/>
      <c r="AN16" s="1148"/>
      <c r="AO16" s="277">
        <v>1035064</v>
      </c>
      <c r="AP16" s="277">
        <v>398102</v>
      </c>
      <c r="AQ16" s="278">
        <v>305754</v>
      </c>
      <c r="AR16" s="279">
        <v>30.2</v>
      </c>
    </row>
    <row r="17" spans="1:46" ht="13.2" x14ac:dyDescent="0.2">
      <c r="A17" s="259"/>
    </row>
    <row r="18" spans="1:46" ht="13.2" x14ac:dyDescent="0.2">
      <c r="A18" s="259"/>
      <c r="AQ18" s="280"/>
      <c r="AR18" s="280"/>
    </row>
    <row r="19" spans="1:46" ht="13.2" x14ac:dyDescent="0.2">
      <c r="A19" s="259"/>
      <c r="AK19" s="255" t="s">
        <v>493</v>
      </c>
    </row>
    <row r="20" spans="1:46" ht="13.2" x14ac:dyDescent="0.2">
      <c r="A20" s="259"/>
      <c r="AK20" s="281"/>
      <c r="AL20" s="282"/>
      <c r="AM20" s="282"/>
      <c r="AN20" s="283"/>
      <c r="AO20" s="284" t="s">
        <v>494</v>
      </c>
      <c r="AP20" s="285" t="s">
        <v>495</v>
      </c>
      <c r="AQ20" s="286" t="s">
        <v>496</v>
      </c>
      <c r="AR20" s="287"/>
    </row>
    <row r="21" spans="1:46" s="260" customFormat="1" ht="13.2" x14ac:dyDescent="0.2">
      <c r="A21" s="288"/>
      <c r="AK21" s="1149" t="s">
        <v>497</v>
      </c>
      <c r="AL21" s="1150"/>
      <c r="AM21" s="1150"/>
      <c r="AN21" s="1151"/>
      <c r="AO21" s="289">
        <v>45.77</v>
      </c>
      <c r="AP21" s="290">
        <v>26.54</v>
      </c>
      <c r="AQ21" s="291">
        <v>19.23</v>
      </c>
      <c r="AS21" s="292"/>
      <c r="AT21" s="288"/>
    </row>
    <row r="22" spans="1:46" s="260" customFormat="1" ht="13.2" x14ac:dyDescent="0.2">
      <c r="A22" s="288"/>
      <c r="AK22" s="1149" t="s">
        <v>498</v>
      </c>
      <c r="AL22" s="1150"/>
      <c r="AM22" s="1150"/>
      <c r="AN22" s="1151"/>
      <c r="AO22" s="293">
        <v>93.2</v>
      </c>
      <c r="AP22" s="294">
        <v>93.9</v>
      </c>
      <c r="AQ22" s="295">
        <v>-0.7</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42" t="s">
        <v>499</v>
      </c>
      <c r="B26" s="1142"/>
      <c r="C26" s="1142"/>
      <c r="D26" s="1142"/>
      <c r="E26" s="1142"/>
      <c r="F26" s="1142"/>
      <c r="G26" s="1142"/>
      <c r="H26" s="1142"/>
      <c r="I26" s="1142"/>
      <c r="J26" s="1142"/>
      <c r="K26" s="1142"/>
      <c r="L26" s="1142"/>
      <c r="M26" s="1142"/>
      <c r="N26" s="1142"/>
      <c r="O26" s="1142"/>
      <c r="P26" s="1142"/>
      <c r="Q26" s="1142"/>
      <c r="R26" s="1142"/>
      <c r="S26" s="1142"/>
      <c r="T26" s="1142"/>
      <c r="U26" s="1142"/>
      <c r="V26" s="1142"/>
      <c r="W26" s="1142"/>
      <c r="X26" s="1142"/>
      <c r="Y26" s="1142"/>
      <c r="Z26" s="1142"/>
      <c r="AA26" s="1142"/>
      <c r="AB26" s="1142"/>
      <c r="AC26" s="1142"/>
      <c r="AD26" s="1142"/>
      <c r="AE26" s="1142"/>
      <c r="AF26" s="1142"/>
      <c r="AG26" s="1142"/>
      <c r="AH26" s="1142"/>
      <c r="AI26" s="1142"/>
      <c r="AJ26" s="1142"/>
      <c r="AK26" s="1142"/>
      <c r="AL26" s="1142"/>
      <c r="AM26" s="1142"/>
      <c r="AN26" s="1142"/>
      <c r="AO26" s="1142"/>
      <c r="AP26" s="1142"/>
      <c r="AQ26" s="1142"/>
      <c r="AR26" s="1142"/>
      <c r="AS26" s="1142"/>
    </row>
    <row r="27" spans="1:46" ht="13.2" x14ac:dyDescent="0.2">
      <c r="A27" s="300"/>
      <c r="AS27" s="255"/>
      <c r="AT27" s="255"/>
    </row>
    <row r="28" spans="1:46" ht="16.2" x14ac:dyDescent="0.2">
      <c r="A28" s="256" t="s">
        <v>500</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501</v>
      </c>
      <c r="AL29" s="260"/>
      <c r="AM29" s="260"/>
      <c r="AN29" s="260"/>
      <c r="AS29" s="302"/>
    </row>
    <row r="30" spans="1:46" ht="13.5" customHeight="1" x14ac:dyDescent="0.2">
      <c r="A30" s="259"/>
      <c r="AK30" s="262"/>
      <c r="AL30" s="263"/>
      <c r="AM30" s="263"/>
      <c r="AN30" s="264"/>
      <c r="AO30" s="1131" t="s">
        <v>480</v>
      </c>
      <c r="AP30" s="265"/>
      <c r="AQ30" s="266" t="s">
        <v>481</v>
      </c>
      <c r="AR30" s="267"/>
    </row>
    <row r="31" spans="1:46" ht="13.2" x14ac:dyDescent="0.2">
      <c r="A31" s="259"/>
      <c r="AK31" s="268"/>
      <c r="AL31" s="269"/>
      <c r="AM31" s="269"/>
      <c r="AN31" s="270"/>
      <c r="AO31" s="1132"/>
      <c r="AP31" s="271" t="s">
        <v>482</v>
      </c>
      <c r="AQ31" s="272" t="s">
        <v>483</v>
      </c>
      <c r="AR31" s="273" t="s">
        <v>484</v>
      </c>
    </row>
    <row r="32" spans="1:46" ht="27" customHeight="1" x14ac:dyDescent="0.2">
      <c r="A32" s="259"/>
      <c r="AK32" s="1133" t="s">
        <v>502</v>
      </c>
      <c r="AL32" s="1134"/>
      <c r="AM32" s="1134"/>
      <c r="AN32" s="1135"/>
      <c r="AO32" s="303">
        <v>230597</v>
      </c>
      <c r="AP32" s="303">
        <v>88691</v>
      </c>
      <c r="AQ32" s="304">
        <v>170830</v>
      </c>
      <c r="AR32" s="305">
        <v>-48.1</v>
      </c>
    </row>
    <row r="33" spans="1:46" ht="13.5" customHeight="1" x14ac:dyDescent="0.2">
      <c r="A33" s="259"/>
      <c r="AK33" s="1133" t="s">
        <v>503</v>
      </c>
      <c r="AL33" s="1134"/>
      <c r="AM33" s="1134"/>
      <c r="AN33" s="1135"/>
      <c r="AO33" s="303" t="s">
        <v>488</v>
      </c>
      <c r="AP33" s="303" t="s">
        <v>488</v>
      </c>
      <c r="AQ33" s="304" t="s">
        <v>488</v>
      </c>
      <c r="AR33" s="305" t="s">
        <v>488</v>
      </c>
    </row>
    <row r="34" spans="1:46" ht="27" customHeight="1" x14ac:dyDescent="0.2">
      <c r="A34" s="259"/>
      <c r="AK34" s="1133" t="s">
        <v>504</v>
      </c>
      <c r="AL34" s="1134"/>
      <c r="AM34" s="1134"/>
      <c r="AN34" s="1135"/>
      <c r="AO34" s="303" t="s">
        <v>488</v>
      </c>
      <c r="AP34" s="303" t="s">
        <v>488</v>
      </c>
      <c r="AQ34" s="304" t="s">
        <v>488</v>
      </c>
      <c r="AR34" s="305" t="s">
        <v>488</v>
      </c>
    </row>
    <row r="35" spans="1:46" ht="27" customHeight="1" x14ac:dyDescent="0.2">
      <c r="A35" s="259"/>
      <c r="AK35" s="1133" t="s">
        <v>505</v>
      </c>
      <c r="AL35" s="1134"/>
      <c r="AM35" s="1134"/>
      <c r="AN35" s="1135"/>
      <c r="AO35" s="303">
        <v>101211</v>
      </c>
      <c r="AP35" s="303">
        <v>38927</v>
      </c>
      <c r="AQ35" s="304">
        <v>32606</v>
      </c>
      <c r="AR35" s="305">
        <v>19.399999999999999</v>
      </c>
    </row>
    <row r="36" spans="1:46" ht="27" customHeight="1" x14ac:dyDescent="0.2">
      <c r="A36" s="259"/>
      <c r="AK36" s="1133" t="s">
        <v>506</v>
      </c>
      <c r="AL36" s="1134"/>
      <c r="AM36" s="1134"/>
      <c r="AN36" s="1135"/>
      <c r="AO36" s="303" t="s">
        <v>488</v>
      </c>
      <c r="AP36" s="303" t="s">
        <v>488</v>
      </c>
      <c r="AQ36" s="304">
        <v>4875</v>
      </c>
      <c r="AR36" s="305" t="s">
        <v>488</v>
      </c>
    </row>
    <row r="37" spans="1:46" ht="13.5" customHeight="1" x14ac:dyDescent="0.2">
      <c r="A37" s="259"/>
      <c r="AK37" s="1133" t="s">
        <v>507</v>
      </c>
      <c r="AL37" s="1134"/>
      <c r="AM37" s="1134"/>
      <c r="AN37" s="1135"/>
      <c r="AO37" s="303" t="s">
        <v>488</v>
      </c>
      <c r="AP37" s="303" t="s">
        <v>488</v>
      </c>
      <c r="AQ37" s="304">
        <v>993</v>
      </c>
      <c r="AR37" s="305" t="s">
        <v>488</v>
      </c>
    </row>
    <row r="38" spans="1:46" ht="27" customHeight="1" x14ac:dyDescent="0.2">
      <c r="A38" s="259"/>
      <c r="AK38" s="1136" t="s">
        <v>508</v>
      </c>
      <c r="AL38" s="1137"/>
      <c r="AM38" s="1137"/>
      <c r="AN38" s="1138"/>
      <c r="AO38" s="306" t="s">
        <v>488</v>
      </c>
      <c r="AP38" s="306" t="s">
        <v>488</v>
      </c>
      <c r="AQ38" s="307">
        <v>50</v>
      </c>
      <c r="AR38" s="295" t="s">
        <v>488</v>
      </c>
      <c r="AS38" s="302"/>
    </row>
    <row r="39" spans="1:46" ht="13.2" x14ac:dyDescent="0.2">
      <c r="A39" s="259"/>
      <c r="AK39" s="1136" t="s">
        <v>509</v>
      </c>
      <c r="AL39" s="1137"/>
      <c r="AM39" s="1137"/>
      <c r="AN39" s="1138"/>
      <c r="AO39" s="303" t="s">
        <v>488</v>
      </c>
      <c r="AP39" s="303" t="s">
        <v>488</v>
      </c>
      <c r="AQ39" s="304">
        <v>-6626</v>
      </c>
      <c r="AR39" s="305" t="s">
        <v>488</v>
      </c>
      <c r="AS39" s="302"/>
    </row>
    <row r="40" spans="1:46" ht="27" customHeight="1" x14ac:dyDescent="0.2">
      <c r="A40" s="259"/>
      <c r="AK40" s="1133" t="s">
        <v>510</v>
      </c>
      <c r="AL40" s="1134"/>
      <c r="AM40" s="1134"/>
      <c r="AN40" s="1135"/>
      <c r="AO40" s="303">
        <v>-253255</v>
      </c>
      <c r="AP40" s="303">
        <v>-97406</v>
      </c>
      <c r="AQ40" s="304">
        <v>-145454</v>
      </c>
      <c r="AR40" s="305">
        <v>-33</v>
      </c>
      <c r="AS40" s="302"/>
    </row>
    <row r="41" spans="1:46" ht="13.2" x14ac:dyDescent="0.2">
      <c r="A41" s="259"/>
      <c r="AK41" s="1139" t="s">
        <v>287</v>
      </c>
      <c r="AL41" s="1140"/>
      <c r="AM41" s="1140"/>
      <c r="AN41" s="1141"/>
      <c r="AO41" s="303">
        <v>78553</v>
      </c>
      <c r="AP41" s="303">
        <v>30213</v>
      </c>
      <c r="AQ41" s="304">
        <v>57274</v>
      </c>
      <c r="AR41" s="305">
        <v>-47.2</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511</v>
      </c>
    </row>
    <row r="48" spans="1:46" ht="13.2" x14ac:dyDescent="0.2">
      <c r="A48" s="259"/>
      <c r="AK48" s="313" t="s">
        <v>512</v>
      </c>
      <c r="AL48" s="313"/>
      <c r="AM48" s="313"/>
      <c r="AN48" s="313"/>
      <c r="AO48" s="313"/>
      <c r="AP48" s="313"/>
      <c r="AQ48" s="314"/>
      <c r="AR48" s="313"/>
    </row>
    <row r="49" spans="1:44" ht="13.5" customHeight="1" x14ac:dyDescent="0.2">
      <c r="A49" s="259"/>
      <c r="AK49" s="315"/>
      <c r="AL49" s="316"/>
      <c r="AM49" s="1126" t="s">
        <v>480</v>
      </c>
      <c r="AN49" s="1128" t="s">
        <v>513</v>
      </c>
      <c r="AO49" s="1129"/>
      <c r="AP49" s="1129"/>
      <c r="AQ49" s="1129"/>
      <c r="AR49" s="1130"/>
    </row>
    <row r="50" spans="1:44" ht="13.2" x14ac:dyDescent="0.2">
      <c r="A50" s="259"/>
      <c r="AK50" s="317"/>
      <c r="AL50" s="318"/>
      <c r="AM50" s="1127"/>
      <c r="AN50" s="319" t="s">
        <v>514</v>
      </c>
      <c r="AO50" s="320" t="s">
        <v>515</v>
      </c>
      <c r="AP50" s="321" t="s">
        <v>516</v>
      </c>
      <c r="AQ50" s="322" t="s">
        <v>517</v>
      </c>
      <c r="AR50" s="323" t="s">
        <v>518</v>
      </c>
    </row>
    <row r="51" spans="1:44" ht="13.2" x14ac:dyDescent="0.2">
      <c r="A51" s="259"/>
      <c r="AK51" s="315" t="s">
        <v>519</v>
      </c>
      <c r="AL51" s="316"/>
      <c r="AM51" s="324">
        <v>742436</v>
      </c>
      <c r="AN51" s="325">
        <v>282402</v>
      </c>
      <c r="AO51" s="326">
        <v>-0.8</v>
      </c>
      <c r="AP51" s="327">
        <v>316937</v>
      </c>
      <c r="AQ51" s="328">
        <v>9.4</v>
      </c>
      <c r="AR51" s="329">
        <v>-10.199999999999999</v>
      </c>
    </row>
    <row r="52" spans="1:44" ht="13.2" x14ac:dyDescent="0.2">
      <c r="A52" s="259"/>
      <c r="AK52" s="330"/>
      <c r="AL52" s="331" t="s">
        <v>520</v>
      </c>
      <c r="AM52" s="332">
        <v>459265</v>
      </c>
      <c r="AN52" s="333">
        <v>174692</v>
      </c>
      <c r="AO52" s="334">
        <v>-16.100000000000001</v>
      </c>
      <c r="AP52" s="335">
        <v>199150</v>
      </c>
      <c r="AQ52" s="336">
        <v>27.5</v>
      </c>
      <c r="AR52" s="337">
        <v>-43.6</v>
      </c>
    </row>
    <row r="53" spans="1:44" ht="13.2" x14ac:dyDescent="0.2">
      <c r="A53" s="259"/>
      <c r="AK53" s="315" t="s">
        <v>521</v>
      </c>
      <c r="AL53" s="316"/>
      <c r="AM53" s="324">
        <v>1448134</v>
      </c>
      <c r="AN53" s="325">
        <v>555692</v>
      </c>
      <c r="AO53" s="326">
        <v>96.8</v>
      </c>
      <c r="AP53" s="327">
        <v>332350</v>
      </c>
      <c r="AQ53" s="328">
        <v>4.9000000000000004</v>
      </c>
      <c r="AR53" s="329">
        <v>91.9</v>
      </c>
    </row>
    <row r="54" spans="1:44" ht="13.2" x14ac:dyDescent="0.2">
      <c r="A54" s="259"/>
      <c r="AK54" s="330"/>
      <c r="AL54" s="331" t="s">
        <v>520</v>
      </c>
      <c r="AM54" s="332">
        <v>455561</v>
      </c>
      <c r="AN54" s="333">
        <v>174812</v>
      </c>
      <c r="AO54" s="334">
        <v>0.1</v>
      </c>
      <c r="AP54" s="335">
        <v>200453</v>
      </c>
      <c r="AQ54" s="336">
        <v>0.7</v>
      </c>
      <c r="AR54" s="337">
        <v>-0.6</v>
      </c>
    </row>
    <row r="55" spans="1:44" ht="13.2" x14ac:dyDescent="0.2">
      <c r="A55" s="259"/>
      <c r="AK55" s="315" t="s">
        <v>522</v>
      </c>
      <c r="AL55" s="316"/>
      <c r="AM55" s="324">
        <v>1179765</v>
      </c>
      <c r="AN55" s="325">
        <v>458161</v>
      </c>
      <c r="AO55" s="326">
        <v>-17.600000000000001</v>
      </c>
      <c r="AP55" s="327">
        <v>362690</v>
      </c>
      <c r="AQ55" s="328">
        <v>9.1</v>
      </c>
      <c r="AR55" s="329">
        <v>-26.7</v>
      </c>
    </row>
    <row r="56" spans="1:44" ht="13.2" x14ac:dyDescent="0.2">
      <c r="A56" s="259"/>
      <c r="AK56" s="330"/>
      <c r="AL56" s="331" t="s">
        <v>520</v>
      </c>
      <c r="AM56" s="332">
        <v>649096</v>
      </c>
      <c r="AN56" s="333">
        <v>252076</v>
      </c>
      <c r="AO56" s="334">
        <v>44.2</v>
      </c>
      <c r="AP56" s="335">
        <v>172580</v>
      </c>
      <c r="AQ56" s="336">
        <v>-13.9</v>
      </c>
      <c r="AR56" s="337">
        <v>58.1</v>
      </c>
    </row>
    <row r="57" spans="1:44" ht="13.2" x14ac:dyDescent="0.2">
      <c r="A57" s="259"/>
      <c r="AK57" s="315" t="s">
        <v>523</v>
      </c>
      <c r="AL57" s="316"/>
      <c r="AM57" s="324">
        <v>860785</v>
      </c>
      <c r="AN57" s="325">
        <v>333508</v>
      </c>
      <c r="AO57" s="326">
        <v>-27.2</v>
      </c>
      <c r="AP57" s="327">
        <v>296093</v>
      </c>
      <c r="AQ57" s="328">
        <v>-18.399999999999999</v>
      </c>
      <c r="AR57" s="329">
        <v>-8.8000000000000007</v>
      </c>
    </row>
    <row r="58" spans="1:44" ht="13.2" x14ac:dyDescent="0.2">
      <c r="A58" s="259"/>
      <c r="AK58" s="330"/>
      <c r="AL58" s="331" t="s">
        <v>520</v>
      </c>
      <c r="AM58" s="332">
        <v>375159</v>
      </c>
      <c r="AN58" s="333">
        <v>145354</v>
      </c>
      <c r="AO58" s="334">
        <v>-42.3</v>
      </c>
      <c r="AP58" s="335">
        <v>140545</v>
      </c>
      <c r="AQ58" s="336">
        <v>-18.600000000000001</v>
      </c>
      <c r="AR58" s="337">
        <v>-23.7</v>
      </c>
    </row>
    <row r="59" spans="1:44" ht="13.2" x14ac:dyDescent="0.2">
      <c r="A59" s="259"/>
      <c r="AK59" s="315" t="s">
        <v>524</v>
      </c>
      <c r="AL59" s="316"/>
      <c r="AM59" s="324">
        <v>1227655</v>
      </c>
      <c r="AN59" s="325">
        <v>472175</v>
      </c>
      <c r="AO59" s="326">
        <v>41.6</v>
      </c>
      <c r="AP59" s="327">
        <v>308655</v>
      </c>
      <c r="AQ59" s="328">
        <v>4.2</v>
      </c>
      <c r="AR59" s="329">
        <v>37.4</v>
      </c>
    </row>
    <row r="60" spans="1:44" ht="13.2" x14ac:dyDescent="0.2">
      <c r="A60" s="259"/>
      <c r="AK60" s="330"/>
      <c r="AL60" s="331" t="s">
        <v>520</v>
      </c>
      <c r="AM60" s="332">
        <v>570465</v>
      </c>
      <c r="AN60" s="333">
        <v>219410</v>
      </c>
      <c r="AO60" s="334">
        <v>50.9</v>
      </c>
      <c r="AP60" s="335">
        <v>169887</v>
      </c>
      <c r="AQ60" s="336">
        <v>20.9</v>
      </c>
      <c r="AR60" s="337">
        <v>30</v>
      </c>
    </row>
    <row r="61" spans="1:44" ht="13.2" x14ac:dyDescent="0.2">
      <c r="A61" s="259"/>
      <c r="AK61" s="315" t="s">
        <v>525</v>
      </c>
      <c r="AL61" s="338"/>
      <c r="AM61" s="324">
        <v>1091755</v>
      </c>
      <c r="AN61" s="325">
        <v>420388</v>
      </c>
      <c r="AO61" s="326">
        <v>18.600000000000001</v>
      </c>
      <c r="AP61" s="327">
        <v>323345</v>
      </c>
      <c r="AQ61" s="339">
        <v>1.8</v>
      </c>
      <c r="AR61" s="329">
        <v>16.8</v>
      </c>
    </row>
    <row r="62" spans="1:44" ht="13.2" x14ac:dyDescent="0.2">
      <c r="A62" s="259"/>
      <c r="AK62" s="330"/>
      <c r="AL62" s="331" t="s">
        <v>520</v>
      </c>
      <c r="AM62" s="332">
        <v>501909</v>
      </c>
      <c r="AN62" s="333">
        <v>193269</v>
      </c>
      <c r="AO62" s="334">
        <v>7.4</v>
      </c>
      <c r="AP62" s="335">
        <v>176523</v>
      </c>
      <c r="AQ62" s="336">
        <v>3.3</v>
      </c>
      <c r="AR62" s="337">
        <v>4.0999999999999996</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MqDm0U004MRYBdQYz/sElDJHeDitWAPdtIjJYmCWtTXsZ3cQiihPQ9gFpsMkvZkt8PTYWdTS7UXEWbch6o1C2w==" saltValue="kUbQlgdDR/6YYkz0lxtut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477</v>
      </c>
    </row>
    <row r="121" spans="125:125" ht="13.5" hidden="1" customHeight="1" x14ac:dyDescent="0.2">
      <c r="DU121" s="253"/>
    </row>
  </sheetData>
  <sheetProtection algorithmName="SHA-512" hashValue="se3jUS9w1cw4OXM8m2D3fOp7adj6engcJLZm25q/Dvx0HcwWgBTpVShz51wFhJCvpAy0vxe27UIaM8/VYxw6NQ==" saltValue="a9LtcfjaeMO43V+eHbtri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477</v>
      </c>
    </row>
  </sheetData>
  <sheetProtection algorithmName="SHA-512" hashValue="Erslwu2p5wep0KrfteBR+uCUWfhYwO/rzhCqaM7b2bctYEOdGsp2aq7XtWs5EI40H3Qn8rA7UC2fQFxCLz9Nsg==" saltValue="qqBtSR08Pd9qsN2D+MyYx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527</v>
      </c>
      <c r="G46" s="8" t="s">
        <v>528</v>
      </c>
      <c r="H46" s="8" t="s">
        <v>529</v>
      </c>
      <c r="I46" s="8" t="s">
        <v>530</v>
      </c>
      <c r="J46" s="9" t="s">
        <v>531</v>
      </c>
    </row>
    <row r="47" spans="2:10" ht="57.75" customHeight="1" x14ac:dyDescent="0.2">
      <c r="B47" s="10"/>
      <c r="C47" s="1152" t="s">
        <v>3</v>
      </c>
      <c r="D47" s="1152"/>
      <c r="E47" s="1153"/>
      <c r="F47" s="11">
        <v>50.99</v>
      </c>
      <c r="G47" s="12">
        <v>50.7</v>
      </c>
      <c r="H47" s="12">
        <v>44.93</v>
      </c>
      <c r="I47" s="12">
        <v>47.78</v>
      </c>
      <c r="J47" s="13">
        <v>46.82</v>
      </c>
    </row>
    <row r="48" spans="2:10" ht="57.75" customHeight="1" x14ac:dyDescent="0.2">
      <c r="B48" s="14"/>
      <c r="C48" s="1154" t="s">
        <v>4</v>
      </c>
      <c r="D48" s="1154"/>
      <c r="E48" s="1155"/>
      <c r="F48" s="15">
        <v>12.45</v>
      </c>
      <c r="G48" s="16">
        <v>15.21</v>
      </c>
      <c r="H48" s="16">
        <v>11.32</v>
      </c>
      <c r="I48" s="16">
        <v>9.5399999999999991</v>
      </c>
      <c r="J48" s="17">
        <v>12.97</v>
      </c>
    </row>
    <row r="49" spans="2:10" ht="57.75" customHeight="1" thickBot="1" x14ac:dyDescent="0.25">
      <c r="B49" s="18"/>
      <c r="C49" s="1156" t="s">
        <v>5</v>
      </c>
      <c r="D49" s="1156"/>
      <c r="E49" s="1157"/>
      <c r="F49" s="19">
        <v>3.63</v>
      </c>
      <c r="G49" s="20">
        <v>2.83</v>
      </c>
      <c r="H49" s="20">
        <v>12.24</v>
      </c>
      <c r="I49" s="20">
        <v>1.1399999999999999</v>
      </c>
      <c r="J49" s="21">
        <v>16.55</v>
      </c>
    </row>
    <row r="50" spans="2:10" ht="13.2" x14ac:dyDescent="0.2"/>
  </sheetData>
  <sheetProtection algorithmName="SHA-512" hashValue="e8nvTmcJaEcTINV+F5A8D99Y6qemogxyVYINEwGIV48X0EYEC/+J2t1fGqztBCntYBkuZvlQ+VY6aHRn+cCvWA==" saltValue="B2izk64QM5bbJOgPVqx6W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cp:lastPrinted>2025-03-07T08:51:06Z</cp:lastPrinted>
  <dcterms:created xsi:type="dcterms:W3CDTF">2025-02-19T01:57:48Z</dcterms:created>
  <dcterms:modified xsi:type="dcterms:W3CDTF">2025-09-02T10:17:21Z</dcterms:modified>
  <cp:category/>
</cp:coreProperties>
</file>