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575D9E6C-0673-43EB-94C9-B32A21CE4476}"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5" i="10" l="1"/>
  <c r="BG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C38" i="10"/>
  <c r="CO37" i="10"/>
  <c r="BW37" i="10"/>
  <c r="BE37" i="10"/>
  <c r="AM37" i="10"/>
  <c r="C37" i="10"/>
  <c r="CO36" i="10"/>
  <c r="BW36" i="10"/>
  <c r="BE36" i="10"/>
  <c r="AM36" i="10"/>
  <c r="C36" i="10"/>
  <c r="CO35" i="10"/>
  <c r="BW35" i="10"/>
  <c r="AM35" i="10"/>
  <c r="C35" i="10"/>
  <c r="CO34" i="10"/>
  <c r="BW34" i="10"/>
  <c r="AM34" i="10"/>
  <c r="U34" i="10"/>
  <c r="U35" i="10" s="1"/>
  <c r="U36" i="10" s="1"/>
  <c r="U37" i="10" s="1"/>
  <c r="U38" i="10" s="1"/>
  <c r="C34" i="10"/>
  <c r="BE34" i="10" l="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<sst xmlns="http://schemas.openxmlformats.org/spreadsheetml/2006/main" count="1214" uniqueCount="567">
  <si>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</si>
  <si>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</si>
  <si>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</si>
  <si>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</si>
  <si>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</si>
  <si>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</si>
  <si>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</si>
  <si>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</si>
  <si>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</si>
  <si>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</si>
  <si>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</si>
  <si>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</si>
  <si>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</si>
  <si>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</si>
  <si>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</si>
  <si>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</si>
  <si>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</si>
  <si>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</si>
  <si>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</si>
  <si>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</si>
  <si>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</si>
  <si>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</si>
  <si>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</si>
  <si>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</si>
  <si>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</si>
  <si>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</si>
  <si>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</si>
  <si>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</si>
  <si>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</si>
  <si>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</si>
  <si>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</si>
  <si>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</si>
  <si>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</si>
  <si>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</si>
  <si>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</si>
  <si>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</si>
  <si>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</si>
  <si>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</si>
  <si>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</si>
  <si>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</si>
  <si>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</si>
  <si>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</si>
  <si>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</si>
  <si>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</si>
  <si>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</si>
  <si>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</si>
  <si>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</si>
  <si>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</si>
  <si>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</si>
  <si>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(当該欄に積立額が多い上位５基金の基金名を入力して下さい(R05年度末現在))</t>
    <phoneticPr fontId="5"/>
  </si>
  <si>
    <t>(当該欄に積立額が多い上位５基金の基金名を入力して下さい(R05年度末現在))</t>
  </si>
  <si>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</si>
  <si>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</si>
  <si>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</si>
  <si>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</si>
  <si>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</si>
  <si>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</si>
  <si>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</si>
  <si>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</si>
  <si>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</si>
  <si>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</si>
  <si>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</si>
  <si>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</si>
  <si>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</si>
  <si>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</si>
  <si>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</si>
  <si>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</si>
  <si>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</si>
  <si>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</si>
  <si>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</si>
  <si>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</si>
  <si>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</si>
  <si>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</si>
  <si>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</si>
  <si>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</si>
  <si>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</si>
  <si>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</si>
  <si>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</si>
  <si>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</si>
  <si>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</si>
  <si>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</si>
  <si>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</si>
  <si>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</si>
  <si>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</si>
  <si>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</si>
  <si>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</si>
  <si>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</si>
  <si>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</si>
  <si>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</si>
  <si>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</si>
  <si>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</si>
  <si>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</si>
  <si>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</si>
  <si>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</si>
  <si>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</si>
  <si>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</si>
  <si>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青ヶ島村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</si>
  <si>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</si>
  <si>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</si>
  <si>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</si>
  <si>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</si>
  <si>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</si>
  <si>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</si>
  <si>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</si>
  <si>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</si>
  <si>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</si>
  <si>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</si>
  <si>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</si>
  <si>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</si>
  <si>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</si>
  <si>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</si>
  <si>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</si>
  <si>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</si>
  <si>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</si>
  <si>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</si>
  <si>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</si>
  <si>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</si>
  <si>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</si>
  <si>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</si>
  <si>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</si>
  <si>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</si>
  <si>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</si>
  <si>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</si>
  <si>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</si>
  <si>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</si>
  <si>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</si>
  <si>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</si>
  <si>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</si>
  <si>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</si>
  <si>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</si>
  <si>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</si>
  <si>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</si>
  <si>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</si>
  <si>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</si>
  <si>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</si>
  <si>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</si>
  <si>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</si>
  <si>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</si>
  <si>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</si>
  <si>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</si>
  <si>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</si>
  <si>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</si>
  <si>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</si>
  <si>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-7.1</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</si>
  <si>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</si>
  <si>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</si>
  <si>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</si>
  <si>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</si>
  <si>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</si>
  <si>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</si>
  <si>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</si>
  <si>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</si>
  <si>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</si>
  <si>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</si>
  <si>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</si>
  <si>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</si>
  <si>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</si>
  <si>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</si>
  <si>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</si>
  <si>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</si>
  <si>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</si>
  <si>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</si>
  <si>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</si>
  <si>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</si>
  <si>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</si>
  <si>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</si>
  <si>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</si>
  <si>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</si>
  <si>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</si>
  <si>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</si>
  <si>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</si>
  <si>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</si>
  <si>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</si>
  <si>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</si>
  <si>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</si>
  <si>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</si>
  <si>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</si>
  <si>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</si>
  <si>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</si>
  <si>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</si>
  <si>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</si>
  <si>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</si>
  <si>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</si>
  <si>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</si>
  <si>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</si>
  <si>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</si>
  <si>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</si>
  <si>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</si>
  <si>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</si>
  <si>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</si>
  <si>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</si>
  <si>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</si>
  <si>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</si>
  <si>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</si>
  <si>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</si>
  <si>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</si>
  <si>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</si>
  <si>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</si>
  <si>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</si>
  <si>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</si>
  <si>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</si>
  <si>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</si>
  <si>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</si>
  <si>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</si>
  <si>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東京都青ヶ島村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</si>
  <si>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</si>
  <si>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</si>
  <si>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</si>
  <si>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</si>
  <si>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</si>
  <si>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</si>
  <si>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</si>
  <si>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</si>
  <si>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</si>
  <si>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</si>
  <si>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</si>
  <si>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</si>
  <si>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</si>
  <si>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</si>
  <si>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</si>
  <si>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</si>
  <si>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</si>
  <si>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</si>
  <si>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</si>
  <si>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</si>
  <si>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</si>
  <si>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</si>
  <si>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</si>
  <si>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</si>
  <si>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</si>
  <si>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</si>
  <si>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</si>
  <si>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</si>
  <si>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</si>
  <si>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</si>
  <si>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</si>
  <si>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</si>
  <si>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</si>
  <si>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</si>
  <si>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</si>
  <si>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</si>
  <si>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</si>
  <si>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</si>
  <si>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</si>
  <si>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</si>
  <si>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</si>
  <si>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</si>
  <si>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</si>
  <si>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</si>
  <si>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</si>
  <si>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</si>
  <si>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</si>
  <si>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</si>
  <si>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</si>
  <si>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</si>
  <si>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</si>
  <si>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</si>
  <si>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</si>
  <si>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</si>
  <si>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</si>
  <si>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</si>
  <si>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</si>
  <si>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</si>
  <si>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</si>
  <si>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</si>
  <si>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</si>
  <si>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</si>
  <si>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</si>
  <si>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</si>
  <si>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</si>
  <si>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</si>
  <si>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</si>
  <si>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</si>
  <si>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</si>
  <si>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</si>
  <si>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</si>
  <si>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</si>
  <si>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</si>
  <si>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</si>
  <si>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</si>
  <si>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</si>
  <si>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</si>
  <si>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</si>
  <si>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</si>
  <si>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</si>
  <si>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</si>
  <si>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</si>
  <si>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</si>
  <si>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</si>
  <si>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</si>
  <si>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</si>
  <si>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</si>
  <si>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</si>
  <si>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</si>
  <si>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</si>
  <si>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</si>
  <si>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</si>
  <si>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</si>
  <si>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</si>
  <si>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</si>
  <si>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</si>
  <si>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</si>
  <si>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</si>
  <si>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</si>
  <si>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</si>
  <si>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</si>
  <si>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</si>
  <si>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</si>
  <si>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</si>
  <si>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</si>
  <si>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</si>
  <si>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</si>
  <si>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</si>
  <si>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</si>
  <si>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</si>
  <si>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</si>
  <si>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</si>
  <si>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</si>
  <si>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</si>
  <si>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</si>
  <si>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</si>
  <si>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</si>
  <si>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</si>
  <si>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</si>
  <si>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</si>
  <si>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</si>
  <si>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</si>
  <si>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</si>
  <si>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</si>
  <si>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</si>
  <si>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</si>
  <si>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</si>
  <si>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</si>
  <si>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</si>
  <si>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</si>
  <si>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</si>
  <si>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</si>
  <si>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</si>
  <si>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</si>
  <si>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</si>
  <si>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</si>
  <si>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</si>
  <si>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</si>
  <si>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</si>
  <si>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</si>
  <si>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</si>
  <si>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</si>
  <si>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</si>
  <si>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</si>
  <si>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</si>
  <si>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</si>
  <si>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</si>
  <si>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</si>
  <si>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</si>
  <si>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</si>
  <si>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東京都青ヶ島村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</si>
  <si>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</si>
  <si>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</si>
  <si>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</si>
  <si>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</si>
  <si>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</si>
  <si>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</si>
  <si>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</si>
  <si>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</si>
  <si>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</si>
  <si>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</si>
  <si>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</si>
  <si>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</si>
  <si>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</si>
  <si>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</si>
  <si>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</si>
  <si>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</si>
  <si>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</si>
  <si>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</si>
  <si>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</si>
  <si>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</si>
  <si>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</si>
  <si>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</si>
  <si>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</si>
  <si>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</si>
  <si>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</si>
  <si>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</si>
  <si>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</si>
  <si>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</si>
  <si>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</si>
  <si>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</si>
  <si>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</si>
  <si>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</si>
  <si>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</si>
  <si>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</si>
  <si>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国民健康保険事業直営診療特別会計</t>
    <phoneticPr fontId="5"/>
  </si>
  <si>
    <t>介護保険事業特別会計</t>
    <phoneticPr fontId="5"/>
  </si>
  <si>
    <t>後期高齢者医療事業特別会計</t>
    <phoneticPr fontId="5"/>
  </si>
  <si>
    <t>介護サービス事業特別会計</t>
    <phoneticPr fontId="5"/>
  </si>
  <si>
    <t>簡易水道事業特別会計</t>
    <phoneticPr fontId="5"/>
  </si>
  <si>
    <t>法非適用企業</t>
    <phoneticPr fontId="5"/>
  </si>
  <si>
    <t>合併処理浄化槽事業特別会計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</si>
  <si>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</si>
  <si>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</si>
  <si>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</si>
  <si>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</si>
  <si>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</si>
  <si>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</si>
  <si>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</si>
  <si>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</si>
  <si>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</si>
  <si>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</si>
  <si>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</si>
  <si>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</si>
  <si>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</si>
  <si>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</si>
  <si>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</si>
  <si>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</si>
  <si>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</si>
  <si>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</si>
  <si>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</si>
  <si>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</si>
  <si>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</si>
  <si>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</si>
  <si>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</si>
  <si>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</si>
  <si>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</si>
  <si>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</si>
  <si>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</si>
  <si>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</si>
  <si>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</si>
  <si>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</si>
  <si>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</si>
  <si>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</si>
  <si>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</si>
  <si>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</si>
  <si>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</si>
  <si>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</si>
  <si>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</si>
  <si>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</si>
  <si>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</si>
  <si>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</si>
  <si>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</si>
  <si>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</si>
  <si>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</si>
  <si>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</si>
  <si>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</si>
  <si>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</si>
  <si>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</si>
  <si>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</si>
  <si>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</si>
  <si>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</si>
  <si>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</si>
  <si>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</si>
  <si>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</si>
  <si>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</si>
  <si>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</si>
  <si>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</si>
  <si>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</si>
  <si>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</si>
  <si>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</si>
  <si>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</si>
  <si>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</si>
  <si>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</si>
  <si>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</si>
  <si>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</si>
  <si>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</si>
  <si>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</si>
  <si>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</si>
  <si>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</si>
  <si>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</si>
  <si>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</si>
  <si>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</si>
  <si>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</si>
  <si>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</si>
  <si>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</si>
  <si>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</si>
  <si>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</si>
  <si>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</si>
  <si>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</si>
  <si>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</si>
  <si>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</si>
  <si>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</si>
  <si>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</si>
  <si>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</si>
  <si>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</si>
  <si>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</si>
  <si>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</si>
  <si>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</si>
  <si>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</si>
  <si>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</si>
  <si>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</si>
  <si>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</si>
  <si>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</si>
  <si>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</si>
  <si>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</si>
  <si>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</si>
  <si>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</si>
  <si>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</si>
  <si>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</si>
  <si>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</si>
  <si>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</si>
  <si>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</si>
  <si>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</si>
  <si>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</si>
  <si>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</si>
  <si>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</si>
  <si>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</si>
  <si>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</si>
  <si>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</si>
  <si>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</si>
  <si>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</si>
  <si>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</si>
  <si>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</si>
  <si>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</si>
  <si>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</si>
  <si>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</si>
  <si>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</si>
  <si>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</si>
  <si>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</si>
  <si>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</si>
  <si>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</si>
  <si>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</si>
  <si>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</si>
  <si>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</si>
  <si>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</si>
  <si>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</si>
  <si>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</si>
  <si>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</si>
  <si>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</si>
  <si>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</si>
  <si>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</si>
  <si>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</si>
  <si>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</si>
  <si>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</si>
  <si>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</si>
  <si>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</si>
  <si>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44.89</t>
  </si>
  <si>
    <t>一般会計</t>
  </si>
  <si>
    <t>簡易水道事業特別会計</t>
  </si>
  <si>
    <t>合併処理浄化槽事業特別会計</t>
  </si>
  <si>
    <t>国民健康保険事業特別会計</t>
  </si>
  <si>
    <t>介護保険事業特別会計</t>
  </si>
  <si>
    <t>国民健康保険事業直営診療特別会計</t>
  </si>
  <si>
    <t>後期高齢者医療事業特別会計</t>
  </si>
  <si>
    <t>介護サービス事業特別会計</t>
  </si>
  <si>
    <t>その他会計（赤字）</t>
  </si>
  <si>
    <t>その他会計（黒字）</t>
  </si>
  <si>
    <t>R01</t>
    <phoneticPr fontId="5"/>
  </si>
  <si>
    <t>R02</t>
    <phoneticPr fontId="5"/>
  </si>
  <si>
    <t>R03</t>
    <phoneticPr fontId="5"/>
  </si>
  <si>
    <t>R04</t>
    <phoneticPr fontId="5"/>
  </si>
  <si>
    <t>R05</t>
    <phoneticPr fontId="5"/>
  </si>
  <si>
    <t>-</t>
    <phoneticPr fontId="2"/>
  </si>
  <si>
    <t>東京都市町村議会公務災害補償等組合</t>
    <rPh sb="0" eb="3">
      <t>トウキョウト</t>
    </rPh>
    <rPh sb="3" eb="8">
      <t>シチョウソンギカイ</t>
    </rPh>
    <rPh sb="8" eb="14">
      <t>コウムサイガイホショウ</t>
    </rPh>
    <rPh sb="14" eb="15">
      <t>トウ</t>
    </rPh>
    <rPh sb="15" eb="17">
      <t>クミアイ</t>
    </rPh>
    <phoneticPr fontId="2"/>
  </si>
  <si>
    <t>東京市町村総合事務組合（一般会計）</t>
    <rPh sb="0" eb="2">
      <t>トウキョウ</t>
    </rPh>
    <rPh sb="2" eb="7">
      <t>シチョウソンソウゴウ</t>
    </rPh>
    <rPh sb="7" eb="11">
      <t>ジムクミアイ</t>
    </rPh>
    <rPh sb="12" eb="14">
      <t>イッパン</t>
    </rPh>
    <rPh sb="14" eb="16">
      <t>カイケイ</t>
    </rPh>
    <phoneticPr fontId="2"/>
  </si>
  <si>
    <t>東京市町村総合事務組合（交通災害共済事業特別会計）</t>
    <rPh sb="0" eb="2">
      <t>トウキョウ</t>
    </rPh>
    <rPh sb="2" eb="7">
      <t>シチョウソンソウゴウ</t>
    </rPh>
    <rPh sb="7" eb="11">
      <t>ジムクミアイ</t>
    </rPh>
    <rPh sb="12" eb="14">
      <t>コウツウ</t>
    </rPh>
    <rPh sb="14" eb="16">
      <t>サイガイ</t>
    </rPh>
    <rPh sb="16" eb="18">
      <t>キョウサイ</t>
    </rPh>
    <rPh sb="18" eb="20">
      <t>ジギョウ</t>
    </rPh>
    <rPh sb="20" eb="22">
      <t>トクベツ</t>
    </rPh>
    <rPh sb="22" eb="24">
      <t>カイケイ</t>
    </rPh>
    <phoneticPr fontId="2"/>
  </si>
  <si>
    <t>東京都市町村職員退職手当組合</t>
    <rPh sb="0" eb="3">
      <t>トウキョウト</t>
    </rPh>
    <rPh sb="3" eb="8">
      <t>シチョウソンショクイン</t>
    </rPh>
    <rPh sb="8" eb="12">
      <t>タイショクテアテ</t>
    </rPh>
    <rPh sb="12" eb="14">
      <t>クミアイ</t>
    </rPh>
    <phoneticPr fontId="2"/>
  </si>
  <si>
    <t>東京都島嶼町村一部事務組合</t>
    <rPh sb="0" eb="3">
      <t>トウキョウト</t>
    </rPh>
    <rPh sb="3" eb="7">
      <t>トウショチョウソン</t>
    </rPh>
    <rPh sb="7" eb="9">
      <t>イチブ</t>
    </rPh>
    <rPh sb="9" eb="13">
      <t>ジムクミアイ</t>
    </rPh>
    <phoneticPr fontId="2"/>
  </si>
  <si>
    <t>東京都後期高齢者医療広域連合（一般会計）</t>
    <rPh sb="0" eb="3">
      <t>トウキョウト</t>
    </rPh>
    <rPh sb="3" eb="8">
      <t>コウキコウレイシャ</t>
    </rPh>
    <rPh sb="8" eb="10">
      <t>イリョウ</t>
    </rPh>
    <rPh sb="10" eb="14">
      <t>コウイキレンゴウ</t>
    </rPh>
    <rPh sb="15" eb="19">
      <t>イッパンカイケイ</t>
    </rPh>
    <phoneticPr fontId="2"/>
  </si>
  <si>
    <t>東京都後期高齢者医療広域連合（後期高齢者医療特別会計）</t>
    <rPh sb="0" eb="3">
      <t>トウキョウト</t>
    </rPh>
    <rPh sb="3" eb="8">
      <t>コウキコウレイシャ</t>
    </rPh>
    <rPh sb="8" eb="10">
      <t>イリョウ</t>
    </rPh>
    <rPh sb="10" eb="14">
      <t>コウイキレンゴウ</t>
    </rPh>
    <rPh sb="15" eb="17">
      <t>コウキ</t>
    </rPh>
    <rPh sb="17" eb="20">
      <t>コウレイシャ</t>
    </rPh>
    <rPh sb="20" eb="22">
      <t>イリョウ</t>
    </rPh>
    <rPh sb="22" eb="24">
      <t>トクベツ</t>
    </rPh>
    <rPh sb="24" eb="26">
      <t>カイケイ</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</si>
  <si>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</si>
  <si>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</si>
  <si>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ここに入力</t>
    <rPh sb="3" eb="5">
      <t>ニュウリョク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</si>
  <si>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</si>
  <si>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</si>
  <si>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</si>
  <si>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</si>
  <si>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</si>
  <si>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</si>
  <si>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</si>
  <si>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実質公債費比率は、地方債の発行を平成20年度より抑制していることもあり、類似団体と比べても低くなっている。また、将来負担比率に関しても0となっている。
今後村営住宅整備や索道鉄塔補修工事などの大型事業を予定しており、実質公債費比率の上昇が考えられるため、積立基金の活用など計画的に取り組み、健全な財政運営を行う。</t>
    <rPh sb="0" eb="7">
      <t>ジッシツコウサイヒヒリツ</t>
    </rPh>
    <rPh sb="9" eb="12">
      <t>チホウサイ</t>
    </rPh>
    <rPh sb="13" eb="15">
      <t>ハッコウ</t>
    </rPh>
    <rPh sb="16" eb="18">
      <t>ヘイセイ</t>
    </rPh>
    <rPh sb="20" eb="22">
      <t>ネンド</t>
    </rPh>
    <rPh sb="24" eb="26">
      <t>ヨクセイ</t>
    </rPh>
    <rPh sb="36" eb="40">
      <t>ルイジダンタイ</t>
    </rPh>
    <rPh sb="41" eb="42">
      <t>クラ</t>
    </rPh>
    <rPh sb="45" eb="46">
      <t>ヒク</t>
    </rPh>
    <rPh sb="56" eb="58">
      <t>ショウライ</t>
    </rPh>
    <rPh sb="58" eb="62">
      <t>フタンヒリツ</t>
    </rPh>
    <rPh sb="63" eb="64">
      <t>カン</t>
    </rPh>
    <rPh sb="76" eb="78">
      <t>コンゴ</t>
    </rPh>
    <rPh sb="78" eb="82">
      <t>ソンエイジュウタク</t>
    </rPh>
    <rPh sb="82" eb="84">
      <t>セイビ</t>
    </rPh>
    <rPh sb="85" eb="87">
      <t>サクドウ</t>
    </rPh>
    <rPh sb="87" eb="89">
      <t>テットウ</t>
    </rPh>
    <rPh sb="89" eb="93">
      <t>ホシュウコウジ</t>
    </rPh>
    <rPh sb="96" eb="100">
      <t>オオガタジギョウ</t>
    </rPh>
    <rPh sb="101" eb="103">
      <t>ヨテイ</t>
    </rPh>
    <rPh sb="108" eb="110">
      <t>ジッシツ</t>
    </rPh>
    <rPh sb="110" eb="113">
      <t>コウサイヒ</t>
    </rPh>
    <rPh sb="113" eb="115">
      <t>ヒリツ</t>
    </rPh>
    <rPh sb="116" eb="118">
      <t>ジョウショウ</t>
    </rPh>
    <rPh sb="119" eb="120">
      <t>カンガ</t>
    </rPh>
    <rPh sb="127" eb="131">
      <t>ツミタテキキン</t>
    </rPh>
    <rPh sb="132" eb="134">
      <t>カツヨウ</t>
    </rPh>
    <rPh sb="136" eb="139">
      <t>ケイカクテキ</t>
    </rPh>
    <rPh sb="140" eb="141">
      <t>ト</t>
    </rPh>
    <rPh sb="142" eb="143">
      <t>ク</t>
    </rPh>
    <rPh sb="145" eb="147">
      <t>ケンゼン</t>
    </rPh>
    <rPh sb="148" eb="152">
      <t>ザイセイウンエイ</t>
    </rPh>
    <rPh sb="153" eb="154">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</si>
</sst>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3">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xf numFmtId="38" fontId="39" fillId="0" borderId="0" applyFont="0" applyFill="0" applyBorder="0" applyAlignment="0" applyProtection="0">
      <alignment vertical="center"/>
    </xf>
    <xf numFmtId="0" fontId="40"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1" fillId="0" borderId="0" xfId="22"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117"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3">
    <cellStyle name="桁区切り 2" xfId="21" xr:uid="{1DE1C3E8-E9DA-425B-9592-0B746499B6C5}"/>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5E78054E-8A1E-4E19-BA0A-3A5C27125D2F}"/>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2" xr:uid="{E42C1346-C698-4AAB-B82E-3F6EB81293D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316937</c:v>
                </c:pt>
                <c:pt idx="1">
                  <c:v>332350</c:v>
                </c:pt>
                <c:pt idx="2">
                  <c:v>362690</c:v>
                </c:pt>
                <c:pt idx="3">
                  <c:v>296093</c:v>
                </c:pt>
                <c:pt idx="4">
                  <c:v>308655</c:v>
                </c:pt>
              </c:numCache>
            </c:numRef>
          </c:val>
          <c:smooth val="0"/>
          <c:extLst>
            <c:ext xmlns:c16="http://schemas.microsoft.com/office/drawing/2014/chart" uri="{C3380CC4-5D6E-409C-BE32-E72D297353CC}">
              <c16:uniqueId val="{00000000-2946-43D8-B0F4-77BF2777E82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615643</c:v>
                </c:pt>
                <c:pt idx="1">
                  <c:v>971636</c:v>
                </c:pt>
                <c:pt idx="2">
                  <c:v>2043665</c:v>
                </c:pt>
                <c:pt idx="3">
                  <c:v>2172964</c:v>
                </c:pt>
                <c:pt idx="4">
                  <c:v>1144974</c:v>
                </c:pt>
              </c:numCache>
            </c:numRef>
          </c:val>
          <c:smooth val="0"/>
          <c:extLst>
            <c:ext xmlns:c16="http://schemas.microsoft.com/office/drawing/2014/chart" uri="{C3380CC4-5D6E-409C-BE32-E72D297353CC}">
              <c16:uniqueId val="{00000001-2946-43D8-B0F4-77BF2777E82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77.430000000000007</c:v>
                </c:pt>
                <c:pt idx="1">
                  <c:v>15.67</c:v>
                </c:pt>
                <c:pt idx="2">
                  <c:v>12.86</c:v>
                </c:pt>
                <c:pt idx="3">
                  <c:v>40.4</c:v>
                </c:pt>
                <c:pt idx="4">
                  <c:v>77.62</c:v>
                </c:pt>
              </c:numCache>
            </c:numRef>
          </c:val>
          <c:extLst>
            <c:ext xmlns:c16="http://schemas.microsoft.com/office/drawing/2014/chart" uri="{C3380CC4-5D6E-409C-BE32-E72D297353CC}">
              <c16:uniqueId val="{00000000-675E-4DDC-9067-0940623D7F5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414.49</c:v>
                </c:pt>
                <c:pt idx="1">
                  <c:v>501.98</c:v>
                </c:pt>
                <c:pt idx="2">
                  <c:v>378.62</c:v>
                </c:pt>
                <c:pt idx="3">
                  <c:v>390.51</c:v>
                </c:pt>
                <c:pt idx="4">
                  <c:v>407.48</c:v>
                </c:pt>
              </c:numCache>
            </c:numRef>
          </c:val>
          <c:extLst>
            <c:ext xmlns:c16="http://schemas.microsoft.com/office/drawing/2014/chart" uri="{C3380CC4-5D6E-409C-BE32-E72D297353CC}">
              <c16:uniqueId val="{00000001-675E-4DDC-9067-0940623D7F5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45.89</c:v>
                </c:pt>
                <c:pt idx="1">
                  <c:v>56.62</c:v>
                </c:pt>
                <c:pt idx="2">
                  <c:v>-44.89</c:v>
                </c:pt>
                <c:pt idx="3">
                  <c:v>27.14</c:v>
                </c:pt>
                <c:pt idx="4">
                  <c:v>54.4</c:v>
                </c:pt>
              </c:numCache>
            </c:numRef>
          </c:val>
          <c:smooth val="0"/>
          <c:extLst>
            <c:ext xmlns:c16="http://schemas.microsoft.com/office/drawing/2014/chart" uri="{C3380CC4-5D6E-409C-BE32-E72D297353CC}">
              <c16:uniqueId val="{00000002-675E-4DDC-9067-0940623D7F5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1B5-4009-9FA0-A8BDC710B08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1B5-4009-9FA0-A8BDC710B087}"/>
            </c:ext>
          </c:extLst>
        </c:ser>
        <c:ser>
          <c:idx val="2"/>
          <c:order val="2"/>
          <c:tx>
            <c:strRef>
              <c:f>データシート!$A$29</c:f>
              <c:strCache>
                <c:ptCount val="1"/>
                <c:pt idx="0">
                  <c:v>介護サービス事業特別会計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0.22</c:v>
                </c:pt>
                <c:pt idx="2">
                  <c:v>#N/A</c:v>
                </c:pt>
                <c:pt idx="3">
                  <c:v>0.2</c:v>
                </c:pt>
                <c:pt idx="4">
                  <c:v>#N/A</c:v>
                </c:pt>
                <c:pt idx="5">
                  <c:v>0.17</c:v>
                </c:pt>
                <c:pt idx="6">
                  <c:v>#N/A</c:v>
                </c:pt>
                <c:pt idx="7">
                  <c:v>0.18</c:v>
                </c:pt>
                <c:pt idx="8">
                  <c:v>#N/A</c:v>
                </c:pt>
                <c:pt idx="9">
                  <c:v>0.18</c:v>
                </c:pt>
              </c:numCache>
            </c:numRef>
          </c:val>
          <c:extLst>
            <c:ext xmlns:c16="http://schemas.microsoft.com/office/drawing/2014/chart" uri="{C3380CC4-5D6E-409C-BE32-E72D297353CC}">
              <c16:uniqueId val="{00000002-F1B5-4009-9FA0-A8BDC710B087}"/>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1.84</c:v>
                </c:pt>
                <c:pt idx="2">
                  <c:v>#N/A</c:v>
                </c:pt>
                <c:pt idx="3">
                  <c:v>1.71</c:v>
                </c:pt>
                <c:pt idx="4">
                  <c:v>#N/A</c:v>
                </c:pt>
                <c:pt idx="5">
                  <c:v>1.67</c:v>
                </c:pt>
                <c:pt idx="6">
                  <c:v>#N/A</c:v>
                </c:pt>
                <c:pt idx="7">
                  <c:v>2.25</c:v>
                </c:pt>
                <c:pt idx="8">
                  <c:v>#N/A</c:v>
                </c:pt>
                <c:pt idx="9">
                  <c:v>2.23</c:v>
                </c:pt>
              </c:numCache>
            </c:numRef>
          </c:val>
          <c:extLst>
            <c:ext xmlns:c16="http://schemas.microsoft.com/office/drawing/2014/chart" uri="{C3380CC4-5D6E-409C-BE32-E72D297353CC}">
              <c16:uniqueId val="{00000003-F1B5-4009-9FA0-A8BDC710B087}"/>
            </c:ext>
          </c:extLst>
        </c:ser>
        <c:ser>
          <c:idx val="4"/>
          <c:order val="4"/>
          <c:tx>
            <c:strRef>
              <c:f>データシート!$A$31</c:f>
              <c:strCache>
                <c:ptCount val="1"/>
                <c:pt idx="0">
                  <c:v>国民健康保険事業直営診療特別会計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5.39</c:v>
                </c:pt>
                <c:pt idx="2">
                  <c:v>#N/A</c:v>
                </c:pt>
                <c:pt idx="3">
                  <c:v>2.2000000000000002</c:v>
                </c:pt>
                <c:pt idx="4">
                  <c:v>#N/A</c:v>
                </c:pt>
                <c:pt idx="5">
                  <c:v>0.37</c:v>
                </c:pt>
                <c:pt idx="6">
                  <c:v>#N/A</c:v>
                </c:pt>
                <c:pt idx="7">
                  <c:v>6.14</c:v>
                </c:pt>
                <c:pt idx="8">
                  <c:v>#N/A</c:v>
                </c:pt>
                <c:pt idx="9">
                  <c:v>4.45</c:v>
                </c:pt>
              </c:numCache>
            </c:numRef>
          </c:val>
          <c:extLst>
            <c:ext xmlns:c16="http://schemas.microsoft.com/office/drawing/2014/chart" uri="{C3380CC4-5D6E-409C-BE32-E72D297353CC}">
              <c16:uniqueId val="{00000004-F1B5-4009-9FA0-A8BDC710B087}"/>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2.21</c:v>
                </c:pt>
                <c:pt idx="2">
                  <c:v>#N/A</c:v>
                </c:pt>
                <c:pt idx="3">
                  <c:v>1.86</c:v>
                </c:pt>
                <c:pt idx="4">
                  <c:v>#N/A</c:v>
                </c:pt>
                <c:pt idx="5">
                  <c:v>3.07</c:v>
                </c:pt>
                <c:pt idx="6">
                  <c:v>#N/A</c:v>
                </c:pt>
                <c:pt idx="7">
                  <c:v>5.14</c:v>
                </c:pt>
                <c:pt idx="8">
                  <c:v>#N/A</c:v>
                </c:pt>
                <c:pt idx="9">
                  <c:v>4.7699999999999996</c:v>
                </c:pt>
              </c:numCache>
            </c:numRef>
          </c:val>
          <c:extLst>
            <c:ext xmlns:c16="http://schemas.microsoft.com/office/drawing/2014/chart" uri="{C3380CC4-5D6E-409C-BE32-E72D297353CC}">
              <c16:uniqueId val="{00000005-F1B5-4009-9FA0-A8BDC710B087}"/>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9.19</c:v>
                </c:pt>
                <c:pt idx="2">
                  <c:v>#N/A</c:v>
                </c:pt>
                <c:pt idx="3">
                  <c:v>9.1</c:v>
                </c:pt>
                <c:pt idx="4">
                  <c:v>#N/A</c:v>
                </c:pt>
                <c:pt idx="5">
                  <c:v>8.4</c:v>
                </c:pt>
                <c:pt idx="6">
                  <c:v>#N/A</c:v>
                </c:pt>
                <c:pt idx="7">
                  <c:v>10.220000000000001</c:v>
                </c:pt>
                <c:pt idx="8">
                  <c:v>#N/A</c:v>
                </c:pt>
                <c:pt idx="9">
                  <c:v>10.98</c:v>
                </c:pt>
              </c:numCache>
            </c:numRef>
          </c:val>
          <c:extLst>
            <c:ext xmlns:c16="http://schemas.microsoft.com/office/drawing/2014/chart" uri="{C3380CC4-5D6E-409C-BE32-E72D297353CC}">
              <c16:uniqueId val="{00000006-F1B5-4009-9FA0-A8BDC710B087}"/>
            </c:ext>
          </c:extLst>
        </c:ser>
        <c:ser>
          <c:idx val="7"/>
          <c:order val="7"/>
          <c:tx>
            <c:strRef>
              <c:f>データシート!$A$34</c:f>
              <c:strCache>
                <c:ptCount val="1"/>
                <c:pt idx="0">
                  <c:v>合併処理浄化槽事業特別会計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10.86</c:v>
                </c:pt>
                <c:pt idx="2">
                  <c:v>#N/A</c:v>
                </c:pt>
                <c:pt idx="3">
                  <c:v>11.42</c:v>
                </c:pt>
                <c:pt idx="4">
                  <c:v>#N/A</c:v>
                </c:pt>
                <c:pt idx="5">
                  <c:v>9.93</c:v>
                </c:pt>
                <c:pt idx="6">
                  <c:v>#N/A</c:v>
                </c:pt>
                <c:pt idx="7">
                  <c:v>18.829999999999998</c:v>
                </c:pt>
                <c:pt idx="8">
                  <c:v>#N/A</c:v>
                </c:pt>
                <c:pt idx="9">
                  <c:v>23.28</c:v>
                </c:pt>
              </c:numCache>
            </c:numRef>
          </c:val>
          <c:extLst>
            <c:ext xmlns:c16="http://schemas.microsoft.com/office/drawing/2014/chart" uri="{C3380CC4-5D6E-409C-BE32-E72D297353CC}">
              <c16:uniqueId val="{00000007-F1B5-4009-9FA0-A8BDC710B087}"/>
            </c:ext>
          </c:extLst>
        </c:ser>
        <c:ser>
          <c:idx val="8"/>
          <c:order val="8"/>
          <c:tx>
            <c:strRef>
              <c:f>データシート!$A$35</c:f>
              <c:strCache>
                <c:ptCount val="1"/>
                <c:pt idx="0">
                  <c:v>簡易水道事業特別会計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29.2</c:v>
                </c:pt>
                <c:pt idx="2">
                  <c:v>#N/A</c:v>
                </c:pt>
                <c:pt idx="3">
                  <c:v>31.31</c:v>
                </c:pt>
                <c:pt idx="4">
                  <c:v>#N/A</c:v>
                </c:pt>
                <c:pt idx="5">
                  <c:v>20.07</c:v>
                </c:pt>
                <c:pt idx="6">
                  <c:v>#N/A</c:v>
                </c:pt>
                <c:pt idx="7">
                  <c:v>19.05</c:v>
                </c:pt>
                <c:pt idx="8">
                  <c:v>#N/A</c:v>
                </c:pt>
                <c:pt idx="9">
                  <c:v>34.57</c:v>
                </c:pt>
              </c:numCache>
            </c:numRef>
          </c:val>
          <c:extLst>
            <c:ext xmlns:c16="http://schemas.microsoft.com/office/drawing/2014/chart" uri="{C3380CC4-5D6E-409C-BE32-E72D297353CC}">
              <c16:uniqueId val="{00000008-F1B5-4009-9FA0-A8BDC710B08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77.430000000000007</c:v>
                </c:pt>
                <c:pt idx="2">
                  <c:v>#N/A</c:v>
                </c:pt>
                <c:pt idx="3">
                  <c:v>15.66</c:v>
                </c:pt>
                <c:pt idx="4">
                  <c:v>#N/A</c:v>
                </c:pt>
                <c:pt idx="5">
                  <c:v>12.86</c:v>
                </c:pt>
                <c:pt idx="6">
                  <c:v>#N/A</c:v>
                </c:pt>
                <c:pt idx="7">
                  <c:v>40.4</c:v>
                </c:pt>
                <c:pt idx="8">
                  <c:v>#N/A</c:v>
                </c:pt>
                <c:pt idx="9">
                  <c:v>77.62</c:v>
                </c:pt>
              </c:numCache>
            </c:numRef>
          </c:val>
          <c:extLst>
            <c:ext xmlns:c16="http://schemas.microsoft.com/office/drawing/2014/chart" uri="{C3380CC4-5D6E-409C-BE32-E72D297353CC}">
              <c16:uniqueId val="{00000009-F1B5-4009-9FA0-A8BDC710B08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35</c:v>
                </c:pt>
                <c:pt idx="5">
                  <c:v>33</c:v>
                </c:pt>
                <c:pt idx="8">
                  <c:v>29</c:v>
                </c:pt>
                <c:pt idx="11">
                  <c:v>28</c:v>
                </c:pt>
                <c:pt idx="14">
                  <c:v>27</c:v>
                </c:pt>
              </c:numCache>
            </c:numRef>
          </c:val>
          <c:extLst>
            <c:ext xmlns:c16="http://schemas.microsoft.com/office/drawing/2014/chart" uri="{C3380CC4-5D6E-409C-BE32-E72D297353CC}">
              <c16:uniqueId val="{00000000-CB52-40B9-99A4-1C8D45E655D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B52-40B9-99A4-1C8D45E655D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CB52-40B9-99A4-1C8D45E655D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6</c:v>
                </c:pt>
                <c:pt idx="3">
                  <c:v>5</c:v>
                </c:pt>
                <c:pt idx="6">
                  <c:v>3</c:v>
                </c:pt>
                <c:pt idx="9">
                  <c:v>3</c:v>
                </c:pt>
                <c:pt idx="12">
                  <c:v>3</c:v>
                </c:pt>
              </c:numCache>
            </c:numRef>
          </c:val>
          <c:extLst>
            <c:ext xmlns:c16="http://schemas.microsoft.com/office/drawing/2014/chart" uri="{C3380CC4-5D6E-409C-BE32-E72D297353CC}">
              <c16:uniqueId val="{00000003-CB52-40B9-99A4-1C8D45E655D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7</c:v>
                </c:pt>
                <c:pt idx="3">
                  <c:v>7</c:v>
                </c:pt>
                <c:pt idx="6">
                  <c:v>7</c:v>
                </c:pt>
                <c:pt idx="9">
                  <c:v>9</c:v>
                </c:pt>
                <c:pt idx="12">
                  <c:v>9</c:v>
                </c:pt>
              </c:numCache>
            </c:numRef>
          </c:val>
          <c:extLst>
            <c:ext xmlns:c16="http://schemas.microsoft.com/office/drawing/2014/chart" uri="{C3380CC4-5D6E-409C-BE32-E72D297353CC}">
              <c16:uniqueId val="{00000004-CB52-40B9-99A4-1C8D45E655D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B52-40B9-99A4-1C8D45E655D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B52-40B9-99A4-1C8D45E655D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20</c:v>
                </c:pt>
                <c:pt idx="3">
                  <c:v>18</c:v>
                </c:pt>
                <c:pt idx="6">
                  <c:v>17</c:v>
                </c:pt>
                <c:pt idx="9">
                  <c:v>15</c:v>
                </c:pt>
                <c:pt idx="12">
                  <c:v>13</c:v>
                </c:pt>
              </c:numCache>
            </c:numRef>
          </c:val>
          <c:extLst>
            <c:ext xmlns:c16="http://schemas.microsoft.com/office/drawing/2014/chart" uri="{C3380CC4-5D6E-409C-BE32-E72D297353CC}">
              <c16:uniqueId val="{00000007-CB52-40B9-99A4-1C8D45E655D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c:v>
                </c:pt>
                <c:pt idx="2">
                  <c:v>#N/A</c:v>
                </c:pt>
                <c:pt idx="3">
                  <c:v>#N/A</c:v>
                </c:pt>
                <c:pt idx="4">
                  <c:v>-3</c:v>
                </c:pt>
                <c:pt idx="5">
                  <c:v>#N/A</c:v>
                </c:pt>
                <c:pt idx="6">
                  <c:v>#N/A</c:v>
                </c:pt>
                <c:pt idx="7">
                  <c:v>-2</c:v>
                </c:pt>
                <c:pt idx="8">
                  <c:v>#N/A</c:v>
                </c:pt>
                <c:pt idx="9">
                  <c:v>#N/A</c:v>
                </c:pt>
                <c:pt idx="10">
                  <c:v>-1</c:v>
                </c:pt>
                <c:pt idx="11">
                  <c:v>#N/A</c:v>
                </c:pt>
                <c:pt idx="12">
                  <c:v>#N/A</c:v>
                </c:pt>
                <c:pt idx="13">
                  <c:v>-2</c:v>
                </c:pt>
                <c:pt idx="14">
                  <c:v>#N/A</c:v>
                </c:pt>
              </c:numCache>
            </c:numRef>
          </c:val>
          <c:smooth val="0"/>
          <c:extLst>
            <c:ext xmlns:c16="http://schemas.microsoft.com/office/drawing/2014/chart" uri="{C3380CC4-5D6E-409C-BE32-E72D297353CC}">
              <c16:uniqueId val="{00000008-CB52-40B9-99A4-1C8D45E655D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275</c:v>
                </c:pt>
                <c:pt idx="5">
                  <c:v>251</c:v>
                </c:pt>
                <c:pt idx="8">
                  <c:v>229</c:v>
                </c:pt>
                <c:pt idx="11">
                  <c:v>205</c:v>
                </c:pt>
                <c:pt idx="14">
                  <c:v>182</c:v>
                </c:pt>
              </c:numCache>
            </c:numRef>
          </c:val>
          <c:extLst>
            <c:ext xmlns:c16="http://schemas.microsoft.com/office/drawing/2014/chart" uri="{C3380CC4-5D6E-409C-BE32-E72D297353CC}">
              <c16:uniqueId val="{00000000-8F7C-4008-88CA-F5B572E7E28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F7C-4008-88CA-F5B572E7E28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1567</c:v>
                </c:pt>
                <c:pt idx="5">
                  <c:v>1857</c:v>
                </c:pt>
                <c:pt idx="8">
                  <c:v>1724</c:v>
                </c:pt>
                <c:pt idx="11">
                  <c:v>1724</c:v>
                </c:pt>
                <c:pt idx="14">
                  <c:v>1775</c:v>
                </c:pt>
              </c:numCache>
            </c:numRef>
          </c:val>
          <c:extLst>
            <c:ext xmlns:c16="http://schemas.microsoft.com/office/drawing/2014/chart" uri="{C3380CC4-5D6E-409C-BE32-E72D297353CC}">
              <c16:uniqueId val="{00000002-8F7C-4008-88CA-F5B572E7E28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F7C-4008-88CA-F5B572E7E28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F7C-4008-88CA-F5B572E7E28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F7C-4008-88CA-F5B572E7E28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14</c:v>
                </c:pt>
                <c:pt idx="3">
                  <c:v>12</c:v>
                </c:pt>
                <c:pt idx="6">
                  <c:v>7</c:v>
                </c:pt>
                <c:pt idx="9">
                  <c:v>18</c:v>
                </c:pt>
                <c:pt idx="12">
                  <c:v>17</c:v>
                </c:pt>
              </c:numCache>
            </c:numRef>
          </c:val>
          <c:extLst>
            <c:ext xmlns:c16="http://schemas.microsoft.com/office/drawing/2014/chart" uri="{C3380CC4-5D6E-409C-BE32-E72D297353CC}">
              <c16:uniqueId val="{00000006-8F7C-4008-88CA-F5B572E7E28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26</c:v>
                </c:pt>
                <c:pt idx="3">
                  <c:v>21</c:v>
                </c:pt>
                <c:pt idx="6">
                  <c:v>17</c:v>
                </c:pt>
                <c:pt idx="9">
                  <c:v>14</c:v>
                </c:pt>
                <c:pt idx="12">
                  <c:v>11</c:v>
                </c:pt>
              </c:numCache>
            </c:numRef>
          </c:val>
          <c:extLst>
            <c:ext xmlns:c16="http://schemas.microsoft.com/office/drawing/2014/chart" uri="{C3380CC4-5D6E-409C-BE32-E72D297353CC}">
              <c16:uniqueId val="{00000007-8F7C-4008-88CA-F5B572E7E28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124</c:v>
                </c:pt>
                <c:pt idx="3">
                  <c:v>118</c:v>
                </c:pt>
                <c:pt idx="6">
                  <c:v>113</c:v>
                </c:pt>
                <c:pt idx="9">
                  <c:v>105</c:v>
                </c:pt>
                <c:pt idx="12">
                  <c:v>97</c:v>
                </c:pt>
              </c:numCache>
            </c:numRef>
          </c:val>
          <c:extLst>
            <c:ext xmlns:c16="http://schemas.microsoft.com/office/drawing/2014/chart" uri="{C3380CC4-5D6E-409C-BE32-E72D297353CC}">
              <c16:uniqueId val="{00000008-8F7C-4008-88CA-F5B572E7E28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F7C-4008-88CA-F5B572E7E28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107</c:v>
                </c:pt>
                <c:pt idx="3">
                  <c:v>90</c:v>
                </c:pt>
                <c:pt idx="6">
                  <c:v>75</c:v>
                </c:pt>
                <c:pt idx="9">
                  <c:v>60</c:v>
                </c:pt>
                <c:pt idx="12">
                  <c:v>48</c:v>
                </c:pt>
              </c:numCache>
            </c:numRef>
          </c:val>
          <c:extLst>
            <c:ext xmlns:c16="http://schemas.microsoft.com/office/drawing/2014/chart" uri="{C3380CC4-5D6E-409C-BE32-E72D297353CC}">
              <c16:uniqueId val="{0000000A-8F7C-4008-88CA-F5B572E7E28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F7C-4008-88CA-F5B572E7E28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1147</c:v>
                </c:pt>
                <c:pt idx="1">
                  <c:v>1147</c:v>
                </c:pt>
                <c:pt idx="2">
                  <c:v>1198</c:v>
                </c:pt>
              </c:numCache>
            </c:numRef>
          </c:val>
          <c:extLst>
            <c:ext xmlns:c16="http://schemas.microsoft.com/office/drawing/2014/chart" uri="{C3380CC4-5D6E-409C-BE32-E72D297353CC}">
              <c16:uniqueId val="{00000000-EF5D-442C-A346-F65D94EAF7C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c:v>
                </c:pt>
                <c:pt idx="1">
                  <c:v>5</c:v>
                </c:pt>
                <c:pt idx="2">
                  <c:v>5</c:v>
                </c:pt>
              </c:numCache>
            </c:numRef>
          </c:val>
          <c:extLst>
            <c:ext xmlns:c16="http://schemas.microsoft.com/office/drawing/2014/chart" uri="{C3380CC4-5D6E-409C-BE32-E72D297353CC}">
              <c16:uniqueId val="{00000001-EF5D-442C-A346-F65D94EAF7C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558</c:v>
                </c:pt>
                <c:pt idx="1">
                  <c:v>558</c:v>
                </c:pt>
                <c:pt idx="2">
                  <c:v>559</c:v>
                </c:pt>
              </c:numCache>
            </c:numRef>
          </c:val>
          <c:extLst>
            <c:ext xmlns:c16="http://schemas.microsoft.com/office/drawing/2014/chart" uri="{C3380CC4-5D6E-409C-BE32-E72D297353CC}">
              <c16:uniqueId val="{00000002-EF5D-442C-A346-F65D94EAF7C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{EE7B89D3-6E42-48A7-A565-5401176E37E7}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A4C4-43EC-8003-E05C4F4651C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{DEE79004-0B7C-4642-9EEC-CA794B8DE4CD}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4C4-43EC-8003-E05C4F4651C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{6B503658-233E-484E-BDBC-22A779DBFE26}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4C4-43EC-8003-E05C4F4651C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{AF4B81EC-58B7-4082-BDF5-D774BC207D64}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4C4-43EC-8003-E05C4F4651C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{BFE88C22-BAAD-498C-922C-96AE0DCB740B}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4C4-43EC-8003-E05C4F4651C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{C86AC943-CE3B-4666-B425-26959E08B98D}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A4C4-43EC-8003-E05C4F4651C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{04B984A1-16C7-43BA-B2A0-E16954B0BD8B}</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A4C4-43EC-8003-E05C4F4651C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{589E4163-D92F-4C81-8D15-E09B4B8ACB73}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A4C4-43EC-8003-E05C4F4651C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{C49E81D9-82B0-41EE-A35E-DD7DF2148239}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A4C4-43EC-8003-E05C4F4651C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4C4-43EC-8003-E05C4F4651C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{1D9F4291-E104-4F09-9AFD-0400DF2C8E4A}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A4C4-43EC-8003-E05C4F4651C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{9F89FEE4-8A2C-469B-AE4D-AA6078025BCE}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4C4-43EC-8003-E05C4F4651C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{28394D31-B2A2-406F-ABA6-EBDB370910FC}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4C4-43EC-8003-E05C4F4651C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{C256ABC7-997D-40DF-AE67-0FE6B48E2403}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4C4-43EC-8003-E05C4F4651C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{9E15FDFB-0BDF-4F57-A09D-5F7B7148CB35}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4C4-43EC-8003-E05C4F4651C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{6B79E172-4027-4F9F-A542-9A1B789E8E5F}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A4C4-43EC-8003-E05C4F4651C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{C4659BC1-6430-4E95-8F13-FB289B58CDDD}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A4C4-43EC-8003-E05C4F4651C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{8EE6C8E2-CC8E-41A2-B5D8-F03574304295}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A4C4-43EC-8003-E05C4F4651C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{77FE1DD5-95B3-4341-944E-3D5D203497BE}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A4C4-43EC-8003-E05C4F4651C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A4C4-43EC-8003-E05C4F4651CF}"/>
            </c:ext>
          </c:extLst>
        </c:ser>
        <c:dLbls>
          <c:showLegendKey val="0"/>
          <c:showVal val="1"/>
          <c:showCatName val="0"/>
          <c:showSerName val="0"/>
          <c:showPercent val="0"/>
          <c:showBubbleSize val="0"/>
        </c:dLbls>
        <c:axId val="46179840"/>
        <c:axId val="46181760"/>
      </c:scatterChart>
      <c:valAx>
        <c:axId val="46179840"/>
        <c:scaling>
          <c:orientation val="maxMin"/>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{C954FA4C-6353-4207-9D37-0AFB880FAE35}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5A43-46EB-9833-8F309B291C8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{198329BD-F009-4954-AB13-1FF6D71927E8}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A43-46EB-9833-8F309B291C8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{76CE2BF3-3DF3-4E37-8946-2168AE8EC122}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A43-46EB-9833-8F309B291C8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{9D5FE14C-0C20-43A3-8DA7-345417BF33C4}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A43-46EB-9833-8F309B291C8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{03FD46DE-675F-42A6-AAF3-8F0AE5407233}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A43-46EB-9833-8F309B291C8B}"/>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{9574E9BB-D70F-4C8E-BF9A-264A036C88FE}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5A43-46EB-9833-8F309B291C8B}"/>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{D7A64A7F-6BCB-4879-9966-7AA99866E077}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5A43-46EB-9833-8F309B291C8B}"/>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{DFE43671-3190-457C-BFAD-2E481D359B2E}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5A43-46EB-9833-8F309B291C8B}"/>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{DEA3DBEE-9150-424D-BCC6-5F4F7BE95D7B}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5A43-46EB-9833-8F309B291C8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-0.2</c:v>
                </c:pt>
                <c:pt idx="8">
                  <c:v>-0.7</c:v>
                </c:pt>
                <c:pt idx="16">
                  <c:v>-0.9</c:v>
                </c:pt>
                <c:pt idx="24">
                  <c:v>-0.6</c:v>
                </c:pt>
                <c:pt idx="32">
                  <c:v>-0.2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A43-46EB-9833-8F309B291C8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{BCB5629B-1FC5-42F7-A721-84F94B511C98}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5A43-46EB-9833-8F309B291C8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{BD5CE2E2-517A-40C2-80F3-EFB7D2A66B17}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A43-46EB-9833-8F309B291C8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{5C3377D1-E16D-4BE5-A4E8-1EAD8FAF0C16}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A43-46EB-9833-8F309B291C8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{C9C79562-989D-4DBB-AD38-C64174E18445}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A43-46EB-9833-8F309B291C8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{8E75E264-E230-4CC8-BADA-1C33836D11CC}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A43-46EB-9833-8F309B291C8B}"/>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{F1B0D054-0B7D-4FC3-B107-89F8381D937B}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5A43-46EB-9833-8F309B291C8B}"/>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{6FFEB85D-94D0-4ECF-A39F-FCB6C2E5E0BE}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5A43-46EB-9833-8F309B291C8B}"/>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{BAADB300-11C8-4C75-83C9-9C7EEBAF78EC}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5A43-46EB-9833-8F309B291C8B}"/>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{2B12AB94-3111-48E6-9EBD-9D4D0B5F3124}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5A43-46EB-9833-8F309B291C8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8</c:v>
                </c:pt>
                <c:pt idx="16">
                  <c:v>6.6</c:v>
                </c:pt>
                <c:pt idx="24">
                  <c:v>6.8</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A43-46EB-9833-8F309B291C8B}"/>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一般会計、公営企業会計ともに地方債の借入を抑制しており、借入残高が減少しているため、比率が減少した。</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未利用</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地方債の借り入れを抑制しており、借入残高も減少。</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公営企業会計への繰出しも減少したことにより、将来負担比率は減少している。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東京都青ヶ島村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前年度から引き続き基金の取り崩しは行わなかったため、ほぼ横ばい。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財政調整基金への積み立ては、災害・渇水などの不測の事態への備えとして今後も継続する。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公共施設整備や大型事業の財源不足を補うため、今後も積み立てを継続する。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庁舎建設基金：庁舎建設の新築・改築等財源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公共施設整備基金：公共施設の新築・改築等財源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積み立て・取り崩しを行っていないため増減なし。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今後公共施設整備や庁舎の建て替えなどで使用するため、積み立てを継続する。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前年度においての取り崩しはなかったためほぼ横ばい。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財政調整基金への積み立ては、災害・渇水などの不測の事態への備えとして今後も継続する。</a:t>
          </a:r>
          <a:endParaRPr lang="ja-JP" altLang="ja-JP" sz="1400">
            <a:effectLst/>
          </a:endParaRPr>
        </a:p>
        <a:p>
          <a:r>
            <a:rPr kumimoji="1" lang="ja-JP" altLang="ja-JP" sz="1100">
              <a:solidFill>
                <a:schemeClr val="dk1"/>
              </a:solidFill>
              <a:effectLst/>
              <a:latin typeface="+mn-lt"/>
              <a:ea typeface="+mn-ea"/>
              <a:cs typeface="+mn-cs"/>
            </a:rPr>
            <a:t>公共施設整備や大型事業の財源不足を補うため、今後も積み立てを継続する。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積み立て・取り崩しを行っていないため増減なし。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現在地方債の借入を抑制しているが、今後予定している公共施設整備などの大型事業の地方債活用も検討されるため、今後の償還リスクも踏まえ、継続して基金を維持していく。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EACE56A-85D5-4C7F-AD47-BF04308017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FF11EF2-B934-4444-BBE5-7F4C6B9008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a:extLst>
            <a:ext uri="{FF2B5EF4-FFF2-40B4-BE49-F238E27FC236}">
              <a16:creationId xmlns:a16="http://schemas.microsoft.com/office/drawing/2014/main" id="{6B2A7CCB-8799-43CA-8E4B-EE504A736B1E}"/>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a:extLst>
            <a:ext uri="{FF2B5EF4-FFF2-40B4-BE49-F238E27FC236}">
              <a16:creationId xmlns:a16="http://schemas.microsoft.com/office/drawing/2014/main" id="{1E81ADD4-8C3E-49B1-8F9A-FCC759F30B06}"/>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a:extLst>
            <a:ext uri="{FF2B5EF4-FFF2-40B4-BE49-F238E27FC236}">
              <a16:creationId xmlns:a16="http://schemas.microsoft.com/office/drawing/2014/main" id="{EDC53C55-49D0-403B-91B1-84FD91FB2E05}"/>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a:extLst>
            <a:ext uri="{FF2B5EF4-FFF2-40B4-BE49-F238E27FC236}">
              <a16:creationId xmlns:a16="http://schemas.microsoft.com/office/drawing/2014/main" id="{4EE7225E-D429-41F6-A841-AEB1D0FA08BC}"/>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8" name="正方形/長方形 7">
          <a:extLst>
            <a:ext uri="{FF2B5EF4-FFF2-40B4-BE49-F238E27FC236}">
              <a16:creationId xmlns:a16="http://schemas.microsoft.com/office/drawing/2014/main" id="{800EA16A-1F0D-4195-9370-6ED1FF56B28D}"/>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9" name="正方形/長方形 8">
          <a:extLst>
            <a:ext uri="{FF2B5EF4-FFF2-40B4-BE49-F238E27FC236}">
              <a16:creationId xmlns:a16="http://schemas.microsoft.com/office/drawing/2014/main" id="{94C040FF-369F-40E7-986C-482905FAC09C}"/>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0" name="正方形/長方形 9">
          <a:extLst>
            <a:ext uri="{FF2B5EF4-FFF2-40B4-BE49-F238E27FC236}">
              <a16:creationId xmlns:a16="http://schemas.microsoft.com/office/drawing/2014/main" id="{60261EE1-C677-41D7-BA9E-F04DC4B8152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1" name="正方形/長方形 10">
          <a:extLst>
            <a:ext uri="{FF2B5EF4-FFF2-40B4-BE49-F238E27FC236}">
              <a16:creationId xmlns:a16="http://schemas.microsoft.com/office/drawing/2014/main" id="{25ED803D-5451-4D11-B7B3-36602881C106}"/>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2" name="正方形/長方形 11">
          <a:extLst>
            <a:ext uri="{FF2B5EF4-FFF2-40B4-BE49-F238E27FC236}">
              <a16:creationId xmlns:a16="http://schemas.microsoft.com/office/drawing/2014/main" id="{744EB8AB-E210-46F9-9146-122CD8F5CE5A}"/>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3" name="正方形/長方形 12">
          <a:extLst>
            <a:ext uri="{FF2B5EF4-FFF2-40B4-BE49-F238E27FC236}">
              <a16:creationId xmlns:a16="http://schemas.microsoft.com/office/drawing/2014/main" id="{F8B1DA54-20FA-4A6B-87E0-C742C91B3009}"/>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4" name="正方形/長方形 13">
          <a:extLst>
            <a:ext uri="{FF2B5EF4-FFF2-40B4-BE49-F238E27FC236}">
              <a16:creationId xmlns:a16="http://schemas.microsoft.com/office/drawing/2014/main" id="{8D74539A-4C48-4EE0-97ED-D3AA8EEAFC93}"/>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5" name="正方形/長方形 14">
          <a:extLst>
            <a:ext uri="{FF2B5EF4-FFF2-40B4-BE49-F238E27FC236}">
              <a16:creationId xmlns:a16="http://schemas.microsoft.com/office/drawing/2014/main" id="{C4271207-E626-4631-92E6-AA2532163C62}"/>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6" name="正方形/長方形 15">
          <a:extLst>
            <a:ext uri="{FF2B5EF4-FFF2-40B4-BE49-F238E27FC236}">
              <a16:creationId xmlns:a16="http://schemas.microsoft.com/office/drawing/2014/main" id="{269E4004-A589-43FB-8399-86D929A6093B}"/>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7" name="正方形/長方形 16">
          <a:extLst>
            <a:ext uri="{FF2B5EF4-FFF2-40B4-BE49-F238E27FC236}">
              <a16:creationId xmlns:a16="http://schemas.microsoft.com/office/drawing/2014/main" id="{79208639-A681-40D7-9D7C-F3357FB19AC6}"/>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8" name="正方形/長方形 17">
          <a:extLst>
            <a:ext uri="{FF2B5EF4-FFF2-40B4-BE49-F238E27FC236}">
              <a16:creationId xmlns:a16="http://schemas.microsoft.com/office/drawing/2014/main" id="{77D0CE97-E486-430C-90DB-906076CA2F97}"/>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156
156
5.95
1,145,304
870,631
228,173
293,952
48,134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9" name="正方形/長方形 18">
          <a:extLst>
            <a:ext uri="{FF2B5EF4-FFF2-40B4-BE49-F238E27FC236}">
              <a16:creationId xmlns:a16="http://schemas.microsoft.com/office/drawing/2014/main" id="{3BA90F4A-6C0C-418A-958B-0AC88B95BAA4}"/>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 name="正方形/長方形 19">
          <a:extLst>
            <a:ext uri="{FF2B5EF4-FFF2-40B4-BE49-F238E27FC236}">
              <a16:creationId xmlns:a16="http://schemas.microsoft.com/office/drawing/2014/main" id="{ECC29260-8C3A-4AA7-AEEE-4C4DCF72AFC2}"/>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1" name="正方形/長方形 20">
          <a:extLst>
            <a:ext uri="{FF2B5EF4-FFF2-40B4-BE49-F238E27FC236}">
              <a16:creationId xmlns:a16="http://schemas.microsoft.com/office/drawing/2014/main" id="{37D6F98A-2A39-4121-83B6-7DBBD19A621E}"/>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2" name="正方形/長方形 21">
          <a:extLst>
            <a:ext uri="{FF2B5EF4-FFF2-40B4-BE49-F238E27FC236}">
              <a16:creationId xmlns:a16="http://schemas.microsoft.com/office/drawing/2014/main" id="{99E3F9BC-A12A-493B-B053-EAFB2694D80E}"/>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3" name="正方形/長方形 22">
          <a:extLst>
            <a:ext uri="{FF2B5EF4-FFF2-40B4-BE49-F238E27FC236}">
              <a16:creationId xmlns:a16="http://schemas.microsoft.com/office/drawing/2014/main" id="{FAFBB442-16FB-451B-92B9-425AC96FE984}"/>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4" name="正方形/長方形 23">
          <a:extLst>
            <a:ext uri="{FF2B5EF4-FFF2-40B4-BE49-F238E27FC236}">
              <a16:creationId xmlns:a16="http://schemas.microsoft.com/office/drawing/2014/main" id="{DD22FF4E-8EF2-4389-9D6F-90EC235C5649}"/>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5" name="角丸四角形 24">
          <a:extLst>
            <a:ext uri="{FF2B5EF4-FFF2-40B4-BE49-F238E27FC236}">
              <a16:creationId xmlns:a16="http://schemas.microsoft.com/office/drawing/2014/main" id="{11494398-B81B-486F-9B84-509E500ED97F}"/>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6" name="正方形/長方形 25">
          <a:extLst>
            <a:ext uri="{FF2B5EF4-FFF2-40B4-BE49-F238E27FC236}">
              <a16:creationId xmlns:a16="http://schemas.microsoft.com/office/drawing/2014/main" id="{0D87CFAF-2ED3-41B4-9D6E-9C0B2B06A03B}"/>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7" name="正方形/長方形 26">
          <a:extLst>
            <a:ext uri="{FF2B5EF4-FFF2-40B4-BE49-F238E27FC236}">
              <a16:creationId xmlns:a16="http://schemas.microsoft.com/office/drawing/2014/main" id="{FB104EF8-843F-473D-95F1-29628B45A88F}"/>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8" name="正方形/長方形 27">
          <a:extLst>
            <a:ext uri="{FF2B5EF4-FFF2-40B4-BE49-F238E27FC236}">
              <a16:creationId xmlns:a16="http://schemas.microsoft.com/office/drawing/2014/main" id="{C28235D2-C6C5-4B94-BDCE-66499E7262F4}"/>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9" name="直線コネクタ 28">
          <a:extLst>
            <a:ext uri="{FF2B5EF4-FFF2-40B4-BE49-F238E27FC236}">
              <a16:creationId xmlns:a16="http://schemas.microsoft.com/office/drawing/2014/main" id="{6991648B-D5BC-49CF-B699-B97AEF5D7E98}"/>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0" name="楕円 29">
          <a:extLst>
            <a:ext uri="{FF2B5EF4-FFF2-40B4-BE49-F238E27FC236}">
              <a16:creationId xmlns:a16="http://schemas.microsoft.com/office/drawing/2014/main" id="{74214230-B923-413B-9E61-1F70D0E09FCC}"/>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1" name="フローチャート: 判断 30">
          <a:extLst>
            <a:ext uri="{FF2B5EF4-FFF2-40B4-BE49-F238E27FC236}">
              <a16:creationId xmlns:a16="http://schemas.microsoft.com/office/drawing/2014/main" id="{55B27F61-BD60-4977-BF30-67A4D652A958}"/>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2" name="直線コネクタ 31">
          <a:extLst>
            <a:ext uri="{FF2B5EF4-FFF2-40B4-BE49-F238E27FC236}">
              <a16:creationId xmlns:a16="http://schemas.microsoft.com/office/drawing/2014/main" id="{7D03DC82-DB52-4B15-A519-31C1C73B34C1}"/>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3" name="直線コネクタ 32">
          <a:extLst>
            <a:ext uri="{FF2B5EF4-FFF2-40B4-BE49-F238E27FC236}">
              <a16:creationId xmlns:a16="http://schemas.microsoft.com/office/drawing/2014/main" id="{9BAB5D72-0153-41E4-85C6-6DE0EA778EE2}"/>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4" name="直線コネクタ 33">
          <a:extLst>
            <a:ext uri="{FF2B5EF4-FFF2-40B4-BE49-F238E27FC236}">
              <a16:creationId xmlns:a16="http://schemas.microsoft.com/office/drawing/2014/main" id="{FF437092-F769-4049-800E-980380C002F6}"/>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5" name="直線コネクタ 34">
          <a:extLst>
            <a:ext uri="{FF2B5EF4-FFF2-40B4-BE49-F238E27FC236}">
              <a16:creationId xmlns:a16="http://schemas.microsoft.com/office/drawing/2014/main" id="{47E3D2F6-513C-4E7C-B72A-9A552DAAA4D8}"/>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6" name="テキスト ボックス 35">
          <a:extLst>
            <a:ext uri="{FF2B5EF4-FFF2-40B4-BE49-F238E27FC236}">
              <a16:creationId xmlns:a16="http://schemas.microsoft.com/office/drawing/2014/main" id="{5DD3D919-F55B-4416-BC8C-B4E3A5D9D812}"/>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7" name="テキスト ボックス 36">
          <a:extLst>
            <a:ext uri="{FF2B5EF4-FFF2-40B4-BE49-F238E27FC236}">
              <a16:creationId xmlns:a16="http://schemas.microsoft.com/office/drawing/2014/main" id="{6DF29542-6392-4152-BC56-79DABE8AACE3}"/>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8" name="テキスト ボックス 37">
          <a:extLst>
            <a:ext uri="{FF2B5EF4-FFF2-40B4-BE49-F238E27FC236}">
              <a16:creationId xmlns:a16="http://schemas.microsoft.com/office/drawing/2014/main" id="{419505C4-F2FA-426A-8700-BC80BF367331}"/>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9" name="テキスト ボックス 38">
          <a:extLst>
            <a:ext uri="{FF2B5EF4-FFF2-40B4-BE49-F238E27FC236}">
              <a16:creationId xmlns:a16="http://schemas.microsoft.com/office/drawing/2014/main" id="{BF9A29D1-8A0D-471D-9EE1-F824DF6DF9CB}"/>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0" name="テキスト ボックス 39">
          <a:extLst>
            <a:ext uri="{FF2B5EF4-FFF2-40B4-BE49-F238E27FC236}">
              <a16:creationId xmlns:a16="http://schemas.microsoft.com/office/drawing/2014/main" id="{70402FC4-DFDB-4DD9-A4AB-5331333D0584}"/>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1" name="正方形/長方形 40">
          <a:extLst>
            <a:ext uri="{FF2B5EF4-FFF2-40B4-BE49-F238E27FC236}">
              <a16:creationId xmlns:a16="http://schemas.microsoft.com/office/drawing/2014/main" id="{2F9B101F-B23E-4FE7-B7B6-FC7E51A1CEB1}"/>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2" name="正方形/長方形 41">
          <a:extLst>
            <a:ext uri="{FF2B5EF4-FFF2-40B4-BE49-F238E27FC236}">
              <a16:creationId xmlns:a16="http://schemas.microsoft.com/office/drawing/2014/main" id="{9B8884C8-E06A-4A23-96D0-64F44A75F471}"/>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3" name="正方形/長方形 42">
          <a:extLst>
            <a:ext uri="{FF2B5EF4-FFF2-40B4-BE49-F238E27FC236}">
              <a16:creationId xmlns:a16="http://schemas.microsoft.com/office/drawing/2014/main" id="{8B3B5DDA-D1EF-492D-B991-BB66D7F25CEA}"/>
            </a:ext>
          </a:extLst>
        </xdr:cNvPr>
        <xdr:cNvSpPr/>
      </xdr:nvSpPr>
      <xdr:spPr>
        <a:xfrm>
          <a:off x="3549147" y="4522246"/>
          <a:ext cx="416296"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4" name="正方形/長方形 43">
          <a:extLst>
            <a:ext uri="{FF2B5EF4-FFF2-40B4-BE49-F238E27FC236}">
              <a16:creationId xmlns:a16="http://schemas.microsoft.com/office/drawing/2014/main" id="{B01C6FEF-60FA-4273-AF7F-71518CC2F14F}"/>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5" name="正方形/長方形 44">
          <a:extLst>
            <a:ext uri="{FF2B5EF4-FFF2-40B4-BE49-F238E27FC236}">
              <a16:creationId xmlns:a16="http://schemas.microsoft.com/office/drawing/2014/main" id="{AB8D53C1-3CC6-44CF-9BA2-E2AD38AE091A}"/>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6" name="正方形/長方形 45">
          <a:extLst>
            <a:ext uri="{FF2B5EF4-FFF2-40B4-BE49-F238E27FC236}">
              <a16:creationId xmlns:a16="http://schemas.microsoft.com/office/drawing/2014/main" id="{9F53E2AB-B55C-43AC-8D16-7EC49D51D2FA}"/>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7" name="正方形/長方形 46">
          <a:extLst>
            <a:ext uri="{FF2B5EF4-FFF2-40B4-BE49-F238E27FC236}">
              <a16:creationId xmlns:a16="http://schemas.microsoft.com/office/drawing/2014/main" id="{4BDBADD0-10D7-469C-9FEC-AC97EEC5540E}"/>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8" name="正方形/長方形 47">
          <a:extLst>
            <a:ext uri="{FF2B5EF4-FFF2-40B4-BE49-F238E27FC236}">
              <a16:creationId xmlns:a16="http://schemas.microsoft.com/office/drawing/2014/main" id="{16C56AFB-063D-4D41-AA0D-5D7DFF65EF67}"/>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9" name="正方形/長方形 48">
          <a:extLst>
            <a:ext uri="{FF2B5EF4-FFF2-40B4-BE49-F238E27FC236}">
              <a16:creationId xmlns:a16="http://schemas.microsoft.com/office/drawing/2014/main" id="{690A1525-A373-44E4-83EB-13BFC64170F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0" name="正方形/長方形 49">
          <a:extLst>
            <a:ext uri="{FF2B5EF4-FFF2-40B4-BE49-F238E27FC236}">
              <a16:creationId xmlns:a16="http://schemas.microsoft.com/office/drawing/2014/main" id="{3B75C617-50B7-48FB-B554-7CF1EA3B5EE7}"/>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1" name="正方形/長方形 50">
          <a:extLst>
            <a:ext uri="{FF2B5EF4-FFF2-40B4-BE49-F238E27FC236}">
              <a16:creationId xmlns:a16="http://schemas.microsoft.com/office/drawing/2014/main" id="{6B162BAD-2AB9-4904-AB51-84D74393C198}"/>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2" name="正方形/長方形 51">
          <a:extLst>
            <a:ext uri="{FF2B5EF4-FFF2-40B4-BE49-F238E27FC236}">
              <a16:creationId xmlns:a16="http://schemas.microsoft.com/office/drawing/2014/main" id="{EAE40CAB-FAB9-419F-AAF0-87D02232135F}"/>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3" name="テキスト ボックス 52">
          <a:extLst>
            <a:ext uri="{FF2B5EF4-FFF2-40B4-BE49-F238E27FC236}">
              <a16:creationId xmlns:a16="http://schemas.microsoft.com/office/drawing/2014/main" id="{E3B8744F-8398-40F3-89B1-CDBFE0C49DC5}"/>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ここに入力</a:t>
          </a: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4" name="正方形/長方形 53">
          <a:extLst>
            <a:ext uri="{FF2B5EF4-FFF2-40B4-BE49-F238E27FC236}">
              <a16:creationId xmlns:a16="http://schemas.microsoft.com/office/drawing/2014/main" id="{03F25C66-F982-47B2-B4D4-411B0BD4D750}"/>
            </a:ext>
          </a:extLst>
        </xdr:cNvPr>
        <xdr:cNvSpPr/>
      </xdr:nvSpPr>
      <xdr:spPr>
        <a:xfrm>
          <a:off x="1127125" y="4859655"/>
          <a:ext cx="375158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5" name="正方形/長方形 54">
          <a:extLst>
            <a:ext uri="{FF2B5EF4-FFF2-40B4-BE49-F238E27FC236}">
              <a16:creationId xmlns:a16="http://schemas.microsoft.com/office/drawing/2014/main" id="{8F902067-222D-46A6-B2B1-CFDF4C21A617}"/>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6" name="正方形/長方形 55">
          <a:extLst>
            <a:ext uri="{FF2B5EF4-FFF2-40B4-BE49-F238E27FC236}">
              <a16:creationId xmlns:a16="http://schemas.microsoft.com/office/drawing/2014/main" id="{BE87AAD6-CF8D-4822-80C4-7BE6EF07DD14}"/>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57" name="正方形/長方形 56">
          <a:extLst>
            <a:ext uri="{FF2B5EF4-FFF2-40B4-BE49-F238E27FC236}">
              <a16:creationId xmlns:a16="http://schemas.microsoft.com/office/drawing/2014/main" id="{1F4B9AF0-82D3-4AF2-BCAC-FFC444FE06BB}"/>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8" name="正方形/長方形 57">
          <a:extLst>
            <a:ext uri="{FF2B5EF4-FFF2-40B4-BE49-F238E27FC236}">
              <a16:creationId xmlns:a16="http://schemas.microsoft.com/office/drawing/2014/main" id="{895981A6-D374-4480-8F69-4D927C2283FD}"/>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9" name="正方形/長方形 58">
          <a:extLst>
            <a:ext uri="{FF2B5EF4-FFF2-40B4-BE49-F238E27FC236}">
              <a16:creationId xmlns:a16="http://schemas.microsoft.com/office/drawing/2014/main" id="{72053732-3AA8-40D7-8FC9-D52CBC844ED8}"/>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60" name="正方形/長方形 59">
          <a:extLst>
            <a:ext uri="{FF2B5EF4-FFF2-40B4-BE49-F238E27FC236}">
              <a16:creationId xmlns:a16="http://schemas.microsoft.com/office/drawing/2014/main" id="{A8456572-83AA-4B9A-81CE-D937787A13C9}"/>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61" name="正方形/長方形 60">
          <a:extLst>
            <a:ext uri="{FF2B5EF4-FFF2-40B4-BE49-F238E27FC236}">
              <a16:creationId xmlns:a16="http://schemas.microsoft.com/office/drawing/2014/main" id="{BC6C358C-6E82-4A57-B100-4BE68B8B5235}"/>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62" name="正方形/長方形 61">
          <a:extLst>
            <a:ext uri="{FF2B5EF4-FFF2-40B4-BE49-F238E27FC236}">
              <a16:creationId xmlns:a16="http://schemas.microsoft.com/office/drawing/2014/main" id="{FF87A889-E105-4B25-AADA-0C38C23E363E}"/>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63" name="正方形/長方形 62">
          <a:extLst>
            <a:ext uri="{FF2B5EF4-FFF2-40B4-BE49-F238E27FC236}">
              <a16:creationId xmlns:a16="http://schemas.microsoft.com/office/drawing/2014/main" id="{D02739A2-01C4-4980-9DE2-2B5DC4BF133A}"/>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4" name="正方形/長方形 63">
          <a:extLst>
            <a:ext uri="{FF2B5EF4-FFF2-40B4-BE49-F238E27FC236}">
              <a16:creationId xmlns:a16="http://schemas.microsoft.com/office/drawing/2014/main" id="{8C653950-7B41-47DD-9580-F0971DAAA0D7}"/>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5" name="正方形/長方形 64">
          <a:extLst>
            <a:ext uri="{FF2B5EF4-FFF2-40B4-BE49-F238E27FC236}">
              <a16:creationId xmlns:a16="http://schemas.microsoft.com/office/drawing/2014/main" id="{93CD0030-5F60-498A-A236-CC8BB87F746E}"/>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6" name="正方形/長方形 65">
          <a:extLst>
            <a:ext uri="{FF2B5EF4-FFF2-40B4-BE49-F238E27FC236}">
              <a16:creationId xmlns:a16="http://schemas.microsoft.com/office/drawing/2014/main" id="{BBF4606C-C85B-442D-9114-BD61347AC483}"/>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7" name="テキスト ボックス 66">
          <a:extLst>
            <a:ext uri="{FF2B5EF4-FFF2-40B4-BE49-F238E27FC236}">
              <a16:creationId xmlns:a16="http://schemas.microsoft.com/office/drawing/2014/main" id="{3DAFCD11-94D0-496E-A9B8-DD33BA0105F7}"/>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地方債残高の減少により類似団体と比較して低い比率となっている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68" name="テキスト ボックス 67">
          <a:extLst>
            <a:ext uri="{FF2B5EF4-FFF2-40B4-BE49-F238E27FC236}">
              <a16:creationId xmlns:a16="http://schemas.microsoft.com/office/drawing/2014/main" id="{A610A4B5-5BB9-4404-A66F-DD0D6AE778D8}"/>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9" name="直線コネクタ 68">
          <a:extLst>
            <a:ext uri="{FF2B5EF4-FFF2-40B4-BE49-F238E27FC236}">
              <a16:creationId xmlns:a16="http://schemas.microsoft.com/office/drawing/2014/main" id="{212752A5-CFD1-4B62-BC3A-1300F5AA6573}"/>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70" name="テキスト ボックス 69">
          <a:extLst>
            <a:ext uri="{FF2B5EF4-FFF2-40B4-BE49-F238E27FC236}">
              <a16:creationId xmlns:a16="http://schemas.microsoft.com/office/drawing/2014/main" id="{6DC82C36-1F05-4988-AE63-293B2FE2B464}"/>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71" name="直線コネクタ 70">
          <a:extLst>
            <a:ext uri="{FF2B5EF4-FFF2-40B4-BE49-F238E27FC236}">
              <a16:creationId xmlns:a16="http://schemas.microsoft.com/office/drawing/2014/main" id="{D7C5B0E5-7072-4D14-AB33-E4EDD6CD2A32}"/>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72" name="テキスト ボックス 71">
          <a:extLst>
            <a:ext uri="{FF2B5EF4-FFF2-40B4-BE49-F238E27FC236}">
              <a16:creationId xmlns:a16="http://schemas.microsoft.com/office/drawing/2014/main" id="{FC2C784A-2801-4DB4-BE07-48E450E55CE6}"/>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73" name="直線コネクタ 72">
          <a:extLst>
            <a:ext uri="{FF2B5EF4-FFF2-40B4-BE49-F238E27FC236}">
              <a16:creationId xmlns:a16="http://schemas.microsoft.com/office/drawing/2014/main" id="{B7DE3AC7-8E53-4645-9624-63C5ED16A55F}"/>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74" name="テキスト ボックス 73">
          <a:extLst>
            <a:ext uri="{FF2B5EF4-FFF2-40B4-BE49-F238E27FC236}">
              <a16:creationId xmlns:a16="http://schemas.microsoft.com/office/drawing/2014/main" id="{6AB29696-103F-4DA9-847A-677969F3E30B}"/>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5" name="直線コネクタ 74">
          <a:extLst>
            <a:ext uri="{FF2B5EF4-FFF2-40B4-BE49-F238E27FC236}">
              <a16:creationId xmlns:a16="http://schemas.microsoft.com/office/drawing/2014/main" id="{0723A3F8-05E9-4598-B2AC-755BEA4601FE}"/>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76" name="テキスト ボックス 75">
          <a:extLst>
            <a:ext uri="{FF2B5EF4-FFF2-40B4-BE49-F238E27FC236}">
              <a16:creationId xmlns:a16="http://schemas.microsoft.com/office/drawing/2014/main" id="{44D17D7B-EE20-4EE4-99F5-03820572A783}"/>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7" name="直線コネクタ 76">
          <a:extLst>
            <a:ext uri="{FF2B5EF4-FFF2-40B4-BE49-F238E27FC236}">
              <a16:creationId xmlns:a16="http://schemas.microsoft.com/office/drawing/2014/main" id="{7B63A5D9-BE2D-43DF-BF58-67AFD09A715A}"/>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78" name="テキスト ボックス 77">
          <a:extLst>
            <a:ext uri="{FF2B5EF4-FFF2-40B4-BE49-F238E27FC236}">
              <a16:creationId xmlns:a16="http://schemas.microsoft.com/office/drawing/2014/main" id="{3FD61C0A-6627-41AD-88A1-D5B1D310575C}"/>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9" name="直線コネクタ 78">
          <a:extLst>
            <a:ext uri="{FF2B5EF4-FFF2-40B4-BE49-F238E27FC236}">
              <a16:creationId xmlns:a16="http://schemas.microsoft.com/office/drawing/2014/main" id="{4BD70D2E-1248-46D9-B1C9-AC5F4F0354DD}"/>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80" name="テキスト ボックス 79">
          <a:extLst>
            <a:ext uri="{FF2B5EF4-FFF2-40B4-BE49-F238E27FC236}">
              <a16:creationId xmlns:a16="http://schemas.microsoft.com/office/drawing/2014/main" id="{D1F712E7-442F-45D4-A7B4-9B666AD6C3B2}"/>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81" name="直線コネクタ 80">
          <a:extLst>
            <a:ext uri="{FF2B5EF4-FFF2-40B4-BE49-F238E27FC236}">
              <a16:creationId xmlns:a16="http://schemas.microsoft.com/office/drawing/2014/main" id="{B3A35DF7-3006-464B-88D4-1A08BD919388}"/>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82" name="債務償還比率グラフ枠">
          <a:extLst>
            <a:ext uri="{FF2B5EF4-FFF2-40B4-BE49-F238E27FC236}">
              <a16:creationId xmlns:a16="http://schemas.microsoft.com/office/drawing/2014/main" id="{CD22B6EB-6227-4851-A10E-B9B61708A062}"/>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83" name="直線コネクタ 82">
          <a:extLst>
            <a:ext uri="{FF2B5EF4-FFF2-40B4-BE49-F238E27FC236}">
              <a16:creationId xmlns:a16="http://schemas.microsoft.com/office/drawing/2014/main" id="{E10F749E-F8C5-43B2-AAC9-300702F10B85}"/>
            </a:ext>
          </a:extLst>
        </xdr:cNvPr>
        <xdr:cNvCxnSpPr/>
      </xdr:nvCxnSpPr>
      <xdr:spPr>
        <a:xfrm flipV="1">
          <a:off x="13027660" y="5211868"/>
          <a:ext cx="1269" cy="126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84" name="債務償還比率最小値テキスト">
          <a:extLst>
            <a:ext uri="{FF2B5EF4-FFF2-40B4-BE49-F238E27FC236}">
              <a16:creationId xmlns:a16="http://schemas.microsoft.com/office/drawing/2014/main" id="{26241C58-0C69-4990-B831-4BDBD7C4FDEC}"/>
            </a:ext>
          </a:extLst>
        </xdr:cNvPr>
        <xdr:cNvSpPr txBox="1"/>
      </xdr:nvSpPr>
      <xdr:spPr>
        <a:xfrm>
          <a:off x="13080365" y="648193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85" name="直線コネクタ 84">
          <a:extLst>
            <a:ext uri="{FF2B5EF4-FFF2-40B4-BE49-F238E27FC236}">
              <a16:creationId xmlns:a16="http://schemas.microsoft.com/office/drawing/2014/main" id="{A1107EC5-556F-4507-A2D6-F121BC8673AE}"/>
            </a:ext>
          </a:extLst>
        </xdr:cNvPr>
        <xdr:cNvCxnSpPr/>
      </xdr:nvCxnSpPr>
      <xdr:spPr>
        <a:xfrm>
          <a:off x="12963525" y="647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86" name="債務償還比率最大値テキスト">
          <a:extLst>
            <a:ext uri="{FF2B5EF4-FFF2-40B4-BE49-F238E27FC236}">
              <a16:creationId xmlns:a16="http://schemas.microsoft.com/office/drawing/2014/main" id="{11B0E442-D1F2-43A6-BA28-93794CD7EB76}"/>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87" name="直線コネクタ 86">
          <a:extLst>
            <a:ext uri="{FF2B5EF4-FFF2-40B4-BE49-F238E27FC236}">
              <a16:creationId xmlns:a16="http://schemas.microsoft.com/office/drawing/2014/main" id="{2B09C555-63F9-4494-BF03-2B2A3A09BBC4}"/>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127892</xdr:rowOff>
    </xdr:from>
    <xdr:ext cx="469744" cy="259045"/>
    <xdr:sp macro="" textlink="">
      <xdr:nvSpPr>
        <xdr:cNvPr id="88" name="債務償還比率平均値テキスト">
          <a:extLst>
            <a:ext uri="{FF2B5EF4-FFF2-40B4-BE49-F238E27FC236}">
              <a16:creationId xmlns:a16="http://schemas.microsoft.com/office/drawing/2014/main" id="{80CB4E25-2B0D-430B-8EBD-90903F5D4462}"/>
            </a:ext>
          </a:extLst>
        </xdr:cNvPr>
        <xdr:cNvSpPr txBox="1"/>
      </xdr:nvSpPr>
      <xdr:spPr>
        <a:xfrm>
          <a:off x="13080365" y="54237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89" name="フローチャート: 判断 88">
          <a:extLst>
            <a:ext uri="{FF2B5EF4-FFF2-40B4-BE49-F238E27FC236}">
              <a16:creationId xmlns:a16="http://schemas.microsoft.com/office/drawing/2014/main" id="{EC23CE06-8D51-4167-A079-2F6C8C8787BD}"/>
            </a:ext>
          </a:extLst>
        </xdr:cNvPr>
        <xdr:cNvSpPr/>
      </xdr:nvSpPr>
      <xdr:spPr>
        <a:xfrm>
          <a:off x="13001625" y="54453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90" name="フローチャート: 判断 89">
          <a:extLst>
            <a:ext uri="{FF2B5EF4-FFF2-40B4-BE49-F238E27FC236}">
              <a16:creationId xmlns:a16="http://schemas.microsoft.com/office/drawing/2014/main" id="{F7A65A9A-6DDA-418D-90F9-95DFE90B2930}"/>
            </a:ext>
          </a:extLst>
        </xdr:cNvPr>
        <xdr:cNvSpPr/>
      </xdr:nvSpPr>
      <xdr:spPr>
        <a:xfrm>
          <a:off x="12359005" y="53726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91" name="フローチャート: 判断 90">
          <a:extLst>
            <a:ext uri="{FF2B5EF4-FFF2-40B4-BE49-F238E27FC236}">
              <a16:creationId xmlns:a16="http://schemas.microsoft.com/office/drawing/2014/main" id="{78E8F39A-C1BB-4530-9906-3E75426EEC42}"/>
            </a:ext>
          </a:extLst>
        </xdr:cNvPr>
        <xdr:cNvSpPr/>
      </xdr:nvSpPr>
      <xdr:spPr>
        <a:xfrm>
          <a:off x="11688445" y="5322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92" name="フローチャート: 判断 91">
          <a:extLst>
            <a:ext uri="{FF2B5EF4-FFF2-40B4-BE49-F238E27FC236}">
              <a16:creationId xmlns:a16="http://schemas.microsoft.com/office/drawing/2014/main" id="{F8952F86-72FE-4B80-A17E-D3CAFCEFA298}"/>
            </a:ext>
          </a:extLst>
        </xdr:cNvPr>
        <xdr:cNvSpPr/>
      </xdr:nvSpPr>
      <xdr:spPr>
        <a:xfrm>
          <a:off x="11017885" y="55882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128665</xdr:rowOff>
    </xdr:from>
    <xdr:to>
      <xdr:col>60</xdr:col>
      <xdr:colOff>123825</xdr:colOff>
      <xdr:row>29</xdr:row>
      <xdr:rowOff>58815</xdr:rowOff>
    </xdr:to>
    <xdr:sp macro="" textlink="">
      <xdr:nvSpPr>
        <xdr:cNvPr id="93" name="フローチャート: 判断 92">
          <a:extLst>
            <a:ext uri="{FF2B5EF4-FFF2-40B4-BE49-F238E27FC236}">
              <a16:creationId xmlns:a16="http://schemas.microsoft.com/office/drawing/2014/main" id="{2C9B65EF-85DC-4495-B213-84A1DB268C67}"/>
            </a:ext>
          </a:extLst>
        </xdr:cNvPr>
        <xdr:cNvSpPr/>
      </xdr:nvSpPr>
      <xdr:spPr>
        <a:xfrm>
          <a:off x="10347325" y="55922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94" name="テキスト ボックス 93">
          <a:extLst>
            <a:ext uri="{FF2B5EF4-FFF2-40B4-BE49-F238E27FC236}">
              <a16:creationId xmlns:a16="http://schemas.microsoft.com/office/drawing/2014/main" id="{C63C7BE9-5BBC-430E-AE57-9BEE305D770F}"/>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95" name="テキスト ボックス 94">
          <a:extLst>
            <a:ext uri="{FF2B5EF4-FFF2-40B4-BE49-F238E27FC236}">
              <a16:creationId xmlns:a16="http://schemas.microsoft.com/office/drawing/2014/main" id="{1CBCFEC6-26CC-44FA-87DD-397EF50E1D1C}"/>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6" name="テキスト ボックス 95">
          <a:extLst>
            <a:ext uri="{FF2B5EF4-FFF2-40B4-BE49-F238E27FC236}">
              <a16:creationId xmlns:a16="http://schemas.microsoft.com/office/drawing/2014/main" id="{3698FEEF-53BD-45DE-BB8B-30A82DFB1A3A}"/>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7" name="テキスト ボックス 96">
          <a:extLst>
            <a:ext uri="{FF2B5EF4-FFF2-40B4-BE49-F238E27FC236}">
              <a16:creationId xmlns:a16="http://schemas.microsoft.com/office/drawing/2014/main" id="{5773CF7D-5546-49B7-82F3-259D88853B4D}"/>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8" name="テキスト ボックス 97">
          <a:extLst>
            <a:ext uri="{FF2B5EF4-FFF2-40B4-BE49-F238E27FC236}">
              <a16:creationId xmlns:a16="http://schemas.microsoft.com/office/drawing/2014/main" id="{2E5B3C85-EADE-4385-8081-DB010D33DF45}"/>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23456</xdr:rowOff>
    </xdr:from>
    <xdr:ext cx="469744" cy="259045"/>
    <xdr:sp macro="" textlink="">
      <xdr:nvSpPr>
        <xdr:cNvPr id="99" name="n_1aveValue債務償還比率">
          <a:extLst>
            <a:ext uri="{FF2B5EF4-FFF2-40B4-BE49-F238E27FC236}">
              <a16:creationId xmlns:a16="http://schemas.microsoft.com/office/drawing/2014/main" id="{A99A07A9-6DEC-4E46-A8CA-FB036D4ABC03}"/>
            </a:ext>
          </a:extLst>
        </xdr:cNvPr>
        <xdr:cNvSpPr txBox="1"/>
      </xdr:nvSpPr>
      <xdr:spPr>
        <a:xfrm>
          <a:off x="12185092" y="515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145128</xdr:rowOff>
    </xdr:from>
    <xdr:ext cx="469744" cy="259045"/>
    <xdr:sp macro="" textlink="">
      <xdr:nvSpPr>
        <xdr:cNvPr id="100" name="n_2aveValue債務償還比率">
          <a:extLst>
            <a:ext uri="{FF2B5EF4-FFF2-40B4-BE49-F238E27FC236}">
              <a16:creationId xmlns:a16="http://schemas.microsoft.com/office/drawing/2014/main" id="{071C46B3-DDDD-468C-A1AA-E6695FDB183A}"/>
            </a:ext>
          </a:extLst>
        </xdr:cNvPr>
        <xdr:cNvSpPr txBox="1"/>
      </xdr:nvSpPr>
      <xdr:spPr>
        <a:xfrm>
          <a:off x="11527232" y="510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71384</xdr:rowOff>
    </xdr:from>
    <xdr:ext cx="469744" cy="259045"/>
    <xdr:sp macro="" textlink="">
      <xdr:nvSpPr>
        <xdr:cNvPr id="101" name="n_3aveValue債務償還比率">
          <a:extLst>
            <a:ext uri="{FF2B5EF4-FFF2-40B4-BE49-F238E27FC236}">
              <a16:creationId xmlns:a16="http://schemas.microsoft.com/office/drawing/2014/main" id="{B7E9F417-47DA-4F99-8857-71A6EFD58D09}"/>
            </a:ext>
          </a:extLst>
        </xdr:cNvPr>
        <xdr:cNvSpPr txBox="1"/>
      </xdr:nvSpPr>
      <xdr:spPr>
        <a:xfrm>
          <a:off x="10856672" y="5367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75342</xdr:rowOff>
    </xdr:from>
    <xdr:ext cx="469744" cy="259045"/>
    <xdr:sp macro="" textlink="">
      <xdr:nvSpPr>
        <xdr:cNvPr id="102" name="n_4aveValue債務償還比率">
          <a:extLst>
            <a:ext uri="{FF2B5EF4-FFF2-40B4-BE49-F238E27FC236}">
              <a16:creationId xmlns:a16="http://schemas.microsoft.com/office/drawing/2014/main" id="{B1C8C0A6-FB1C-448E-90BD-7C1E6FC73432}"/>
            </a:ext>
          </a:extLst>
        </xdr:cNvPr>
        <xdr:cNvSpPr txBox="1"/>
      </xdr:nvSpPr>
      <xdr:spPr>
        <a:xfrm>
          <a:off x="10186112" y="537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03" name="正方形/長方形 102">
          <a:extLst>
            <a:ext uri="{FF2B5EF4-FFF2-40B4-BE49-F238E27FC236}">
              <a16:creationId xmlns:a16="http://schemas.microsoft.com/office/drawing/2014/main" id="{3914627B-5AA7-44AB-8738-909B0A93FD96}"/>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04" name="正方形/長方形 103">
          <a:extLst>
            <a:ext uri="{FF2B5EF4-FFF2-40B4-BE49-F238E27FC236}">
              <a16:creationId xmlns:a16="http://schemas.microsoft.com/office/drawing/2014/main" id="{9917D33D-3CD6-42C5-B4DD-816F87B059A6}"/>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105" name="正方形/長方形 104">
          <a:extLst>
            <a:ext uri="{FF2B5EF4-FFF2-40B4-BE49-F238E27FC236}">
              <a16:creationId xmlns:a16="http://schemas.microsoft.com/office/drawing/2014/main" id="{073D0D24-75BC-4CC0-A81C-814D3F09DAC9}"/>
            </a:ext>
          </a:extLst>
        </xdr:cNvPr>
        <xdr:cNvSpPr/>
      </xdr:nvSpPr>
      <xdr:spPr>
        <a:xfrm>
          <a:off x="520065" y="8202930"/>
          <a:ext cx="5930900" cy="279654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106" name="正方形/長方形 105">
          <a:extLst>
            <a:ext uri="{FF2B5EF4-FFF2-40B4-BE49-F238E27FC236}">
              <a16:creationId xmlns:a16="http://schemas.microsoft.com/office/drawing/2014/main" id="{858F46AB-2559-4233-9D42-5BAAC66124A7}"/>
            </a:ext>
          </a:extLst>
        </xdr:cNvPr>
        <xdr:cNvSpPr/>
      </xdr:nvSpPr>
      <xdr:spPr>
        <a:xfrm>
          <a:off x="1127125" y="8329930"/>
          <a:ext cx="519684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07" name="テキスト ボックス 106">
          <a:extLst>
            <a:ext uri="{FF2B5EF4-FFF2-40B4-BE49-F238E27FC236}">
              <a16:creationId xmlns:a16="http://schemas.microsoft.com/office/drawing/2014/main" id="{9B4CCBB2-80AD-4262-8072-465EF6ED8B54}"/>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08" name="テキスト ボックス 107">
          <a:extLst>
            <a:ext uri="{FF2B5EF4-FFF2-40B4-BE49-F238E27FC236}">
              <a16:creationId xmlns:a16="http://schemas.microsoft.com/office/drawing/2014/main" id="{3C63F2A6-5454-414B-8D7F-D6078D715B04}"/>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2E688E4-9589-4B9F-9180-713DDA3548E1}"/>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717A478-4BBB-4BD9-BC6C-531D4CD908B6}"/>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F6E01F5-5841-4D9A-992C-B859D15B6DCE}"/>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FE59B51-67BF-4125-A1AA-122704AA75C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4C75C93-C3A3-41D5-A145-9F0E56F4D917}"/>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3368BEF-B767-448A-BF36-4915E8AE46AD}"/>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275D25A-3872-4517-801C-BCA3890B0AF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44E0191-91A4-4A2E-A0AC-F86BEC094E55}"/>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E871CF3-91CA-48CC-8100-74824C3B16C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7DEDCAF-20BF-448B-AC49-9DFE522FC92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156
156
5.95
1,145,304
870,631
228,173
293,952
48,134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D351746-D2CC-4F0E-977C-7C080D5CCDA2}"/>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8F994CE-95F2-47AB-B349-2D1CCD21DE8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BCA31C5-1EBB-441D-AE37-0D2CBB10917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A393533-A7B7-42E0-B6DC-526EAFB0288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C41D78B-3794-443D-BCCA-32F45A2B0BEF}"/>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A6562BD-745E-43D1-B2AE-9F2BF68AE77B}"/>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F20C4C12-DA9F-4520-B861-1B1571542142}"/>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A2BBAA64-AFDF-4E0D-A643-1A5A0038086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C071E371-E517-4FB2-A6C2-8C42BAFA3A7C}"/>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96D5FD80-C0FC-4E58-8F3F-910F283E3613}"/>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a:extLst>
            <a:ext uri="{FF2B5EF4-FFF2-40B4-BE49-F238E27FC236}">
              <a16:creationId xmlns:a16="http://schemas.microsoft.com/office/drawing/2014/main" id="{31A3A50D-A0F5-4D3E-9384-00183513191A}"/>
            </a:ext>
          </a:extLst>
        </xdr:cNvPr>
        <xdr:cNvSpPr/>
      </xdr:nvSpPr>
      <xdr:spPr>
        <a:xfrm>
          <a:off x="670560" y="4099560"/>
          <a:ext cx="19598640" cy="1428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a:extLst>
            <a:ext uri="{FF2B5EF4-FFF2-40B4-BE49-F238E27FC236}">
              <a16:creationId xmlns:a16="http://schemas.microsoft.com/office/drawing/2014/main" id="{467B98EA-D880-4597-8E08-FA6663A06134}"/>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a:extLst>
            <a:ext uri="{FF2B5EF4-FFF2-40B4-BE49-F238E27FC236}">
              <a16:creationId xmlns:a16="http://schemas.microsoft.com/office/drawing/2014/main" id="{37C4EDCB-FAFE-4445-9D04-989A42CAFB8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a:extLst>
            <a:ext uri="{FF2B5EF4-FFF2-40B4-BE49-F238E27FC236}">
              <a16:creationId xmlns:a16="http://schemas.microsoft.com/office/drawing/2014/main" id="{492FADAD-63A4-4E73-BF44-670CBB124597}"/>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CB52AF5-B2B1-425F-8DC1-5899DB9CDF5B}"/>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0D819FA-EBF5-48D6-8967-1CCD0E8B780B}"/>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D293F93-A85E-4C8B-8D9A-2EDD216D75D9}"/>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D835AC8-235C-452E-B3A4-E274304A861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B7DD5BA-D658-43DA-93D5-A8287E82E1C5}"/>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6E28B12-2FD4-4709-BF46-4A6ECB9F472B}"/>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075E575-154E-49F0-83E1-22E4E40F0CCA}"/>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6DFA3B9-7E7C-4E36-A53A-7811708DEC04}"/>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A2B2165-43E2-4F21-A2ED-F7E6E448B978}"/>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E862192-C844-4032-8466-8C376B6512A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156
156
5.95
1,145,304
870,631
228,173
293,952
48,134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F77507C-5324-47CF-AEB6-8CD5FB99067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9DA39BE-177A-4FC4-B69B-3F2E9C510B36}"/>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378642F-A1FD-42C9-8DA4-46C210E9EE5D}"/>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EC1DB2B-FFC8-41BB-981B-1F3F30EA1F04}"/>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95B8069-6A2F-448C-9822-672B9632998E}"/>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870754C-536E-4A79-968B-F86F0FE52D28}"/>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4C6B45ED-297E-422E-9108-D3C6EBC77ADB}"/>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3D67E225-DEEA-49D0-AF0E-12EEB00DEAC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41203D45-6D53-43BA-AD9F-5CA2E46D8B7A}"/>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8AAA12D6-D454-4927-8041-33307CBE8FD6}"/>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a:extLst>
            <a:ext uri="{FF2B5EF4-FFF2-40B4-BE49-F238E27FC236}">
              <a16:creationId xmlns:a16="http://schemas.microsoft.com/office/drawing/2014/main" id="{E3630C5A-9A8F-46CD-B7C6-64475AEC46B9}"/>
            </a:ext>
          </a:extLst>
        </xdr:cNvPr>
        <xdr:cNvSpPr/>
      </xdr:nvSpPr>
      <xdr:spPr>
        <a:xfrm>
          <a:off x="670560" y="4099560"/>
          <a:ext cx="19598640" cy="1428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a:extLst>
            <a:ext uri="{FF2B5EF4-FFF2-40B4-BE49-F238E27FC236}">
              <a16:creationId xmlns:a16="http://schemas.microsoft.com/office/drawing/2014/main" id="{0DDF3EB6-A79C-4452-9E1D-9FC57AE9939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a:extLst>
            <a:ext uri="{FF2B5EF4-FFF2-40B4-BE49-F238E27FC236}">
              <a16:creationId xmlns:a16="http://schemas.microsoft.com/office/drawing/2014/main" id="{5C0F8C3B-00E9-4BCA-AD20-5365E91E58F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a:extLst>
            <a:ext uri="{FF2B5EF4-FFF2-40B4-BE49-F238E27FC236}">
              <a16:creationId xmlns:a16="http://schemas.microsoft.com/office/drawing/2014/main" id="{61804172-59C2-4150-90A2-C4D219AF7F42}"/>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156
156
5.95
1,145,304
870,631
228,173
293,952
48,134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前年度とほぼ横ばい。類似団体と比べても人口が極めて少なく自主財源確保も難しいため、引き続き歳出抑制に努める。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119138</xdr:rowOff>
    </xdr:from>
    <xdr:to>
      <xdr:col>23</xdr:col>
      <xdr:colOff>133350</xdr:colOff>
      <xdr:row>44</xdr:row>
      <xdr:rowOff>119138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6293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50394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422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107648</xdr:rowOff>
    </xdr:from>
    <xdr:to>
      <xdr:col>19</xdr:col>
      <xdr:colOff>133350</xdr:colOff>
      <xdr:row>44</xdr:row>
      <xdr:rowOff>119138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514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111172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12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107648</xdr:rowOff>
    </xdr:from>
    <xdr:to>
      <xdr:col>15</xdr:col>
      <xdr:colOff>82550</xdr:colOff>
      <xdr:row>44</xdr:row>
      <xdr:rowOff>107648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514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99682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107648</xdr:rowOff>
    </xdr:from>
    <xdr:to>
      <xdr:col>11</xdr:col>
      <xdr:colOff>31750</xdr:colOff>
      <xdr:row>44</xdr:row>
      <xdr:rowOff>119138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6514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88192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68338</xdr:rowOff>
    </xdr:from>
    <xdr:to>
      <xdr:col>23</xdr:col>
      <xdr:colOff>184150</xdr:colOff>
      <xdr:row>44</xdr:row>
      <xdr:rowOff>169938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164694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37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68338</xdr:rowOff>
    </xdr:from>
    <xdr:to>
      <xdr:col>19</xdr:col>
      <xdr:colOff>184150</xdr:colOff>
      <xdr:row>44</xdr:row>
      <xdr:rowOff>169938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154715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98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56848</xdr:rowOff>
    </xdr:from>
    <xdr:to>
      <xdr:col>15</xdr:col>
      <xdr:colOff>133350</xdr:colOff>
      <xdr:row>44</xdr:row>
      <xdr:rowOff>158448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143225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56848</xdr:rowOff>
    </xdr:from>
    <xdr:to>
      <xdr:col>11</xdr:col>
      <xdr:colOff>82550</xdr:colOff>
      <xdr:row>44</xdr:row>
      <xdr:rowOff>158448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143225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68338</xdr:rowOff>
    </xdr:from>
    <xdr:to>
      <xdr:col>7</xdr:col>
      <xdr:colOff>31750</xdr:colOff>
      <xdr:row>44</xdr:row>
      <xdr:rowOff>169938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154715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9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普通建設事業の取りやめ等の要因により、経常経費への充当財源を見直した。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42037</xdr:rowOff>
    </xdr:from>
    <xdr:to>
      <xdr:col>23</xdr:col>
      <xdr:colOff>133350</xdr:colOff>
      <xdr:row>66</xdr:row>
      <xdr:rowOff>128397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671937"/>
          <a:ext cx="838200" cy="772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115079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87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87376</xdr:rowOff>
    </xdr:from>
    <xdr:to>
      <xdr:col>19</xdr:col>
      <xdr:colOff>133350</xdr:colOff>
      <xdr:row>66</xdr:row>
      <xdr:rowOff>128397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1403076"/>
          <a:ext cx="889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23004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82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87376</xdr:rowOff>
    </xdr:from>
    <xdr:to>
      <xdr:col>15</xdr:col>
      <xdr:colOff>82550</xdr:colOff>
      <xdr:row>67</xdr:row>
      <xdr:rowOff>381</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1403076"/>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117238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74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116459</xdr:rowOff>
    </xdr:from>
    <xdr:to>
      <xdr:col>11</xdr:col>
      <xdr:colOff>31750</xdr:colOff>
      <xdr:row>67</xdr:row>
      <xdr:rowOff>381</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1260709"/>
          <a:ext cx="889000" cy="2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78503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87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5334</xdr:rowOff>
    </xdr:from>
    <xdr:to>
      <xdr:col>7</xdr:col>
      <xdr:colOff>31750</xdr:colOff>
      <xdr:row>65</xdr:row>
      <xdr:rowOff>106934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117111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91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162687</xdr:rowOff>
    </xdr:from>
    <xdr:to>
      <xdr:col>23</xdr:col>
      <xdr:colOff>184150</xdr:colOff>
      <xdr:row>62</xdr:row>
      <xdr:rowOff>92837</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62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7764</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466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77597</xdr:rowOff>
    </xdr:from>
    <xdr:to>
      <xdr:col>19</xdr:col>
      <xdr:colOff>184150</xdr:colOff>
      <xdr:row>67</xdr:row>
      <xdr:rowOff>7747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393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163974</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4796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36576</xdr:rowOff>
    </xdr:from>
    <xdr:to>
      <xdr:col>15</xdr:col>
      <xdr:colOff>133350</xdr:colOff>
      <xdr:row>66</xdr:row>
      <xdr:rowOff>138176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3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122953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43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121031</xdr:rowOff>
    </xdr:from>
    <xdr:to>
      <xdr:col>11</xdr:col>
      <xdr:colOff>82550</xdr:colOff>
      <xdr:row>67</xdr:row>
      <xdr:rowOff>51181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43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35958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52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65659</xdr:rowOff>
    </xdr:from>
    <xdr:to>
      <xdr:col>7</xdr:col>
      <xdr:colOff>31750</xdr:colOff>
      <xdr:row>65</xdr:row>
      <xdr:rowOff>167259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0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152036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296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[3,327,538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ほぼ横ばいではあるが、職員不足に伴う専門資格職の委託や、システム関連経費が年々増加傾向にある。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人口が極めて少ないため、住民一人当たりのコストにすると類似団体と比べても水準は高くなる。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87</xdr:row>
      <xdr:rowOff>115472</xdr:rowOff>
    </xdr:from>
    <xdr:to>
      <xdr:col>23</xdr:col>
      <xdr:colOff>133350</xdr:colOff>
      <xdr:row>88</xdr:row>
      <xdr:rowOff>51291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5031622"/>
          <a:ext cx="838200" cy="10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117054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33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87</xdr:row>
      <xdr:rowOff>2552</xdr:rowOff>
    </xdr:from>
    <xdr:to>
      <xdr:col>19</xdr:col>
      <xdr:colOff>133350</xdr:colOff>
      <xdr:row>87</xdr:row>
      <xdr:rowOff>115472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918702"/>
          <a:ext cx="889000" cy="11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25945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741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87</xdr:row>
      <xdr:rowOff>2552</xdr:rowOff>
    </xdr:from>
    <xdr:to>
      <xdr:col>15</xdr:col>
      <xdr:colOff>82550</xdr:colOff>
      <xdr:row>87</xdr:row>
      <xdr:rowOff>94512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918702"/>
          <a:ext cx="889000" cy="9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5951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87</xdr:row>
      <xdr:rowOff>72490</xdr:rowOff>
    </xdr:from>
    <xdr:to>
      <xdr:col>11</xdr:col>
      <xdr:colOff>31750</xdr:colOff>
      <xdr:row>87</xdr:row>
      <xdr:rowOff>94512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988640"/>
          <a:ext cx="889000" cy="2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63474</xdr:rowOff>
    </xdr:from>
    <xdr:to>
      <xdr:col>7</xdr:col>
      <xdr:colOff>31750</xdr:colOff>
      <xdr:row>81</xdr:row>
      <xdr:rowOff>165074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3801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71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88</xdr:row>
      <xdr:rowOff>491</xdr:rowOff>
    </xdr:from>
    <xdr:to>
      <xdr:col>23</xdr:col>
      <xdr:colOff>184150</xdr:colOff>
      <xdr:row>88</xdr:row>
      <xdr:rowOff>102091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508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67818</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983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3,327,538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87</xdr:row>
      <xdr:rowOff>64672</xdr:rowOff>
    </xdr:from>
    <xdr:to>
      <xdr:col>19</xdr:col>
      <xdr:colOff>184150</xdr:colOff>
      <xdr:row>87</xdr:row>
      <xdr:rowOff>166272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98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151049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5067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86</xdr:row>
      <xdr:rowOff>123202</xdr:rowOff>
    </xdr:from>
    <xdr:to>
      <xdr:col>15</xdr:col>
      <xdr:colOff>133350</xdr:colOff>
      <xdr:row>87</xdr:row>
      <xdr:rowOff>53352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86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87</xdr:row>
      <xdr:rowOff>38129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954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87</xdr:row>
      <xdr:rowOff>43712</xdr:rowOff>
    </xdr:from>
    <xdr:to>
      <xdr:col>11</xdr:col>
      <xdr:colOff>82550</xdr:colOff>
      <xdr:row>87</xdr:row>
      <xdr:rowOff>145312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95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87</xdr:row>
      <xdr:rowOff>130089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50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87</xdr:row>
      <xdr:rowOff>21690</xdr:rowOff>
    </xdr:from>
    <xdr:to>
      <xdr:col>7</xdr:col>
      <xdr:colOff>31750</xdr:colOff>
      <xdr:row>87</xdr:row>
      <xdr:rowOff>123290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93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87</xdr:row>
      <xdr:rowOff>108067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502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職員構成の変化が要因。経験の長い俸給の高い職員が退職し、採用から間もない職員が増加した。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人事院勧告を基準に適正に行っていく。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152908</xdr:rowOff>
    </xdr:from>
    <xdr:to>
      <xdr:col>81</xdr:col>
      <xdr:colOff>44450</xdr:colOff>
      <xdr:row>84</xdr:row>
      <xdr:rowOff>82550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040358"/>
          <a:ext cx="838200" cy="44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39640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955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82550</xdr:rowOff>
    </xdr:from>
    <xdr:to>
      <xdr:col>77</xdr:col>
      <xdr:colOff>44450</xdr:colOff>
      <xdr:row>84</xdr:row>
      <xdr:rowOff>154939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484350"/>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11447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509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72898</xdr:rowOff>
    </xdr:from>
    <xdr:to>
      <xdr:col>72</xdr:col>
      <xdr:colOff>203200</xdr:colOff>
      <xdr:row>84</xdr:row>
      <xdr:rowOff>154939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474698"/>
          <a:ext cx="889000" cy="8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16273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72898</xdr:rowOff>
    </xdr:from>
    <xdr:to>
      <xdr:col>68</xdr:col>
      <xdr:colOff>152400</xdr:colOff>
      <xdr:row>84</xdr:row>
      <xdr:rowOff>77724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47469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144290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144290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102108</xdr:rowOff>
    </xdr:from>
    <xdr:to>
      <xdr:col>81</xdr:col>
      <xdr:colOff>95250</xdr:colOff>
      <xdr:row>82</xdr:row>
      <xdr:rowOff>32258</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398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23385</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3910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31750</xdr:rowOff>
    </xdr:from>
    <xdr:to>
      <xdr:col>77</xdr:col>
      <xdr:colOff>95250</xdr:colOff>
      <xdr:row>84</xdr:row>
      <xdr:rowOff>133350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104139</xdr:rowOff>
    </xdr:from>
    <xdr:to>
      <xdr:col>73</xdr:col>
      <xdr:colOff>44450</xdr:colOff>
      <xdr:row>85</xdr:row>
      <xdr:rowOff>34289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50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44466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27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22098</xdr:rowOff>
    </xdr:from>
    <xdr:to>
      <xdr:col>68</xdr:col>
      <xdr:colOff>203200</xdr:colOff>
      <xdr:row>84</xdr:row>
      <xdr:rowOff>123698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42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133875</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192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26924</xdr:rowOff>
    </xdr:from>
    <xdr:to>
      <xdr:col>64</xdr:col>
      <xdr:colOff>152400</xdr:colOff>
      <xdr:row>84</xdr:row>
      <xdr:rowOff>128524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42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138701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19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類似団体と比べても人口が極端に少ないため数値は大きくなっているが、行政サービスを維持するうえで現時点でも職員数は少なく、今後も増員を検討している。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156905</xdr:rowOff>
    </xdr:from>
    <xdr:to>
      <xdr:col>81</xdr:col>
      <xdr:colOff>44450</xdr:colOff>
      <xdr:row>66</xdr:row>
      <xdr:rowOff>164362</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1301155"/>
          <a:ext cx="838200" cy="178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88348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03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156905</xdr:rowOff>
    </xdr:from>
    <xdr:to>
      <xdr:col>77</xdr:col>
      <xdr:colOff>44450</xdr:colOff>
      <xdr:row>67</xdr:row>
      <xdr:rowOff>611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5290800" y="11301155"/>
          <a:ext cx="889000" cy="186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166708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9939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611</xdr:rowOff>
    </xdr:from>
    <xdr:to>
      <xdr:col>72</xdr:col>
      <xdr:colOff>203200</xdr:colOff>
      <xdr:row>67</xdr:row>
      <xdr:rowOff>47722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4401800" y="11487761"/>
          <a:ext cx="889000" cy="4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155217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47722</xdr:rowOff>
    </xdr:from>
    <xdr:to>
      <xdr:col>68</xdr:col>
      <xdr:colOff>152400</xdr:colOff>
      <xdr:row>67</xdr:row>
      <xdr:rowOff>87594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3512800" y="11534872"/>
          <a:ext cx="889000" cy="39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160848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59412</xdr:rowOff>
    </xdr:from>
    <xdr:to>
      <xdr:col>64</xdr:col>
      <xdr:colOff>152400</xdr:colOff>
      <xdr:row>59</xdr:row>
      <xdr:rowOff>161012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171189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113562</xdr:rowOff>
    </xdr:from>
    <xdr:to>
      <xdr:col>81</xdr:col>
      <xdr:colOff>95250</xdr:colOff>
      <xdr:row>67</xdr:row>
      <xdr:rowOff>43712</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142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9439</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1325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106105</xdr:rowOff>
    </xdr:from>
    <xdr:to>
      <xdr:col>77</xdr:col>
      <xdr:colOff>95250</xdr:colOff>
      <xdr:row>66</xdr:row>
      <xdr:rowOff>36255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125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21032</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13367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121261</xdr:rowOff>
    </xdr:from>
    <xdr:to>
      <xdr:col>73</xdr:col>
      <xdr:colOff>44450</xdr:colOff>
      <xdr:row>67</xdr:row>
      <xdr:rowOff>51411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143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36188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152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168372</xdr:rowOff>
    </xdr:from>
    <xdr:to>
      <xdr:col>68</xdr:col>
      <xdr:colOff>203200</xdr:colOff>
      <xdr:row>67</xdr:row>
      <xdr:rowOff>98522</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148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83299</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157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67</xdr:row>
      <xdr:rowOff>36794</xdr:rowOff>
    </xdr:from>
    <xdr:to>
      <xdr:col>64</xdr:col>
      <xdr:colOff>152400</xdr:colOff>
      <xdr:row>67</xdr:row>
      <xdr:rowOff>138394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152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123171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161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前年度とほぼ横ばい。引き続き地方債の借り入れを抑制する。</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19473</xdr:rowOff>
    </xdr:from>
    <xdr:to>
      <xdr:col>81</xdr:col>
      <xdr:colOff>44450</xdr:colOff>
      <xdr:row>38</xdr:row>
      <xdr:rowOff>51646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6534573"/>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166794</xdr:rowOff>
    </xdr:from>
    <xdr:to>
      <xdr:col>77</xdr:col>
      <xdr:colOff>44450</xdr:colOff>
      <xdr:row>38</xdr:row>
      <xdr:rowOff>19473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65104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166794</xdr:rowOff>
    </xdr:from>
    <xdr:to>
      <xdr:col>72</xdr:col>
      <xdr:colOff>203200</xdr:colOff>
      <xdr:row>38</xdr:row>
      <xdr:rowOff>11430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651044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11430</xdr:rowOff>
    </xdr:from>
    <xdr:to>
      <xdr:col>68</xdr:col>
      <xdr:colOff>152400</xdr:colOff>
      <xdr:row>38</xdr:row>
      <xdr:rowOff>51646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652653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846</xdr:rowOff>
    </xdr:from>
    <xdr:to>
      <xdr:col>81</xdr:col>
      <xdr:colOff>95250</xdr:colOff>
      <xdr:row>38</xdr:row>
      <xdr:rowOff>102446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5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17374</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361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140123</xdr:rowOff>
    </xdr:from>
    <xdr:to>
      <xdr:col>77</xdr:col>
      <xdr:colOff>95250</xdr:colOff>
      <xdr:row>38</xdr:row>
      <xdr:rowOff>70273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80450</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2526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115993</xdr:rowOff>
    </xdr:from>
    <xdr:to>
      <xdr:col>73</xdr:col>
      <xdr:colOff>44450</xdr:colOff>
      <xdr:row>38</xdr:row>
      <xdr:rowOff>46143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56320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22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132080</xdr:rowOff>
    </xdr:from>
    <xdr:to>
      <xdr:col>68</xdr:col>
      <xdr:colOff>203200</xdr:colOff>
      <xdr:row>38</xdr:row>
      <xdr:rowOff>62230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72407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24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846</xdr:rowOff>
    </xdr:from>
    <xdr:to>
      <xdr:col>64</xdr:col>
      <xdr:colOff>152400</xdr:colOff>
      <xdr:row>38</xdr:row>
      <xdr:rowOff>102446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5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112624</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284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昨年度に引き続き、地方債の借り入れや基金からの取り崩しを行っていないため、マイナスとなっている。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156
156
5.95
1,145,304
870,631
228,173
293,952
48,134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在職歴の高い管理職員等の退職によるもの。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人口が極めて少ないため、住民一人当たりのコストにすると、類似団体と比べても水準は高くなる。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30</xdr:row>
      <xdr:rowOff>127000</xdr:rowOff>
    </xdr:from>
    <xdr:to>
      <xdr:col>26</xdr:col>
      <xdr:colOff>184150</xdr:colOff>
      <xdr:row>44</xdr:row>
      <xdr:rowOff>12700</xdr:rowOff>
    </xdr:to>
    <xdr:sp macro="" textlink="">
      <xdr:nvSpPr>
        <xdr:cNvPr id="57" name="人件費グラフ枠">
          <a:extLst>
            <a:ext uri="{FF2B5EF4-FFF2-40B4-BE49-F238E27FC236}">
              <a16:creationId xmlns:a16="http://schemas.microsoft.com/office/drawing/2014/main" id="{00000000-0008-0000-0400-000039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168148</xdr:rowOff>
    </xdr:from>
    <xdr:to>
      <xdr:col>24</xdr:col>
      <xdr:colOff>25400</xdr:colOff>
      <xdr:row>39</xdr:row>
      <xdr:rowOff>37846</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flipV="1">
          <a:off x="4826000" y="5997448"/>
          <a:ext cx="0" cy="726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9923</xdr:rowOff>
    </xdr:from>
    <xdr:ext cx="762000" cy="259045"/>
    <xdr:sp macro="" textlink="">
      <xdr:nvSpPr>
        <xdr:cNvPr id="59" name="人件費最小値テキスト">
          <a:extLst>
            <a:ext uri="{FF2B5EF4-FFF2-40B4-BE49-F238E27FC236}">
              <a16:creationId xmlns:a16="http://schemas.microsoft.com/office/drawing/2014/main" id="{00000000-0008-0000-0400-00003B000000}"/>
            </a:ext>
          </a:extLst>
        </xdr:cNvPr>
        <xdr:cNvSpPr txBox="1"/>
      </xdr:nvSpPr>
      <xdr:spPr>
        <a:xfrm>
          <a:off x="4914900" y="669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37846</xdr:rowOff>
    </xdr:from>
    <xdr:to>
      <xdr:col>24</xdr:col>
      <xdr:colOff>114300</xdr:colOff>
      <xdr:row>39</xdr:row>
      <xdr:rowOff>37846</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4737100" y="672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83075</xdr:rowOff>
    </xdr:from>
    <xdr:ext cx="762000" cy="259045"/>
    <xdr:sp macro="" textlink="">
      <xdr:nvSpPr>
        <xdr:cNvPr id="61" name="人件費最大値テキスト">
          <a:extLst>
            <a:ext uri="{FF2B5EF4-FFF2-40B4-BE49-F238E27FC236}">
              <a16:creationId xmlns:a16="http://schemas.microsoft.com/office/drawing/2014/main" id="{00000000-0008-0000-0400-00003D000000}"/>
            </a:ext>
          </a:extLst>
        </xdr:cNvPr>
        <xdr:cNvSpPr txBox="1"/>
      </xdr:nvSpPr>
      <xdr:spPr>
        <a:xfrm>
          <a:off x="4914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168148</xdr:rowOff>
    </xdr:from>
    <xdr:to>
      <xdr:col>24</xdr:col>
      <xdr:colOff>114300</xdr:colOff>
      <xdr:row>34</xdr:row>
      <xdr:rowOff>168148</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4737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90424</xdr:rowOff>
    </xdr:from>
    <xdr:to>
      <xdr:col>24</xdr:col>
      <xdr:colOff>25400</xdr:colOff>
      <xdr:row>39</xdr:row>
      <xdr:rowOff>8128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3987800" y="6605524"/>
          <a:ext cx="8382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127017</xdr:rowOff>
    </xdr:from>
    <xdr:ext cx="762000" cy="259045"/>
    <xdr:sp macro="" textlink="">
      <xdr:nvSpPr>
        <xdr:cNvPr id="64" name="人件費平均値テキスト">
          <a:extLst>
            <a:ext uri="{FF2B5EF4-FFF2-40B4-BE49-F238E27FC236}">
              <a16:creationId xmlns:a16="http://schemas.microsoft.com/office/drawing/2014/main" id="{00000000-0008-0000-0400-000040000000}"/>
            </a:ext>
          </a:extLst>
        </xdr:cNvPr>
        <xdr:cNvSpPr txBox="1"/>
      </xdr:nvSpPr>
      <xdr:spPr>
        <a:xfrm>
          <a:off x="4914900" y="61277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110490</xdr:rowOff>
    </xdr:from>
    <xdr:to>
      <xdr:col>24</xdr:col>
      <xdr:colOff>76200</xdr:colOff>
      <xdr:row>37</xdr:row>
      <xdr:rowOff>40640</xdr:rowOff>
    </xdr:to>
    <xdr:sp macro="" textlink="">
      <xdr:nvSpPr>
        <xdr:cNvPr id="65" name="フローチャート: 判断 64">
          <a:extLst>
            <a:ext uri="{FF2B5EF4-FFF2-40B4-BE49-F238E27FC236}">
              <a16:creationId xmlns:a16="http://schemas.microsoft.com/office/drawing/2014/main" id="{00000000-0008-0000-0400-000041000000}"/>
            </a:ext>
          </a:extLst>
        </xdr:cNvPr>
        <xdr:cNvSpPr/>
      </xdr:nvSpPr>
      <xdr:spPr>
        <a:xfrm>
          <a:off x="477520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8128</xdr:rowOff>
    </xdr:from>
    <xdr:to>
      <xdr:col>19</xdr:col>
      <xdr:colOff>187325</xdr:colOff>
      <xdr:row>39</xdr:row>
      <xdr:rowOff>152146</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098800" y="6694678"/>
          <a:ext cx="8890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92202</xdr:rowOff>
    </xdr:from>
    <xdr:to>
      <xdr:col>20</xdr:col>
      <xdr:colOff>38100</xdr:colOff>
      <xdr:row>37</xdr:row>
      <xdr:rowOff>22352</xdr:rowOff>
    </xdr:to>
    <xdr:sp macro="" textlink="">
      <xdr:nvSpPr>
        <xdr:cNvPr id="67" name="フローチャート: 判断 66">
          <a:extLst>
            <a:ext uri="{FF2B5EF4-FFF2-40B4-BE49-F238E27FC236}">
              <a16:creationId xmlns:a16="http://schemas.microsoft.com/office/drawing/2014/main" id="{00000000-0008-0000-0400-000043000000}"/>
            </a:ext>
          </a:extLst>
        </xdr:cNvPr>
        <xdr:cNvSpPr/>
      </xdr:nvSpPr>
      <xdr:spPr>
        <a:xfrm>
          <a:off x="3937000" y="6264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32529</xdr:rowOff>
    </xdr:from>
    <xdr:ext cx="736600" cy="259045"/>
    <xdr:sp macro="" textlink="">
      <xdr:nvSpPr>
        <xdr:cNvPr id="68" name="テキスト ボックス 67">
          <a:extLst>
            <a:ext uri="{FF2B5EF4-FFF2-40B4-BE49-F238E27FC236}">
              <a16:creationId xmlns:a16="http://schemas.microsoft.com/office/drawing/2014/main" id="{00000000-0008-0000-0400-000044000000}"/>
            </a:ext>
          </a:extLst>
        </xdr:cNvPr>
        <xdr:cNvSpPr txBox="1"/>
      </xdr:nvSpPr>
      <xdr:spPr>
        <a:xfrm>
          <a:off x="3606800" y="60332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152146</xdr:rowOff>
    </xdr:from>
    <xdr:to>
      <xdr:col>15</xdr:col>
      <xdr:colOff>98425</xdr:colOff>
      <xdr:row>40</xdr:row>
      <xdr:rowOff>72136</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2209800" y="683869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72136</xdr:rowOff>
    </xdr:from>
    <xdr:to>
      <xdr:col>11</xdr:col>
      <xdr:colOff>9525</xdr:colOff>
      <xdr:row>41</xdr:row>
      <xdr:rowOff>154432</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1320800" y="6930136"/>
          <a:ext cx="889000" cy="25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131064</xdr:rowOff>
    </xdr:from>
    <xdr:to>
      <xdr:col>11</xdr:col>
      <xdr:colOff>60325</xdr:colOff>
      <xdr:row>37</xdr:row>
      <xdr:rowOff>61214</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2159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71391</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1828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94488</xdr:rowOff>
    </xdr:from>
    <xdr:to>
      <xdr:col>6</xdr:col>
      <xdr:colOff>171450</xdr:colOff>
      <xdr:row>37</xdr:row>
      <xdr:rowOff>24638</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1270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34815</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939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39624</xdr:rowOff>
    </xdr:from>
    <xdr:to>
      <xdr:col>24</xdr:col>
      <xdr:colOff>76200</xdr:colOff>
      <xdr:row>38</xdr:row>
      <xdr:rowOff>141224</xdr:rowOff>
    </xdr:to>
    <xdr:sp macro="" textlink="">
      <xdr:nvSpPr>
        <xdr:cNvPr id="82" name="楕円 81">
          <a:extLst>
            <a:ext uri="{FF2B5EF4-FFF2-40B4-BE49-F238E27FC236}">
              <a16:creationId xmlns:a16="http://schemas.microsoft.com/office/drawing/2014/main" id="{00000000-0008-0000-0400-000052000000}"/>
            </a:ext>
          </a:extLst>
        </xdr:cNvPr>
        <xdr:cNvSpPr/>
      </xdr:nvSpPr>
      <xdr:spPr>
        <a:xfrm>
          <a:off x="47752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119651</xdr:rowOff>
    </xdr:from>
    <xdr:ext cx="762000" cy="259045"/>
    <xdr:sp macro="" textlink="">
      <xdr:nvSpPr>
        <xdr:cNvPr id="83" name="人件費該当値テキスト">
          <a:extLst>
            <a:ext uri="{FF2B5EF4-FFF2-40B4-BE49-F238E27FC236}">
              <a16:creationId xmlns:a16="http://schemas.microsoft.com/office/drawing/2014/main" id="{00000000-0008-0000-0400-000053000000}"/>
            </a:ext>
          </a:extLst>
        </xdr:cNvPr>
        <xdr:cNvSpPr txBox="1"/>
      </xdr:nvSpPr>
      <xdr:spPr>
        <a:xfrm>
          <a:off x="4914900" y="64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128778</xdr:rowOff>
    </xdr:from>
    <xdr:to>
      <xdr:col>20</xdr:col>
      <xdr:colOff>38100</xdr:colOff>
      <xdr:row>39</xdr:row>
      <xdr:rowOff>58928</xdr:rowOff>
    </xdr:to>
    <xdr:sp macro="" textlink="">
      <xdr:nvSpPr>
        <xdr:cNvPr id="84" name="楕円 83">
          <a:extLst>
            <a:ext uri="{FF2B5EF4-FFF2-40B4-BE49-F238E27FC236}">
              <a16:creationId xmlns:a16="http://schemas.microsoft.com/office/drawing/2014/main" id="{00000000-0008-0000-0400-000054000000}"/>
            </a:ext>
          </a:extLst>
        </xdr:cNvPr>
        <xdr:cNvSpPr/>
      </xdr:nvSpPr>
      <xdr:spPr>
        <a:xfrm>
          <a:off x="3937000" y="664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43705</xdr:rowOff>
    </xdr:from>
    <xdr:ext cx="7366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606800" y="6730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101346</xdr:rowOff>
    </xdr:from>
    <xdr:to>
      <xdr:col>15</xdr:col>
      <xdr:colOff>149225</xdr:colOff>
      <xdr:row>40</xdr:row>
      <xdr:rowOff>31496</xdr:rowOff>
    </xdr:to>
    <xdr:sp macro="" textlink="">
      <xdr:nvSpPr>
        <xdr:cNvPr id="86" name="楕円 85">
          <a:extLst>
            <a:ext uri="{FF2B5EF4-FFF2-40B4-BE49-F238E27FC236}">
              <a16:creationId xmlns:a16="http://schemas.microsoft.com/office/drawing/2014/main" id="{00000000-0008-0000-0400-000056000000}"/>
            </a:ext>
          </a:extLst>
        </xdr:cNvPr>
        <xdr:cNvSpPr/>
      </xdr:nvSpPr>
      <xdr:spPr>
        <a:xfrm>
          <a:off x="3048000" y="67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16273</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2717800" y="68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21336</xdr:rowOff>
    </xdr:from>
    <xdr:to>
      <xdr:col>11</xdr:col>
      <xdr:colOff>60325</xdr:colOff>
      <xdr:row>40</xdr:row>
      <xdr:rowOff>122936</xdr:rowOff>
    </xdr:to>
    <xdr:sp macro="" textlink="">
      <xdr:nvSpPr>
        <xdr:cNvPr id="88" name="楕円 87">
          <a:extLst>
            <a:ext uri="{FF2B5EF4-FFF2-40B4-BE49-F238E27FC236}">
              <a16:creationId xmlns:a16="http://schemas.microsoft.com/office/drawing/2014/main" id="{00000000-0008-0000-0400-000058000000}"/>
            </a:ext>
          </a:extLst>
        </xdr:cNvPr>
        <xdr:cNvSpPr/>
      </xdr:nvSpPr>
      <xdr:spPr>
        <a:xfrm>
          <a:off x="2159000" y="687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107713</xdr:rowOff>
    </xdr:from>
    <xdr:ext cx="762000" cy="259045"/>
    <xdr:sp macro="" textlink="">
      <xdr:nvSpPr>
        <xdr:cNvPr id="89" name="テキスト ボックス 88">
          <a:extLst>
            <a:ext uri="{FF2B5EF4-FFF2-40B4-BE49-F238E27FC236}">
              <a16:creationId xmlns:a16="http://schemas.microsoft.com/office/drawing/2014/main" id="{00000000-0008-0000-0400-000059000000}"/>
            </a:ext>
          </a:extLst>
        </xdr:cNvPr>
        <xdr:cNvSpPr txBox="1"/>
      </xdr:nvSpPr>
      <xdr:spPr>
        <a:xfrm>
          <a:off x="1828800" y="696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103632</xdr:rowOff>
    </xdr:from>
    <xdr:to>
      <xdr:col>6</xdr:col>
      <xdr:colOff>171450</xdr:colOff>
      <xdr:row>42</xdr:row>
      <xdr:rowOff>33782</xdr:rowOff>
    </xdr:to>
    <xdr:sp macro="" textlink="">
      <xdr:nvSpPr>
        <xdr:cNvPr id="90" name="楕円 89">
          <a:extLst>
            <a:ext uri="{FF2B5EF4-FFF2-40B4-BE49-F238E27FC236}">
              <a16:creationId xmlns:a16="http://schemas.microsoft.com/office/drawing/2014/main" id="{00000000-0008-0000-0400-00005A000000}"/>
            </a:ext>
          </a:extLst>
        </xdr:cNvPr>
        <xdr:cNvSpPr/>
      </xdr:nvSpPr>
      <xdr:spPr>
        <a:xfrm>
          <a:off x="1270000" y="713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42</xdr:row>
      <xdr:rowOff>18559</xdr:rowOff>
    </xdr:from>
    <xdr:ext cx="762000" cy="259045"/>
    <xdr:sp macro="" textlink="">
      <xdr:nvSpPr>
        <xdr:cNvPr id="91" name="テキスト ボックス 90">
          <a:extLst>
            <a:ext uri="{FF2B5EF4-FFF2-40B4-BE49-F238E27FC236}">
              <a16:creationId xmlns:a16="http://schemas.microsoft.com/office/drawing/2014/main" id="{00000000-0008-0000-0400-00005B000000}"/>
            </a:ext>
          </a:extLst>
        </xdr:cNvPr>
        <xdr:cNvSpPr txBox="1"/>
      </xdr:nvSpPr>
      <xdr:spPr>
        <a:xfrm>
          <a:off x="939800" y="7219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2" name="正方形/長方形 91">
          <a:extLst>
            <a:ext uri="{FF2B5EF4-FFF2-40B4-BE49-F238E27FC236}">
              <a16:creationId xmlns:a16="http://schemas.microsoft.com/office/drawing/2014/main" id="{00000000-0008-0000-0400-00005C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普通建設事業の見直しに伴い、関連委託費が減少したことが大きな要因。</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4" name="直線コネクタ 103">
          <a:extLst>
            <a:ext uri="{FF2B5EF4-FFF2-40B4-BE49-F238E27FC236}">
              <a16:creationId xmlns:a16="http://schemas.microsoft.com/office/drawing/2014/main" id="{00000000-0008-0000-0400-000068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6" name="直線コネクタ 105">
          <a:extLst>
            <a:ext uri="{FF2B5EF4-FFF2-40B4-BE49-F238E27FC236}">
              <a16:creationId xmlns:a16="http://schemas.microsoft.com/office/drawing/2014/main" id="{00000000-0008-0000-0400-00006A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8" name="直線コネクタ 107">
          <a:extLst>
            <a:ext uri="{FF2B5EF4-FFF2-40B4-BE49-F238E27FC236}">
              <a16:creationId xmlns:a16="http://schemas.microsoft.com/office/drawing/2014/main" id="{00000000-0008-0000-0400-00006C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0" name="直線コネクタ 109">
          <a:extLst>
            <a:ext uri="{FF2B5EF4-FFF2-40B4-BE49-F238E27FC236}">
              <a16:creationId xmlns:a16="http://schemas.microsoft.com/office/drawing/2014/main" id="{00000000-0008-0000-0400-00006E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1" name="テキスト ボックス 110">
          <a:extLst>
            <a:ext uri="{FF2B5EF4-FFF2-40B4-BE49-F238E27FC236}">
              <a16:creationId xmlns:a16="http://schemas.microsoft.com/office/drawing/2014/main" id="{00000000-0008-0000-0400-00006F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2" name="直線コネクタ 111">
          <a:extLst>
            <a:ext uri="{FF2B5EF4-FFF2-40B4-BE49-F238E27FC236}">
              <a16:creationId xmlns:a16="http://schemas.microsoft.com/office/drawing/2014/main" id="{00000000-0008-0000-0400-000070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4" name="直線コネクタ 113">
          <a:extLst>
            <a:ext uri="{FF2B5EF4-FFF2-40B4-BE49-F238E27FC236}">
              <a16:creationId xmlns:a16="http://schemas.microsoft.com/office/drawing/2014/main" id="{00000000-0008-0000-0400-000072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5" name="テキスト ボックス 114">
          <a:extLst>
            <a:ext uri="{FF2B5EF4-FFF2-40B4-BE49-F238E27FC236}">
              <a16:creationId xmlns:a16="http://schemas.microsoft.com/office/drawing/2014/main" id="{00000000-0008-0000-0400-000073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111760</xdr:rowOff>
    </xdr:from>
    <xdr:to>
      <xdr:col>82</xdr:col>
      <xdr:colOff>107950</xdr:colOff>
      <xdr:row>20</xdr:row>
      <xdr:rowOff>1270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34061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144797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40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1270</xdr:rowOff>
    </xdr:from>
    <xdr:to>
      <xdr:col>82</xdr:col>
      <xdr:colOff>196850</xdr:colOff>
      <xdr:row>20</xdr:row>
      <xdr:rowOff>1270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430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26687</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84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111760</xdr:rowOff>
    </xdr:from>
    <xdr:to>
      <xdr:col>82</xdr:col>
      <xdr:colOff>196850</xdr:colOff>
      <xdr:row>13</xdr:row>
      <xdr:rowOff>111760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340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134620</xdr:rowOff>
    </xdr:from>
    <xdr:to>
      <xdr:col>82</xdr:col>
      <xdr:colOff>107950</xdr:colOff>
      <xdr:row>21</xdr:row>
      <xdr:rowOff>100330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5671800" y="2877820"/>
          <a:ext cx="838200" cy="82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1287</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573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156210</xdr:rowOff>
    </xdr:from>
    <xdr:to>
      <xdr:col>82</xdr:col>
      <xdr:colOff>158750</xdr:colOff>
      <xdr:row>16</xdr:row>
      <xdr:rowOff>86360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85090</xdr:rowOff>
    </xdr:from>
    <xdr:to>
      <xdr:col>78</xdr:col>
      <xdr:colOff>69850</xdr:colOff>
      <xdr:row>21</xdr:row>
      <xdr:rowOff>100330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3342640"/>
          <a:ext cx="889000" cy="3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144780</xdr:rowOff>
    </xdr:from>
    <xdr:to>
      <xdr:col>78</xdr:col>
      <xdr:colOff>120650</xdr:colOff>
      <xdr:row>16</xdr:row>
      <xdr:rowOff>74930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85107</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485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85090</xdr:rowOff>
    </xdr:from>
    <xdr:to>
      <xdr:col>73</xdr:col>
      <xdr:colOff>180975</xdr:colOff>
      <xdr:row>19</xdr:row>
      <xdr:rowOff>88900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33426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99060</xdr:rowOff>
    </xdr:from>
    <xdr:to>
      <xdr:col>74</xdr:col>
      <xdr:colOff>31750</xdr:colOff>
      <xdr:row>16</xdr:row>
      <xdr:rowOff>29210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39387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439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130810</xdr:rowOff>
    </xdr:from>
    <xdr:to>
      <xdr:col>69</xdr:col>
      <xdr:colOff>92075</xdr:colOff>
      <xdr:row>19</xdr:row>
      <xdr:rowOff>88900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702560"/>
          <a:ext cx="889000" cy="64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121920</xdr:rowOff>
    </xdr:from>
    <xdr:to>
      <xdr:col>69</xdr:col>
      <xdr:colOff>142875</xdr:colOff>
      <xdr:row>16</xdr:row>
      <xdr:rowOff>52070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62247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46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xdr:rowOff>
    </xdr:from>
    <xdr:to>
      <xdr:col>65</xdr:col>
      <xdr:colOff>53975</xdr:colOff>
      <xdr:row>16</xdr:row>
      <xdr:rowOff>113030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97807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84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55897</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21</xdr:row>
      <xdr:rowOff>49530</xdr:rowOff>
    </xdr:from>
    <xdr:to>
      <xdr:col>78</xdr:col>
      <xdr:colOff>120650</xdr:colOff>
      <xdr:row>21</xdr:row>
      <xdr:rowOff>151130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364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135907</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3736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34290</xdr:rowOff>
    </xdr:from>
    <xdr:to>
      <xdr:col>74</xdr:col>
      <xdr:colOff>31750</xdr:colOff>
      <xdr:row>19</xdr:row>
      <xdr:rowOff>135890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329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120667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337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38100</xdr:rowOff>
    </xdr:from>
    <xdr:to>
      <xdr:col>69</xdr:col>
      <xdr:colOff>142875</xdr:colOff>
      <xdr:row>19</xdr:row>
      <xdr:rowOff>139700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329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124477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338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80010</xdr:rowOff>
    </xdr:from>
    <xdr:to>
      <xdr:col>65</xdr:col>
      <xdr:colOff>53975</xdr:colOff>
      <xdr:row>16</xdr:row>
      <xdr:rowOff>10160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20337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児童福祉費、社会福祉費などの対象者が少なく、また、対象者数も変動がほぼないため、例年どおり横ばいとなっている。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a:extLst>
            <a:ext uri="{FF2B5EF4-FFF2-40B4-BE49-F238E27FC236}">
              <a16:creationId xmlns:a16="http://schemas.microsoft.com/office/drawing/2014/main" id="{00000000-0008-0000-0400-0000B1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79" name="扶助費最小値テキスト">
          <a:extLst>
            <a:ext uri="{FF2B5EF4-FFF2-40B4-BE49-F238E27FC236}">
              <a16:creationId xmlns:a16="http://schemas.microsoft.com/office/drawing/2014/main" id="{00000000-0008-0000-0400-0000B3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1" name="扶助費最大値テキスト">
          <a:extLst>
            <a:ext uri="{FF2B5EF4-FFF2-40B4-BE49-F238E27FC236}">
              <a16:creationId xmlns:a16="http://schemas.microsoft.com/office/drawing/2014/main" id="{00000000-0008-0000-0400-0000B5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12700</xdr:rowOff>
    </xdr:from>
    <xdr:to>
      <xdr:col>24</xdr:col>
      <xdr:colOff>25400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3987800" y="9099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4" name="扶助費平均値テキスト">
          <a:extLst>
            <a:ext uri="{FF2B5EF4-FFF2-40B4-BE49-F238E27FC236}">
              <a16:creationId xmlns:a16="http://schemas.microsoft.com/office/drawing/2014/main" id="{00000000-0008-0000-0400-0000B8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5" name="フローチャート: 判断 184">
          <a:extLst>
            <a:ext uri="{FF2B5EF4-FFF2-40B4-BE49-F238E27FC236}">
              <a16:creationId xmlns:a16="http://schemas.microsoft.com/office/drawing/2014/main" id="{00000000-0008-0000-0400-0000B9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12700</xdr:rowOff>
    </xdr:from>
    <xdr:to>
      <xdr:col>19</xdr:col>
      <xdr:colOff>187325</xdr:colOff>
      <xdr:row>53</xdr:row>
      <xdr:rowOff>31750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098800" y="9099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31750</xdr:rowOff>
    </xdr:from>
    <xdr:to>
      <xdr:col>15</xdr:col>
      <xdr:colOff>98425</xdr:colOff>
      <xdr:row>53</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2209800" y="911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31750</xdr:rowOff>
    </xdr:from>
    <xdr:to>
      <xdr:col>11</xdr:col>
      <xdr:colOff>9525</xdr:colOff>
      <xdr:row>53</xdr:row>
      <xdr:rowOff>31750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1320800" y="911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133350</xdr:rowOff>
    </xdr:from>
    <xdr:to>
      <xdr:col>24</xdr:col>
      <xdr:colOff>76200</xdr:colOff>
      <xdr:row>53</xdr:row>
      <xdr:rowOff>63500</xdr:rowOff>
    </xdr:to>
    <xdr:sp macro="" textlink="">
      <xdr:nvSpPr>
        <xdr:cNvPr id="202" name="楕円 201">
          <a:extLst>
            <a:ext uri="{FF2B5EF4-FFF2-40B4-BE49-F238E27FC236}">
              <a16:creationId xmlns:a16="http://schemas.microsoft.com/office/drawing/2014/main" id="{00000000-0008-0000-0400-0000CA000000}"/>
            </a:ext>
          </a:extLst>
        </xdr:cNvPr>
        <xdr:cNvSpPr/>
      </xdr:nvSpPr>
      <xdr:spPr>
        <a:xfrm>
          <a:off x="4775200" y="904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41927</xdr:rowOff>
    </xdr:from>
    <xdr:ext cx="762000" cy="259045"/>
    <xdr:sp macro="" textlink="">
      <xdr:nvSpPr>
        <xdr:cNvPr id="203" name="扶助費該当値テキスト">
          <a:extLst>
            <a:ext uri="{FF2B5EF4-FFF2-40B4-BE49-F238E27FC236}">
              <a16:creationId xmlns:a16="http://schemas.microsoft.com/office/drawing/2014/main" id="{00000000-0008-0000-0400-0000CB000000}"/>
            </a:ext>
          </a:extLst>
        </xdr:cNvPr>
        <xdr:cNvSpPr txBox="1"/>
      </xdr:nvSpPr>
      <xdr:spPr>
        <a:xfrm>
          <a:off x="4914900" y="895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133350</xdr:rowOff>
    </xdr:from>
    <xdr:to>
      <xdr:col>20</xdr:col>
      <xdr:colOff>38100</xdr:colOff>
      <xdr:row>53</xdr:row>
      <xdr:rowOff>63500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3937000" y="904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73677</xdr:rowOff>
    </xdr:from>
    <xdr:ext cx="7366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606800" y="8817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152400</xdr:rowOff>
    </xdr:from>
    <xdr:to>
      <xdr:col>15</xdr:col>
      <xdr:colOff>149225</xdr:colOff>
      <xdr:row>53</xdr:row>
      <xdr:rowOff>82550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048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92727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2717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152400</xdr:rowOff>
    </xdr:from>
    <xdr:to>
      <xdr:col>11</xdr:col>
      <xdr:colOff>60325</xdr:colOff>
      <xdr:row>53</xdr:row>
      <xdr:rowOff>82550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2159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92727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828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152400</xdr:rowOff>
    </xdr:from>
    <xdr:to>
      <xdr:col>6</xdr:col>
      <xdr:colOff>171450</xdr:colOff>
      <xdr:row>53</xdr:row>
      <xdr:rowOff>82550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1270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92727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939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住宅建設や改修による増減。令和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年度は住宅建設の遅れなどにより、予定されていた事業を見直す結果となったため減少した。</a:t>
          </a:r>
        </a:p>
      </xdr:txBody>
    </xdr:sp>
    <xdr:clientData/>
  </xdr:twoCellAnchor>
  <xdr:oneCellAnchor>
    <xdr:from>
      <xdr:col>62</xdr:col>
      <xdr:colOff>6350</xdr:colOff>
      <xdr:row>49</xdr:row>
      <xdr:rowOff>107950</xdr:rowOff>
    </xdr:from>
    <xdr:ext cx="298543" cy="225703"/>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a:extLst>
            <a:ext uri="{FF2B5EF4-FFF2-40B4-BE49-F238E27FC236}">
              <a16:creationId xmlns:a16="http://schemas.microsoft.com/office/drawing/2014/main" id="{00000000-0008-0000-0400-0000E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39" name="その他最小値テキスト">
          <a:extLst>
            <a:ext uri="{FF2B5EF4-FFF2-40B4-BE49-F238E27FC236}">
              <a16:creationId xmlns:a16="http://schemas.microsoft.com/office/drawing/2014/main" id="{00000000-0008-0000-0400-0000EF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1" name="その他最大値テキスト">
          <a:extLst>
            <a:ext uri="{FF2B5EF4-FFF2-40B4-BE49-F238E27FC236}">
              <a16:creationId xmlns:a16="http://schemas.microsoft.com/office/drawing/2014/main" id="{00000000-0008-0000-0400-0000F1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85090</xdr:rowOff>
    </xdr:from>
    <xdr:to>
      <xdr:col>82</xdr:col>
      <xdr:colOff>107950</xdr:colOff>
      <xdr:row>54</xdr:row>
      <xdr:rowOff>43180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5671800" y="917194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132097</xdr:rowOff>
    </xdr:from>
    <xdr:ext cx="762000" cy="259045"/>
    <xdr:sp macro="" textlink="">
      <xdr:nvSpPr>
        <xdr:cNvPr id="244" name="その他平均値テキスト">
          <a:extLst>
            <a:ext uri="{FF2B5EF4-FFF2-40B4-BE49-F238E27FC236}">
              <a16:creationId xmlns:a16="http://schemas.microsoft.com/office/drawing/2014/main" id="{00000000-0008-0000-0400-0000F4000000}"/>
            </a:ext>
          </a:extLst>
        </xdr:cNvPr>
        <xdr:cNvSpPr txBox="1"/>
      </xdr:nvSpPr>
      <xdr:spPr>
        <a:xfrm>
          <a:off x="16598900" y="9733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43180</xdr:rowOff>
    </xdr:from>
    <xdr:to>
      <xdr:col>78</xdr:col>
      <xdr:colOff>69850</xdr:colOff>
      <xdr:row>55</xdr:row>
      <xdr:rowOff>138430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4782800" y="930148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149860</xdr:rowOff>
    </xdr:from>
    <xdr:to>
      <xdr:col>73</xdr:col>
      <xdr:colOff>180975</xdr:colOff>
      <xdr:row>55</xdr:row>
      <xdr:rowOff>138430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893800" y="940816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128287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4401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8890</xdr:rowOff>
    </xdr:from>
    <xdr:to>
      <xdr:col>69</xdr:col>
      <xdr:colOff>92075</xdr:colOff>
      <xdr:row>54</xdr:row>
      <xdr:rowOff>149860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004800" y="9095740"/>
          <a:ext cx="889000" cy="3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113047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512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34290</xdr:rowOff>
    </xdr:from>
    <xdr:to>
      <xdr:col>82</xdr:col>
      <xdr:colOff>158750</xdr:colOff>
      <xdr:row>53</xdr:row>
      <xdr:rowOff>135890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6459200" y="912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114317</xdr:rowOff>
    </xdr:from>
    <xdr:ext cx="762000" cy="259045"/>
    <xdr:sp macro="" textlink="">
      <xdr:nvSpPr>
        <xdr:cNvPr id="263" name="その他該当値テキスト">
          <a:extLst>
            <a:ext uri="{FF2B5EF4-FFF2-40B4-BE49-F238E27FC236}">
              <a16:creationId xmlns:a16="http://schemas.microsoft.com/office/drawing/2014/main" id="{00000000-0008-0000-0400-00000701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163830</xdr:rowOff>
    </xdr:from>
    <xdr:to>
      <xdr:col>78</xdr:col>
      <xdr:colOff>120650</xdr:colOff>
      <xdr:row>54</xdr:row>
      <xdr:rowOff>93980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5621000" y="925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104157</xdr:rowOff>
    </xdr:from>
    <xdr:ext cx="7366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290800" y="901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87630</xdr:rowOff>
    </xdr:from>
    <xdr:to>
      <xdr:col>74</xdr:col>
      <xdr:colOff>31750</xdr:colOff>
      <xdr:row>56</xdr:row>
      <xdr:rowOff>17780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732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27957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99060</xdr:rowOff>
    </xdr:from>
    <xdr:to>
      <xdr:col>69</xdr:col>
      <xdr:colOff>142875</xdr:colOff>
      <xdr:row>55</xdr:row>
      <xdr:rowOff>29210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843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39387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512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52</xdr:row>
      <xdr:rowOff>129540</xdr:rowOff>
    </xdr:from>
    <xdr:to>
      <xdr:col>65</xdr:col>
      <xdr:colOff>53975</xdr:colOff>
      <xdr:row>53</xdr:row>
      <xdr:rowOff>59690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954000" y="904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69867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623800" y="881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新型コロナウイルスや物価高騰に関連する補助充当額の減少によるもの。</a:t>
          </a:r>
        </a:p>
      </xdr:txBody>
    </xdr:sp>
    <xdr:clientData/>
  </xdr:twoCellAnchor>
  <xdr:oneCellAnchor>
    <xdr:from>
      <xdr:col>62</xdr:col>
      <xdr:colOff>6350</xdr:colOff>
      <xdr:row>29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5" name="補助費等グラフ枠">
          <a:extLst>
            <a:ext uri="{FF2B5EF4-FFF2-40B4-BE49-F238E27FC236}">
              <a16:creationId xmlns:a16="http://schemas.microsoft.com/office/drawing/2014/main" id="{00000000-0008-0000-0400-000027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7" name="補助費等最小値テキスト">
          <a:extLst>
            <a:ext uri="{FF2B5EF4-FFF2-40B4-BE49-F238E27FC236}">
              <a16:creationId xmlns:a16="http://schemas.microsoft.com/office/drawing/2014/main" id="{00000000-0008-0000-0400-000029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299" name="補助費等最大値テキスト">
          <a:extLst>
            <a:ext uri="{FF2B5EF4-FFF2-40B4-BE49-F238E27FC236}">
              <a16:creationId xmlns:a16="http://schemas.microsoft.com/office/drawing/2014/main" id="{00000000-0008-0000-0400-00002B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76708</xdr:rowOff>
    </xdr:from>
    <xdr:to>
      <xdr:col>82</xdr:col>
      <xdr:colOff>107950</xdr:colOff>
      <xdr:row>35</xdr:row>
      <xdr:rowOff>92710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5671800" y="5906008"/>
          <a:ext cx="8382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2" name="補助費等平均値テキスト">
          <a:extLst>
            <a:ext uri="{FF2B5EF4-FFF2-40B4-BE49-F238E27FC236}">
              <a16:creationId xmlns:a16="http://schemas.microsoft.com/office/drawing/2014/main" id="{00000000-0008-0000-0400-00002E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35</xdr:row>
      <xdr:rowOff>92710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4782800" y="59563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117856</xdr:rowOff>
    </xdr:from>
    <xdr:to>
      <xdr:col>73</xdr:col>
      <xdr:colOff>180975</xdr:colOff>
      <xdr:row>34</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893800" y="59471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90424</xdr:rowOff>
    </xdr:from>
    <xdr:to>
      <xdr:col>69</xdr:col>
      <xdr:colOff>92075</xdr:colOff>
      <xdr:row>34</xdr:row>
      <xdr:rowOff>117856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004800" y="59197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25908</xdr:rowOff>
    </xdr:from>
    <xdr:to>
      <xdr:col>82</xdr:col>
      <xdr:colOff>158750</xdr:colOff>
      <xdr:row>34</xdr:row>
      <xdr:rowOff>127508</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6459200" y="585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105935</xdr:rowOff>
    </xdr:from>
    <xdr:ext cx="762000" cy="259045"/>
    <xdr:sp macro="" textlink="">
      <xdr:nvSpPr>
        <xdr:cNvPr id="321" name="補助費等該当値テキスト">
          <a:extLst>
            <a:ext uri="{FF2B5EF4-FFF2-40B4-BE49-F238E27FC236}">
              <a16:creationId xmlns:a16="http://schemas.microsoft.com/office/drawing/2014/main" id="{00000000-0008-0000-0400-000041010000}"/>
            </a:ext>
          </a:extLst>
        </xdr:cNvPr>
        <xdr:cNvSpPr txBox="1"/>
      </xdr:nvSpPr>
      <xdr:spPr>
        <a:xfrm>
          <a:off x="16598900" y="5763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41910</xdr:rowOff>
    </xdr:from>
    <xdr:to>
      <xdr:col>78</xdr:col>
      <xdr:colOff>120650</xdr:colOff>
      <xdr:row>35</xdr:row>
      <xdr:rowOff>143510</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5621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153687</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76200</xdr:rowOff>
    </xdr:from>
    <xdr:to>
      <xdr:col>74</xdr:col>
      <xdr:colOff>31750</xdr:colOff>
      <xdr:row>35</xdr:row>
      <xdr:rowOff>6350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4732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16527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401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67056</xdr:rowOff>
    </xdr:from>
    <xdr:to>
      <xdr:col>69</xdr:col>
      <xdr:colOff>142875</xdr:colOff>
      <xdr:row>34</xdr:row>
      <xdr:rowOff>168656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3843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7383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66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39624</xdr:rowOff>
    </xdr:from>
    <xdr:to>
      <xdr:col>65</xdr:col>
      <xdr:colOff>53975</xdr:colOff>
      <xdr:row>34</xdr:row>
      <xdr:rowOff>141224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2954000" y="586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151401</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63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地方債の借り入れを抑制しており、借入残高が年々減少しているため。</a:t>
          </a:r>
        </a:p>
      </xdr:txBody>
    </xdr:sp>
    <xdr:clientData/>
  </xdr:twoCellAnchor>
  <xdr:oneCellAnchor>
    <xdr:from>
      <xdr:col>3</xdr:col>
      <xdr:colOff>123825</xdr:colOff>
      <xdr:row>69</xdr:row>
      <xdr:rowOff>107950</xdr:rowOff>
    </xdr:from>
    <xdr:ext cx="298543" cy="225703"/>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a:extLst>
            <a:ext uri="{FF2B5EF4-FFF2-40B4-BE49-F238E27FC236}">
              <a16:creationId xmlns:a16="http://schemas.microsoft.com/office/drawing/2014/main" id="{00000000-0008-0000-0400-000063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7" name="公債費最小値テキスト">
          <a:extLst>
            <a:ext uri="{FF2B5EF4-FFF2-40B4-BE49-F238E27FC236}">
              <a16:creationId xmlns:a16="http://schemas.microsoft.com/office/drawing/2014/main" id="{00000000-0008-0000-0400-000065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9" name="公債費最大値テキスト">
          <a:extLst>
            <a:ext uri="{FF2B5EF4-FFF2-40B4-BE49-F238E27FC236}">
              <a16:creationId xmlns:a16="http://schemas.microsoft.com/office/drawing/2014/main" id="{00000000-0008-0000-0400-000067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149860</xdr:rowOff>
    </xdr:from>
    <xdr:to>
      <xdr:col>24</xdr:col>
      <xdr:colOff>25400</xdr:colOff>
      <xdr:row>74</xdr:row>
      <xdr:rowOff>5080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987800" y="1266571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2" name="公債費平均値テキスト">
          <a:extLst>
            <a:ext uri="{FF2B5EF4-FFF2-40B4-BE49-F238E27FC236}">
              <a16:creationId xmlns:a16="http://schemas.microsoft.com/office/drawing/2014/main" id="{00000000-0008-0000-0400-00006A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5080</xdr:rowOff>
    </xdr:from>
    <xdr:to>
      <xdr:col>19</xdr:col>
      <xdr:colOff>187325</xdr:colOff>
      <xdr:row>74</xdr:row>
      <xdr:rowOff>35560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098800" y="126923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17797</xdr:rowOff>
    </xdr:from>
    <xdr:ext cx="7366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3606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35560</xdr:rowOff>
    </xdr:from>
    <xdr:to>
      <xdr:col>15</xdr:col>
      <xdr:colOff>98425</xdr:colOff>
      <xdr:row>74</xdr:row>
      <xdr:rowOff>100330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2209800" y="1272286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100330</xdr:rowOff>
    </xdr:from>
    <xdr:to>
      <xdr:col>11</xdr:col>
      <xdr:colOff>9525</xdr:colOff>
      <xdr:row>74</xdr:row>
      <xdr:rowOff>142240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1320800" y="127876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xdr:rowOff>
    </xdr:from>
    <xdr:to>
      <xdr:col>6</xdr:col>
      <xdr:colOff>171450</xdr:colOff>
      <xdr:row>77</xdr:row>
      <xdr:rowOff>113030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1270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97807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939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99060</xdr:rowOff>
    </xdr:from>
    <xdr:to>
      <xdr:col>24</xdr:col>
      <xdr:colOff>76200</xdr:colOff>
      <xdr:row>74</xdr:row>
      <xdr:rowOff>29210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4775200" y="1261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115587</xdr:rowOff>
    </xdr:from>
    <xdr:ext cx="762000" cy="259045"/>
    <xdr:sp macro="" textlink="">
      <xdr:nvSpPr>
        <xdr:cNvPr id="381" name="公債費該当値テキスト">
          <a:extLst>
            <a:ext uri="{FF2B5EF4-FFF2-40B4-BE49-F238E27FC236}">
              <a16:creationId xmlns:a16="http://schemas.microsoft.com/office/drawing/2014/main" id="{00000000-0008-0000-0400-00007D010000}"/>
            </a:ext>
          </a:extLst>
        </xdr:cNvPr>
        <xdr:cNvSpPr txBox="1"/>
      </xdr:nvSpPr>
      <xdr:spPr>
        <a:xfrm>
          <a:off x="4914900" y="12459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125730</xdr:rowOff>
    </xdr:from>
    <xdr:to>
      <xdr:col>20</xdr:col>
      <xdr:colOff>38100</xdr:colOff>
      <xdr:row>74</xdr:row>
      <xdr:rowOff>55880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937000" y="1264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66057</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241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156210</xdr:rowOff>
    </xdr:from>
    <xdr:to>
      <xdr:col>15</xdr:col>
      <xdr:colOff>149225</xdr:colOff>
      <xdr:row>74</xdr:row>
      <xdr:rowOff>86360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0480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96537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717800" y="1244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49530</xdr:rowOff>
    </xdr:from>
    <xdr:to>
      <xdr:col>11</xdr:col>
      <xdr:colOff>60325</xdr:colOff>
      <xdr:row>74</xdr:row>
      <xdr:rowOff>151130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21590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161307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250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91440</xdr:rowOff>
    </xdr:from>
    <xdr:to>
      <xdr:col>6</xdr:col>
      <xdr:colOff>171450</xdr:colOff>
      <xdr:row>75</xdr:row>
      <xdr:rowOff>21590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12700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31767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54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例年、人件費・物件費の割合が高く類似団体と比べても高い水準にある。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年度はそれらの割合が大幅に減少した。</a:t>
          </a:r>
        </a:p>
      </xdr:txBody>
    </xdr:sp>
    <xdr:clientData/>
  </xdr:twoCellAnchor>
  <xdr:oneCellAnchor>
    <xdr:from>
      <xdr:col>62</xdr:col>
      <xdr:colOff>6350</xdr:colOff>
      <xdr:row>69</xdr:row>
      <xdr:rowOff>107950</xdr:rowOff>
    </xdr:from>
    <xdr:ext cx="298543" cy="225703"/>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104139</xdr:rowOff>
    </xdr:from>
    <xdr:to>
      <xdr:col>82</xdr:col>
      <xdr:colOff>107950</xdr:colOff>
      <xdr:row>82</xdr:row>
      <xdr:rowOff>97608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5671800" y="13134339"/>
          <a:ext cx="838200" cy="102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46645</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248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82</xdr:row>
      <xdr:rowOff>15966</xdr:rowOff>
    </xdr:from>
    <xdr:to>
      <xdr:col>78</xdr:col>
      <xdr:colOff>69850</xdr:colOff>
      <xdr:row>82</xdr:row>
      <xdr:rowOff>97608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4074866"/>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137358</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2996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82</xdr:row>
      <xdr:rowOff>15966</xdr:rowOff>
    </xdr:from>
    <xdr:to>
      <xdr:col>73</xdr:col>
      <xdr:colOff>180975</xdr:colOff>
      <xdr:row>82</xdr:row>
      <xdr:rowOff>74749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893800" y="14074866"/>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68778</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2927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74749</xdr:rowOff>
    </xdr:from>
    <xdr:to>
      <xdr:col>69</xdr:col>
      <xdr:colOff>92075</xdr:colOff>
      <xdr:row>82</xdr:row>
      <xdr:rowOff>74749</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004800" y="13790749"/>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8363</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24691</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69867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82</xdr:row>
      <xdr:rowOff>46808</xdr:rowOff>
    </xdr:from>
    <xdr:to>
      <xdr:col>78</xdr:col>
      <xdr:colOff>120650</xdr:colOff>
      <xdr:row>82</xdr:row>
      <xdr:rowOff>148408</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410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82</xdr:row>
      <xdr:rowOff>133185</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4192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81</xdr:row>
      <xdr:rowOff>136616</xdr:rowOff>
    </xdr:from>
    <xdr:to>
      <xdr:col>74</xdr:col>
      <xdr:colOff>31750</xdr:colOff>
      <xdr:row>82</xdr:row>
      <xdr:rowOff>66766</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402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82</xdr:row>
      <xdr:rowOff>51543</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4110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82</xdr:row>
      <xdr:rowOff>23949</xdr:rowOff>
    </xdr:from>
    <xdr:to>
      <xdr:col>69</xdr:col>
      <xdr:colOff>142875</xdr:colOff>
      <xdr:row>82</xdr:row>
      <xdr:rowOff>125549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408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82</xdr:row>
      <xdr:rowOff>110326</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4169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23949</xdr:rowOff>
    </xdr:from>
    <xdr:to>
      <xdr:col>65</xdr:col>
      <xdr:colOff>53975</xdr:colOff>
      <xdr:row>80</xdr:row>
      <xdr:rowOff>125549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73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110326</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826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133750</xdr:rowOff>
    </xdr:from>
    <xdr:to>
      <xdr:col>29</xdr:col>
      <xdr:colOff>127000</xdr:colOff>
      <xdr:row>13</xdr:row>
      <xdr:rowOff>56353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5003800" y="2238775"/>
          <a:ext cx="647700" cy="940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1956</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135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12</xdr:row>
      <xdr:rowOff>162061</xdr:rowOff>
    </xdr:from>
    <xdr:to>
      <xdr:col>26</xdr:col>
      <xdr:colOff>50800</xdr:colOff>
      <xdr:row>13</xdr:row>
      <xdr:rowOff>56353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4305300" y="2267086"/>
          <a:ext cx="698500" cy="657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146483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3280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12</xdr:row>
      <xdr:rowOff>81263</xdr:rowOff>
    </xdr:from>
    <xdr:to>
      <xdr:col>22</xdr:col>
      <xdr:colOff>114300</xdr:colOff>
      <xdr:row>12</xdr:row>
      <xdr:rowOff>162061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3606800" y="2186288"/>
          <a:ext cx="698500" cy="807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168591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330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12</xdr:row>
      <xdr:rowOff>43001</xdr:rowOff>
    </xdr:from>
    <xdr:to>
      <xdr:col>18</xdr:col>
      <xdr:colOff>177800</xdr:colOff>
      <xdr:row>12</xdr:row>
      <xdr:rowOff>81263</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a:off x="2908300" y="2148026"/>
          <a:ext cx="698500" cy="38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5496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3310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79255</xdr:rowOff>
    </xdr:from>
    <xdr:to>
      <xdr:col>15</xdr:col>
      <xdr:colOff>101600</xdr:colOff>
      <xdr:row>19</xdr:row>
      <xdr:rowOff>9405</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212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165632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329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12</xdr:row>
      <xdr:rowOff>82950</xdr:rowOff>
    </xdr:from>
    <xdr:to>
      <xdr:col>29</xdr:col>
      <xdr:colOff>177800</xdr:colOff>
      <xdr:row>13</xdr:row>
      <xdr:rowOff>13100</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21879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99477</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2033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5553</xdr:rowOff>
    </xdr:from>
    <xdr:to>
      <xdr:col>26</xdr:col>
      <xdr:colOff>101600</xdr:colOff>
      <xdr:row>13</xdr:row>
      <xdr:rowOff>107153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22820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117330</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2050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12</xdr:row>
      <xdr:rowOff>111261</xdr:rowOff>
    </xdr:from>
    <xdr:to>
      <xdr:col>22</xdr:col>
      <xdr:colOff>165100</xdr:colOff>
      <xdr:row>13</xdr:row>
      <xdr:rowOff>41411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22162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11</xdr:row>
      <xdr:rowOff>51588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198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12</xdr:row>
      <xdr:rowOff>30463</xdr:rowOff>
    </xdr:from>
    <xdr:to>
      <xdr:col>19</xdr:col>
      <xdr:colOff>38100</xdr:colOff>
      <xdr:row>12</xdr:row>
      <xdr:rowOff>132063</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21354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10</xdr:row>
      <xdr:rowOff>142240</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1904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11</xdr:row>
      <xdr:rowOff>163651</xdr:rowOff>
    </xdr:from>
    <xdr:to>
      <xdr:col>15</xdr:col>
      <xdr:colOff>101600</xdr:colOff>
      <xdr:row>12</xdr:row>
      <xdr:rowOff>93801</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20972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10</xdr:row>
      <xdr:rowOff>103978</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1866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123556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4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53852</xdr:rowOff>
    </xdr:from>
    <xdr:to>
      <xdr:col>29</xdr:col>
      <xdr:colOff>127000</xdr:colOff>
      <xdr:row>37</xdr:row>
      <xdr:rowOff>55810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178552"/>
          <a:ext cx="647700" cy="19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141213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51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55810</xdr:rowOff>
    </xdr:from>
    <xdr:to>
      <xdr:col>26</xdr:col>
      <xdr:colOff>50800</xdr:colOff>
      <xdr:row>37</xdr:row>
      <xdr:rowOff>97530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180510"/>
          <a:ext cx="698500" cy="417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91184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0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97530</xdr:rowOff>
    </xdr:from>
    <xdr:to>
      <xdr:col>22</xdr:col>
      <xdr:colOff>114300</xdr:colOff>
      <xdr:row>37</xdr:row>
      <xdr:rowOff>109382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222230"/>
          <a:ext cx="698500" cy="118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115198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72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99991</xdr:rowOff>
    </xdr:from>
    <xdr:to>
      <xdr:col>18</xdr:col>
      <xdr:colOff>177800</xdr:colOff>
      <xdr:row>37</xdr:row>
      <xdr:rowOff>109382</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7224691"/>
          <a:ext cx="698500" cy="9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98099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338122</xdr:rowOff>
    </xdr:from>
    <xdr:to>
      <xdr:col>15</xdr:col>
      <xdr:colOff>101600</xdr:colOff>
      <xdr:row>36</xdr:row>
      <xdr:rowOff>96822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106999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3052</xdr:rowOff>
    </xdr:from>
    <xdr:to>
      <xdr:col>29</xdr:col>
      <xdr:colOff>177800</xdr:colOff>
      <xdr:row>37</xdr:row>
      <xdr:rowOff>104652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127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83079</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03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5010</xdr:rowOff>
    </xdr:from>
    <xdr:to>
      <xdr:col>26</xdr:col>
      <xdr:colOff>101600</xdr:colOff>
      <xdr:row>37</xdr:row>
      <xdr:rowOff>106610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129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91387</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216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46730</xdr:rowOff>
    </xdr:from>
    <xdr:to>
      <xdr:col>22</xdr:col>
      <xdr:colOff>165100</xdr:colOff>
      <xdr:row>37</xdr:row>
      <xdr:rowOff>148330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171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133107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257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58582</xdr:rowOff>
    </xdr:from>
    <xdr:to>
      <xdr:col>19</xdr:col>
      <xdr:colOff>38100</xdr:colOff>
      <xdr:row>37</xdr:row>
      <xdr:rowOff>160182</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183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144959</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26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49191</xdr:rowOff>
    </xdr:from>
    <xdr:to>
      <xdr:col>15</xdr:col>
      <xdr:colOff>101600</xdr:colOff>
      <xdr:row>37</xdr:row>
      <xdr:rowOff>150791</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173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135568</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260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156
156
5.95
1,145,304
870,631
228,173
293,952
48,134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a:extLst>
            <a:ext uri="{FF2B5EF4-FFF2-40B4-BE49-F238E27FC236}">
              <a16:creationId xmlns:a16="http://schemas.microsoft.com/office/drawing/2014/main" id="{00000000-0008-0000-0600-000039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a:extLst>
            <a:ext uri="{FF2B5EF4-FFF2-40B4-BE49-F238E27FC236}">
              <a16:creationId xmlns:a16="http://schemas.microsoft.com/office/drawing/2014/main" id="{00000000-0008-0000-06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60909</xdr:rowOff>
    </xdr:from>
    <xdr:to>
      <xdr:col>24</xdr:col>
      <xdr:colOff>62865</xdr:colOff>
      <xdr:row>39</xdr:row>
      <xdr:rowOff>3181</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4633595" y="5375859"/>
          <a:ext cx="1270" cy="131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7008</xdr:rowOff>
    </xdr:from>
    <xdr:ext cx="534377" cy="259045"/>
    <xdr:sp macro="" textlink="">
      <xdr:nvSpPr>
        <xdr:cNvPr id="60" name="人件費最小値テキスト">
          <a:extLst>
            <a:ext uri="{FF2B5EF4-FFF2-40B4-BE49-F238E27FC236}">
              <a16:creationId xmlns:a16="http://schemas.microsoft.com/office/drawing/2014/main" id="{00000000-0008-0000-0600-00003C000000}"/>
            </a:ext>
          </a:extLst>
        </xdr:cNvPr>
        <xdr:cNvSpPr txBox="1"/>
      </xdr:nvSpPr>
      <xdr:spPr>
        <a:xfrm>
          <a:off x="4686300" y="669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3181</xdr:rowOff>
    </xdr:from>
    <xdr:to>
      <xdr:col>24</xdr:col>
      <xdr:colOff>152400</xdr:colOff>
      <xdr:row>39</xdr:row>
      <xdr:rowOff>3181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6689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7586</xdr:rowOff>
    </xdr:from>
    <xdr:ext cx="690189" cy="259045"/>
    <xdr:sp macro="" textlink="">
      <xdr:nvSpPr>
        <xdr:cNvPr id="62" name="人件費最大値テキスト">
          <a:extLst>
            <a:ext uri="{FF2B5EF4-FFF2-40B4-BE49-F238E27FC236}">
              <a16:creationId xmlns:a16="http://schemas.microsoft.com/office/drawing/2014/main" id="{00000000-0008-0000-0600-00003E000000}"/>
            </a:ext>
          </a:extLst>
        </xdr:cNvPr>
        <xdr:cNvSpPr txBox="1"/>
      </xdr:nvSpPr>
      <xdr:spPr>
        <a:xfrm>
          <a:off x="4686300" y="51510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60909</xdr:rowOff>
    </xdr:from>
    <xdr:to>
      <xdr:col>24</xdr:col>
      <xdr:colOff>152400</xdr:colOff>
      <xdr:row>31</xdr:row>
      <xdr:rowOff>60909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4546600" y="537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60909</xdr:rowOff>
    </xdr:from>
    <xdr:to>
      <xdr:col>24</xdr:col>
      <xdr:colOff>63500</xdr:colOff>
      <xdr:row>31</xdr:row>
      <xdr:rowOff>101319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3797300" y="5375859"/>
          <a:ext cx="838200" cy="4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19131</xdr:rowOff>
    </xdr:from>
    <xdr:ext cx="599010" cy="259045"/>
    <xdr:sp macro="" textlink="">
      <xdr:nvSpPr>
        <xdr:cNvPr id="65" name="人件費平均値テキスト">
          <a:extLst>
            <a:ext uri="{FF2B5EF4-FFF2-40B4-BE49-F238E27FC236}">
              <a16:creationId xmlns:a16="http://schemas.microsoft.com/office/drawing/2014/main" id="{00000000-0008-0000-0600-000041000000}"/>
            </a:ext>
          </a:extLst>
        </xdr:cNvPr>
        <xdr:cNvSpPr txBox="1"/>
      </xdr:nvSpPr>
      <xdr:spPr>
        <a:xfrm>
          <a:off x="4686300" y="63627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40704</xdr:rowOff>
    </xdr:from>
    <xdr:to>
      <xdr:col>24</xdr:col>
      <xdr:colOff>114300</xdr:colOff>
      <xdr:row>37</xdr:row>
      <xdr:rowOff>142304</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4584700" y="638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16903</xdr:rowOff>
    </xdr:from>
    <xdr:to>
      <xdr:col>19</xdr:col>
      <xdr:colOff>177800</xdr:colOff>
      <xdr:row>31</xdr:row>
      <xdr:rowOff>101319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908300" y="5331853"/>
          <a:ext cx="889000" cy="84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66801</xdr:rowOff>
    </xdr:from>
    <xdr:to>
      <xdr:col>20</xdr:col>
      <xdr:colOff>38100</xdr:colOff>
      <xdr:row>37</xdr:row>
      <xdr:rowOff>168401</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3746500" y="641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159528</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3497795" y="6503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142385</xdr:rowOff>
    </xdr:from>
    <xdr:to>
      <xdr:col>15</xdr:col>
      <xdr:colOff>50800</xdr:colOff>
      <xdr:row>31</xdr:row>
      <xdr:rowOff>16903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2019300" y="5285885"/>
          <a:ext cx="889000" cy="45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85054</xdr:rowOff>
    </xdr:from>
    <xdr:to>
      <xdr:col>15</xdr:col>
      <xdr:colOff>101600</xdr:colOff>
      <xdr:row>38</xdr:row>
      <xdr:rowOff>15204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2857500" y="642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6331</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2608795" y="6521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142385</xdr:rowOff>
    </xdr:from>
    <xdr:to>
      <xdr:col>10</xdr:col>
      <xdr:colOff>114300</xdr:colOff>
      <xdr:row>31</xdr:row>
      <xdr:rowOff>8119</xdr:rowOff>
    </xdr:to>
    <xdr:cxnSp macro="">
      <xdr:nvCxnSpPr>
        <xdr:cNvPr id="73" name="直線コネクタ 72">
          <a:extLst>
            <a:ext uri="{FF2B5EF4-FFF2-40B4-BE49-F238E27FC236}">
              <a16:creationId xmlns:a16="http://schemas.microsoft.com/office/drawing/2014/main" id="{00000000-0008-0000-0600-000049000000}"/>
            </a:ext>
          </a:extLst>
        </xdr:cNvPr>
        <xdr:cNvCxnSpPr/>
      </xdr:nvCxnSpPr>
      <xdr:spPr>
        <a:xfrm flipV="1">
          <a:off x="1130300" y="5285885"/>
          <a:ext cx="889000" cy="3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88921</xdr:rowOff>
    </xdr:from>
    <xdr:to>
      <xdr:col>10</xdr:col>
      <xdr:colOff>165100</xdr:colOff>
      <xdr:row>38</xdr:row>
      <xdr:rowOff>19072</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9685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10199</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719795" y="6525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120068</xdr:rowOff>
    </xdr:from>
    <xdr:to>
      <xdr:col>6</xdr:col>
      <xdr:colOff>38100</xdr:colOff>
      <xdr:row>38</xdr:row>
      <xdr:rowOff>50219</xdr:rowOff>
    </xdr:to>
    <xdr:sp macro="" textlink="">
      <xdr:nvSpPr>
        <xdr:cNvPr id="76" name="フローチャート: 判断 75">
          <a:extLst>
            <a:ext uri="{FF2B5EF4-FFF2-40B4-BE49-F238E27FC236}">
              <a16:creationId xmlns:a16="http://schemas.microsoft.com/office/drawing/2014/main" id="{00000000-0008-0000-0600-00004C000000}"/>
            </a:ext>
          </a:extLst>
        </xdr:cNvPr>
        <xdr:cNvSpPr/>
      </xdr:nvSpPr>
      <xdr:spPr>
        <a:xfrm>
          <a:off x="1079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41345</xdr:rowOff>
    </xdr:from>
    <xdr:ext cx="59901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830795" y="655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10109</xdr:rowOff>
    </xdr:from>
    <xdr:to>
      <xdr:col>24</xdr:col>
      <xdr:colOff>114300</xdr:colOff>
      <xdr:row>31</xdr:row>
      <xdr:rowOff>111709</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4584700" y="532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134586</xdr:rowOff>
    </xdr:from>
    <xdr:ext cx="690189" cy="259045"/>
    <xdr:sp macro="" textlink="">
      <xdr:nvSpPr>
        <xdr:cNvPr id="84" name="人件費該当値テキスト">
          <a:extLst>
            <a:ext uri="{FF2B5EF4-FFF2-40B4-BE49-F238E27FC236}">
              <a16:creationId xmlns:a16="http://schemas.microsoft.com/office/drawing/2014/main" id="{00000000-0008-0000-0600-000054000000}"/>
            </a:ext>
          </a:extLst>
        </xdr:cNvPr>
        <xdr:cNvSpPr txBox="1"/>
      </xdr:nvSpPr>
      <xdr:spPr>
        <a:xfrm>
          <a:off x="4686300" y="52780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50519</xdr:rowOff>
    </xdr:from>
    <xdr:to>
      <xdr:col>20</xdr:col>
      <xdr:colOff>38100</xdr:colOff>
      <xdr:row>31</xdr:row>
      <xdr:rowOff>152119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3746500" y="536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29</xdr:row>
      <xdr:rowOff>168646</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3497795" y="5140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137553</xdr:rowOff>
    </xdr:from>
    <xdr:to>
      <xdr:col>15</xdr:col>
      <xdr:colOff>101600</xdr:colOff>
      <xdr:row>31</xdr:row>
      <xdr:rowOff>67703</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2857500" y="528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29</xdr:row>
      <xdr:rowOff>84230</xdr:rowOff>
    </xdr:from>
    <xdr:ext cx="690189"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2563205" y="50562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91585</xdr:rowOff>
    </xdr:from>
    <xdr:to>
      <xdr:col>10</xdr:col>
      <xdr:colOff>165100</xdr:colOff>
      <xdr:row>31</xdr:row>
      <xdr:rowOff>21735</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968500" y="523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29</xdr:row>
      <xdr:rowOff>38262</xdr:rowOff>
    </xdr:from>
    <xdr:ext cx="690189"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1674205" y="50103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128769</xdr:rowOff>
    </xdr:from>
    <xdr:to>
      <xdr:col>6</xdr:col>
      <xdr:colOff>38100</xdr:colOff>
      <xdr:row>31</xdr:row>
      <xdr:rowOff>58919</xdr:rowOff>
    </xdr:to>
    <xdr:sp macro="" textlink="">
      <xdr:nvSpPr>
        <xdr:cNvPr id="91" name="楕円 90">
          <a:extLst>
            <a:ext uri="{FF2B5EF4-FFF2-40B4-BE49-F238E27FC236}">
              <a16:creationId xmlns:a16="http://schemas.microsoft.com/office/drawing/2014/main" id="{00000000-0008-0000-0600-00005B000000}"/>
            </a:ext>
          </a:extLst>
        </xdr:cNvPr>
        <xdr:cNvSpPr/>
      </xdr:nvSpPr>
      <xdr:spPr>
        <a:xfrm>
          <a:off x="1079500" y="527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29</xdr:row>
      <xdr:rowOff>75446</xdr:rowOff>
    </xdr:from>
    <xdr:ext cx="690189" cy="259045"/>
    <xdr:sp macro="" textlink="">
      <xdr:nvSpPr>
        <xdr:cNvPr id="92" name="テキスト ボックス 91">
          <a:extLst>
            <a:ext uri="{FF2B5EF4-FFF2-40B4-BE49-F238E27FC236}">
              <a16:creationId xmlns:a16="http://schemas.microsoft.com/office/drawing/2014/main" id="{00000000-0008-0000-0600-00005C000000}"/>
            </a:ext>
          </a:extLst>
        </xdr:cNvPr>
        <xdr:cNvSpPr txBox="1"/>
      </xdr:nvSpPr>
      <xdr:spPr>
        <a:xfrm>
          <a:off x="785205" y="50474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9270</xdr:rowOff>
    </xdr:from>
    <xdr:to>
      <xdr:col>24</xdr:col>
      <xdr:colOff>63500</xdr:colOff>
      <xdr:row>51</xdr:row>
      <xdr:rowOff>44984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8753220"/>
          <a:ext cx="838200" cy="3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123480</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24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44984</xdr:rowOff>
    </xdr:from>
    <xdr:to>
      <xdr:col>19</xdr:col>
      <xdr:colOff>177800</xdr:colOff>
      <xdr:row>53</xdr:row>
      <xdr:rowOff>11990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8788934"/>
          <a:ext cx="889000" cy="30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76114</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848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146323</xdr:rowOff>
    </xdr:from>
    <xdr:to>
      <xdr:col>15</xdr:col>
      <xdr:colOff>50800</xdr:colOff>
      <xdr:row>53</xdr:row>
      <xdr:rowOff>11990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019300" y="9061723"/>
          <a:ext cx="889000" cy="37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96259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86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70960</xdr:rowOff>
    </xdr:from>
    <xdr:to>
      <xdr:col>10</xdr:col>
      <xdr:colOff>114300</xdr:colOff>
      <xdr:row>52</xdr:row>
      <xdr:rowOff>146323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8986360"/>
          <a:ext cx="889000" cy="7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87310</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85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160573</xdr:rowOff>
    </xdr:from>
    <xdr:to>
      <xdr:col>6</xdr:col>
      <xdr:colOff>38100</xdr:colOff>
      <xdr:row>57</xdr:row>
      <xdr:rowOff>90723</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76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81850</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85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129920</xdr:rowOff>
    </xdr:from>
    <xdr:to>
      <xdr:col>24</xdr:col>
      <xdr:colOff>114300</xdr:colOff>
      <xdr:row>51</xdr:row>
      <xdr:rowOff>60070</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870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82947</xdr:rowOff>
    </xdr:from>
    <xdr:ext cx="690189"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8655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165634</xdr:rowOff>
    </xdr:from>
    <xdr:to>
      <xdr:col>20</xdr:col>
      <xdr:colOff>38100</xdr:colOff>
      <xdr:row>51</xdr:row>
      <xdr:rowOff>95784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873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49</xdr:row>
      <xdr:rowOff>112311</xdr:rowOff>
    </xdr:from>
    <xdr:ext cx="690189"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52205" y="85133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132640</xdr:rowOff>
    </xdr:from>
    <xdr:to>
      <xdr:col>15</xdr:col>
      <xdr:colOff>101600</xdr:colOff>
      <xdr:row>53</xdr:row>
      <xdr:rowOff>62790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04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79317</xdr:rowOff>
    </xdr:from>
    <xdr:ext cx="690189"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563205" y="88232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95523</xdr:rowOff>
    </xdr:from>
    <xdr:to>
      <xdr:col>10</xdr:col>
      <xdr:colOff>165100</xdr:colOff>
      <xdr:row>53</xdr:row>
      <xdr:rowOff>25673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01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51</xdr:row>
      <xdr:rowOff>42200</xdr:rowOff>
    </xdr:from>
    <xdr:ext cx="690189"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674205" y="87861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20160</xdr:rowOff>
    </xdr:from>
    <xdr:to>
      <xdr:col>6</xdr:col>
      <xdr:colOff>38100</xdr:colOff>
      <xdr:row>52</xdr:row>
      <xdr:rowOff>121760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893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50</xdr:row>
      <xdr:rowOff>138287</xdr:rowOff>
    </xdr:from>
    <xdr:ext cx="690189"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785205" y="87107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73</xdr:row>
      <xdr:rowOff>45639</xdr:rowOff>
    </xdr:from>
    <xdr:to>
      <xdr:col>24</xdr:col>
      <xdr:colOff>62865</xdr:colOff>
      <xdr:row>79</xdr:row>
      <xdr:rowOff>42793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561489"/>
          <a:ext cx="1270" cy="1025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46620</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91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42793</xdr:rowOff>
    </xdr:from>
    <xdr:to>
      <xdr:col>24</xdr:col>
      <xdr:colOff>152400</xdr:colOff>
      <xdr:row>79</xdr:row>
      <xdr:rowOff>42793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8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163766</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336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73</xdr:row>
      <xdr:rowOff>45639</xdr:rowOff>
    </xdr:from>
    <xdr:to>
      <xdr:col>24</xdr:col>
      <xdr:colOff>152400</xdr:colOff>
      <xdr:row>73</xdr:row>
      <xdr:rowOff>45639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561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56539</xdr:rowOff>
    </xdr:from>
    <xdr:to>
      <xdr:col>24</xdr:col>
      <xdr:colOff>63500</xdr:colOff>
      <xdr:row>77</xdr:row>
      <xdr:rowOff>71665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2743839"/>
          <a:ext cx="838200" cy="52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34717</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407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56290</xdr:rowOff>
    </xdr:from>
    <xdr:to>
      <xdr:col>24</xdr:col>
      <xdr:colOff>114300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117332</xdr:rowOff>
    </xdr:from>
    <xdr:to>
      <xdr:col>19</xdr:col>
      <xdr:colOff>177800</xdr:colOff>
      <xdr:row>77</xdr:row>
      <xdr:rowOff>71665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2461732"/>
          <a:ext cx="889000" cy="81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57055</xdr:rowOff>
    </xdr:from>
    <xdr:to>
      <xdr:col>20</xdr:col>
      <xdr:colOff>38100</xdr:colOff>
      <xdr:row>78</xdr:row>
      <xdr:rowOff>158655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149782</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5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70</xdr:row>
      <xdr:rowOff>50386</xdr:rowOff>
    </xdr:from>
    <xdr:to>
      <xdr:col>15</xdr:col>
      <xdr:colOff>50800</xdr:colOff>
      <xdr:row>72</xdr:row>
      <xdr:rowOff>117332</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2051886"/>
          <a:ext cx="889000" cy="409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62542</xdr:rowOff>
    </xdr:from>
    <xdr:to>
      <xdr:col>15</xdr:col>
      <xdr:colOff>101600</xdr:colOff>
      <xdr:row>78</xdr:row>
      <xdr:rowOff>164142</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155269</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52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70</xdr:row>
      <xdr:rowOff>50386</xdr:rowOff>
    </xdr:from>
    <xdr:to>
      <xdr:col>10</xdr:col>
      <xdr:colOff>114300</xdr:colOff>
      <xdr:row>74</xdr:row>
      <xdr:rowOff>17872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2051886"/>
          <a:ext cx="889000" cy="65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77733</xdr:rowOff>
    </xdr:from>
    <xdr:to>
      <xdr:col>10</xdr:col>
      <xdr:colOff>165100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170460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54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86655</xdr:rowOff>
    </xdr:from>
    <xdr:to>
      <xdr:col>6</xdr:col>
      <xdr:colOff>38100</xdr:colOff>
      <xdr:row>79</xdr:row>
      <xdr:rowOff>16805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7932</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55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5739</xdr:rowOff>
    </xdr:from>
    <xdr:to>
      <xdr:col>24</xdr:col>
      <xdr:colOff>114300</xdr:colOff>
      <xdr:row>74</xdr:row>
      <xdr:rowOff>107339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269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28616</xdr:rowOff>
    </xdr:from>
    <xdr:ext cx="599010"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2544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20865</xdr:rowOff>
    </xdr:from>
    <xdr:to>
      <xdr:col>20</xdr:col>
      <xdr:colOff>38100</xdr:colOff>
      <xdr:row>77</xdr:row>
      <xdr:rowOff>122465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22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138992</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299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66532</xdr:rowOff>
    </xdr:from>
    <xdr:to>
      <xdr:col>15</xdr:col>
      <xdr:colOff>101600</xdr:colOff>
      <xdr:row>72</xdr:row>
      <xdr:rowOff>168132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241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13209</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08795" y="1218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69</xdr:row>
      <xdr:rowOff>171036</xdr:rowOff>
    </xdr:from>
    <xdr:to>
      <xdr:col>10</xdr:col>
      <xdr:colOff>165100</xdr:colOff>
      <xdr:row>70</xdr:row>
      <xdr:rowOff>101186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200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68</xdr:row>
      <xdr:rowOff>117713</xdr:rowOff>
    </xdr:from>
    <xdr:ext cx="59901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19795" y="11776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138522</xdr:rowOff>
    </xdr:from>
    <xdr:to>
      <xdr:col>6</xdr:col>
      <xdr:colOff>38100</xdr:colOff>
      <xdr:row>74</xdr:row>
      <xdr:rowOff>68672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265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85199</xdr:rowOff>
    </xdr:from>
    <xdr:ext cx="599010"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30795" y="12429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68872</xdr:rowOff>
    </xdr:from>
    <xdr:to>
      <xdr:col>24</xdr:col>
      <xdr:colOff>63500</xdr:colOff>
      <xdr:row>98</xdr:row>
      <xdr:rowOff>118425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870972"/>
          <a:ext cx="838200" cy="4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5562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121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13878</xdr:rowOff>
    </xdr:from>
    <xdr:to>
      <xdr:col>19</xdr:col>
      <xdr:colOff>177800</xdr:colOff>
      <xdr:row>98</xdr:row>
      <xdr:rowOff>118425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815978"/>
          <a:ext cx="889000" cy="10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149671</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13878</xdr:rowOff>
    </xdr:from>
    <xdr:to>
      <xdr:col>15</xdr:col>
      <xdr:colOff>50800</xdr:colOff>
      <xdr:row>98</xdr:row>
      <xdr:rowOff>117396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815978"/>
          <a:ext cx="889000" cy="10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90105</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117396</xdr:rowOff>
    </xdr:from>
    <xdr:to>
      <xdr:col>10</xdr:col>
      <xdr:colOff>114300</xdr:colOff>
      <xdr:row>98</xdr:row>
      <xdr:rowOff>122059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919496"/>
          <a:ext cx="889000" cy="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129384</xdr:rowOff>
    </xdr:from>
    <xdr:to>
      <xdr:col>6</xdr:col>
      <xdr:colOff>38100</xdr:colOff>
      <xdr:row>96</xdr:row>
      <xdr:rowOff>59534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76061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18072</xdr:rowOff>
    </xdr:from>
    <xdr:to>
      <xdr:col>24</xdr:col>
      <xdr:colOff>114300</xdr:colOff>
      <xdr:row>98</xdr:row>
      <xdr:rowOff>119672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82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104449</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735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67625</xdr:rowOff>
    </xdr:from>
    <xdr:to>
      <xdr:col>20</xdr:col>
      <xdr:colOff>38100</xdr:colOff>
      <xdr:row>98</xdr:row>
      <xdr:rowOff>169225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86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160352</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96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134528</xdr:rowOff>
    </xdr:from>
    <xdr:to>
      <xdr:col>15</xdr:col>
      <xdr:colOff>101600</xdr:colOff>
      <xdr:row>98</xdr:row>
      <xdr:rowOff>64678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765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55805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85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66596</xdr:rowOff>
    </xdr:from>
    <xdr:to>
      <xdr:col>10</xdr:col>
      <xdr:colOff>165100</xdr:colOff>
      <xdr:row>98</xdr:row>
      <xdr:rowOff>168196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86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159323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96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71259</xdr:rowOff>
    </xdr:from>
    <xdr:to>
      <xdr:col>6</xdr:col>
      <xdr:colOff>38100</xdr:colOff>
      <xdr:row>99</xdr:row>
      <xdr:rowOff>1409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873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163986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96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27316</xdr:rowOff>
    </xdr:from>
    <xdr:to>
      <xdr:col>55</xdr:col>
      <xdr:colOff>0</xdr:colOff>
      <xdr:row>37</xdr:row>
      <xdr:rowOff>89595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370966"/>
          <a:ext cx="838200" cy="6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17373</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361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27316</xdr:rowOff>
    </xdr:from>
    <xdr:to>
      <xdr:col>50</xdr:col>
      <xdr:colOff>114300</xdr:colOff>
      <xdr:row>37</xdr:row>
      <xdr:rowOff>67893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370966"/>
          <a:ext cx="889000" cy="4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141291</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48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35392</xdr:rowOff>
    </xdr:from>
    <xdr:to>
      <xdr:col>45</xdr:col>
      <xdr:colOff>177800</xdr:colOff>
      <xdr:row>37</xdr:row>
      <xdr:rowOff>67893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6207592"/>
          <a:ext cx="889000" cy="203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155792</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499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35392</xdr:rowOff>
    </xdr:from>
    <xdr:to>
      <xdr:col>41</xdr:col>
      <xdr:colOff>50800</xdr:colOff>
      <xdr:row>36</xdr:row>
      <xdr:rowOff>159120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207592"/>
          <a:ext cx="889000" cy="123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54541</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398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84081</xdr:rowOff>
    </xdr:from>
    <xdr:to>
      <xdr:col>36</xdr:col>
      <xdr:colOff>165100</xdr:colOff>
      <xdr:row>38</xdr:row>
      <xdr:rowOff>14232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4277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5358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520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38795</xdr:rowOff>
    </xdr:from>
    <xdr:to>
      <xdr:col>55</xdr:col>
      <xdr:colOff>50800</xdr:colOff>
      <xdr:row>37</xdr:row>
      <xdr:rowOff>140395</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38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61672</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233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147966</xdr:rowOff>
    </xdr:from>
    <xdr:to>
      <xdr:col>50</xdr:col>
      <xdr:colOff>165100</xdr:colOff>
      <xdr:row>37</xdr:row>
      <xdr:rowOff>78116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320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94643</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095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17093</xdr:rowOff>
    </xdr:from>
    <xdr:to>
      <xdr:col>46</xdr:col>
      <xdr:colOff>38100</xdr:colOff>
      <xdr:row>37</xdr:row>
      <xdr:rowOff>118693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3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135220</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135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156042</xdr:rowOff>
    </xdr:from>
    <xdr:to>
      <xdr:col>41</xdr:col>
      <xdr:colOff>101600</xdr:colOff>
      <xdr:row>36</xdr:row>
      <xdr:rowOff>86192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15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102719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5932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108320</xdr:rowOff>
    </xdr:from>
    <xdr:to>
      <xdr:col>36</xdr:col>
      <xdr:colOff>165100</xdr:colOff>
      <xdr:row>37</xdr:row>
      <xdr:rowOff>38470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28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54997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055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7" name="普通建設事業費最小値テキスト">
          <a:extLst>
            <a:ext uri="{FF2B5EF4-FFF2-40B4-BE49-F238E27FC236}">
              <a16:creationId xmlns:a16="http://schemas.microsoft.com/office/drawing/2014/main" id="{00000000-0008-0000-0600-000051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9" name="普通建設事業費最大値テキスト">
          <a:extLst>
            <a:ext uri="{FF2B5EF4-FFF2-40B4-BE49-F238E27FC236}">
              <a16:creationId xmlns:a16="http://schemas.microsoft.com/office/drawing/2014/main" id="{00000000-0008-0000-0600-000053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157311</xdr:rowOff>
    </xdr:from>
    <xdr:to>
      <xdr:col>55</xdr:col>
      <xdr:colOff>0</xdr:colOff>
      <xdr:row>57</xdr:row>
      <xdr:rowOff>49409</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9639300" y="9587061"/>
          <a:ext cx="838200" cy="23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168219</xdr:rowOff>
    </xdr:from>
    <xdr:ext cx="599010" cy="259045"/>
    <xdr:sp macro="" textlink="">
      <xdr:nvSpPr>
        <xdr:cNvPr id="342" name="普通建設事業費平均値テキスト">
          <a:extLst>
            <a:ext uri="{FF2B5EF4-FFF2-40B4-BE49-F238E27FC236}">
              <a16:creationId xmlns:a16="http://schemas.microsoft.com/office/drawing/2014/main" id="{00000000-0008-0000-0600-000056010000}"/>
            </a:ext>
          </a:extLst>
        </xdr:cNvPr>
        <xdr:cNvSpPr txBox="1"/>
      </xdr:nvSpPr>
      <xdr:spPr>
        <a:xfrm>
          <a:off x="10528300" y="9940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43" name="フローチャート: 判断 342">
          <a:extLst>
            <a:ext uri="{FF2B5EF4-FFF2-40B4-BE49-F238E27FC236}">
              <a16:creationId xmlns:a16="http://schemas.microsoft.com/office/drawing/2014/main" id="{00000000-0008-0000-0600-000057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157311</xdr:rowOff>
    </xdr:from>
    <xdr:to>
      <xdr:col>50</xdr:col>
      <xdr:colOff>114300</xdr:colOff>
      <xdr:row>56</xdr:row>
      <xdr:rowOff>15418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8750300" y="9587061"/>
          <a:ext cx="889000" cy="29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113940</xdr:rowOff>
    </xdr:from>
    <xdr:ext cx="599010"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9339795" y="1005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15418</xdr:rowOff>
    </xdr:from>
    <xdr:to>
      <xdr:col>45</xdr:col>
      <xdr:colOff>177800</xdr:colOff>
      <xdr:row>57</xdr:row>
      <xdr:rowOff>89034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7861300" y="9616618"/>
          <a:ext cx="889000" cy="24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98716</xdr:rowOff>
    </xdr:from>
    <xdr:ext cx="599010"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8450795" y="1004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89034</xdr:rowOff>
    </xdr:from>
    <xdr:to>
      <xdr:col>41</xdr:col>
      <xdr:colOff>50800</xdr:colOff>
      <xdr:row>57</xdr:row>
      <xdr:rowOff>170414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6972300" y="9861684"/>
          <a:ext cx="889000" cy="81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105652</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7561795" y="100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16448</xdr:rowOff>
    </xdr:from>
    <xdr:to>
      <xdr:col>36</xdr:col>
      <xdr:colOff>165100</xdr:colOff>
      <xdr:row>58</xdr:row>
      <xdr:rowOff>118048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6921500" y="99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109175</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6672795" y="1005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170059</xdr:rowOff>
    </xdr:from>
    <xdr:to>
      <xdr:col>55</xdr:col>
      <xdr:colOff>50800</xdr:colOff>
      <xdr:row>57</xdr:row>
      <xdr:rowOff>100209</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10426700" y="977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21486</xdr:rowOff>
    </xdr:from>
    <xdr:ext cx="690189" cy="259045"/>
    <xdr:sp macro="" textlink="">
      <xdr:nvSpPr>
        <xdr:cNvPr id="361" name="普通建設事業費該当値テキスト">
          <a:extLst>
            <a:ext uri="{FF2B5EF4-FFF2-40B4-BE49-F238E27FC236}">
              <a16:creationId xmlns:a16="http://schemas.microsoft.com/office/drawing/2014/main" id="{00000000-0008-0000-0600-000069010000}"/>
            </a:ext>
          </a:extLst>
        </xdr:cNvPr>
        <xdr:cNvSpPr txBox="1"/>
      </xdr:nvSpPr>
      <xdr:spPr>
        <a:xfrm>
          <a:off x="10528300" y="9622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106511</xdr:rowOff>
    </xdr:from>
    <xdr:to>
      <xdr:col>50</xdr:col>
      <xdr:colOff>165100</xdr:colOff>
      <xdr:row>56</xdr:row>
      <xdr:rowOff>36661</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9588500" y="953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54</xdr:row>
      <xdr:rowOff>53188</xdr:rowOff>
    </xdr:from>
    <xdr:ext cx="690189"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294205" y="93114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136068</xdr:rowOff>
    </xdr:from>
    <xdr:to>
      <xdr:col>46</xdr:col>
      <xdr:colOff>38100</xdr:colOff>
      <xdr:row>56</xdr:row>
      <xdr:rowOff>66218</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8699500" y="956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54</xdr:row>
      <xdr:rowOff>82745</xdr:rowOff>
    </xdr:from>
    <xdr:ext cx="690189"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05205" y="93410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38234</xdr:rowOff>
    </xdr:from>
    <xdr:to>
      <xdr:col>41</xdr:col>
      <xdr:colOff>101600</xdr:colOff>
      <xdr:row>57</xdr:row>
      <xdr:rowOff>139834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7810500" y="981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156361</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561795" y="9586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119614</xdr:rowOff>
    </xdr:from>
    <xdr:to>
      <xdr:col>36</xdr:col>
      <xdr:colOff>165100</xdr:colOff>
      <xdr:row>58</xdr:row>
      <xdr:rowOff>49764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6921500" y="989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66291</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672795" y="9667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6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2" name="普通建設事業費 （ うち新規整備　）最小値テキスト">
          <a:extLst>
            <a:ext uri="{FF2B5EF4-FFF2-40B4-BE49-F238E27FC236}">
              <a16:creationId xmlns:a16="http://schemas.microsoft.com/office/drawing/2014/main" id="{00000000-0008-0000-0600-000088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4" name="普通建設事業費 （ うち新規整備　）最大値テキスト">
          <a:extLst>
            <a:ext uri="{FF2B5EF4-FFF2-40B4-BE49-F238E27FC236}">
              <a16:creationId xmlns:a16="http://schemas.microsoft.com/office/drawing/2014/main" id="{00000000-0008-0000-0600-00008A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13923</xdr:rowOff>
    </xdr:from>
    <xdr:to>
      <xdr:col>55</xdr:col>
      <xdr:colOff>0</xdr:colOff>
      <xdr:row>75</xdr:row>
      <xdr:rowOff>143967</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9639300" y="12872673"/>
          <a:ext cx="838200" cy="130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131515</xdr:rowOff>
    </xdr:from>
    <xdr:ext cx="599010" cy="259045"/>
    <xdr:sp macro="" textlink="">
      <xdr:nvSpPr>
        <xdr:cNvPr id="397" name="普通建設事業費 （ うち新規整備　）平均値テキスト">
          <a:extLst>
            <a:ext uri="{FF2B5EF4-FFF2-40B4-BE49-F238E27FC236}">
              <a16:creationId xmlns:a16="http://schemas.microsoft.com/office/drawing/2014/main" id="{00000000-0008-0000-0600-00008D010000}"/>
            </a:ext>
          </a:extLst>
        </xdr:cNvPr>
        <xdr:cNvSpPr txBox="1"/>
      </xdr:nvSpPr>
      <xdr:spPr>
        <a:xfrm>
          <a:off x="10528300" y="13333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8" name="フローチャート: 判断 397">
          <a:extLst>
            <a:ext uri="{FF2B5EF4-FFF2-40B4-BE49-F238E27FC236}">
              <a16:creationId xmlns:a16="http://schemas.microsoft.com/office/drawing/2014/main" id="{00000000-0008-0000-0600-00008E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63568</xdr:rowOff>
    </xdr:from>
    <xdr:to>
      <xdr:col>50</xdr:col>
      <xdr:colOff>114300</xdr:colOff>
      <xdr:row>75</xdr:row>
      <xdr:rowOff>143967</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8750300" y="12407968"/>
          <a:ext cx="889000" cy="594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91946</xdr:rowOff>
    </xdr:from>
    <xdr:ext cx="534377"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9372111" y="1346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63568</xdr:rowOff>
    </xdr:from>
    <xdr:to>
      <xdr:col>45</xdr:col>
      <xdr:colOff>177800</xdr:colOff>
      <xdr:row>78</xdr:row>
      <xdr:rowOff>30271</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7861300" y="12407968"/>
          <a:ext cx="889000" cy="99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54763</xdr:rowOff>
    </xdr:from>
    <xdr:ext cx="599010"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8450795" y="1342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50175</xdr:rowOff>
    </xdr:from>
    <xdr:to>
      <xdr:col>41</xdr:col>
      <xdr:colOff>50800</xdr:colOff>
      <xdr:row>78</xdr:row>
      <xdr:rowOff>30271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972300" y="13251825"/>
          <a:ext cx="889000" cy="151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74674</xdr:rowOff>
    </xdr:from>
    <xdr:ext cx="59901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7561795" y="13447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148467</xdr:rowOff>
    </xdr:from>
    <xdr:to>
      <xdr:col>36</xdr:col>
      <xdr:colOff>165100</xdr:colOff>
      <xdr:row>78</xdr:row>
      <xdr:rowOff>78617</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6921500" y="1335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69744</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6672795" y="1344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134573</xdr:rowOff>
    </xdr:from>
    <xdr:to>
      <xdr:col>55</xdr:col>
      <xdr:colOff>50800</xdr:colOff>
      <xdr:row>75</xdr:row>
      <xdr:rowOff>64723</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10426700" y="1282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157450</xdr:rowOff>
    </xdr:from>
    <xdr:ext cx="599010" cy="259045"/>
    <xdr:sp macro="" textlink="">
      <xdr:nvSpPr>
        <xdr:cNvPr id="416" name="普通建設事業費 （ うち新規整備　）該当値テキスト">
          <a:extLst>
            <a:ext uri="{FF2B5EF4-FFF2-40B4-BE49-F238E27FC236}">
              <a16:creationId xmlns:a16="http://schemas.microsoft.com/office/drawing/2014/main" id="{00000000-0008-0000-0600-0000A0010000}"/>
            </a:ext>
          </a:extLst>
        </xdr:cNvPr>
        <xdr:cNvSpPr txBox="1"/>
      </xdr:nvSpPr>
      <xdr:spPr>
        <a:xfrm>
          <a:off x="10528300" y="12673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93167</xdr:rowOff>
    </xdr:from>
    <xdr:to>
      <xdr:col>50</xdr:col>
      <xdr:colOff>165100</xdr:colOff>
      <xdr:row>76</xdr:row>
      <xdr:rowOff>23316</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9588500" y="129519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39844</xdr:rowOff>
    </xdr:from>
    <xdr:ext cx="59901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339795" y="12727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12768</xdr:rowOff>
    </xdr:from>
    <xdr:to>
      <xdr:col>46</xdr:col>
      <xdr:colOff>38100</xdr:colOff>
      <xdr:row>72</xdr:row>
      <xdr:rowOff>114368</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8699500" y="1235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70</xdr:row>
      <xdr:rowOff>130895</xdr:rowOff>
    </xdr:from>
    <xdr:ext cx="690189"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05205" y="121323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150921</xdr:rowOff>
    </xdr:from>
    <xdr:to>
      <xdr:col>41</xdr:col>
      <xdr:colOff>101600</xdr:colOff>
      <xdr:row>78</xdr:row>
      <xdr:rowOff>81071</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7810500" y="1335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97598</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561795" y="1312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170825</xdr:rowOff>
    </xdr:from>
    <xdr:to>
      <xdr:col>36</xdr:col>
      <xdr:colOff>165100</xdr:colOff>
      <xdr:row>77</xdr:row>
      <xdr:rowOff>100975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6921500" y="1320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117502</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672795" y="12976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6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普通建設事業費 （ うち更新整備　）グラフ枠">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7" name="普通建設事業費 （ うち更新整備　）最小値テキスト">
          <a:extLst>
            <a:ext uri="{FF2B5EF4-FFF2-40B4-BE49-F238E27FC236}">
              <a16:creationId xmlns:a16="http://schemas.microsoft.com/office/drawing/2014/main" id="{00000000-0008-0000-0600-0000BF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9" name="普通建設事業費 （ うち更新整備　）最大値テキスト">
          <a:extLst>
            <a:ext uri="{FF2B5EF4-FFF2-40B4-BE49-F238E27FC236}">
              <a16:creationId xmlns:a16="http://schemas.microsoft.com/office/drawing/2014/main" id="{00000000-0008-0000-0600-0000C1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113381</xdr:rowOff>
    </xdr:from>
    <xdr:to>
      <xdr:col>55</xdr:col>
      <xdr:colOff>0</xdr:colOff>
      <xdr:row>98</xdr:row>
      <xdr:rowOff>118397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9639300" y="16572581"/>
          <a:ext cx="838200" cy="347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72747</xdr:rowOff>
    </xdr:from>
    <xdr:ext cx="599010" cy="259045"/>
    <xdr:sp macro="" textlink="">
      <xdr:nvSpPr>
        <xdr:cNvPr id="452" name="普通建設事業費 （ うち更新整備　）平均値テキスト">
          <a:extLst>
            <a:ext uri="{FF2B5EF4-FFF2-40B4-BE49-F238E27FC236}">
              <a16:creationId xmlns:a16="http://schemas.microsoft.com/office/drawing/2014/main" id="{00000000-0008-0000-0600-0000C4010000}"/>
            </a:ext>
          </a:extLst>
        </xdr:cNvPr>
        <xdr:cNvSpPr txBox="1"/>
      </xdr:nvSpPr>
      <xdr:spPr>
        <a:xfrm>
          <a:off x="10528300" y="16703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53" name="フローチャート: 判断 452">
          <a:extLst>
            <a:ext uri="{FF2B5EF4-FFF2-40B4-BE49-F238E27FC236}">
              <a16:creationId xmlns:a16="http://schemas.microsoft.com/office/drawing/2014/main" id="{00000000-0008-0000-0600-0000C5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113381</xdr:rowOff>
    </xdr:from>
    <xdr:to>
      <xdr:col>50</xdr:col>
      <xdr:colOff>114300</xdr:colOff>
      <xdr:row>97</xdr:row>
      <xdr:rowOff>135778</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8750300" y="16572581"/>
          <a:ext cx="889000" cy="19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5" name="フローチャート: 判断 454">
          <a:extLst>
            <a:ext uri="{FF2B5EF4-FFF2-40B4-BE49-F238E27FC236}">
              <a16:creationId xmlns:a16="http://schemas.microsoft.com/office/drawing/2014/main" id="{00000000-0008-0000-0600-0000C7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139909</xdr:rowOff>
    </xdr:from>
    <xdr:ext cx="599010"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9339795" y="1694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120168</xdr:rowOff>
    </xdr:from>
    <xdr:to>
      <xdr:col>45</xdr:col>
      <xdr:colOff>177800</xdr:colOff>
      <xdr:row>97</xdr:row>
      <xdr:rowOff>135778</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7861300" y="16750818"/>
          <a:ext cx="889000" cy="15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138733</xdr:rowOff>
    </xdr:from>
    <xdr:ext cx="599010"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8450795" y="16940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120168</xdr:rowOff>
    </xdr:from>
    <xdr:to>
      <xdr:col>41</xdr:col>
      <xdr:colOff>50800</xdr:colOff>
      <xdr:row>98</xdr:row>
      <xdr:rowOff>64207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6972300" y="16750818"/>
          <a:ext cx="889000" cy="115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137296</xdr:rowOff>
    </xdr:from>
    <xdr:ext cx="59901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7561795" y="1693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50019</xdr:rowOff>
    </xdr:from>
    <xdr:to>
      <xdr:col>36</xdr:col>
      <xdr:colOff>165100</xdr:colOff>
      <xdr:row>98</xdr:row>
      <xdr:rowOff>151619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6921500" y="1685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142746</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672795" y="1694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67597</xdr:rowOff>
    </xdr:from>
    <xdr:to>
      <xdr:col>55</xdr:col>
      <xdr:colOff>50800</xdr:colOff>
      <xdr:row>98</xdr:row>
      <xdr:rowOff>169197</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10426700" y="1686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28296</xdr:rowOff>
    </xdr:from>
    <xdr:ext cx="534377" cy="259045"/>
    <xdr:sp macro="" textlink="">
      <xdr:nvSpPr>
        <xdr:cNvPr id="471" name="普通建設事業費 （ うち更新整備　）該当値テキスト">
          <a:extLst>
            <a:ext uri="{FF2B5EF4-FFF2-40B4-BE49-F238E27FC236}">
              <a16:creationId xmlns:a16="http://schemas.microsoft.com/office/drawing/2014/main" id="{00000000-0008-0000-0600-0000D7010000}"/>
            </a:ext>
          </a:extLst>
        </xdr:cNvPr>
        <xdr:cNvSpPr txBox="1"/>
      </xdr:nvSpPr>
      <xdr:spPr>
        <a:xfrm>
          <a:off x="10528300" y="1683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62581</xdr:rowOff>
    </xdr:from>
    <xdr:to>
      <xdr:col>50</xdr:col>
      <xdr:colOff>165100</xdr:colOff>
      <xdr:row>96</xdr:row>
      <xdr:rowOff>164181</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9588500" y="1652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95</xdr:row>
      <xdr:rowOff>9258</xdr:rowOff>
    </xdr:from>
    <xdr:ext cx="690189"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294205" y="1629700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84978</xdr:rowOff>
    </xdr:from>
    <xdr:to>
      <xdr:col>46</xdr:col>
      <xdr:colOff>38100</xdr:colOff>
      <xdr:row>98</xdr:row>
      <xdr:rowOff>15128</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8699500" y="1671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31655</xdr:rowOff>
    </xdr:from>
    <xdr:ext cx="59901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50795" y="16490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69368</xdr:rowOff>
    </xdr:from>
    <xdr:to>
      <xdr:col>41</xdr:col>
      <xdr:colOff>101600</xdr:colOff>
      <xdr:row>97</xdr:row>
      <xdr:rowOff>170968</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7810500" y="1670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16045</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61795" y="16475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13407</xdr:rowOff>
    </xdr:from>
    <xdr:to>
      <xdr:col>36</xdr:col>
      <xdr:colOff>165100</xdr:colOff>
      <xdr:row>98</xdr:row>
      <xdr:rowOff>115007</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6921500" y="1681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131534</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672795" y="16590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id="{00000000-0008-0000-06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災害復旧事業費グラフ枠">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4" name="災害復旧事業費最小値テキスト">
          <a:extLst>
            <a:ext uri="{FF2B5EF4-FFF2-40B4-BE49-F238E27FC236}">
              <a16:creationId xmlns:a16="http://schemas.microsoft.com/office/drawing/2014/main" id="{00000000-0008-0000-0600-0000F8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6" name="災害復旧事業費最大値テキスト">
          <a:extLst>
            <a:ext uri="{FF2B5EF4-FFF2-40B4-BE49-F238E27FC236}">
              <a16:creationId xmlns:a16="http://schemas.microsoft.com/office/drawing/2014/main" id="{00000000-0008-0000-0600-0000FA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112977</xdr:rowOff>
    </xdr:from>
    <xdr:ext cx="534377" cy="259045"/>
    <xdr:sp macro="" textlink="">
      <xdr:nvSpPr>
        <xdr:cNvPr id="509" name="災害復旧事業費平均値テキスト">
          <a:extLst>
            <a:ext uri="{FF2B5EF4-FFF2-40B4-BE49-F238E27FC236}">
              <a16:creationId xmlns:a16="http://schemas.microsoft.com/office/drawing/2014/main" id="{00000000-0008-0000-0600-0000FD010000}"/>
            </a:ext>
          </a:extLst>
        </xdr:cNvPr>
        <xdr:cNvSpPr txBox="1"/>
      </xdr:nvSpPr>
      <xdr:spPr>
        <a:xfrm>
          <a:off x="16370300" y="6456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10" name="フローチャート: 判断 509">
          <a:extLst>
            <a:ext uri="{FF2B5EF4-FFF2-40B4-BE49-F238E27FC236}">
              <a16:creationId xmlns:a16="http://schemas.microsoft.com/office/drawing/2014/main" id="{00000000-0008-0000-0600-0000FE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34899</xdr:rowOff>
    </xdr:from>
    <xdr:ext cx="534377"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5214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30852</xdr:rowOff>
    </xdr:from>
    <xdr:ext cx="534377"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4325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13304</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3436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97480</xdr:rowOff>
    </xdr:from>
    <xdr:to>
      <xdr:col>67</xdr:col>
      <xdr:colOff>101600</xdr:colOff>
      <xdr:row>39</xdr:row>
      <xdr:rowOff>27630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2763500" y="661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44157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2547111" y="638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28" name="災害復旧事業費該当値テキスト">
          <a:extLst>
            <a:ext uri="{FF2B5EF4-FFF2-40B4-BE49-F238E27FC236}">
              <a16:creationId xmlns:a16="http://schemas.microsoft.com/office/drawing/2014/main" id="{00000000-0008-0000-0600-000010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a:extLst>
            <a:ext uri="{FF2B5EF4-FFF2-40B4-BE49-F238E27FC236}">
              <a16:creationId xmlns:a16="http://schemas.microsoft.com/office/drawing/2014/main" id="{00000000-0008-0000-0600-00002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1" name="失業対策事業費グラフ枠">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3" name="失業対策事業費最小値テキスト">
          <a:extLst>
            <a:ext uri="{FF2B5EF4-FFF2-40B4-BE49-F238E27FC236}">
              <a16:creationId xmlns:a16="http://schemas.microsoft.com/office/drawing/2014/main" id="{00000000-0008-0000-0600-00002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5" name="失業対策事業費最大値テキスト">
          <a:extLst>
            <a:ext uri="{FF2B5EF4-FFF2-40B4-BE49-F238E27FC236}">
              <a16:creationId xmlns:a16="http://schemas.microsoft.com/office/drawing/2014/main" id="{00000000-0008-0000-0600-00002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8" name="失業対策事業費平均値テキスト">
          <a:extLst>
            <a:ext uri="{FF2B5EF4-FFF2-40B4-BE49-F238E27FC236}">
              <a16:creationId xmlns:a16="http://schemas.microsoft.com/office/drawing/2014/main" id="{00000000-0008-0000-0600-00002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9" name="フローチャート: 判断 558">
          <a:extLst>
            <a:ext uri="{FF2B5EF4-FFF2-40B4-BE49-F238E27FC236}">
              <a16:creationId xmlns:a16="http://schemas.microsoft.com/office/drawing/2014/main" id="{00000000-0008-0000-0600-00002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7" name="失業対策事業費該当値テキスト">
          <a:extLst>
            <a:ext uri="{FF2B5EF4-FFF2-40B4-BE49-F238E27FC236}">
              <a16:creationId xmlns:a16="http://schemas.microsoft.com/office/drawing/2014/main" id="{00000000-0008-0000-0600-00004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a:extLst>
            <a:ext uri="{FF2B5EF4-FFF2-40B4-BE49-F238E27FC236}">
              <a16:creationId xmlns:a16="http://schemas.microsoft.com/office/drawing/2014/main" id="{00000000-0008-0000-0600-00005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公債費グラフ枠">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0" name="公債費最小値テキスト">
          <a:extLst>
            <a:ext uri="{FF2B5EF4-FFF2-40B4-BE49-F238E27FC236}">
              <a16:creationId xmlns:a16="http://schemas.microsoft.com/office/drawing/2014/main" id="{00000000-0008-0000-0600-000062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12" name="公債費最大値テキスト">
          <a:extLst>
            <a:ext uri="{FF2B5EF4-FFF2-40B4-BE49-F238E27FC236}">
              <a16:creationId xmlns:a16="http://schemas.microsoft.com/office/drawing/2014/main" id="{00000000-0008-0000-0600-000064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42227</xdr:rowOff>
    </xdr:from>
    <xdr:to>
      <xdr:col>85</xdr:col>
      <xdr:colOff>127000</xdr:colOff>
      <xdr:row>78</xdr:row>
      <xdr:rowOff>57015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5481300" y="13415327"/>
          <a:ext cx="838200" cy="1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14369</xdr:rowOff>
    </xdr:from>
    <xdr:ext cx="599010" cy="259045"/>
    <xdr:sp macro="" textlink="">
      <xdr:nvSpPr>
        <xdr:cNvPr id="615" name="公債費平均値テキスト">
          <a:extLst>
            <a:ext uri="{FF2B5EF4-FFF2-40B4-BE49-F238E27FC236}">
              <a16:creationId xmlns:a16="http://schemas.microsoft.com/office/drawing/2014/main" id="{00000000-0008-0000-0600-000067020000}"/>
            </a:ext>
          </a:extLst>
        </xdr:cNvPr>
        <xdr:cNvSpPr txBox="1"/>
      </xdr:nvSpPr>
      <xdr:spPr>
        <a:xfrm>
          <a:off x="16370300" y="13044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30531</xdr:rowOff>
    </xdr:from>
    <xdr:to>
      <xdr:col>81</xdr:col>
      <xdr:colOff>50800</xdr:colOff>
      <xdr:row>78</xdr:row>
      <xdr:rowOff>42227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4592300" y="13403631"/>
          <a:ext cx="889000" cy="1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142332</xdr:rowOff>
    </xdr:from>
    <xdr:ext cx="599010"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5181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5079</xdr:rowOff>
    </xdr:from>
    <xdr:to>
      <xdr:col>76</xdr:col>
      <xdr:colOff>114300</xdr:colOff>
      <xdr:row>78</xdr:row>
      <xdr:rowOff>30531</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3703300" y="13378179"/>
          <a:ext cx="889000" cy="25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169333</xdr:rowOff>
    </xdr:from>
    <xdr:ext cx="599010"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4292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165553</xdr:rowOff>
    </xdr:from>
    <xdr:to>
      <xdr:col>71</xdr:col>
      <xdr:colOff>177800</xdr:colOff>
      <xdr:row>78</xdr:row>
      <xdr:rowOff>5079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814300" y="13367203"/>
          <a:ext cx="889000" cy="1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164273</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3403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20817</xdr:rowOff>
    </xdr:from>
    <xdr:to>
      <xdr:col>67</xdr:col>
      <xdr:colOff>101600</xdr:colOff>
      <xdr:row>77</xdr:row>
      <xdr:rowOff>122417</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2763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138944</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2514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6215</xdr:rowOff>
    </xdr:from>
    <xdr:to>
      <xdr:col>85</xdr:col>
      <xdr:colOff>177800</xdr:colOff>
      <xdr:row>78</xdr:row>
      <xdr:rowOff>107815</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6268700" y="1337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156092</xdr:rowOff>
    </xdr:from>
    <xdr:ext cx="534377" cy="259045"/>
    <xdr:sp macro="" textlink="">
      <xdr:nvSpPr>
        <xdr:cNvPr id="634" name="公債費該当値テキスト">
          <a:extLst>
            <a:ext uri="{FF2B5EF4-FFF2-40B4-BE49-F238E27FC236}">
              <a16:creationId xmlns:a16="http://schemas.microsoft.com/office/drawing/2014/main" id="{00000000-0008-0000-0600-00007A020000}"/>
            </a:ext>
          </a:extLst>
        </xdr:cNvPr>
        <xdr:cNvSpPr txBox="1"/>
      </xdr:nvSpPr>
      <xdr:spPr>
        <a:xfrm>
          <a:off x="16370300" y="1335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162877</xdr:rowOff>
    </xdr:from>
    <xdr:to>
      <xdr:col>81</xdr:col>
      <xdr:colOff>101600</xdr:colOff>
      <xdr:row>78</xdr:row>
      <xdr:rowOff>93027</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5430500" y="1336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84154</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345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151181</xdr:rowOff>
    </xdr:from>
    <xdr:to>
      <xdr:col>76</xdr:col>
      <xdr:colOff>165100</xdr:colOff>
      <xdr:row>78</xdr:row>
      <xdr:rowOff>81331</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4541500" y="1335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72458</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344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125729</xdr:rowOff>
    </xdr:from>
    <xdr:to>
      <xdr:col>72</xdr:col>
      <xdr:colOff>38100</xdr:colOff>
      <xdr:row>78</xdr:row>
      <xdr:rowOff>55879</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3652500" y="1332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47006</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03795" y="13420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114753</xdr:rowOff>
    </xdr:from>
    <xdr:to>
      <xdr:col>67</xdr:col>
      <xdr:colOff>101600</xdr:colOff>
      <xdr:row>78</xdr:row>
      <xdr:rowOff>44903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2763500" y="1331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36030</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14795" y="13409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93</xdr:row>
      <xdr:rowOff>148517</xdr:rowOff>
    </xdr:from>
    <xdr:to>
      <xdr:col>85</xdr:col>
      <xdr:colOff>126364</xdr:colOff>
      <xdr:row>99</xdr:row>
      <xdr:rowOff>41763</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flipV="1">
          <a:off x="16317595" y="16093367"/>
          <a:ext cx="1269" cy="921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45590</xdr:rowOff>
    </xdr:from>
    <xdr:ext cx="469744" cy="259045"/>
    <xdr:sp macro="" textlink="">
      <xdr:nvSpPr>
        <xdr:cNvPr id="667" name="積立金最小値テキスト">
          <a:extLst>
            <a:ext uri="{FF2B5EF4-FFF2-40B4-BE49-F238E27FC236}">
              <a16:creationId xmlns:a16="http://schemas.microsoft.com/office/drawing/2014/main" id="{00000000-0008-0000-0600-00009B020000}"/>
            </a:ext>
          </a:extLst>
        </xdr:cNvPr>
        <xdr:cNvSpPr txBox="1"/>
      </xdr:nvSpPr>
      <xdr:spPr>
        <a:xfrm>
          <a:off x="16370300" y="17019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41763</xdr:rowOff>
    </xdr:from>
    <xdr:to>
      <xdr:col>86</xdr:col>
      <xdr:colOff>25400</xdr:colOff>
      <xdr:row>99</xdr:row>
      <xdr:rowOff>41763</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6230600" y="17015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95194</xdr:rowOff>
    </xdr:from>
    <xdr:ext cx="690189" cy="259045"/>
    <xdr:sp macro="" textlink="">
      <xdr:nvSpPr>
        <xdr:cNvPr id="669" name="積立金最大値テキスト">
          <a:extLst>
            <a:ext uri="{FF2B5EF4-FFF2-40B4-BE49-F238E27FC236}">
              <a16:creationId xmlns:a16="http://schemas.microsoft.com/office/drawing/2014/main" id="{00000000-0008-0000-0600-00009D020000}"/>
            </a:ext>
          </a:extLst>
        </xdr:cNvPr>
        <xdr:cNvSpPr txBox="1"/>
      </xdr:nvSpPr>
      <xdr:spPr>
        <a:xfrm>
          <a:off x="16370300" y="158685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93</xdr:row>
      <xdr:rowOff>148517</xdr:rowOff>
    </xdr:from>
    <xdr:to>
      <xdr:col>86</xdr:col>
      <xdr:colOff>25400</xdr:colOff>
      <xdr:row>93</xdr:row>
      <xdr:rowOff>148517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6093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139905</xdr:rowOff>
    </xdr:from>
    <xdr:to>
      <xdr:col>85</xdr:col>
      <xdr:colOff>127000</xdr:colOff>
      <xdr:row>99</xdr:row>
      <xdr:rowOff>44306</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5481300" y="16770555"/>
          <a:ext cx="838200" cy="247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60458</xdr:rowOff>
    </xdr:from>
    <xdr:ext cx="599010" cy="259045"/>
    <xdr:sp macro="" textlink="">
      <xdr:nvSpPr>
        <xdr:cNvPr id="672" name="積立金平均値テキスト">
          <a:extLst>
            <a:ext uri="{FF2B5EF4-FFF2-40B4-BE49-F238E27FC236}">
              <a16:creationId xmlns:a16="http://schemas.microsoft.com/office/drawing/2014/main" id="{00000000-0008-0000-0600-0000A0020000}"/>
            </a:ext>
          </a:extLst>
        </xdr:cNvPr>
        <xdr:cNvSpPr txBox="1"/>
      </xdr:nvSpPr>
      <xdr:spPr>
        <a:xfrm>
          <a:off x="16370300" y="16862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82031</xdr:rowOff>
    </xdr:from>
    <xdr:to>
      <xdr:col>85</xdr:col>
      <xdr:colOff>177800</xdr:colOff>
      <xdr:row>99</xdr:row>
      <xdr:rowOff>12181</xdr:rowOff>
    </xdr:to>
    <xdr:sp macro="" textlink="">
      <xdr:nvSpPr>
        <xdr:cNvPr id="673" name="フローチャート: 判断 672">
          <a:extLst>
            <a:ext uri="{FF2B5EF4-FFF2-40B4-BE49-F238E27FC236}">
              <a16:creationId xmlns:a16="http://schemas.microsoft.com/office/drawing/2014/main" id="{00000000-0008-0000-0600-0000A1020000}"/>
            </a:ext>
          </a:extLst>
        </xdr:cNvPr>
        <xdr:cNvSpPr/>
      </xdr:nvSpPr>
      <xdr:spPr>
        <a:xfrm>
          <a:off x="16268700" y="16884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92290</xdr:rowOff>
    </xdr:from>
    <xdr:to>
      <xdr:col>81</xdr:col>
      <xdr:colOff>50800</xdr:colOff>
      <xdr:row>99</xdr:row>
      <xdr:rowOff>44306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4592300" y="16894390"/>
          <a:ext cx="889000" cy="12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46393</xdr:rowOff>
    </xdr:from>
    <xdr:to>
      <xdr:col>81</xdr:col>
      <xdr:colOff>101600</xdr:colOff>
      <xdr:row>98</xdr:row>
      <xdr:rowOff>147993</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5430500" y="1684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164520</xdr:rowOff>
    </xdr:from>
    <xdr:ext cx="599010"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5181795" y="16623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27271</xdr:rowOff>
    </xdr:from>
    <xdr:to>
      <xdr:col>76</xdr:col>
      <xdr:colOff>114300</xdr:colOff>
      <xdr:row>98</xdr:row>
      <xdr:rowOff>92290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3703300" y="15629221"/>
          <a:ext cx="889000" cy="1265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164869</xdr:rowOff>
    </xdr:from>
    <xdr:to>
      <xdr:col>76</xdr:col>
      <xdr:colOff>165100</xdr:colOff>
      <xdr:row>98</xdr:row>
      <xdr:rowOff>95019</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45415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111546</xdr:rowOff>
    </xdr:from>
    <xdr:ext cx="599010"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4292795" y="16570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27271</xdr:rowOff>
    </xdr:from>
    <xdr:to>
      <xdr:col>71</xdr:col>
      <xdr:colOff>177800</xdr:colOff>
      <xdr:row>94</xdr:row>
      <xdr:rowOff>107373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2814300" y="15629221"/>
          <a:ext cx="889000" cy="59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107466</xdr:rowOff>
    </xdr:from>
    <xdr:to>
      <xdr:col>72</xdr:col>
      <xdr:colOff>38100</xdr:colOff>
      <xdr:row>99</xdr:row>
      <xdr:rowOff>37616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3652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28743</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3436111" y="1700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99589</xdr:rowOff>
    </xdr:from>
    <xdr:to>
      <xdr:col>67</xdr:col>
      <xdr:colOff>101600</xdr:colOff>
      <xdr:row>99</xdr:row>
      <xdr:rowOff>29739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2763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20866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2547111" y="1699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89105</xdr:rowOff>
    </xdr:from>
    <xdr:to>
      <xdr:col>85</xdr:col>
      <xdr:colOff>177800</xdr:colOff>
      <xdr:row>98</xdr:row>
      <xdr:rowOff>19255</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6268700" y="1671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111982</xdr:rowOff>
    </xdr:from>
    <xdr:ext cx="599010" cy="259045"/>
    <xdr:sp macro="" textlink="">
      <xdr:nvSpPr>
        <xdr:cNvPr id="691" name="積立金該当値テキスト">
          <a:extLst>
            <a:ext uri="{FF2B5EF4-FFF2-40B4-BE49-F238E27FC236}">
              <a16:creationId xmlns:a16="http://schemas.microsoft.com/office/drawing/2014/main" id="{00000000-0008-0000-0600-0000B3020000}"/>
            </a:ext>
          </a:extLst>
        </xdr:cNvPr>
        <xdr:cNvSpPr txBox="1"/>
      </xdr:nvSpPr>
      <xdr:spPr>
        <a:xfrm>
          <a:off x="16370300" y="16571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164956</xdr:rowOff>
    </xdr:from>
    <xdr:to>
      <xdr:col>81</xdr:col>
      <xdr:colOff>101600</xdr:colOff>
      <xdr:row>99</xdr:row>
      <xdr:rowOff>95106</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5430500" y="1696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99</xdr:row>
      <xdr:rowOff>86233</xdr:rowOff>
    </xdr:from>
    <xdr:ext cx="378565"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2017" y="1705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41490</xdr:rowOff>
    </xdr:from>
    <xdr:to>
      <xdr:col>76</xdr:col>
      <xdr:colOff>165100</xdr:colOff>
      <xdr:row>98</xdr:row>
      <xdr:rowOff>143090</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4541500" y="1684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134217</xdr:rowOff>
    </xdr:from>
    <xdr:ext cx="59901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292795" y="16936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147921</xdr:rowOff>
    </xdr:from>
    <xdr:to>
      <xdr:col>72</xdr:col>
      <xdr:colOff>38100</xdr:colOff>
      <xdr:row>91</xdr:row>
      <xdr:rowOff>78071</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3652500" y="1557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23205</xdr:colOff>
      <xdr:row>89</xdr:row>
      <xdr:rowOff>94598</xdr:rowOff>
    </xdr:from>
    <xdr:ext cx="690189"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358205" y="153536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56573</xdr:rowOff>
    </xdr:from>
    <xdr:to>
      <xdr:col>67</xdr:col>
      <xdr:colOff>101600</xdr:colOff>
      <xdr:row>94</xdr:row>
      <xdr:rowOff>158173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2763500" y="16172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86705</xdr:colOff>
      <xdr:row>93</xdr:row>
      <xdr:rowOff>3250</xdr:rowOff>
    </xdr:from>
    <xdr:ext cx="690189"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469205" y="159481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28403</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543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155875</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134017" y="6499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151140</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49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147221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49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27755</xdr:rowOff>
    </xdr:from>
    <xdr:to>
      <xdr:col>98</xdr:col>
      <xdr:colOff>38100</xdr:colOff>
      <xdr:row>39</xdr:row>
      <xdr:rowOff>129355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7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145882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48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155403</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670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85808</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858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15648</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978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18556</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99428" y="979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5301</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10428" y="97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62584</xdr:rowOff>
    </xdr:from>
    <xdr:to>
      <xdr:col>98</xdr:col>
      <xdr:colOff>38100</xdr:colOff>
      <xdr:row>58</xdr:row>
      <xdr:rowOff>164184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1000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9261</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78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41358</xdr:rowOff>
    </xdr:from>
    <xdr:ext cx="249299"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9985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152081</xdr:rowOff>
    </xdr:from>
    <xdr:to>
      <xdr:col>116</xdr:col>
      <xdr:colOff>62864</xdr:colOff>
      <xdr:row>78</xdr:row>
      <xdr:rowOff>169807</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153581"/>
          <a:ext cx="1269" cy="138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2184</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4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169807</xdr:rowOff>
    </xdr:from>
    <xdr:to>
      <xdr:col>116</xdr:col>
      <xdr:colOff>152400</xdr:colOff>
      <xdr:row>78</xdr:row>
      <xdr:rowOff>169807</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4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98758</xdr:rowOff>
    </xdr:from>
    <xdr:ext cx="599010"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92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152081</xdr:rowOff>
    </xdr:from>
    <xdr:to>
      <xdr:col>116</xdr:col>
      <xdr:colOff>152400</xdr:colOff>
      <xdr:row>70</xdr:row>
      <xdr:rowOff>152081</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153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35295</xdr:rowOff>
    </xdr:from>
    <xdr:to>
      <xdr:col>116</xdr:col>
      <xdr:colOff>63500</xdr:colOff>
      <xdr:row>71</xdr:row>
      <xdr:rowOff>160696</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1323300" y="12036795"/>
          <a:ext cx="838200" cy="296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111734</xdr:rowOff>
    </xdr:from>
    <xdr:ext cx="599010"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3141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133307</xdr:rowOff>
    </xdr:from>
    <xdr:to>
      <xdr:col>116</xdr:col>
      <xdr:colOff>114300</xdr:colOff>
      <xdr:row>77</xdr:row>
      <xdr:rowOff>63457</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35295</xdr:rowOff>
    </xdr:from>
    <xdr:to>
      <xdr:col>111</xdr:col>
      <xdr:colOff>177800</xdr:colOff>
      <xdr:row>72</xdr:row>
      <xdr:rowOff>38368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036795"/>
          <a:ext cx="889000" cy="345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109105</xdr:rowOff>
    </xdr:from>
    <xdr:to>
      <xdr:col>112</xdr:col>
      <xdr:colOff>38100</xdr:colOff>
      <xdr:row>77</xdr:row>
      <xdr:rowOff>39255</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30382</xdr:rowOff>
    </xdr:from>
    <xdr:ext cx="599010"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23795" y="132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107905</xdr:rowOff>
    </xdr:from>
    <xdr:to>
      <xdr:col>107</xdr:col>
      <xdr:colOff>50800</xdr:colOff>
      <xdr:row>72</xdr:row>
      <xdr:rowOff>38368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9545300" y="12280855"/>
          <a:ext cx="889000" cy="10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132471</xdr:rowOff>
    </xdr:from>
    <xdr:to>
      <xdr:col>107</xdr:col>
      <xdr:colOff>101600</xdr:colOff>
      <xdr:row>77</xdr:row>
      <xdr:rowOff>62621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53748</xdr:rowOff>
    </xdr:from>
    <xdr:ext cx="599010"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34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69</xdr:row>
      <xdr:rowOff>124635</xdr:rowOff>
    </xdr:from>
    <xdr:to>
      <xdr:col>102</xdr:col>
      <xdr:colOff>114300</xdr:colOff>
      <xdr:row>71</xdr:row>
      <xdr:rowOff>107905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656300" y="11954685"/>
          <a:ext cx="889000" cy="32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157882</xdr:rowOff>
    </xdr:from>
    <xdr:to>
      <xdr:col>102</xdr:col>
      <xdr:colOff>165100</xdr:colOff>
      <xdr:row>77</xdr:row>
      <xdr:rowOff>88032</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79159</xdr:rowOff>
    </xdr:from>
    <xdr:ext cx="59901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45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159913</xdr:rowOff>
    </xdr:from>
    <xdr:to>
      <xdr:col>98</xdr:col>
      <xdr:colOff>38100</xdr:colOff>
      <xdr:row>77</xdr:row>
      <xdr:rowOff>90063</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81190</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56795" y="1328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109896</xdr:rowOff>
    </xdr:from>
    <xdr:to>
      <xdr:col>116</xdr:col>
      <xdr:colOff>114300</xdr:colOff>
      <xdr:row>72</xdr:row>
      <xdr:rowOff>40046</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28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132773</xdr:rowOff>
    </xdr:from>
    <xdr:ext cx="599010"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134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69</xdr:row>
      <xdr:rowOff>155945</xdr:rowOff>
    </xdr:from>
    <xdr:to>
      <xdr:col>112</xdr:col>
      <xdr:colOff>38100</xdr:colOff>
      <xdr:row>70</xdr:row>
      <xdr:rowOff>86095</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198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68</xdr:row>
      <xdr:rowOff>102622</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23795" y="11761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159018</xdr:rowOff>
    </xdr:from>
    <xdr:to>
      <xdr:col>107</xdr:col>
      <xdr:colOff>101600</xdr:colOff>
      <xdr:row>72</xdr:row>
      <xdr:rowOff>89168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331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70</xdr:row>
      <xdr:rowOff>105695</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34795" y="12107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57105</xdr:rowOff>
    </xdr:from>
    <xdr:to>
      <xdr:col>102</xdr:col>
      <xdr:colOff>165100</xdr:colOff>
      <xdr:row>71</xdr:row>
      <xdr:rowOff>158705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23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70</xdr:row>
      <xdr:rowOff>3782</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45795" y="12005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69</xdr:row>
      <xdr:rowOff>73835</xdr:rowOff>
    </xdr:from>
    <xdr:to>
      <xdr:col>98</xdr:col>
      <xdr:colOff>38100</xdr:colOff>
      <xdr:row>70</xdr:row>
      <xdr:rowOff>3985</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19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68</xdr:row>
      <xdr:rowOff>20512</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56795" y="11679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人口が極めて少ないため、住民一人あたりのコストは類似団体と比べても高い水準となる。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専門資格を必要とする職員採用が困難なため、一般会計物件費（派遣委託料）や、看護師確保のための他会計への繰り出しが年々増加傾向。</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また、システム関連費も年々増加。</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今後も住宅整備や公共施設改修を継続的に行う必要があり、今後も大型事業が予定されるため、普通建設事業費は増加し積立金は減少する見込み。</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156
156
5.95
1,145,304
870,631
228,173
293,952
48,134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63335</xdr:rowOff>
    </xdr:from>
    <xdr:to>
      <xdr:col>24</xdr:col>
      <xdr:colOff>63500</xdr:colOff>
      <xdr:row>31</xdr:row>
      <xdr:rowOff>63729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5206835"/>
          <a:ext cx="838200" cy="17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37101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80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63729</xdr:rowOff>
    </xdr:from>
    <xdr:to>
      <xdr:col>19</xdr:col>
      <xdr:colOff>177800</xdr:colOff>
      <xdr:row>31</xdr:row>
      <xdr:rowOff>140145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5378679"/>
          <a:ext cx="889000" cy="7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166184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50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82398</xdr:rowOff>
    </xdr:from>
    <xdr:to>
      <xdr:col>15</xdr:col>
      <xdr:colOff>50800</xdr:colOff>
      <xdr:row>31</xdr:row>
      <xdr:rowOff>140145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5397348"/>
          <a:ext cx="889000" cy="5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13898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5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15570</xdr:rowOff>
    </xdr:from>
    <xdr:to>
      <xdr:col>10</xdr:col>
      <xdr:colOff>114300</xdr:colOff>
      <xdr:row>31</xdr:row>
      <xdr:rowOff>82398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5330520"/>
          <a:ext cx="889000" cy="6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13657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52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82461</xdr:rowOff>
    </xdr:from>
    <xdr:to>
      <xdr:col>6</xdr:col>
      <xdr:colOff>38100</xdr:colOff>
      <xdr:row>38</xdr:row>
      <xdr:rowOff>12612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3738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5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12535</xdr:rowOff>
    </xdr:from>
    <xdr:to>
      <xdr:col>24</xdr:col>
      <xdr:colOff>114300</xdr:colOff>
      <xdr:row>30</xdr:row>
      <xdr:rowOff>114135</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515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137012</xdr:rowOff>
    </xdr:from>
    <xdr:ext cx="599010"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109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12929</xdr:rowOff>
    </xdr:from>
    <xdr:to>
      <xdr:col>20</xdr:col>
      <xdr:colOff>38100</xdr:colOff>
      <xdr:row>31</xdr:row>
      <xdr:rowOff>114529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5327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29</xdr:row>
      <xdr:rowOff>131056</xdr:rowOff>
    </xdr:from>
    <xdr:ext cx="59901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497795" y="5103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89345</xdr:rowOff>
    </xdr:from>
    <xdr:to>
      <xdr:col>15</xdr:col>
      <xdr:colOff>101600</xdr:colOff>
      <xdr:row>32</xdr:row>
      <xdr:rowOff>19495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540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36022</xdr:rowOff>
    </xdr:from>
    <xdr:ext cx="599010"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08795" y="5179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31598</xdr:rowOff>
    </xdr:from>
    <xdr:to>
      <xdr:col>10</xdr:col>
      <xdr:colOff>165100</xdr:colOff>
      <xdr:row>31</xdr:row>
      <xdr:rowOff>133198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534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29</xdr:row>
      <xdr:rowOff>149725</xdr:rowOff>
    </xdr:from>
    <xdr:ext cx="599010"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19795" y="5121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136220</xdr:rowOff>
    </xdr:from>
    <xdr:to>
      <xdr:col>6</xdr:col>
      <xdr:colOff>38100</xdr:colOff>
      <xdr:row>31</xdr:row>
      <xdr:rowOff>66370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527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29</xdr:row>
      <xdr:rowOff>82897</xdr:rowOff>
    </xdr:from>
    <xdr:ext cx="599010"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30795" y="505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96074</xdr:rowOff>
    </xdr:from>
    <xdr:to>
      <xdr:col>24</xdr:col>
      <xdr:colOff>63500</xdr:colOff>
      <xdr:row>56</xdr:row>
      <xdr:rowOff>6779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525824"/>
          <a:ext cx="838200" cy="8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911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6779</xdr:rowOff>
    </xdr:from>
    <xdr:to>
      <xdr:col>19</xdr:col>
      <xdr:colOff>177800</xdr:colOff>
      <xdr:row>56</xdr:row>
      <xdr:rowOff>7017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607979"/>
          <a:ext cx="889000" cy="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76466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10020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68658</xdr:rowOff>
    </xdr:from>
    <xdr:to>
      <xdr:col>15</xdr:col>
      <xdr:colOff>50800</xdr:colOff>
      <xdr:row>56</xdr:row>
      <xdr:rowOff>7017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155508"/>
          <a:ext cx="889000" cy="45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60206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10004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68658</xdr:rowOff>
    </xdr:from>
    <xdr:to>
      <xdr:col>10</xdr:col>
      <xdr:colOff>114300</xdr:colOff>
      <xdr:row>54</xdr:row>
      <xdr:rowOff>131899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155508"/>
          <a:ext cx="889000" cy="234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76155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20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13150</xdr:rowOff>
    </xdr:from>
    <xdr:to>
      <xdr:col>6</xdr:col>
      <xdr:colOff>38100</xdr:colOff>
      <xdr:row>58</xdr:row>
      <xdr:rowOff>114750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5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105877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10049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45274</xdr:rowOff>
    </xdr:from>
    <xdr:to>
      <xdr:col>24</xdr:col>
      <xdr:colOff>114300</xdr:colOff>
      <xdr:row>55</xdr:row>
      <xdr:rowOff>146874</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47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68151</xdr:rowOff>
    </xdr:from>
    <xdr:ext cx="690189"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3264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2,440,840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127429</xdr:rowOff>
    </xdr:from>
    <xdr:to>
      <xdr:col>20</xdr:col>
      <xdr:colOff>38100</xdr:colOff>
      <xdr:row>56</xdr:row>
      <xdr:rowOff>57579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55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54</xdr:row>
      <xdr:rowOff>74106</xdr:rowOff>
    </xdr:from>
    <xdr:ext cx="690189"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52205" y="93324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127667</xdr:rowOff>
    </xdr:from>
    <xdr:to>
      <xdr:col>15</xdr:col>
      <xdr:colOff>101600</xdr:colOff>
      <xdr:row>56</xdr:row>
      <xdr:rowOff>57817</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55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54</xdr:row>
      <xdr:rowOff>74344</xdr:rowOff>
    </xdr:from>
    <xdr:ext cx="690189"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563205" y="93326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17858</xdr:rowOff>
    </xdr:from>
    <xdr:to>
      <xdr:col>10</xdr:col>
      <xdr:colOff>165100</xdr:colOff>
      <xdr:row>53</xdr:row>
      <xdr:rowOff>119458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10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51</xdr:row>
      <xdr:rowOff>135985</xdr:rowOff>
    </xdr:from>
    <xdr:ext cx="690189"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674205" y="88799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81099</xdr:rowOff>
    </xdr:from>
    <xdr:to>
      <xdr:col>6</xdr:col>
      <xdr:colOff>38100</xdr:colOff>
      <xdr:row>55</xdr:row>
      <xdr:rowOff>11249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33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53</xdr:row>
      <xdr:rowOff>27776</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785205" y="91146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3,034,125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40892</xdr:rowOff>
    </xdr:from>
    <xdr:to>
      <xdr:col>24</xdr:col>
      <xdr:colOff>63500</xdr:colOff>
      <xdr:row>76</xdr:row>
      <xdr:rowOff>55121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071092"/>
          <a:ext cx="838200" cy="1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168045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55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160101</xdr:rowOff>
    </xdr:from>
    <xdr:to>
      <xdr:col>19</xdr:col>
      <xdr:colOff>177800</xdr:colOff>
      <xdr:row>76</xdr:row>
      <xdr:rowOff>55121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2847401"/>
          <a:ext cx="889000" cy="237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138631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68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160101</xdr:rowOff>
    </xdr:from>
    <xdr:to>
      <xdr:col>15</xdr:col>
      <xdr:colOff>50800</xdr:colOff>
      <xdr:row>76</xdr:row>
      <xdr:rowOff>12298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2847401"/>
          <a:ext cx="889000" cy="19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141344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17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12298</xdr:rowOff>
    </xdr:from>
    <xdr:to>
      <xdr:col>10</xdr:col>
      <xdr:colOff>114300</xdr:colOff>
      <xdr:row>76</xdr:row>
      <xdr:rowOff>90443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042498"/>
          <a:ext cx="889000" cy="7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2288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120583</xdr:rowOff>
    </xdr:from>
    <xdr:to>
      <xdr:col>6</xdr:col>
      <xdr:colOff>38100</xdr:colOff>
      <xdr:row>77</xdr:row>
      <xdr:rowOff>50733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41860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161542</xdr:rowOff>
    </xdr:from>
    <xdr:to>
      <xdr:col>24</xdr:col>
      <xdr:colOff>114300</xdr:colOff>
      <xdr:row>76</xdr:row>
      <xdr:rowOff>91692</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02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139969</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998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4321</xdr:rowOff>
    </xdr:from>
    <xdr:to>
      <xdr:col>20</xdr:col>
      <xdr:colOff>38100</xdr:colOff>
      <xdr:row>76</xdr:row>
      <xdr:rowOff>105921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034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122448</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80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109301</xdr:rowOff>
    </xdr:from>
    <xdr:to>
      <xdr:col>15</xdr:col>
      <xdr:colOff>101600</xdr:colOff>
      <xdr:row>75</xdr:row>
      <xdr:rowOff>39451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796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55978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571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132948</xdr:rowOff>
    </xdr:from>
    <xdr:to>
      <xdr:col>10</xdr:col>
      <xdr:colOff>165100</xdr:colOff>
      <xdr:row>76</xdr:row>
      <xdr:rowOff>63097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299169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79625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766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39643</xdr:rowOff>
    </xdr:from>
    <xdr:to>
      <xdr:col>6</xdr:col>
      <xdr:colOff>38100</xdr:colOff>
      <xdr:row>76</xdr:row>
      <xdr:rowOff>141243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069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157770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845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62576</xdr:rowOff>
    </xdr:from>
    <xdr:to>
      <xdr:col>24</xdr:col>
      <xdr:colOff>62865</xdr:colOff>
      <xdr:row>98</xdr:row>
      <xdr:rowOff>148579</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835976"/>
          <a:ext cx="1270" cy="1114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152406</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148579</xdr:rowOff>
    </xdr:from>
    <xdr:to>
      <xdr:col>24</xdr:col>
      <xdr:colOff>152400</xdr:colOff>
      <xdr:row>98</xdr:row>
      <xdr:rowOff>148579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50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9253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611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62576</xdr:rowOff>
    </xdr:from>
    <xdr:to>
      <xdr:col>24</xdr:col>
      <xdr:colOff>152400</xdr:colOff>
      <xdr:row>92</xdr:row>
      <xdr:rowOff>62576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83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166008</xdr:rowOff>
    </xdr:from>
    <xdr:to>
      <xdr:col>24</xdr:col>
      <xdr:colOff>63500</xdr:colOff>
      <xdr:row>92</xdr:row>
      <xdr:rowOff>84992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5767958"/>
          <a:ext cx="838200" cy="9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17377</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480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38950</xdr:rowOff>
    </xdr:from>
    <xdr:to>
      <xdr:col>24</xdr:col>
      <xdr:colOff>114300</xdr:colOff>
      <xdr:row>97</xdr:row>
      <xdr:rowOff>140550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91145</xdr:rowOff>
    </xdr:from>
    <xdr:to>
      <xdr:col>19</xdr:col>
      <xdr:colOff>177800</xdr:colOff>
      <xdr:row>91</xdr:row>
      <xdr:rowOff>166008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5521645"/>
          <a:ext cx="889000" cy="24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51152</xdr:rowOff>
    </xdr:from>
    <xdr:to>
      <xdr:col>20</xdr:col>
      <xdr:colOff>38100</xdr:colOff>
      <xdr:row>97</xdr:row>
      <xdr:rowOff>152752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143879</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91145</xdr:rowOff>
    </xdr:from>
    <xdr:to>
      <xdr:col>15</xdr:col>
      <xdr:colOff>50800</xdr:colOff>
      <xdr:row>92</xdr:row>
      <xdr:rowOff>163461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5521645"/>
          <a:ext cx="889000" cy="415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59830</xdr:rowOff>
    </xdr:from>
    <xdr:to>
      <xdr:col>15</xdr:col>
      <xdr:colOff>101600</xdr:colOff>
      <xdr:row>97</xdr:row>
      <xdr:rowOff>161430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152557</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34733</xdr:rowOff>
    </xdr:from>
    <xdr:to>
      <xdr:col>10</xdr:col>
      <xdr:colOff>114300</xdr:colOff>
      <xdr:row>92</xdr:row>
      <xdr:rowOff>163461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5808133"/>
          <a:ext cx="889000" cy="12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79149</xdr:rowOff>
    </xdr:from>
    <xdr:to>
      <xdr:col>10</xdr:col>
      <xdr:colOff>165100</xdr:colOff>
      <xdr:row>98</xdr:row>
      <xdr:rowOff>9299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426</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77510</xdr:rowOff>
    </xdr:from>
    <xdr:to>
      <xdr:col>6</xdr:col>
      <xdr:colOff>38100</xdr:colOff>
      <xdr:row>98</xdr:row>
      <xdr:rowOff>7660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170237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34192</xdr:rowOff>
    </xdr:from>
    <xdr:to>
      <xdr:col>24</xdr:col>
      <xdr:colOff>114300</xdr:colOff>
      <xdr:row>92</xdr:row>
      <xdr:rowOff>135792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580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136253</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5738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115208</xdr:rowOff>
    </xdr:from>
    <xdr:to>
      <xdr:col>20</xdr:col>
      <xdr:colOff>38100</xdr:colOff>
      <xdr:row>92</xdr:row>
      <xdr:rowOff>45358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571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61885</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5492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40345</xdr:rowOff>
    </xdr:from>
    <xdr:to>
      <xdr:col>15</xdr:col>
      <xdr:colOff>101600</xdr:colOff>
      <xdr:row>90</xdr:row>
      <xdr:rowOff>141945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547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88</xdr:row>
      <xdr:rowOff>158472</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5246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112661</xdr:rowOff>
    </xdr:from>
    <xdr:to>
      <xdr:col>10</xdr:col>
      <xdr:colOff>165100</xdr:colOff>
      <xdr:row>93</xdr:row>
      <xdr:rowOff>42811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588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59338</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5661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91</xdr:row>
      <xdr:rowOff>155383</xdr:rowOff>
    </xdr:from>
    <xdr:to>
      <xdr:col>6</xdr:col>
      <xdr:colOff>38100</xdr:colOff>
      <xdr:row>92</xdr:row>
      <xdr:rowOff>85533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575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90</xdr:row>
      <xdr:rowOff>102060</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553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3835</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47335"/>
          <a:ext cx="1270" cy="15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52462</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9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121962</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3835</xdr:rowOff>
    </xdr:from>
    <xdr:to>
      <xdr:col>55</xdr:col>
      <xdr:colOff>88900</xdr:colOff>
      <xdr:row>30</xdr:row>
      <xdr:rowOff>3835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4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141362</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85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118485</xdr:rowOff>
    </xdr:from>
    <xdr:to>
      <xdr:col>55</xdr:col>
      <xdr:colOff>50800</xdr:colOff>
      <xdr:row>39</xdr:row>
      <xdr:rowOff>48635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119914</xdr:rowOff>
    </xdr:from>
    <xdr:to>
      <xdr:col>50</xdr:col>
      <xdr:colOff>165100</xdr:colOff>
      <xdr:row>39</xdr:row>
      <xdr:rowOff>50064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66590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117228</xdr:rowOff>
    </xdr:from>
    <xdr:to>
      <xdr:col>46</xdr:col>
      <xdr:colOff>38100</xdr:colOff>
      <xdr:row>39</xdr:row>
      <xdr:rowOff>47378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63904</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104425</xdr:rowOff>
    </xdr:from>
    <xdr:to>
      <xdr:col>41</xdr:col>
      <xdr:colOff>101600</xdr:colOff>
      <xdr:row>39</xdr:row>
      <xdr:rowOff>34575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51103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98978</xdr:rowOff>
    </xdr:from>
    <xdr:to>
      <xdr:col>36</xdr:col>
      <xdr:colOff>165100</xdr:colOff>
      <xdr:row>39</xdr:row>
      <xdr:rowOff>29128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45654</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38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96912</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12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88398</xdr:rowOff>
    </xdr:from>
    <xdr:to>
      <xdr:col>55</xdr:col>
      <xdr:colOff>0</xdr:colOff>
      <xdr:row>58</xdr:row>
      <xdr:rowOff>26170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861048"/>
          <a:ext cx="838200" cy="10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76185</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10020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11229</xdr:rowOff>
    </xdr:from>
    <xdr:to>
      <xdr:col>50</xdr:col>
      <xdr:colOff>114300</xdr:colOff>
      <xdr:row>58</xdr:row>
      <xdr:rowOff>26170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783879"/>
          <a:ext cx="889000" cy="186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23144</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10138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11229</xdr:rowOff>
    </xdr:from>
    <xdr:to>
      <xdr:col>45</xdr:col>
      <xdr:colOff>177800</xdr:colOff>
      <xdr:row>58</xdr:row>
      <xdr:rowOff>12957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783879"/>
          <a:ext cx="889000" cy="173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21004</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1013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129481</xdr:rowOff>
    </xdr:from>
    <xdr:to>
      <xdr:col>41</xdr:col>
      <xdr:colOff>50800</xdr:colOff>
      <xdr:row>58</xdr:row>
      <xdr:rowOff>12957</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902131"/>
          <a:ext cx="889000" cy="5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273</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10115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93539</xdr:rowOff>
    </xdr:from>
    <xdr:to>
      <xdr:col>36</xdr:col>
      <xdr:colOff>165100</xdr:colOff>
      <xdr:row>59</xdr:row>
      <xdr:rowOff>23689</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100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14816</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10130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37598</xdr:rowOff>
    </xdr:from>
    <xdr:to>
      <xdr:col>55</xdr:col>
      <xdr:colOff>50800</xdr:colOff>
      <xdr:row>57</xdr:row>
      <xdr:rowOff>139198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1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60475</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661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146820</xdr:rowOff>
    </xdr:from>
    <xdr:to>
      <xdr:col>50</xdr:col>
      <xdr:colOff>165100</xdr:colOff>
      <xdr:row>58</xdr:row>
      <xdr:rowOff>76970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1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93497</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9694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131879</xdr:rowOff>
    </xdr:from>
    <xdr:to>
      <xdr:col>46</xdr:col>
      <xdr:colOff>38100</xdr:colOff>
      <xdr:row>57</xdr:row>
      <xdr:rowOff>62029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733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78556</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9508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133607</xdr:rowOff>
    </xdr:from>
    <xdr:to>
      <xdr:col>41</xdr:col>
      <xdr:colOff>101600</xdr:colOff>
      <xdr:row>58</xdr:row>
      <xdr:rowOff>63757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0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80284</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681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78681</xdr:rowOff>
    </xdr:from>
    <xdr:to>
      <xdr:col>36</xdr:col>
      <xdr:colOff>165100</xdr:colOff>
      <xdr:row>58</xdr:row>
      <xdr:rowOff>8831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5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25358</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626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39350</xdr:rowOff>
    </xdr:from>
    <xdr:to>
      <xdr:col>55</xdr:col>
      <xdr:colOff>0</xdr:colOff>
      <xdr:row>78</xdr:row>
      <xdr:rowOff>42594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412450"/>
          <a:ext cx="838200" cy="3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156980</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358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42594</xdr:rowOff>
    </xdr:from>
    <xdr:to>
      <xdr:col>50</xdr:col>
      <xdr:colOff>114300</xdr:colOff>
      <xdr:row>78</xdr:row>
      <xdr:rowOff>66779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415694"/>
          <a:ext cx="889000" cy="24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98706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7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25527</xdr:rowOff>
    </xdr:from>
    <xdr:to>
      <xdr:col>45</xdr:col>
      <xdr:colOff>177800</xdr:colOff>
      <xdr:row>78</xdr:row>
      <xdr:rowOff>66779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398627"/>
          <a:ext cx="889000" cy="41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124782</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15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25527</xdr:rowOff>
    </xdr:from>
    <xdr:to>
      <xdr:col>41</xdr:col>
      <xdr:colOff>50800</xdr:colOff>
      <xdr:row>78</xdr:row>
      <xdr:rowOff>53273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98627"/>
          <a:ext cx="889000" cy="27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86417</xdr:rowOff>
    </xdr:from>
    <xdr:ext cx="59901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61795" y="13459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15038</xdr:rowOff>
    </xdr:from>
    <xdr:to>
      <xdr:col>36</xdr:col>
      <xdr:colOff>165100</xdr:colOff>
      <xdr:row>78</xdr:row>
      <xdr:rowOff>116638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8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107765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48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160000</xdr:rowOff>
    </xdr:from>
    <xdr:to>
      <xdr:col>55</xdr:col>
      <xdr:colOff>50800</xdr:colOff>
      <xdr:row>78</xdr:row>
      <xdr:rowOff>90150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6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119377</xdr:rowOff>
    </xdr:from>
    <xdr:ext cx="599010"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149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163244</xdr:rowOff>
    </xdr:from>
    <xdr:to>
      <xdr:col>50</xdr:col>
      <xdr:colOff>165100</xdr:colOff>
      <xdr:row>78</xdr:row>
      <xdr:rowOff>93394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6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109921</xdr:rowOff>
    </xdr:from>
    <xdr:ext cx="59901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39795" y="13140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15979</xdr:rowOff>
    </xdr:from>
    <xdr:to>
      <xdr:col>46</xdr:col>
      <xdr:colOff>38100</xdr:colOff>
      <xdr:row>78</xdr:row>
      <xdr:rowOff>117579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8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108706</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48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146177</xdr:rowOff>
    </xdr:from>
    <xdr:to>
      <xdr:col>41</xdr:col>
      <xdr:colOff>101600</xdr:colOff>
      <xdr:row>78</xdr:row>
      <xdr:rowOff>76327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4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92854</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61795" y="13123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2473</xdr:rowOff>
    </xdr:from>
    <xdr:to>
      <xdr:col>36</xdr:col>
      <xdr:colOff>165100</xdr:colOff>
      <xdr:row>78</xdr:row>
      <xdr:rowOff>104073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7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120600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15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64838</xdr:rowOff>
    </xdr:from>
    <xdr:to>
      <xdr:col>54</xdr:col>
      <xdr:colOff>189865</xdr:colOff>
      <xdr:row>98</xdr:row>
      <xdr:rowOff>2507</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838238"/>
          <a:ext cx="1270" cy="966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6334</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0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2507</xdr:rowOff>
    </xdr:from>
    <xdr:to>
      <xdr:col>55</xdr:col>
      <xdr:colOff>88900</xdr:colOff>
      <xdr:row>98</xdr:row>
      <xdr:rowOff>2507</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04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11515</xdr:rowOff>
    </xdr:from>
    <xdr:ext cx="690189"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6134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64838</xdr:rowOff>
    </xdr:from>
    <xdr:to>
      <xdr:col>55</xdr:col>
      <xdr:colOff>88900</xdr:colOff>
      <xdr:row>92</xdr:row>
      <xdr:rowOff>64838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83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114091</xdr:rowOff>
    </xdr:from>
    <xdr:to>
      <xdr:col>55</xdr:col>
      <xdr:colOff>0</xdr:colOff>
      <xdr:row>94</xdr:row>
      <xdr:rowOff>110099</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5544591"/>
          <a:ext cx="838200" cy="68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30211</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6608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51784</xdr:rowOff>
    </xdr:from>
    <xdr:to>
      <xdr:col>55</xdr:col>
      <xdr:colOff>50800</xdr:colOff>
      <xdr:row>97</xdr:row>
      <xdr:rowOff>153384</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82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114091</xdr:rowOff>
    </xdr:from>
    <xdr:to>
      <xdr:col>50</xdr:col>
      <xdr:colOff>114300</xdr:colOff>
      <xdr:row>92</xdr:row>
      <xdr:rowOff>152163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5544591"/>
          <a:ext cx="889000" cy="380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48529</xdr:rowOff>
    </xdr:from>
    <xdr:to>
      <xdr:col>50</xdr:col>
      <xdr:colOff>165100</xdr:colOff>
      <xdr:row>97</xdr:row>
      <xdr:rowOff>150129</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141256</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771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152163</xdr:rowOff>
    </xdr:from>
    <xdr:to>
      <xdr:col>45</xdr:col>
      <xdr:colOff>177800</xdr:colOff>
      <xdr:row>95</xdr:row>
      <xdr:rowOff>17556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7861300" y="15925563"/>
          <a:ext cx="889000" cy="37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37824</xdr:rowOff>
    </xdr:from>
    <xdr:to>
      <xdr:col>46</xdr:col>
      <xdr:colOff>38100</xdr:colOff>
      <xdr:row>97</xdr:row>
      <xdr:rowOff>139424</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130551</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761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17556</xdr:rowOff>
    </xdr:from>
    <xdr:to>
      <xdr:col>41</xdr:col>
      <xdr:colOff>50800</xdr:colOff>
      <xdr:row>95</xdr:row>
      <xdr:rowOff>143759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305306"/>
          <a:ext cx="889000" cy="12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52970</xdr:rowOff>
    </xdr:from>
    <xdr:to>
      <xdr:col>41</xdr:col>
      <xdr:colOff>101600</xdr:colOff>
      <xdr:row>97</xdr:row>
      <xdr:rowOff>154570</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145697</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77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50639</xdr:rowOff>
    </xdr:from>
    <xdr:to>
      <xdr:col>36</xdr:col>
      <xdr:colOff>165100</xdr:colOff>
      <xdr:row>97</xdr:row>
      <xdr:rowOff>152239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143366</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77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59299</xdr:rowOff>
    </xdr:from>
    <xdr:to>
      <xdr:col>55</xdr:col>
      <xdr:colOff>50800</xdr:colOff>
      <xdr:row>94</xdr:row>
      <xdr:rowOff>160899</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17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82176</xdr:rowOff>
    </xdr:from>
    <xdr:ext cx="690189"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0270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63291</xdr:rowOff>
    </xdr:from>
    <xdr:to>
      <xdr:col>50</xdr:col>
      <xdr:colOff>165100</xdr:colOff>
      <xdr:row>90</xdr:row>
      <xdr:rowOff>164891</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549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89</xdr:row>
      <xdr:rowOff>9968</xdr:rowOff>
    </xdr:from>
    <xdr:ext cx="690189"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294205" y="152690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101363</xdr:rowOff>
    </xdr:from>
    <xdr:to>
      <xdr:col>46</xdr:col>
      <xdr:colOff>38100</xdr:colOff>
      <xdr:row>93</xdr:row>
      <xdr:rowOff>31513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587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91</xdr:row>
      <xdr:rowOff>48040</xdr:rowOff>
    </xdr:from>
    <xdr:ext cx="690189"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05205" y="156499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138206</xdr:rowOff>
    </xdr:from>
    <xdr:to>
      <xdr:col>41</xdr:col>
      <xdr:colOff>101600</xdr:colOff>
      <xdr:row>95</xdr:row>
      <xdr:rowOff>68356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25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84883</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602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92959</xdr:rowOff>
    </xdr:from>
    <xdr:to>
      <xdr:col>36</xdr:col>
      <xdr:colOff>165100</xdr:colOff>
      <xdr:row>96</xdr:row>
      <xdr:rowOff>23109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38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39636</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672795" y="16155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93952</xdr:rowOff>
    </xdr:from>
    <xdr:to>
      <xdr:col>85</xdr:col>
      <xdr:colOff>126364</xdr:colOff>
      <xdr:row>38</xdr:row>
      <xdr:rowOff>104605</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flipV="1">
          <a:off x="16317595" y="5408902"/>
          <a:ext cx="1269" cy="1210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108432</xdr:rowOff>
    </xdr:from>
    <xdr:ext cx="469744" cy="259045"/>
    <xdr:sp macro="" textlink="">
      <xdr:nvSpPr>
        <xdr:cNvPr id="507" name="消防費最小値テキスト">
          <a:extLst>
            <a:ext uri="{FF2B5EF4-FFF2-40B4-BE49-F238E27FC236}">
              <a16:creationId xmlns:a16="http://schemas.microsoft.com/office/drawing/2014/main" id="{00000000-0008-0000-0700-0000FB010000}"/>
            </a:ext>
          </a:extLst>
        </xdr:cNvPr>
        <xdr:cNvSpPr txBox="1"/>
      </xdr:nvSpPr>
      <xdr:spPr>
        <a:xfrm>
          <a:off x="16370300" y="662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104605</xdr:rowOff>
    </xdr:from>
    <xdr:to>
      <xdr:col>86</xdr:col>
      <xdr:colOff>25400</xdr:colOff>
      <xdr:row>38</xdr:row>
      <xdr:rowOff>104605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661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40629</xdr:rowOff>
    </xdr:from>
    <xdr:ext cx="599010" cy="259045"/>
    <xdr:sp macro="" textlink="">
      <xdr:nvSpPr>
        <xdr:cNvPr id="509" name="消防費最大値テキスト">
          <a:extLst>
            <a:ext uri="{FF2B5EF4-FFF2-40B4-BE49-F238E27FC236}">
              <a16:creationId xmlns:a16="http://schemas.microsoft.com/office/drawing/2014/main" id="{00000000-0008-0000-0700-0000FD010000}"/>
            </a:ext>
          </a:extLst>
        </xdr:cNvPr>
        <xdr:cNvSpPr txBox="1"/>
      </xdr:nvSpPr>
      <xdr:spPr>
        <a:xfrm>
          <a:off x="16370300" y="518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93952</xdr:rowOff>
    </xdr:from>
    <xdr:to>
      <xdr:col>86</xdr:col>
      <xdr:colOff>25400</xdr:colOff>
      <xdr:row>31</xdr:row>
      <xdr:rowOff>93952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540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54972</xdr:rowOff>
    </xdr:from>
    <xdr:to>
      <xdr:col>85</xdr:col>
      <xdr:colOff>127000</xdr:colOff>
      <xdr:row>37</xdr:row>
      <xdr:rowOff>136134</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5481300" y="6398622"/>
          <a:ext cx="838200" cy="8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153012</xdr:rowOff>
    </xdr:from>
    <xdr:ext cx="534377" cy="259045"/>
    <xdr:sp macro="" textlink="">
      <xdr:nvSpPr>
        <xdr:cNvPr id="512" name="消防費平均値テキスト">
          <a:extLst>
            <a:ext uri="{FF2B5EF4-FFF2-40B4-BE49-F238E27FC236}">
              <a16:creationId xmlns:a16="http://schemas.microsoft.com/office/drawing/2014/main" id="{00000000-0008-0000-0700-000000020000}"/>
            </a:ext>
          </a:extLst>
        </xdr:cNvPr>
        <xdr:cNvSpPr txBox="1"/>
      </xdr:nvSpPr>
      <xdr:spPr>
        <a:xfrm>
          <a:off x="16370300" y="6153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130135</xdr:rowOff>
    </xdr:from>
    <xdr:to>
      <xdr:col>85</xdr:col>
      <xdr:colOff>177800</xdr:colOff>
      <xdr:row>37</xdr:row>
      <xdr:rowOff>60285</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6268700" y="630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48233</xdr:rowOff>
    </xdr:from>
    <xdr:to>
      <xdr:col>81</xdr:col>
      <xdr:colOff>50800</xdr:colOff>
      <xdr:row>37</xdr:row>
      <xdr:rowOff>136134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4592300" y="6391883"/>
          <a:ext cx="889000" cy="87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154165</xdr:rowOff>
    </xdr:from>
    <xdr:to>
      <xdr:col>81</xdr:col>
      <xdr:colOff>101600</xdr:colOff>
      <xdr:row>37</xdr:row>
      <xdr:rowOff>84315</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5430500" y="63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100842</xdr:rowOff>
    </xdr:from>
    <xdr:ext cx="534377"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5214111" y="610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48233</xdr:rowOff>
    </xdr:from>
    <xdr:to>
      <xdr:col>76</xdr:col>
      <xdr:colOff>114300</xdr:colOff>
      <xdr:row>37</xdr:row>
      <xdr:rowOff>64454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3703300" y="6391883"/>
          <a:ext cx="889000" cy="16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133463</xdr:rowOff>
    </xdr:from>
    <xdr:to>
      <xdr:col>76</xdr:col>
      <xdr:colOff>165100</xdr:colOff>
      <xdr:row>37</xdr:row>
      <xdr:rowOff>63613</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4541500" y="63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80140</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4325111" y="608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64454</xdr:rowOff>
    </xdr:from>
    <xdr:to>
      <xdr:col>71</xdr:col>
      <xdr:colOff>177800</xdr:colOff>
      <xdr:row>37</xdr:row>
      <xdr:rowOff>122258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2814300" y="6408104"/>
          <a:ext cx="889000" cy="5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86326</xdr:rowOff>
    </xdr:from>
    <xdr:to>
      <xdr:col>72</xdr:col>
      <xdr:colOff>38100</xdr:colOff>
      <xdr:row>37</xdr:row>
      <xdr:rowOff>16476</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652500" y="62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33003</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436111" y="60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83116</xdr:rowOff>
    </xdr:from>
    <xdr:to>
      <xdr:col>67</xdr:col>
      <xdr:colOff>101600</xdr:colOff>
      <xdr:row>37</xdr:row>
      <xdr:rowOff>13266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2763500" y="6255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29793</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2547111" y="603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4172</xdr:rowOff>
    </xdr:from>
    <xdr:to>
      <xdr:col>85</xdr:col>
      <xdr:colOff>177800</xdr:colOff>
      <xdr:row>37</xdr:row>
      <xdr:rowOff>105772</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6268700" y="634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154049</xdr:rowOff>
    </xdr:from>
    <xdr:ext cx="534377" cy="259045"/>
    <xdr:sp macro="" textlink="">
      <xdr:nvSpPr>
        <xdr:cNvPr id="531" name="消防費該当値テキスト">
          <a:extLst>
            <a:ext uri="{FF2B5EF4-FFF2-40B4-BE49-F238E27FC236}">
              <a16:creationId xmlns:a16="http://schemas.microsoft.com/office/drawing/2014/main" id="{00000000-0008-0000-0700-000013020000}"/>
            </a:ext>
          </a:extLst>
        </xdr:cNvPr>
        <xdr:cNvSpPr txBox="1"/>
      </xdr:nvSpPr>
      <xdr:spPr>
        <a:xfrm>
          <a:off x="16370300" y="6326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85334</xdr:rowOff>
    </xdr:from>
    <xdr:to>
      <xdr:col>81</xdr:col>
      <xdr:colOff>101600</xdr:colOff>
      <xdr:row>38</xdr:row>
      <xdr:rowOff>15484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5430500" y="642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6611</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4111" y="652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168883</xdr:rowOff>
    </xdr:from>
    <xdr:to>
      <xdr:col>76</xdr:col>
      <xdr:colOff>165100</xdr:colOff>
      <xdr:row>37</xdr:row>
      <xdr:rowOff>99033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4541500" y="634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90160</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43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13654</xdr:rowOff>
    </xdr:from>
    <xdr:to>
      <xdr:col>72</xdr:col>
      <xdr:colOff>38100</xdr:colOff>
      <xdr:row>37</xdr:row>
      <xdr:rowOff>115254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3652500" y="635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106381</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5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71458</xdr:rowOff>
    </xdr:from>
    <xdr:to>
      <xdr:col>67</xdr:col>
      <xdr:colOff>101600</xdr:colOff>
      <xdr:row>38</xdr:row>
      <xdr:rowOff>1608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2763500" y="641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164185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50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教育費グラフ枠">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64" name="教育費最小値テキスト">
          <a:extLst>
            <a:ext uri="{FF2B5EF4-FFF2-40B4-BE49-F238E27FC236}">
              <a16:creationId xmlns:a16="http://schemas.microsoft.com/office/drawing/2014/main" id="{00000000-0008-0000-0700-000034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66" name="教育費最大値テキスト">
          <a:extLst>
            <a:ext uri="{FF2B5EF4-FFF2-40B4-BE49-F238E27FC236}">
              <a16:creationId xmlns:a16="http://schemas.microsoft.com/office/drawing/2014/main" id="{00000000-0008-0000-0700-000036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169770</xdr:rowOff>
    </xdr:from>
    <xdr:to>
      <xdr:col>85</xdr:col>
      <xdr:colOff>127000</xdr:colOff>
      <xdr:row>57</xdr:row>
      <xdr:rowOff>86233</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5481300" y="9770970"/>
          <a:ext cx="838200" cy="8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18391</xdr:rowOff>
    </xdr:from>
    <xdr:ext cx="599010" cy="259045"/>
    <xdr:sp macro="" textlink="">
      <xdr:nvSpPr>
        <xdr:cNvPr id="569" name="教育費平均値テキスト">
          <a:extLst>
            <a:ext uri="{FF2B5EF4-FFF2-40B4-BE49-F238E27FC236}">
              <a16:creationId xmlns:a16="http://schemas.microsoft.com/office/drawing/2014/main" id="{00000000-0008-0000-0700-000039020000}"/>
            </a:ext>
          </a:extLst>
        </xdr:cNvPr>
        <xdr:cNvSpPr txBox="1"/>
      </xdr:nvSpPr>
      <xdr:spPr>
        <a:xfrm>
          <a:off x="16370300" y="9962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0" name="フローチャート: 判断 569">
          <a:extLst>
            <a:ext uri="{FF2B5EF4-FFF2-40B4-BE49-F238E27FC236}">
              <a16:creationId xmlns:a16="http://schemas.microsoft.com/office/drawing/2014/main" id="{00000000-0008-0000-0700-00003A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86233</xdr:rowOff>
    </xdr:from>
    <xdr:to>
      <xdr:col>81</xdr:col>
      <xdr:colOff>50800</xdr:colOff>
      <xdr:row>57</xdr:row>
      <xdr:rowOff>136921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4592300" y="9858883"/>
          <a:ext cx="889000" cy="5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137420</xdr:rowOff>
    </xdr:from>
    <xdr:ext cx="599010"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5181795" y="10081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54282</xdr:rowOff>
    </xdr:from>
    <xdr:to>
      <xdr:col>76</xdr:col>
      <xdr:colOff>114300</xdr:colOff>
      <xdr:row>57</xdr:row>
      <xdr:rowOff>136921</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3703300" y="9826932"/>
          <a:ext cx="889000" cy="8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150686</xdr:rowOff>
    </xdr:from>
    <xdr:ext cx="59901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4292795" y="10094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54282</xdr:rowOff>
    </xdr:from>
    <xdr:to>
      <xdr:col>71</xdr:col>
      <xdr:colOff>177800</xdr:colOff>
      <xdr:row>57</xdr:row>
      <xdr:rowOff>89861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2814300" y="9826932"/>
          <a:ext cx="889000" cy="35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157567</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403795" y="1010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54228</xdr:rowOff>
    </xdr:from>
    <xdr:to>
      <xdr:col>67</xdr:col>
      <xdr:colOff>101600</xdr:colOff>
      <xdr:row>58</xdr:row>
      <xdr:rowOff>155828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2763500" y="999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146955</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2514795" y="10091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118970</xdr:rowOff>
    </xdr:from>
    <xdr:to>
      <xdr:col>85</xdr:col>
      <xdr:colOff>177800</xdr:colOff>
      <xdr:row>57</xdr:row>
      <xdr:rowOff>49120</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6268700" y="972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141847</xdr:rowOff>
    </xdr:from>
    <xdr:ext cx="599010" cy="259045"/>
    <xdr:sp macro="" textlink="">
      <xdr:nvSpPr>
        <xdr:cNvPr id="588" name="教育費該当値テキスト">
          <a:extLst>
            <a:ext uri="{FF2B5EF4-FFF2-40B4-BE49-F238E27FC236}">
              <a16:creationId xmlns:a16="http://schemas.microsoft.com/office/drawing/2014/main" id="{00000000-0008-0000-0700-00004C020000}"/>
            </a:ext>
          </a:extLst>
        </xdr:cNvPr>
        <xdr:cNvSpPr txBox="1"/>
      </xdr:nvSpPr>
      <xdr:spPr>
        <a:xfrm>
          <a:off x="16370300" y="9571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35433</xdr:rowOff>
    </xdr:from>
    <xdr:to>
      <xdr:col>81</xdr:col>
      <xdr:colOff>101600</xdr:colOff>
      <xdr:row>57</xdr:row>
      <xdr:rowOff>137033</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5430500" y="980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153560</xdr:rowOff>
    </xdr:from>
    <xdr:ext cx="59901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181795" y="9583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86121</xdr:rowOff>
    </xdr:from>
    <xdr:to>
      <xdr:col>76</xdr:col>
      <xdr:colOff>165100</xdr:colOff>
      <xdr:row>58</xdr:row>
      <xdr:rowOff>16271</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4541500" y="985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32798</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292795" y="963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3482</xdr:rowOff>
    </xdr:from>
    <xdr:to>
      <xdr:col>72</xdr:col>
      <xdr:colOff>38100</xdr:colOff>
      <xdr:row>57</xdr:row>
      <xdr:rowOff>105082</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3652500" y="977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121609</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03795" y="9551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39061</xdr:rowOff>
    </xdr:from>
    <xdr:to>
      <xdr:col>67</xdr:col>
      <xdr:colOff>101600</xdr:colOff>
      <xdr:row>57</xdr:row>
      <xdr:rowOff>140661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2763500" y="981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157188</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14795" y="9586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112977</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31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34822</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30770</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13216</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97481</xdr:rowOff>
    </xdr:from>
    <xdr:to>
      <xdr:col>67</xdr:col>
      <xdr:colOff>101600</xdr:colOff>
      <xdr:row>79</xdr:row>
      <xdr:rowOff>27631</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7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44158</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24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42227</xdr:rowOff>
    </xdr:from>
    <xdr:to>
      <xdr:col>85</xdr:col>
      <xdr:colOff>127000</xdr:colOff>
      <xdr:row>98</xdr:row>
      <xdr:rowOff>57015</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5481300" y="16844327"/>
          <a:ext cx="838200" cy="1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14329</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473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30531</xdr:rowOff>
    </xdr:from>
    <xdr:to>
      <xdr:col>81</xdr:col>
      <xdr:colOff>50800</xdr:colOff>
      <xdr:row>98</xdr:row>
      <xdr:rowOff>42227</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4592300" y="16832631"/>
          <a:ext cx="889000" cy="1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142332</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5079</xdr:rowOff>
    </xdr:from>
    <xdr:to>
      <xdr:col>76</xdr:col>
      <xdr:colOff>114300</xdr:colOff>
      <xdr:row>98</xdr:row>
      <xdr:rowOff>30531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3703300" y="16807179"/>
          <a:ext cx="889000" cy="25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169332</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292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165553</xdr:rowOff>
    </xdr:from>
    <xdr:to>
      <xdr:col>71</xdr:col>
      <xdr:colOff>177800</xdr:colOff>
      <xdr:row>98</xdr:row>
      <xdr:rowOff>5079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814300" y="16796203"/>
          <a:ext cx="889000" cy="1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164273</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03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20718</xdr:rowOff>
    </xdr:from>
    <xdr:to>
      <xdr:col>67</xdr:col>
      <xdr:colOff>101600</xdr:colOff>
      <xdr:row>97</xdr:row>
      <xdr:rowOff>122318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138845</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14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6215</xdr:rowOff>
    </xdr:from>
    <xdr:to>
      <xdr:col>85</xdr:col>
      <xdr:colOff>177800</xdr:colOff>
      <xdr:row>98</xdr:row>
      <xdr:rowOff>107815</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80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156092</xdr:rowOff>
    </xdr:from>
    <xdr:ext cx="534377"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78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162877</xdr:rowOff>
    </xdr:from>
    <xdr:to>
      <xdr:col>81</xdr:col>
      <xdr:colOff>101600</xdr:colOff>
      <xdr:row>98</xdr:row>
      <xdr:rowOff>93027</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79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84154</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88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151181</xdr:rowOff>
    </xdr:from>
    <xdr:to>
      <xdr:col>76</xdr:col>
      <xdr:colOff>165100</xdr:colOff>
      <xdr:row>98</xdr:row>
      <xdr:rowOff>81331</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781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72458</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874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125729</xdr:rowOff>
    </xdr:from>
    <xdr:to>
      <xdr:col>72</xdr:col>
      <xdr:colOff>38100</xdr:colOff>
      <xdr:row>98</xdr:row>
      <xdr:rowOff>55879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75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47006</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03795" y="16849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114753</xdr:rowOff>
    </xdr:from>
    <xdr:to>
      <xdr:col>67</xdr:col>
      <xdr:colOff>101600</xdr:colOff>
      <xdr:row>98</xdr:row>
      <xdr:rowOff>44903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74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36030</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14795" y="16838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3" name="諸支出金最小値テキスト">
          <a:extLst>
            <a:ext uri="{FF2B5EF4-FFF2-40B4-BE49-F238E27FC236}">
              <a16:creationId xmlns:a16="http://schemas.microsoft.com/office/drawing/2014/main" id="{00000000-0008-0000-0700-0000DD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35" name="諸支出金最大値テキスト">
          <a:extLst>
            <a:ext uri="{FF2B5EF4-FFF2-40B4-BE49-F238E27FC236}">
              <a16:creationId xmlns:a16="http://schemas.microsoft.com/office/drawing/2014/main" id="{00000000-0008-0000-0700-0000DF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99670</xdr:rowOff>
    </xdr:from>
    <xdr:ext cx="469744" cy="259045"/>
    <xdr:sp macro="" textlink="">
      <xdr:nvSpPr>
        <xdr:cNvPr id="738" name="諸支出金平均値テキスト">
          <a:extLst>
            <a:ext uri="{FF2B5EF4-FFF2-40B4-BE49-F238E27FC236}">
              <a16:creationId xmlns:a16="http://schemas.microsoft.com/office/drawing/2014/main" id="{00000000-0008-0000-0700-0000E2020000}"/>
            </a:ext>
          </a:extLst>
        </xdr:cNvPr>
        <xdr:cNvSpPr txBox="1"/>
      </xdr:nvSpPr>
      <xdr:spPr>
        <a:xfrm>
          <a:off x="22212300" y="6443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27242</xdr:rowOff>
    </xdr:from>
    <xdr:ext cx="469744"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088428" y="637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28157</xdr:rowOff>
    </xdr:from>
    <xdr:ext cx="469744"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199428" y="637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30136</xdr:rowOff>
    </xdr:from>
    <xdr:ext cx="469744"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9310428" y="637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85677</xdr:rowOff>
    </xdr:from>
    <xdr:to>
      <xdr:col>98</xdr:col>
      <xdr:colOff>38100</xdr:colOff>
      <xdr:row>39</xdr:row>
      <xdr:rowOff>15827</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8605500" y="660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32354</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8467017" y="6376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55220</xdr:rowOff>
    </xdr:from>
    <xdr:ext cx="249299" cy="259045"/>
    <xdr:sp macro="" textlink="">
      <xdr:nvSpPr>
        <xdr:cNvPr id="757" name="諸支出金該当値テキスト">
          <a:extLst>
            <a:ext uri="{FF2B5EF4-FFF2-40B4-BE49-F238E27FC236}">
              <a16:creationId xmlns:a16="http://schemas.microsoft.com/office/drawing/2014/main" id="{00000000-0008-0000-0700-0000F5020000}"/>
            </a:ext>
          </a:extLst>
        </xdr:cNvPr>
        <xdr:cNvSpPr txBox="1"/>
      </xdr:nvSpPr>
      <xdr:spPr>
        <a:xfrm>
          <a:off x="22212300" y="6570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a:extLst>
            <a:ext uri="{FF2B5EF4-FFF2-40B4-BE49-F238E27FC236}">
              <a16:creationId xmlns:a16="http://schemas.microsoft.com/office/drawing/2014/main" id="{00000000-0008-0000-0700-00000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a:extLst>
            <a:ext uri="{FF2B5EF4-FFF2-40B4-BE49-F238E27FC236}">
              <a16:creationId xmlns:a16="http://schemas.microsoft.com/office/drawing/2014/main" id="{00000000-0008-0000-0700-00001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a:extLst>
            <a:ext uri="{FF2B5EF4-FFF2-40B4-BE49-F238E27FC236}">
              <a16:creationId xmlns:a16="http://schemas.microsoft.com/office/drawing/2014/main" id="{00000000-0008-0000-0700-00001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a:extLst>
            <a:ext uri="{FF2B5EF4-FFF2-40B4-BE49-F238E27FC236}">
              <a16:creationId xmlns:a16="http://schemas.microsoft.com/office/drawing/2014/main" id="{00000000-0008-0000-0700-00002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土木費については、令和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年度は住宅建設等事業の見直しがあったため減少したが、令和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年度末まで村営住宅整備・改修等計画があり、今後も増加が見込まれる。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継続して住宅建設・改修や道路拡幅等の大型事業により土木費の占める割合は大きい。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人口が極めて少ないため、住民一人当たりのコストにすると類似団体と比べても水準は高くなる。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年以降基金の取り崩しを行っていないため増加した。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しかし今後も住宅建設や公共施設修繕等を予定しているため、取り崩しを検討している。</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全会計において黒字となっている。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簡易水道事業会計は令和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年度に集水面補修工事を行った。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今後も施設修繕などの予定があるため、計画的に事業を進める。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78</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79</v>
      </c>
      <c r="C2" s="176"/>
      <c r="D2" s="177"/>
    </row>
    <row r="3" spans="1:119" ht="18.75" customHeight="1" thickBot="1" x14ac:dyDescent="0.25">
      <c r="A3" s="175"/>
      <c r="B3" s="393" t="s">
        <v>80</v>
      </c>
      <c r="C3" s="394"/>
      <c r="D3" s="394"/>
      <c r="E3" s="395"/>
      <c r="F3" s="395"/>
      <c r="G3" s="395"/>
      <c r="H3" s="395"/>
      <c r="I3" s="395"/>
      <c r="J3" s="395"/>
      <c r="K3" s="395"/>
      <c r="L3" s="395" t="s">
        <v>81</v>
      </c>
      <c r="M3" s="395"/>
      <c r="N3" s="395"/>
      <c r="O3" s="395"/>
      <c r="P3" s="395"/>
      <c r="Q3" s="395"/>
      <c r="R3" s="402"/>
      <c r="S3" s="402"/>
      <c r="T3" s="402"/>
      <c r="U3" s="402"/>
      <c r="V3" s="403"/>
      <c r="W3" s="377" t="s">
        <v>82</v>
      </c>
      <c r="X3" s="378"/>
      <c r="Y3" s="378"/>
      <c r="Z3" s="378"/>
      <c r="AA3" s="378"/>
      <c r="AB3" s="394"/>
      <c r="AC3" s="402" t="s">
        <v>83</v>
      </c>
      <c r="AD3" s="378"/>
      <c r="AE3" s="378"/>
      <c r="AF3" s="378"/>
      <c r="AG3" s="378"/>
      <c r="AH3" s="378"/>
      <c r="AI3" s="378"/>
      <c r="AJ3" s="378"/>
      <c r="AK3" s="378"/>
      <c r="AL3" s="379"/>
      <c r="AM3" s="377" t="s">
        <v>84</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85</v>
      </c>
      <c r="BO3" s="378"/>
      <c r="BP3" s="378"/>
      <c r="BQ3" s="378"/>
      <c r="BR3" s="378"/>
      <c r="BS3" s="378"/>
      <c r="BT3" s="378"/>
      <c r="BU3" s="379"/>
      <c r="BV3" s="377" t="s">
        <v>86</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87</v>
      </c>
      <c r="CU3" s="378"/>
      <c r="CV3" s="378"/>
      <c r="CW3" s="378"/>
      <c r="CX3" s="378"/>
      <c r="CY3" s="378"/>
      <c r="CZ3" s="378"/>
      <c r="DA3" s="379"/>
      <c r="DB3" s="377" t="s">
        <v>88</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89</v>
      </c>
      <c r="AZ4" s="381"/>
      <c r="BA4" s="381"/>
      <c r="BB4" s="381"/>
      <c r="BC4" s="381"/>
      <c r="BD4" s="381"/>
      <c r="BE4" s="381"/>
      <c r="BF4" s="381"/>
      <c r="BG4" s="381"/>
      <c r="BH4" s="381"/>
      <c r="BI4" s="381"/>
      <c r="BJ4" s="381"/>
      <c r="BK4" s="381"/>
      <c r="BL4" s="381"/>
      <c r="BM4" s="382"/>
      <c r="BN4" s="383">
        <v>1145304</v>
      </c>
      <c r="BO4" s="384"/>
      <c r="BP4" s="384"/>
      <c r="BQ4" s="384"/>
      <c r="BR4" s="384"/>
      <c r="BS4" s="384"/>
      <c r="BT4" s="384"/>
      <c r="BU4" s="385"/>
      <c r="BV4" s="383">
        <v>1176899</v>
      </c>
      <c r="BW4" s="384"/>
      <c r="BX4" s="384"/>
      <c r="BY4" s="384"/>
      <c r="BZ4" s="384"/>
      <c r="CA4" s="384"/>
      <c r="CB4" s="384"/>
      <c r="CC4" s="385"/>
      <c r="CD4" s="386" t="s">
        <v>90</v>
      </c>
      <c r="CE4" s="387"/>
      <c r="CF4" s="387"/>
      <c r="CG4" s="387"/>
      <c r="CH4" s="387"/>
      <c r="CI4" s="387"/>
      <c r="CJ4" s="387"/>
      <c r="CK4" s="387"/>
      <c r="CL4" s="387"/>
      <c r="CM4" s="387"/>
      <c r="CN4" s="387"/>
      <c r="CO4" s="387"/>
      <c r="CP4" s="387"/>
      <c r="CQ4" s="387"/>
      <c r="CR4" s="387"/>
      <c r="CS4" s="388"/>
      <c r="CT4" s="389">
        <v>77.599999999999994</v>
      </c>
      <c r="CU4" s="390"/>
      <c r="CV4" s="390"/>
      <c r="CW4" s="390"/>
      <c r="CX4" s="390"/>
      <c r="CY4" s="390"/>
      <c r="CZ4" s="390"/>
      <c r="DA4" s="391"/>
      <c r="DB4" s="389">
        <v>40.4</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91</v>
      </c>
      <c r="AN5" s="450"/>
      <c r="AO5" s="450"/>
      <c r="AP5" s="450"/>
      <c r="AQ5" s="450"/>
      <c r="AR5" s="450"/>
      <c r="AS5" s="450"/>
      <c r="AT5" s="451"/>
      <c r="AU5" s="452" t="s">
        <v>92</v>
      </c>
      <c r="AV5" s="453"/>
      <c r="AW5" s="453"/>
      <c r="AX5" s="453"/>
      <c r="AY5" s="454" t="s">
        <v>93</v>
      </c>
      <c r="AZ5" s="455"/>
      <c r="BA5" s="455"/>
      <c r="BB5" s="455"/>
      <c r="BC5" s="455"/>
      <c r="BD5" s="455"/>
      <c r="BE5" s="455"/>
      <c r="BF5" s="455"/>
      <c r="BG5" s="455"/>
      <c r="BH5" s="455"/>
      <c r="BI5" s="455"/>
      <c r="BJ5" s="455"/>
      <c r="BK5" s="455"/>
      <c r="BL5" s="455"/>
      <c r="BM5" s="456"/>
      <c r="BN5" s="420">
        <v>870631</v>
      </c>
      <c r="BO5" s="421"/>
      <c r="BP5" s="421"/>
      <c r="BQ5" s="421"/>
      <c r="BR5" s="421"/>
      <c r="BS5" s="421"/>
      <c r="BT5" s="421"/>
      <c r="BU5" s="422"/>
      <c r="BV5" s="420">
        <v>1044110</v>
      </c>
      <c r="BW5" s="421"/>
      <c r="BX5" s="421"/>
      <c r="BY5" s="421"/>
      <c r="BZ5" s="421"/>
      <c r="CA5" s="421"/>
      <c r="CB5" s="421"/>
      <c r="CC5" s="422"/>
      <c r="CD5" s="423" t="s">
        <v>94</v>
      </c>
      <c r="CE5" s="424"/>
      <c r="CF5" s="424"/>
      <c r="CG5" s="424"/>
      <c r="CH5" s="424"/>
      <c r="CI5" s="424"/>
      <c r="CJ5" s="424"/>
      <c r="CK5" s="424"/>
      <c r="CL5" s="424"/>
      <c r="CM5" s="424"/>
      <c r="CN5" s="424"/>
      <c r="CO5" s="424"/>
      <c r="CP5" s="424"/>
      <c r="CQ5" s="424"/>
      <c r="CR5" s="424"/>
      <c r="CS5" s="425"/>
      <c r="CT5" s="417">
        <v>64.900000000000006</v>
      </c>
      <c r="CU5" s="418"/>
      <c r="CV5" s="418"/>
      <c r="CW5" s="418"/>
      <c r="CX5" s="418"/>
      <c r="CY5" s="418"/>
      <c r="CZ5" s="418"/>
      <c r="DA5" s="419"/>
      <c r="DB5" s="417">
        <v>96.9</v>
      </c>
      <c r="DC5" s="418"/>
      <c r="DD5" s="418"/>
      <c r="DE5" s="418"/>
      <c r="DF5" s="418"/>
      <c r="DG5" s="418"/>
      <c r="DH5" s="418"/>
      <c r="DI5" s="419"/>
    </row>
    <row r="6" spans="1:119" ht="18.75" customHeight="1" x14ac:dyDescent="0.2">
      <c r="A6" s="175"/>
      <c r="B6" s="426" t="s">
        <v>95</v>
      </c>
      <c r="C6" s="427"/>
      <c r="D6" s="427"/>
      <c r="E6" s="428"/>
      <c r="F6" s="428"/>
      <c r="G6" s="428"/>
      <c r="H6" s="428"/>
      <c r="I6" s="428"/>
      <c r="J6" s="428"/>
      <c r="K6" s="428"/>
      <c r="L6" s="428" t="s">
        <v>96</v>
      </c>
      <c r="M6" s="428"/>
      <c r="N6" s="428"/>
      <c r="O6" s="428"/>
      <c r="P6" s="428"/>
      <c r="Q6" s="428"/>
      <c r="R6" s="432"/>
      <c r="S6" s="432"/>
      <c r="T6" s="432"/>
      <c r="U6" s="432"/>
      <c r="V6" s="433"/>
      <c r="W6" s="436" t="s">
        <v>97</v>
      </c>
      <c r="X6" s="437"/>
      <c r="Y6" s="437"/>
      <c r="Z6" s="437"/>
      <c r="AA6" s="437"/>
      <c r="AB6" s="427"/>
      <c r="AC6" s="440" t="s">
        <v>98</v>
      </c>
      <c r="AD6" s="441"/>
      <c r="AE6" s="441"/>
      <c r="AF6" s="441"/>
      <c r="AG6" s="441"/>
      <c r="AH6" s="441"/>
      <c r="AI6" s="441"/>
      <c r="AJ6" s="441"/>
      <c r="AK6" s="441"/>
      <c r="AL6" s="442"/>
      <c r="AM6" s="449" t="s">
        <v>99</v>
      </c>
      <c r="AN6" s="450"/>
      <c r="AO6" s="450"/>
      <c r="AP6" s="450"/>
      <c r="AQ6" s="450"/>
      <c r="AR6" s="450"/>
      <c r="AS6" s="450"/>
      <c r="AT6" s="451"/>
      <c r="AU6" s="452" t="s">
        <v>92</v>
      </c>
      <c r="AV6" s="453"/>
      <c r="AW6" s="453"/>
      <c r="AX6" s="453"/>
      <c r="AY6" s="454" t="s">
        <v>100</v>
      </c>
      <c r="AZ6" s="455"/>
      <c r="BA6" s="455"/>
      <c r="BB6" s="455"/>
      <c r="BC6" s="455"/>
      <c r="BD6" s="455"/>
      <c r="BE6" s="455"/>
      <c r="BF6" s="455"/>
      <c r="BG6" s="455"/>
      <c r="BH6" s="455"/>
      <c r="BI6" s="455"/>
      <c r="BJ6" s="455"/>
      <c r="BK6" s="455"/>
      <c r="BL6" s="455"/>
      <c r="BM6" s="456"/>
      <c r="BN6" s="420">
        <v>274673</v>
      </c>
      <c r="BO6" s="421"/>
      <c r="BP6" s="421"/>
      <c r="BQ6" s="421"/>
      <c r="BR6" s="421"/>
      <c r="BS6" s="421"/>
      <c r="BT6" s="421"/>
      <c r="BU6" s="422"/>
      <c r="BV6" s="420">
        <v>132789</v>
      </c>
      <c r="BW6" s="421"/>
      <c r="BX6" s="421"/>
      <c r="BY6" s="421"/>
      <c r="BZ6" s="421"/>
      <c r="CA6" s="421"/>
      <c r="CB6" s="421"/>
      <c r="CC6" s="422"/>
      <c r="CD6" s="423" t="s">
        <v>101</v>
      </c>
      <c r="CE6" s="424"/>
      <c r="CF6" s="424"/>
      <c r="CG6" s="424"/>
      <c r="CH6" s="424"/>
      <c r="CI6" s="424"/>
      <c r="CJ6" s="424"/>
      <c r="CK6" s="424"/>
      <c r="CL6" s="424"/>
      <c r="CM6" s="424"/>
      <c r="CN6" s="424"/>
      <c r="CO6" s="424"/>
      <c r="CP6" s="424"/>
      <c r="CQ6" s="424"/>
      <c r="CR6" s="424"/>
      <c r="CS6" s="425"/>
      <c r="CT6" s="457">
        <v>64.900000000000006</v>
      </c>
      <c r="CU6" s="458"/>
      <c r="CV6" s="458"/>
      <c r="CW6" s="458"/>
      <c r="CX6" s="458"/>
      <c r="CY6" s="458"/>
      <c r="CZ6" s="458"/>
      <c r="DA6" s="459"/>
      <c r="DB6" s="457">
        <v>96.9</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102</v>
      </c>
      <c r="AN7" s="450"/>
      <c r="AO7" s="450"/>
      <c r="AP7" s="450"/>
      <c r="AQ7" s="450"/>
      <c r="AR7" s="450"/>
      <c r="AS7" s="450"/>
      <c r="AT7" s="451"/>
      <c r="AU7" s="452" t="s">
        <v>92</v>
      </c>
      <c r="AV7" s="453"/>
      <c r="AW7" s="453"/>
      <c r="AX7" s="453"/>
      <c r="AY7" s="454" t="s">
        <v>103</v>
      </c>
      <c r="AZ7" s="455"/>
      <c r="BA7" s="455"/>
      <c r="BB7" s="455"/>
      <c r="BC7" s="455"/>
      <c r="BD7" s="455"/>
      <c r="BE7" s="455"/>
      <c r="BF7" s="455"/>
      <c r="BG7" s="455"/>
      <c r="BH7" s="455"/>
      <c r="BI7" s="455"/>
      <c r="BJ7" s="455"/>
      <c r="BK7" s="455"/>
      <c r="BL7" s="455"/>
      <c r="BM7" s="456"/>
      <c r="BN7" s="420">
        <v>46500</v>
      </c>
      <c r="BO7" s="421"/>
      <c r="BP7" s="421"/>
      <c r="BQ7" s="421"/>
      <c r="BR7" s="421"/>
      <c r="BS7" s="421"/>
      <c r="BT7" s="421"/>
      <c r="BU7" s="422"/>
      <c r="BV7" s="420">
        <v>14091</v>
      </c>
      <c r="BW7" s="421"/>
      <c r="BX7" s="421"/>
      <c r="BY7" s="421"/>
      <c r="BZ7" s="421"/>
      <c r="CA7" s="421"/>
      <c r="CB7" s="421"/>
      <c r="CC7" s="422"/>
      <c r="CD7" s="423" t="s">
        <v>104</v>
      </c>
      <c r="CE7" s="424"/>
      <c r="CF7" s="424"/>
      <c r="CG7" s="424"/>
      <c r="CH7" s="424"/>
      <c r="CI7" s="424"/>
      <c r="CJ7" s="424"/>
      <c r="CK7" s="424"/>
      <c r="CL7" s="424"/>
      <c r="CM7" s="424"/>
      <c r="CN7" s="424"/>
      <c r="CO7" s="424"/>
      <c r="CP7" s="424"/>
      <c r="CQ7" s="424"/>
      <c r="CR7" s="424"/>
      <c r="CS7" s="425"/>
      <c r="CT7" s="420">
        <v>293952</v>
      </c>
      <c r="CU7" s="421"/>
      <c r="CV7" s="421"/>
      <c r="CW7" s="421"/>
      <c r="CX7" s="421"/>
      <c r="CY7" s="421"/>
      <c r="CZ7" s="421"/>
      <c r="DA7" s="422"/>
      <c r="DB7" s="420">
        <v>293806</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105</v>
      </c>
      <c r="AN8" s="450"/>
      <c r="AO8" s="450"/>
      <c r="AP8" s="450"/>
      <c r="AQ8" s="450"/>
      <c r="AR8" s="450"/>
      <c r="AS8" s="450"/>
      <c r="AT8" s="451"/>
      <c r="AU8" s="452" t="s">
        <v>92</v>
      </c>
      <c r="AV8" s="453"/>
      <c r="AW8" s="453"/>
      <c r="AX8" s="453"/>
      <c r="AY8" s="454" t="s">
        <v>106</v>
      </c>
      <c r="AZ8" s="455"/>
      <c r="BA8" s="455"/>
      <c r="BB8" s="455"/>
      <c r="BC8" s="455"/>
      <c r="BD8" s="455"/>
      <c r="BE8" s="455"/>
      <c r="BF8" s="455"/>
      <c r="BG8" s="455"/>
      <c r="BH8" s="455"/>
      <c r="BI8" s="455"/>
      <c r="BJ8" s="455"/>
      <c r="BK8" s="455"/>
      <c r="BL8" s="455"/>
      <c r="BM8" s="456"/>
      <c r="BN8" s="420">
        <v>228173</v>
      </c>
      <c r="BO8" s="421"/>
      <c r="BP8" s="421"/>
      <c r="BQ8" s="421"/>
      <c r="BR8" s="421"/>
      <c r="BS8" s="421"/>
      <c r="BT8" s="421"/>
      <c r="BU8" s="422"/>
      <c r="BV8" s="420">
        <v>118698</v>
      </c>
      <c r="BW8" s="421"/>
      <c r="BX8" s="421"/>
      <c r="BY8" s="421"/>
      <c r="BZ8" s="421"/>
      <c r="CA8" s="421"/>
      <c r="CB8" s="421"/>
      <c r="CC8" s="422"/>
      <c r="CD8" s="423" t="s">
        <v>107</v>
      </c>
      <c r="CE8" s="424"/>
      <c r="CF8" s="424"/>
      <c r="CG8" s="424"/>
      <c r="CH8" s="424"/>
      <c r="CI8" s="424"/>
      <c r="CJ8" s="424"/>
      <c r="CK8" s="424"/>
      <c r="CL8" s="424"/>
      <c r="CM8" s="424"/>
      <c r="CN8" s="424"/>
      <c r="CO8" s="424"/>
      <c r="CP8" s="424"/>
      <c r="CQ8" s="424"/>
      <c r="CR8" s="424"/>
      <c r="CS8" s="425"/>
      <c r="CT8" s="460">
        <v>0.16</v>
      </c>
      <c r="CU8" s="461"/>
      <c r="CV8" s="461"/>
      <c r="CW8" s="461"/>
      <c r="CX8" s="461"/>
      <c r="CY8" s="461"/>
      <c r="CZ8" s="461"/>
      <c r="DA8" s="462"/>
      <c r="DB8" s="460">
        <v>0.16</v>
      </c>
      <c r="DC8" s="461"/>
      <c r="DD8" s="461"/>
      <c r="DE8" s="461"/>
      <c r="DF8" s="461"/>
      <c r="DG8" s="461"/>
      <c r="DH8" s="461"/>
      <c r="DI8" s="462"/>
    </row>
    <row r="9" spans="1:119" ht="18.75" customHeight="1" thickBot="1" x14ac:dyDescent="0.25">
      <c r="A9" s="175"/>
      <c r="B9" s="414" t="s">
        <v>108</v>
      </c>
      <c r="C9" s="415"/>
      <c r="D9" s="415"/>
      <c r="E9" s="415"/>
      <c r="F9" s="415"/>
      <c r="G9" s="415"/>
      <c r="H9" s="415"/>
      <c r="I9" s="415"/>
      <c r="J9" s="415"/>
      <c r="K9" s="463"/>
      <c r="L9" s="464" t="s">
        <v>109</v>
      </c>
      <c r="M9" s="465"/>
      <c r="N9" s="465"/>
      <c r="O9" s="465"/>
      <c r="P9" s="465"/>
      <c r="Q9" s="466"/>
      <c r="R9" s="467">
        <v>169</v>
      </c>
      <c r="S9" s="468"/>
      <c r="T9" s="468"/>
      <c r="U9" s="468"/>
      <c r="V9" s="469"/>
      <c r="W9" s="377" t="s">
        <v>110</v>
      </c>
      <c r="X9" s="378"/>
      <c r="Y9" s="378"/>
      <c r="Z9" s="378"/>
      <c r="AA9" s="378"/>
      <c r="AB9" s="378"/>
      <c r="AC9" s="378"/>
      <c r="AD9" s="378"/>
      <c r="AE9" s="378"/>
      <c r="AF9" s="378"/>
      <c r="AG9" s="378"/>
      <c r="AH9" s="378"/>
      <c r="AI9" s="378"/>
      <c r="AJ9" s="378"/>
      <c r="AK9" s="378"/>
      <c r="AL9" s="379"/>
      <c r="AM9" s="449" t="s">
        <v>111</v>
      </c>
      <c r="AN9" s="450"/>
      <c r="AO9" s="450"/>
      <c r="AP9" s="450"/>
      <c r="AQ9" s="450"/>
      <c r="AR9" s="450"/>
      <c r="AS9" s="450"/>
      <c r="AT9" s="451"/>
      <c r="AU9" s="452" t="s">
        <v>92</v>
      </c>
      <c r="AV9" s="453"/>
      <c r="AW9" s="453"/>
      <c r="AX9" s="453"/>
      <c r="AY9" s="454" t="s">
        <v>112</v>
      </c>
      <c r="AZ9" s="455"/>
      <c r="BA9" s="455"/>
      <c r="BB9" s="455"/>
      <c r="BC9" s="455"/>
      <c r="BD9" s="455"/>
      <c r="BE9" s="455"/>
      <c r="BF9" s="455"/>
      <c r="BG9" s="455"/>
      <c r="BH9" s="455"/>
      <c r="BI9" s="455"/>
      <c r="BJ9" s="455"/>
      <c r="BK9" s="455"/>
      <c r="BL9" s="455"/>
      <c r="BM9" s="456"/>
      <c r="BN9" s="420">
        <v>109475</v>
      </c>
      <c r="BO9" s="421"/>
      <c r="BP9" s="421"/>
      <c r="BQ9" s="421"/>
      <c r="BR9" s="421"/>
      <c r="BS9" s="421"/>
      <c r="BT9" s="421"/>
      <c r="BU9" s="422"/>
      <c r="BV9" s="420">
        <v>79721</v>
      </c>
      <c r="BW9" s="421"/>
      <c r="BX9" s="421"/>
      <c r="BY9" s="421"/>
      <c r="BZ9" s="421"/>
      <c r="CA9" s="421"/>
      <c r="CB9" s="421"/>
      <c r="CC9" s="422"/>
      <c r="CD9" s="423" t="s">
        <v>113</v>
      </c>
      <c r="CE9" s="424"/>
      <c r="CF9" s="424"/>
      <c r="CG9" s="424"/>
      <c r="CH9" s="424"/>
      <c r="CI9" s="424"/>
      <c r="CJ9" s="424"/>
      <c r="CK9" s="424"/>
      <c r="CL9" s="424"/>
      <c r="CM9" s="424"/>
      <c r="CN9" s="424"/>
      <c r="CO9" s="424"/>
      <c r="CP9" s="424"/>
      <c r="CQ9" s="424"/>
      <c r="CR9" s="424"/>
      <c r="CS9" s="425"/>
      <c r="CT9" s="417">
        <v>2.4</v>
      </c>
      <c r="CU9" s="418"/>
      <c r="CV9" s="418"/>
      <c r="CW9" s="418"/>
      <c r="CX9" s="418"/>
      <c r="CY9" s="418"/>
      <c r="CZ9" s="418"/>
      <c r="DA9" s="419"/>
      <c r="DB9" s="417">
        <v>2.4</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114</v>
      </c>
      <c r="M10" s="450"/>
      <c r="N10" s="450"/>
      <c r="O10" s="450"/>
      <c r="P10" s="450"/>
      <c r="Q10" s="451"/>
      <c r="R10" s="471">
        <v>178</v>
      </c>
      <c r="S10" s="472"/>
      <c r="T10" s="472"/>
      <c r="U10" s="472"/>
      <c r="V10" s="473"/>
      <c r="W10" s="408"/>
      <c r="X10" s="409"/>
      <c r="Y10" s="409"/>
      <c r="Z10" s="409"/>
      <c r="AA10" s="409"/>
      <c r="AB10" s="409"/>
      <c r="AC10" s="409"/>
      <c r="AD10" s="409"/>
      <c r="AE10" s="409"/>
      <c r="AF10" s="409"/>
      <c r="AG10" s="409"/>
      <c r="AH10" s="409"/>
      <c r="AI10" s="409"/>
      <c r="AJ10" s="409"/>
      <c r="AK10" s="409"/>
      <c r="AL10" s="412"/>
      <c r="AM10" s="449" t="s">
        <v>115</v>
      </c>
      <c r="AN10" s="450"/>
      <c r="AO10" s="450"/>
      <c r="AP10" s="450"/>
      <c r="AQ10" s="450"/>
      <c r="AR10" s="450"/>
      <c r="AS10" s="450"/>
      <c r="AT10" s="451"/>
      <c r="AU10" s="452" t="s">
        <v>116</v>
      </c>
      <c r="AV10" s="453"/>
      <c r="AW10" s="453"/>
      <c r="AX10" s="453"/>
      <c r="AY10" s="454" t="s">
        <v>117</v>
      </c>
      <c r="AZ10" s="455"/>
      <c r="BA10" s="455"/>
      <c r="BB10" s="455"/>
      <c r="BC10" s="455"/>
      <c r="BD10" s="455"/>
      <c r="BE10" s="455"/>
      <c r="BF10" s="455"/>
      <c r="BG10" s="455"/>
      <c r="BH10" s="455"/>
      <c r="BI10" s="455"/>
      <c r="BJ10" s="455"/>
      <c r="BK10" s="455"/>
      <c r="BL10" s="455"/>
      <c r="BM10" s="456"/>
      <c r="BN10" s="420">
        <v>50439</v>
      </c>
      <c r="BO10" s="421"/>
      <c r="BP10" s="421"/>
      <c r="BQ10" s="421"/>
      <c r="BR10" s="421"/>
      <c r="BS10" s="421"/>
      <c r="BT10" s="421"/>
      <c r="BU10" s="422"/>
      <c r="BV10" s="420">
        <v>23</v>
      </c>
      <c r="BW10" s="421"/>
      <c r="BX10" s="421"/>
      <c r="BY10" s="421"/>
      <c r="BZ10" s="421"/>
      <c r="CA10" s="421"/>
      <c r="CB10" s="421"/>
      <c r="CC10" s="422"/>
      <c r="CD10" s="178" t="s">
        <v>118</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119</v>
      </c>
      <c r="M11" s="475"/>
      <c r="N11" s="475"/>
      <c r="O11" s="475"/>
      <c r="P11" s="475"/>
      <c r="Q11" s="476"/>
      <c r="R11" s="477" t="s">
        <v>120</v>
      </c>
      <c r="S11" s="478"/>
      <c r="T11" s="478"/>
      <c r="U11" s="478"/>
      <c r="V11" s="479"/>
      <c r="W11" s="408"/>
      <c r="X11" s="409"/>
      <c r="Y11" s="409"/>
      <c r="Z11" s="409"/>
      <c r="AA11" s="409"/>
      <c r="AB11" s="409"/>
      <c r="AC11" s="409"/>
      <c r="AD11" s="409"/>
      <c r="AE11" s="409"/>
      <c r="AF11" s="409"/>
      <c r="AG11" s="409"/>
      <c r="AH11" s="409"/>
      <c r="AI11" s="409"/>
      <c r="AJ11" s="409"/>
      <c r="AK11" s="409"/>
      <c r="AL11" s="412"/>
      <c r="AM11" s="449" t="s">
        <v>121</v>
      </c>
      <c r="AN11" s="450"/>
      <c r="AO11" s="450"/>
      <c r="AP11" s="450"/>
      <c r="AQ11" s="450"/>
      <c r="AR11" s="450"/>
      <c r="AS11" s="450"/>
      <c r="AT11" s="451"/>
      <c r="AU11" s="452" t="s">
        <v>92</v>
      </c>
      <c r="AV11" s="453"/>
      <c r="AW11" s="453"/>
      <c r="AX11" s="453"/>
      <c r="AY11" s="454" t="s">
        <v>122</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123</v>
      </c>
      <c r="CE11" s="424"/>
      <c r="CF11" s="424"/>
      <c r="CG11" s="424"/>
      <c r="CH11" s="424"/>
      <c r="CI11" s="424"/>
      <c r="CJ11" s="424"/>
      <c r="CK11" s="424"/>
      <c r="CL11" s="424"/>
      <c r="CM11" s="424"/>
      <c r="CN11" s="424"/>
      <c r="CO11" s="424"/>
      <c r="CP11" s="424"/>
      <c r="CQ11" s="424"/>
      <c r="CR11" s="424"/>
      <c r="CS11" s="425"/>
      <c r="CT11" s="460" t="s">
        <v>124</v>
      </c>
      <c r="CU11" s="461"/>
      <c r="CV11" s="461"/>
      <c r="CW11" s="461"/>
      <c r="CX11" s="461"/>
      <c r="CY11" s="461"/>
      <c r="CZ11" s="461"/>
      <c r="DA11" s="462"/>
      <c r="DB11" s="460" t="s">
        <v>124</v>
      </c>
      <c r="DC11" s="461"/>
      <c r="DD11" s="461"/>
      <c r="DE11" s="461"/>
      <c r="DF11" s="461"/>
      <c r="DG11" s="461"/>
      <c r="DH11" s="461"/>
      <c r="DI11" s="462"/>
    </row>
    <row r="12" spans="1:119" ht="18.75" customHeight="1" x14ac:dyDescent="0.2">
      <c r="A12" s="175"/>
      <c r="B12" s="480" t="s">
        <v>125</v>
      </c>
      <c r="C12" s="481"/>
      <c r="D12" s="481"/>
      <c r="E12" s="481"/>
      <c r="F12" s="481"/>
      <c r="G12" s="481"/>
      <c r="H12" s="481"/>
      <c r="I12" s="481"/>
      <c r="J12" s="481"/>
      <c r="K12" s="482"/>
      <c r="L12" s="489" t="s">
        <v>126</v>
      </c>
      <c r="M12" s="490"/>
      <c r="N12" s="490"/>
      <c r="O12" s="490"/>
      <c r="P12" s="490"/>
      <c r="Q12" s="491"/>
      <c r="R12" s="492">
        <v>156</v>
      </c>
      <c r="S12" s="493"/>
      <c r="T12" s="493"/>
      <c r="U12" s="493"/>
      <c r="V12" s="494"/>
      <c r="W12" s="495" t="s">
        <v>1</v>
      </c>
      <c r="X12" s="453"/>
      <c r="Y12" s="453"/>
      <c r="Z12" s="453"/>
      <c r="AA12" s="453"/>
      <c r="AB12" s="496"/>
      <c r="AC12" s="497" t="s">
        <v>127</v>
      </c>
      <c r="AD12" s="498"/>
      <c r="AE12" s="498"/>
      <c r="AF12" s="498"/>
      <c r="AG12" s="499"/>
      <c r="AH12" s="497" t="s">
        <v>128</v>
      </c>
      <c r="AI12" s="498"/>
      <c r="AJ12" s="498"/>
      <c r="AK12" s="498"/>
      <c r="AL12" s="500"/>
      <c r="AM12" s="449" t="s">
        <v>129</v>
      </c>
      <c r="AN12" s="450"/>
      <c r="AO12" s="450"/>
      <c r="AP12" s="450"/>
      <c r="AQ12" s="450"/>
      <c r="AR12" s="450"/>
      <c r="AS12" s="450"/>
      <c r="AT12" s="451"/>
      <c r="AU12" s="452" t="s">
        <v>92</v>
      </c>
      <c r="AV12" s="453"/>
      <c r="AW12" s="453"/>
      <c r="AX12" s="453"/>
      <c r="AY12" s="454" t="s">
        <v>130</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131</v>
      </c>
      <c r="CE12" s="424"/>
      <c r="CF12" s="424"/>
      <c r="CG12" s="424"/>
      <c r="CH12" s="424"/>
      <c r="CI12" s="424"/>
      <c r="CJ12" s="424"/>
      <c r="CK12" s="424"/>
      <c r="CL12" s="424"/>
      <c r="CM12" s="424"/>
      <c r="CN12" s="424"/>
      <c r="CO12" s="424"/>
      <c r="CP12" s="424"/>
      <c r="CQ12" s="424"/>
      <c r="CR12" s="424"/>
      <c r="CS12" s="425"/>
      <c r="CT12" s="460" t="s">
        <v>124</v>
      </c>
      <c r="CU12" s="461"/>
      <c r="CV12" s="461"/>
      <c r="CW12" s="461"/>
      <c r="CX12" s="461"/>
      <c r="CY12" s="461"/>
      <c r="CZ12" s="461"/>
      <c r="DA12" s="462"/>
      <c r="DB12" s="460" t="s">
        <v>124</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132</v>
      </c>
      <c r="N13" s="512"/>
      <c r="O13" s="512"/>
      <c r="P13" s="512"/>
      <c r="Q13" s="513"/>
      <c r="R13" s="504">
        <v>156</v>
      </c>
      <c r="S13" s="505"/>
      <c r="T13" s="505"/>
      <c r="U13" s="505"/>
      <c r="V13" s="506"/>
      <c r="W13" s="436" t="s">
        <v>133</v>
      </c>
      <c r="X13" s="437"/>
      <c r="Y13" s="437"/>
      <c r="Z13" s="437"/>
      <c r="AA13" s="437"/>
      <c r="AB13" s="427"/>
      <c r="AC13" s="471">
        <v>5</v>
      </c>
      <c r="AD13" s="472"/>
      <c r="AE13" s="472"/>
      <c r="AF13" s="472"/>
      <c r="AG13" s="514"/>
      <c r="AH13" s="471">
        <v>8</v>
      </c>
      <c r="AI13" s="472"/>
      <c r="AJ13" s="472"/>
      <c r="AK13" s="472"/>
      <c r="AL13" s="473"/>
      <c r="AM13" s="449" t="s">
        <v>134</v>
      </c>
      <c r="AN13" s="450"/>
      <c r="AO13" s="450"/>
      <c r="AP13" s="450"/>
      <c r="AQ13" s="450"/>
      <c r="AR13" s="450"/>
      <c r="AS13" s="450"/>
      <c r="AT13" s="451"/>
      <c r="AU13" s="452" t="s">
        <v>116</v>
      </c>
      <c r="AV13" s="453"/>
      <c r="AW13" s="453"/>
      <c r="AX13" s="453"/>
      <c r="AY13" s="454" t="s">
        <v>135</v>
      </c>
      <c r="AZ13" s="455"/>
      <c r="BA13" s="455"/>
      <c r="BB13" s="455"/>
      <c r="BC13" s="455"/>
      <c r="BD13" s="455"/>
      <c r="BE13" s="455"/>
      <c r="BF13" s="455"/>
      <c r="BG13" s="455"/>
      <c r="BH13" s="455"/>
      <c r="BI13" s="455"/>
      <c r="BJ13" s="455"/>
      <c r="BK13" s="455"/>
      <c r="BL13" s="455"/>
      <c r="BM13" s="456"/>
      <c r="BN13" s="420">
        <v>159914</v>
      </c>
      <c r="BO13" s="421"/>
      <c r="BP13" s="421"/>
      <c r="BQ13" s="421"/>
      <c r="BR13" s="421"/>
      <c r="BS13" s="421"/>
      <c r="BT13" s="421"/>
      <c r="BU13" s="422"/>
      <c r="BV13" s="420">
        <v>79744</v>
      </c>
      <c r="BW13" s="421"/>
      <c r="BX13" s="421"/>
      <c r="BY13" s="421"/>
      <c r="BZ13" s="421"/>
      <c r="CA13" s="421"/>
      <c r="CB13" s="421"/>
      <c r="CC13" s="422"/>
      <c r="CD13" s="423" t="s">
        <v>136</v>
      </c>
      <c r="CE13" s="424"/>
      <c r="CF13" s="424"/>
      <c r="CG13" s="424"/>
      <c r="CH13" s="424"/>
      <c r="CI13" s="424"/>
      <c r="CJ13" s="424"/>
      <c r="CK13" s="424"/>
      <c r="CL13" s="424"/>
      <c r="CM13" s="424"/>
      <c r="CN13" s="424"/>
      <c r="CO13" s="424"/>
      <c r="CP13" s="424"/>
      <c r="CQ13" s="424"/>
      <c r="CR13" s="424"/>
      <c r="CS13" s="425"/>
      <c r="CT13" s="417">
        <v>-0.2</v>
      </c>
      <c r="CU13" s="418"/>
      <c r="CV13" s="418"/>
      <c r="CW13" s="418"/>
      <c r="CX13" s="418"/>
      <c r="CY13" s="418"/>
      <c r="CZ13" s="418"/>
      <c r="DA13" s="419"/>
      <c r="DB13" s="417">
        <v>-0.6</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137</v>
      </c>
      <c r="M14" s="502"/>
      <c r="N14" s="502"/>
      <c r="O14" s="502"/>
      <c r="P14" s="502"/>
      <c r="Q14" s="503"/>
      <c r="R14" s="504">
        <v>168</v>
      </c>
      <c r="S14" s="505"/>
      <c r="T14" s="505"/>
      <c r="U14" s="505"/>
      <c r="V14" s="506"/>
      <c r="W14" s="410"/>
      <c r="X14" s="411"/>
      <c r="Y14" s="411"/>
      <c r="Z14" s="411"/>
      <c r="AA14" s="411"/>
      <c r="AB14" s="400"/>
      <c r="AC14" s="507">
        <v>3.8</v>
      </c>
      <c r="AD14" s="508"/>
      <c r="AE14" s="508"/>
      <c r="AF14" s="508"/>
      <c r="AG14" s="509"/>
      <c r="AH14" s="507">
        <v>5.8</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138</v>
      </c>
      <c r="CE14" s="516"/>
      <c r="CF14" s="516"/>
      <c r="CG14" s="516"/>
      <c r="CH14" s="516"/>
      <c r="CI14" s="516"/>
      <c r="CJ14" s="516"/>
      <c r="CK14" s="516"/>
      <c r="CL14" s="516"/>
      <c r="CM14" s="516"/>
      <c r="CN14" s="516"/>
      <c r="CO14" s="516"/>
      <c r="CP14" s="516"/>
      <c r="CQ14" s="516"/>
      <c r="CR14" s="516"/>
      <c r="CS14" s="517"/>
      <c r="CT14" s="518" t="s">
        <v>124</v>
      </c>
      <c r="CU14" s="519"/>
      <c r="CV14" s="519"/>
      <c r="CW14" s="519"/>
      <c r="CX14" s="519"/>
      <c r="CY14" s="519"/>
      <c r="CZ14" s="519"/>
      <c r="DA14" s="520"/>
      <c r="DB14" s="518" t="s">
        <v>124</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132</v>
      </c>
      <c r="N15" s="512"/>
      <c r="O15" s="512"/>
      <c r="P15" s="512"/>
      <c r="Q15" s="513"/>
      <c r="R15" s="504">
        <v>168</v>
      </c>
      <c r="S15" s="505"/>
      <c r="T15" s="505"/>
      <c r="U15" s="505"/>
      <c r="V15" s="506"/>
      <c r="W15" s="436" t="s">
        <v>139</v>
      </c>
      <c r="X15" s="437"/>
      <c r="Y15" s="437"/>
      <c r="Z15" s="437"/>
      <c r="AA15" s="437"/>
      <c r="AB15" s="427"/>
      <c r="AC15" s="471">
        <v>36</v>
      </c>
      <c r="AD15" s="472"/>
      <c r="AE15" s="472"/>
      <c r="AF15" s="472"/>
      <c r="AG15" s="514"/>
      <c r="AH15" s="471">
        <v>45</v>
      </c>
      <c r="AI15" s="472"/>
      <c r="AJ15" s="472"/>
      <c r="AK15" s="472"/>
      <c r="AL15" s="473"/>
      <c r="AM15" s="449"/>
      <c r="AN15" s="450"/>
      <c r="AO15" s="450"/>
      <c r="AP15" s="450"/>
      <c r="AQ15" s="450"/>
      <c r="AR15" s="450"/>
      <c r="AS15" s="450"/>
      <c r="AT15" s="451"/>
      <c r="AU15" s="452"/>
      <c r="AV15" s="453"/>
      <c r="AW15" s="453"/>
      <c r="AX15" s="453"/>
      <c r="AY15" s="380" t="s">
        <v>140</v>
      </c>
      <c r="AZ15" s="381"/>
      <c r="BA15" s="381"/>
      <c r="BB15" s="381"/>
      <c r="BC15" s="381"/>
      <c r="BD15" s="381"/>
      <c r="BE15" s="381"/>
      <c r="BF15" s="381"/>
      <c r="BG15" s="381"/>
      <c r="BH15" s="381"/>
      <c r="BI15" s="381"/>
      <c r="BJ15" s="381"/>
      <c r="BK15" s="381"/>
      <c r="BL15" s="381"/>
      <c r="BM15" s="382"/>
      <c r="BN15" s="383">
        <v>45917</v>
      </c>
      <c r="BO15" s="384"/>
      <c r="BP15" s="384"/>
      <c r="BQ15" s="384"/>
      <c r="BR15" s="384"/>
      <c r="BS15" s="384"/>
      <c r="BT15" s="384"/>
      <c r="BU15" s="385"/>
      <c r="BV15" s="383">
        <v>43034</v>
      </c>
      <c r="BW15" s="384"/>
      <c r="BX15" s="384"/>
      <c r="BY15" s="384"/>
      <c r="BZ15" s="384"/>
      <c r="CA15" s="384"/>
      <c r="CB15" s="384"/>
      <c r="CC15" s="385"/>
      <c r="CD15" s="521" t="s">
        <v>141</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142</v>
      </c>
      <c r="M16" s="524"/>
      <c r="N16" s="524"/>
      <c r="O16" s="524"/>
      <c r="P16" s="524"/>
      <c r="Q16" s="525"/>
      <c r="R16" s="526" t="s">
        <v>143</v>
      </c>
      <c r="S16" s="527"/>
      <c r="T16" s="527"/>
      <c r="U16" s="527"/>
      <c r="V16" s="528"/>
      <c r="W16" s="410"/>
      <c r="X16" s="411"/>
      <c r="Y16" s="411"/>
      <c r="Z16" s="411"/>
      <c r="AA16" s="411"/>
      <c r="AB16" s="400"/>
      <c r="AC16" s="507">
        <v>27.5</v>
      </c>
      <c r="AD16" s="508"/>
      <c r="AE16" s="508"/>
      <c r="AF16" s="508"/>
      <c r="AG16" s="509"/>
      <c r="AH16" s="507">
        <v>32.6</v>
      </c>
      <c r="AI16" s="508"/>
      <c r="AJ16" s="508"/>
      <c r="AK16" s="508"/>
      <c r="AL16" s="510"/>
      <c r="AM16" s="449"/>
      <c r="AN16" s="450"/>
      <c r="AO16" s="450"/>
      <c r="AP16" s="450"/>
      <c r="AQ16" s="450"/>
      <c r="AR16" s="450"/>
      <c r="AS16" s="450"/>
      <c r="AT16" s="451"/>
      <c r="AU16" s="452"/>
      <c r="AV16" s="453"/>
      <c r="AW16" s="453"/>
      <c r="AX16" s="453"/>
      <c r="AY16" s="454" t="s">
        <v>144</v>
      </c>
      <c r="AZ16" s="455"/>
      <c r="BA16" s="455"/>
      <c r="BB16" s="455"/>
      <c r="BC16" s="455"/>
      <c r="BD16" s="455"/>
      <c r="BE16" s="455"/>
      <c r="BF16" s="455"/>
      <c r="BG16" s="455"/>
      <c r="BH16" s="455"/>
      <c r="BI16" s="455"/>
      <c r="BJ16" s="455"/>
      <c r="BK16" s="455"/>
      <c r="BL16" s="455"/>
      <c r="BM16" s="456"/>
      <c r="BN16" s="420">
        <v>277865</v>
      </c>
      <c r="BO16" s="421"/>
      <c r="BP16" s="421"/>
      <c r="BQ16" s="421"/>
      <c r="BR16" s="421"/>
      <c r="BS16" s="421"/>
      <c r="BT16" s="421"/>
      <c r="BU16" s="422"/>
      <c r="BV16" s="420">
        <v>280415</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145</v>
      </c>
      <c r="N17" s="532"/>
      <c r="O17" s="532"/>
      <c r="P17" s="532"/>
      <c r="Q17" s="533"/>
      <c r="R17" s="526" t="s">
        <v>143</v>
      </c>
      <c r="S17" s="527"/>
      <c r="T17" s="527"/>
      <c r="U17" s="527"/>
      <c r="V17" s="528"/>
      <c r="W17" s="436" t="s">
        <v>146</v>
      </c>
      <c r="X17" s="437"/>
      <c r="Y17" s="437"/>
      <c r="Z17" s="437"/>
      <c r="AA17" s="437"/>
      <c r="AB17" s="427"/>
      <c r="AC17" s="471">
        <v>90</v>
      </c>
      <c r="AD17" s="472"/>
      <c r="AE17" s="472"/>
      <c r="AF17" s="472"/>
      <c r="AG17" s="514"/>
      <c r="AH17" s="471">
        <v>85</v>
      </c>
      <c r="AI17" s="472"/>
      <c r="AJ17" s="472"/>
      <c r="AK17" s="472"/>
      <c r="AL17" s="473"/>
      <c r="AM17" s="449"/>
      <c r="AN17" s="450"/>
      <c r="AO17" s="450"/>
      <c r="AP17" s="450"/>
      <c r="AQ17" s="450"/>
      <c r="AR17" s="450"/>
      <c r="AS17" s="450"/>
      <c r="AT17" s="451"/>
      <c r="AU17" s="452"/>
      <c r="AV17" s="453"/>
      <c r="AW17" s="453"/>
      <c r="AX17" s="453"/>
      <c r="AY17" s="454" t="s">
        <v>147</v>
      </c>
      <c r="AZ17" s="455"/>
      <c r="BA17" s="455"/>
      <c r="BB17" s="455"/>
      <c r="BC17" s="455"/>
      <c r="BD17" s="455"/>
      <c r="BE17" s="455"/>
      <c r="BF17" s="455"/>
      <c r="BG17" s="455"/>
      <c r="BH17" s="455"/>
      <c r="BI17" s="455"/>
      <c r="BJ17" s="455"/>
      <c r="BK17" s="455"/>
      <c r="BL17" s="455"/>
      <c r="BM17" s="456"/>
      <c r="BN17" s="420">
        <v>58184</v>
      </c>
      <c r="BO17" s="421"/>
      <c r="BP17" s="421"/>
      <c r="BQ17" s="421"/>
      <c r="BR17" s="421"/>
      <c r="BS17" s="421"/>
      <c r="BT17" s="421"/>
      <c r="BU17" s="422"/>
      <c r="BV17" s="420">
        <v>54060</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148</v>
      </c>
      <c r="C18" s="463"/>
      <c r="D18" s="463"/>
      <c r="E18" s="543"/>
      <c r="F18" s="543"/>
      <c r="G18" s="543"/>
      <c r="H18" s="543"/>
      <c r="I18" s="543"/>
      <c r="J18" s="543"/>
      <c r="K18" s="543"/>
      <c r="L18" s="544">
        <v>5.95</v>
      </c>
      <c r="M18" s="544"/>
      <c r="N18" s="544"/>
      <c r="O18" s="544"/>
      <c r="P18" s="544"/>
      <c r="Q18" s="544"/>
      <c r="R18" s="545"/>
      <c r="S18" s="545"/>
      <c r="T18" s="545"/>
      <c r="U18" s="545"/>
      <c r="V18" s="546"/>
      <c r="W18" s="438"/>
      <c r="X18" s="439"/>
      <c r="Y18" s="439"/>
      <c r="Z18" s="439"/>
      <c r="AA18" s="439"/>
      <c r="AB18" s="430"/>
      <c r="AC18" s="547">
        <v>68.7</v>
      </c>
      <c r="AD18" s="548"/>
      <c r="AE18" s="548"/>
      <c r="AF18" s="548"/>
      <c r="AG18" s="549"/>
      <c r="AH18" s="547">
        <v>61.6</v>
      </c>
      <c r="AI18" s="548"/>
      <c r="AJ18" s="548"/>
      <c r="AK18" s="548"/>
      <c r="AL18" s="550"/>
      <c r="AM18" s="449"/>
      <c r="AN18" s="450"/>
      <c r="AO18" s="450"/>
      <c r="AP18" s="450"/>
      <c r="AQ18" s="450"/>
      <c r="AR18" s="450"/>
      <c r="AS18" s="450"/>
      <c r="AT18" s="451"/>
      <c r="AU18" s="452"/>
      <c r="AV18" s="453"/>
      <c r="AW18" s="453"/>
      <c r="AX18" s="453"/>
      <c r="AY18" s="454" t="s">
        <v>149</v>
      </c>
      <c r="AZ18" s="455"/>
      <c r="BA18" s="455"/>
      <c r="BB18" s="455"/>
      <c r="BC18" s="455"/>
      <c r="BD18" s="455"/>
      <c r="BE18" s="455"/>
      <c r="BF18" s="455"/>
      <c r="BG18" s="455"/>
      <c r="BH18" s="455"/>
      <c r="BI18" s="455"/>
      <c r="BJ18" s="455"/>
      <c r="BK18" s="455"/>
      <c r="BL18" s="455"/>
      <c r="BM18" s="456"/>
      <c r="BN18" s="420">
        <v>205966</v>
      </c>
      <c r="BO18" s="421"/>
      <c r="BP18" s="421"/>
      <c r="BQ18" s="421"/>
      <c r="BR18" s="421"/>
      <c r="BS18" s="421"/>
      <c r="BT18" s="421"/>
      <c r="BU18" s="422"/>
      <c r="BV18" s="420">
        <v>310141</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150</v>
      </c>
      <c r="C19" s="463"/>
      <c r="D19" s="463"/>
      <c r="E19" s="543"/>
      <c r="F19" s="543"/>
      <c r="G19" s="543"/>
      <c r="H19" s="543"/>
      <c r="I19" s="543"/>
      <c r="J19" s="543"/>
      <c r="K19" s="543"/>
      <c r="L19" s="551">
        <v>28</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151</v>
      </c>
      <c r="AZ19" s="455"/>
      <c r="BA19" s="455"/>
      <c r="BB19" s="455"/>
      <c r="BC19" s="455"/>
      <c r="BD19" s="455"/>
      <c r="BE19" s="455"/>
      <c r="BF19" s="455"/>
      <c r="BG19" s="455"/>
      <c r="BH19" s="455"/>
      <c r="BI19" s="455"/>
      <c r="BJ19" s="455"/>
      <c r="BK19" s="455"/>
      <c r="BL19" s="455"/>
      <c r="BM19" s="456"/>
      <c r="BN19" s="420">
        <v>552444</v>
      </c>
      <c r="BO19" s="421"/>
      <c r="BP19" s="421"/>
      <c r="BQ19" s="421"/>
      <c r="BR19" s="421"/>
      <c r="BS19" s="421"/>
      <c r="BT19" s="421"/>
      <c r="BU19" s="422"/>
      <c r="BV19" s="420">
        <v>642387</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152</v>
      </c>
      <c r="C20" s="463"/>
      <c r="D20" s="463"/>
      <c r="E20" s="543"/>
      <c r="F20" s="543"/>
      <c r="G20" s="543"/>
      <c r="H20" s="543"/>
      <c r="I20" s="543"/>
      <c r="J20" s="543"/>
      <c r="K20" s="543"/>
      <c r="L20" s="551">
        <v>118</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153</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154</v>
      </c>
      <c r="C22" s="564"/>
      <c r="D22" s="565"/>
      <c r="E22" s="432" t="s">
        <v>1</v>
      </c>
      <c r="F22" s="437"/>
      <c r="G22" s="437"/>
      <c r="H22" s="437"/>
      <c r="I22" s="437"/>
      <c r="J22" s="437"/>
      <c r="K22" s="427"/>
      <c r="L22" s="432" t="s">
        <v>155</v>
      </c>
      <c r="M22" s="437"/>
      <c r="N22" s="437"/>
      <c r="O22" s="437"/>
      <c r="P22" s="427"/>
      <c r="Q22" s="595" t="s">
        <v>156</v>
      </c>
      <c r="R22" s="596"/>
      <c r="S22" s="596"/>
      <c r="T22" s="596"/>
      <c r="U22" s="596"/>
      <c r="V22" s="597"/>
      <c r="W22" s="563" t="s">
        <v>157</v>
      </c>
      <c r="X22" s="564"/>
      <c r="Y22" s="565"/>
      <c r="Z22" s="432" t="s">
        <v>1</v>
      </c>
      <c r="AA22" s="437"/>
      <c r="AB22" s="437"/>
      <c r="AC22" s="437"/>
      <c r="AD22" s="437"/>
      <c r="AE22" s="437"/>
      <c r="AF22" s="437"/>
      <c r="AG22" s="427"/>
      <c r="AH22" s="601" t="s">
        <v>158</v>
      </c>
      <c r="AI22" s="437"/>
      <c r="AJ22" s="437"/>
      <c r="AK22" s="437"/>
      <c r="AL22" s="427"/>
      <c r="AM22" s="601" t="s">
        <v>159</v>
      </c>
      <c r="AN22" s="602"/>
      <c r="AO22" s="602"/>
      <c r="AP22" s="602"/>
      <c r="AQ22" s="602"/>
      <c r="AR22" s="603"/>
      <c r="AS22" s="595" t="s">
        <v>156</v>
      </c>
      <c r="AT22" s="596"/>
      <c r="AU22" s="596"/>
      <c r="AV22" s="596"/>
      <c r="AW22" s="596"/>
      <c r="AX22" s="607"/>
      <c r="AY22" s="380" t="s">
        <v>160</v>
      </c>
      <c r="AZ22" s="381"/>
      <c r="BA22" s="381"/>
      <c r="BB22" s="381"/>
      <c r="BC22" s="381"/>
      <c r="BD22" s="381"/>
      <c r="BE22" s="381"/>
      <c r="BF22" s="381"/>
      <c r="BG22" s="381"/>
      <c r="BH22" s="381"/>
      <c r="BI22" s="381"/>
      <c r="BJ22" s="381"/>
      <c r="BK22" s="381"/>
      <c r="BL22" s="381"/>
      <c r="BM22" s="382"/>
      <c r="BN22" s="383">
        <v>48134</v>
      </c>
      <c r="BO22" s="384"/>
      <c r="BP22" s="384"/>
      <c r="BQ22" s="384"/>
      <c r="BR22" s="384"/>
      <c r="BS22" s="384"/>
      <c r="BT22" s="384"/>
      <c r="BU22" s="385"/>
      <c r="BV22" s="383">
        <v>60276</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161</v>
      </c>
      <c r="AZ23" s="455"/>
      <c r="BA23" s="455"/>
      <c r="BB23" s="455"/>
      <c r="BC23" s="455"/>
      <c r="BD23" s="455"/>
      <c r="BE23" s="455"/>
      <c r="BF23" s="455"/>
      <c r="BG23" s="455"/>
      <c r="BH23" s="455"/>
      <c r="BI23" s="455"/>
      <c r="BJ23" s="455"/>
      <c r="BK23" s="455"/>
      <c r="BL23" s="455"/>
      <c r="BM23" s="456"/>
      <c r="BN23" s="420">
        <v>46586</v>
      </c>
      <c r="BO23" s="421"/>
      <c r="BP23" s="421"/>
      <c r="BQ23" s="421"/>
      <c r="BR23" s="421"/>
      <c r="BS23" s="421"/>
      <c r="BT23" s="421"/>
      <c r="BU23" s="422"/>
      <c r="BV23" s="420">
        <v>58429</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162</v>
      </c>
      <c r="F24" s="450"/>
      <c r="G24" s="450"/>
      <c r="H24" s="450"/>
      <c r="I24" s="450"/>
      <c r="J24" s="450"/>
      <c r="K24" s="451"/>
      <c r="L24" s="471">
        <v>1</v>
      </c>
      <c r="M24" s="472"/>
      <c r="N24" s="472"/>
      <c r="O24" s="472"/>
      <c r="P24" s="514"/>
      <c r="Q24" s="471">
        <v>6000</v>
      </c>
      <c r="R24" s="472"/>
      <c r="S24" s="472"/>
      <c r="T24" s="472"/>
      <c r="U24" s="472"/>
      <c r="V24" s="514"/>
      <c r="W24" s="566"/>
      <c r="X24" s="567"/>
      <c r="Y24" s="568"/>
      <c r="Z24" s="470" t="s">
        <v>163</v>
      </c>
      <c r="AA24" s="450"/>
      <c r="AB24" s="450"/>
      <c r="AC24" s="450"/>
      <c r="AD24" s="450"/>
      <c r="AE24" s="450"/>
      <c r="AF24" s="450"/>
      <c r="AG24" s="451"/>
      <c r="AH24" s="471">
        <v>21</v>
      </c>
      <c r="AI24" s="472"/>
      <c r="AJ24" s="472"/>
      <c r="AK24" s="472"/>
      <c r="AL24" s="514"/>
      <c r="AM24" s="471">
        <v>52647</v>
      </c>
      <c r="AN24" s="472"/>
      <c r="AO24" s="472"/>
      <c r="AP24" s="472"/>
      <c r="AQ24" s="472"/>
      <c r="AR24" s="514"/>
      <c r="AS24" s="471">
        <v>2507</v>
      </c>
      <c r="AT24" s="472"/>
      <c r="AU24" s="472"/>
      <c r="AV24" s="472"/>
      <c r="AW24" s="472"/>
      <c r="AX24" s="473"/>
      <c r="AY24" s="536" t="s">
        <v>164</v>
      </c>
      <c r="AZ24" s="537"/>
      <c r="BA24" s="537"/>
      <c r="BB24" s="537"/>
      <c r="BC24" s="537"/>
      <c r="BD24" s="537"/>
      <c r="BE24" s="537"/>
      <c r="BF24" s="537"/>
      <c r="BG24" s="537"/>
      <c r="BH24" s="537"/>
      <c r="BI24" s="537"/>
      <c r="BJ24" s="537"/>
      <c r="BK24" s="537"/>
      <c r="BL24" s="537"/>
      <c r="BM24" s="538"/>
      <c r="BN24" s="420">
        <v>38797</v>
      </c>
      <c r="BO24" s="421"/>
      <c r="BP24" s="421"/>
      <c r="BQ24" s="421"/>
      <c r="BR24" s="421"/>
      <c r="BS24" s="421"/>
      <c r="BT24" s="421"/>
      <c r="BU24" s="422"/>
      <c r="BV24" s="420">
        <v>43523</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165</v>
      </c>
      <c r="F25" s="450"/>
      <c r="G25" s="450"/>
      <c r="H25" s="450"/>
      <c r="I25" s="450"/>
      <c r="J25" s="450"/>
      <c r="K25" s="451"/>
      <c r="L25" s="471">
        <v>1</v>
      </c>
      <c r="M25" s="472"/>
      <c r="N25" s="472"/>
      <c r="O25" s="472"/>
      <c r="P25" s="514"/>
      <c r="Q25" s="471">
        <v>5300</v>
      </c>
      <c r="R25" s="472"/>
      <c r="S25" s="472"/>
      <c r="T25" s="472"/>
      <c r="U25" s="472"/>
      <c r="V25" s="514"/>
      <c r="W25" s="566"/>
      <c r="X25" s="567"/>
      <c r="Y25" s="568"/>
      <c r="Z25" s="470" t="s">
        <v>166</v>
      </c>
      <c r="AA25" s="450"/>
      <c r="AB25" s="450"/>
      <c r="AC25" s="450"/>
      <c r="AD25" s="450"/>
      <c r="AE25" s="450"/>
      <c r="AF25" s="450"/>
      <c r="AG25" s="451"/>
      <c r="AH25" s="471" t="s">
        <v>124</v>
      </c>
      <c r="AI25" s="472"/>
      <c r="AJ25" s="472"/>
      <c r="AK25" s="472"/>
      <c r="AL25" s="514"/>
      <c r="AM25" s="471" t="s">
        <v>124</v>
      </c>
      <c r="AN25" s="472"/>
      <c r="AO25" s="472"/>
      <c r="AP25" s="472"/>
      <c r="AQ25" s="472"/>
      <c r="AR25" s="514"/>
      <c r="AS25" s="471" t="s">
        <v>124</v>
      </c>
      <c r="AT25" s="472"/>
      <c r="AU25" s="472"/>
      <c r="AV25" s="472"/>
      <c r="AW25" s="472"/>
      <c r="AX25" s="473"/>
      <c r="AY25" s="380" t="s">
        <v>167</v>
      </c>
      <c r="AZ25" s="381"/>
      <c r="BA25" s="381"/>
      <c r="BB25" s="381"/>
      <c r="BC25" s="381"/>
      <c r="BD25" s="381"/>
      <c r="BE25" s="381"/>
      <c r="BF25" s="381"/>
      <c r="BG25" s="381"/>
      <c r="BH25" s="381"/>
      <c r="BI25" s="381"/>
      <c r="BJ25" s="381"/>
      <c r="BK25" s="381"/>
      <c r="BL25" s="381"/>
      <c r="BM25" s="382"/>
      <c r="BN25" s="383" t="s">
        <v>124</v>
      </c>
      <c r="BO25" s="384"/>
      <c r="BP25" s="384"/>
      <c r="BQ25" s="384"/>
      <c r="BR25" s="384"/>
      <c r="BS25" s="384"/>
      <c r="BT25" s="384"/>
      <c r="BU25" s="385"/>
      <c r="BV25" s="383" t="s">
        <v>124</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168</v>
      </c>
      <c r="F26" s="450"/>
      <c r="G26" s="450"/>
      <c r="H26" s="450"/>
      <c r="I26" s="450"/>
      <c r="J26" s="450"/>
      <c r="K26" s="451"/>
      <c r="L26" s="471">
        <v>1</v>
      </c>
      <c r="M26" s="472"/>
      <c r="N26" s="472"/>
      <c r="O26" s="472"/>
      <c r="P26" s="514"/>
      <c r="Q26" s="471">
        <v>5300</v>
      </c>
      <c r="R26" s="472"/>
      <c r="S26" s="472"/>
      <c r="T26" s="472"/>
      <c r="U26" s="472"/>
      <c r="V26" s="514"/>
      <c r="W26" s="566"/>
      <c r="X26" s="567"/>
      <c r="Y26" s="568"/>
      <c r="Z26" s="470" t="s">
        <v>169</v>
      </c>
      <c r="AA26" s="572"/>
      <c r="AB26" s="572"/>
      <c r="AC26" s="572"/>
      <c r="AD26" s="572"/>
      <c r="AE26" s="572"/>
      <c r="AF26" s="572"/>
      <c r="AG26" s="573"/>
      <c r="AH26" s="471">
        <v>7</v>
      </c>
      <c r="AI26" s="472"/>
      <c r="AJ26" s="472"/>
      <c r="AK26" s="472"/>
      <c r="AL26" s="514"/>
      <c r="AM26" s="471">
        <v>15491</v>
      </c>
      <c r="AN26" s="472"/>
      <c r="AO26" s="472"/>
      <c r="AP26" s="472"/>
      <c r="AQ26" s="472"/>
      <c r="AR26" s="514"/>
      <c r="AS26" s="471">
        <v>2213</v>
      </c>
      <c r="AT26" s="472"/>
      <c r="AU26" s="472"/>
      <c r="AV26" s="472"/>
      <c r="AW26" s="472"/>
      <c r="AX26" s="473"/>
      <c r="AY26" s="423" t="s">
        <v>170</v>
      </c>
      <c r="AZ26" s="424"/>
      <c r="BA26" s="424"/>
      <c r="BB26" s="424"/>
      <c r="BC26" s="424"/>
      <c r="BD26" s="424"/>
      <c r="BE26" s="424"/>
      <c r="BF26" s="424"/>
      <c r="BG26" s="424"/>
      <c r="BH26" s="424"/>
      <c r="BI26" s="424"/>
      <c r="BJ26" s="424"/>
      <c r="BK26" s="424"/>
      <c r="BL26" s="424"/>
      <c r="BM26" s="425"/>
      <c r="BN26" s="420" t="s">
        <v>124</v>
      </c>
      <c r="BO26" s="421"/>
      <c r="BP26" s="421"/>
      <c r="BQ26" s="421"/>
      <c r="BR26" s="421"/>
      <c r="BS26" s="421"/>
      <c r="BT26" s="421"/>
      <c r="BU26" s="422"/>
      <c r="BV26" s="420" t="s">
        <v>124</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171</v>
      </c>
      <c r="F27" s="450"/>
      <c r="G27" s="450"/>
      <c r="H27" s="450"/>
      <c r="I27" s="450"/>
      <c r="J27" s="450"/>
      <c r="K27" s="451"/>
      <c r="L27" s="471">
        <v>1</v>
      </c>
      <c r="M27" s="472"/>
      <c r="N27" s="472"/>
      <c r="O27" s="472"/>
      <c r="P27" s="514"/>
      <c r="Q27" s="471">
        <v>1800</v>
      </c>
      <c r="R27" s="472"/>
      <c r="S27" s="472"/>
      <c r="T27" s="472"/>
      <c r="U27" s="472"/>
      <c r="V27" s="514"/>
      <c r="W27" s="566"/>
      <c r="X27" s="567"/>
      <c r="Y27" s="568"/>
      <c r="Z27" s="470" t="s">
        <v>172</v>
      </c>
      <c r="AA27" s="450"/>
      <c r="AB27" s="450"/>
      <c r="AC27" s="450"/>
      <c r="AD27" s="450"/>
      <c r="AE27" s="450"/>
      <c r="AF27" s="450"/>
      <c r="AG27" s="451"/>
      <c r="AH27" s="471" t="s">
        <v>124</v>
      </c>
      <c r="AI27" s="472"/>
      <c r="AJ27" s="472"/>
      <c r="AK27" s="472"/>
      <c r="AL27" s="514"/>
      <c r="AM27" s="471" t="s">
        <v>124</v>
      </c>
      <c r="AN27" s="472"/>
      <c r="AO27" s="472"/>
      <c r="AP27" s="472"/>
      <c r="AQ27" s="472"/>
      <c r="AR27" s="514"/>
      <c r="AS27" s="471" t="s">
        <v>124</v>
      </c>
      <c r="AT27" s="472"/>
      <c r="AU27" s="472"/>
      <c r="AV27" s="472"/>
      <c r="AW27" s="472"/>
      <c r="AX27" s="473"/>
      <c r="AY27" s="515" t="s">
        <v>173</v>
      </c>
      <c r="AZ27" s="516"/>
      <c r="BA27" s="516"/>
      <c r="BB27" s="516"/>
      <c r="BC27" s="516"/>
      <c r="BD27" s="516"/>
      <c r="BE27" s="516"/>
      <c r="BF27" s="516"/>
      <c r="BG27" s="516"/>
      <c r="BH27" s="516"/>
      <c r="BI27" s="516"/>
      <c r="BJ27" s="516"/>
      <c r="BK27" s="516"/>
      <c r="BL27" s="516"/>
      <c r="BM27" s="517"/>
      <c r="BN27" s="539" t="s">
        <v>124</v>
      </c>
      <c r="BO27" s="540"/>
      <c r="BP27" s="540"/>
      <c r="BQ27" s="540"/>
      <c r="BR27" s="540"/>
      <c r="BS27" s="540"/>
      <c r="BT27" s="540"/>
      <c r="BU27" s="541"/>
      <c r="BV27" s="539" t="s">
        <v>124</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174</v>
      </c>
      <c r="F28" s="450"/>
      <c r="G28" s="450"/>
      <c r="H28" s="450"/>
      <c r="I28" s="450"/>
      <c r="J28" s="450"/>
      <c r="K28" s="451"/>
      <c r="L28" s="471">
        <v>1</v>
      </c>
      <c r="M28" s="472"/>
      <c r="N28" s="472"/>
      <c r="O28" s="472"/>
      <c r="P28" s="514"/>
      <c r="Q28" s="471">
        <v>1550</v>
      </c>
      <c r="R28" s="472"/>
      <c r="S28" s="472"/>
      <c r="T28" s="472"/>
      <c r="U28" s="472"/>
      <c r="V28" s="514"/>
      <c r="W28" s="566"/>
      <c r="X28" s="567"/>
      <c r="Y28" s="568"/>
      <c r="Z28" s="470" t="s">
        <v>175</v>
      </c>
      <c r="AA28" s="450"/>
      <c r="AB28" s="450"/>
      <c r="AC28" s="450"/>
      <c r="AD28" s="450"/>
      <c r="AE28" s="450"/>
      <c r="AF28" s="450"/>
      <c r="AG28" s="451"/>
      <c r="AH28" s="471" t="s">
        <v>124</v>
      </c>
      <c r="AI28" s="472"/>
      <c r="AJ28" s="472"/>
      <c r="AK28" s="472"/>
      <c r="AL28" s="514"/>
      <c r="AM28" s="471" t="s">
        <v>124</v>
      </c>
      <c r="AN28" s="472"/>
      <c r="AO28" s="472"/>
      <c r="AP28" s="472"/>
      <c r="AQ28" s="472"/>
      <c r="AR28" s="514"/>
      <c r="AS28" s="471" t="s">
        <v>124</v>
      </c>
      <c r="AT28" s="472"/>
      <c r="AU28" s="472"/>
      <c r="AV28" s="472"/>
      <c r="AW28" s="472"/>
      <c r="AX28" s="473"/>
      <c r="AY28" s="574" t="s">
        <v>176</v>
      </c>
      <c r="AZ28" s="575"/>
      <c r="BA28" s="575"/>
      <c r="BB28" s="576"/>
      <c r="BC28" s="380" t="s">
        <v>46</v>
      </c>
      <c r="BD28" s="381"/>
      <c r="BE28" s="381"/>
      <c r="BF28" s="381"/>
      <c r="BG28" s="381"/>
      <c r="BH28" s="381"/>
      <c r="BI28" s="381"/>
      <c r="BJ28" s="381"/>
      <c r="BK28" s="381"/>
      <c r="BL28" s="381"/>
      <c r="BM28" s="382"/>
      <c r="BN28" s="383">
        <v>1197784</v>
      </c>
      <c r="BO28" s="384"/>
      <c r="BP28" s="384"/>
      <c r="BQ28" s="384"/>
      <c r="BR28" s="384"/>
      <c r="BS28" s="384"/>
      <c r="BT28" s="384"/>
      <c r="BU28" s="385"/>
      <c r="BV28" s="383">
        <v>1147345</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177</v>
      </c>
      <c r="F29" s="450"/>
      <c r="G29" s="450"/>
      <c r="H29" s="450"/>
      <c r="I29" s="450"/>
      <c r="J29" s="450"/>
      <c r="K29" s="451"/>
      <c r="L29" s="471">
        <v>4</v>
      </c>
      <c r="M29" s="472"/>
      <c r="N29" s="472"/>
      <c r="O29" s="472"/>
      <c r="P29" s="514"/>
      <c r="Q29" s="471">
        <v>1400</v>
      </c>
      <c r="R29" s="472"/>
      <c r="S29" s="472"/>
      <c r="T29" s="472"/>
      <c r="U29" s="472"/>
      <c r="V29" s="514"/>
      <c r="W29" s="569"/>
      <c r="X29" s="570"/>
      <c r="Y29" s="571"/>
      <c r="Z29" s="470" t="s">
        <v>178</v>
      </c>
      <c r="AA29" s="450"/>
      <c r="AB29" s="450"/>
      <c r="AC29" s="450"/>
      <c r="AD29" s="450"/>
      <c r="AE29" s="450"/>
      <c r="AF29" s="450"/>
      <c r="AG29" s="451"/>
      <c r="AH29" s="471">
        <v>21</v>
      </c>
      <c r="AI29" s="472"/>
      <c r="AJ29" s="472"/>
      <c r="AK29" s="472"/>
      <c r="AL29" s="514"/>
      <c r="AM29" s="471">
        <v>52647</v>
      </c>
      <c r="AN29" s="472"/>
      <c r="AO29" s="472"/>
      <c r="AP29" s="472"/>
      <c r="AQ29" s="472"/>
      <c r="AR29" s="514"/>
      <c r="AS29" s="471">
        <v>2507</v>
      </c>
      <c r="AT29" s="472"/>
      <c r="AU29" s="472"/>
      <c r="AV29" s="472"/>
      <c r="AW29" s="472"/>
      <c r="AX29" s="473"/>
      <c r="AY29" s="577"/>
      <c r="AZ29" s="578"/>
      <c r="BA29" s="578"/>
      <c r="BB29" s="579"/>
      <c r="BC29" s="454" t="s">
        <v>179</v>
      </c>
      <c r="BD29" s="455"/>
      <c r="BE29" s="455"/>
      <c r="BF29" s="455"/>
      <c r="BG29" s="455"/>
      <c r="BH29" s="455"/>
      <c r="BI29" s="455"/>
      <c r="BJ29" s="455"/>
      <c r="BK29" s="455"/>
      <c r="BL29" s="455"/>
      <c r="BM29" s="456"/>
      <c r="BN29" s="420">
        <v>4574</v>
      </c>
      <c r="BO29" s="421"/>
      <c r="BP29" s="421"/>
      <c r="BQ29" s="421"/>
      <c r="BR29" s="421"/>
      <c r="BS29" s="421"/>
      <c r="BT29" s="421"/>
      <c r="BU29" s="422"/>
      <c r="BV29" s="420">
        <v>4574</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180</v>
      </c>
      <c r="X30" s="588"/>
      <c r="Y30" s="588"/>
      <c r="Z30" s="588"/>
      <c r="AA30" s="588"/>
      <c r="AB30" s="588"/>
      <c r="AC30" s="588"/>
      <c r="AD30" s="588"/>
      <c r="AE30" s="588"/>
      <c r="AF30" s="588"/>
      <c r="AG30" s="589"/>
      <c r="AH30" s="547">
        <v>73.3</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558581</v>
      </c>
      <c r="BO30" s="540"/>
      <c r="BP30" s="540"/>
      <c r="BQ30" s="540"/>
      <c r="BR30" s="540"/>
      <c r="BS30" s="540"/>
      <c r="BT30" s="540"/>
      <c r="BU30" s="541"/>
      <c r="BV30" s="539">
        <v>558362</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181</v>
      </c>
      <c r="D32" s="583"/>
      <c r="E32" s="583"/>
      <c r="F32" s="583"/>
      <c r="G32" s="583"/>
      <c r="H32" s="583"/>
      <c r="I32" s="583"/>
      <c r="J32" s="583"/>
      <c r="K32" s="583"/>
      <c r="L32" s="583"/>
      <c r="M32" s="583"/>
      <c r="N32" s="583"/>
      <c r="O32" s="583"/>
      <c r="P32" s="583"/>
      <c r="Q32" s="583"/>
      <c r="R32" s="583"/>
      <c r="S32" s="583"/>
      <c r="U32" s="424" t="s">
        <v>182</v>
      </c>
      <c r="V32" s="424"/>
      <c r="W32" s="424"/>
      <c r="X32" s="424"/>
      <c r="Y32" s="424"/>
      <c r="Z32" s="424"/>
      <c r="AA32" s="424"/>
      <c r="AB32" s="424"/>
      <c r="AC32" s="424"/>
      <c r="AD32" s="424"/>
      <c r="AE32" s="424"/>
      <c r="AF32" s="424"/>
      <c r="AG32" s="424"/>
      <c r="AH32" s="424"/>
      <c r="AI32" s="424"/>
      <c r="AJ32" s="424"/>
      <c r="AK32" s="424"/>
      <c r="AM32" s="424" t="s">
        <v>183</v>
      </c>
      <c r="AN32" s="424"/>
      <c r="AO32" s="424"/>
      <c r="AP32" s="424"/>
      <c r="AQ32" s="424"/>
      <c r="AR32" s="424"/>
      <c r="AS32" s="424"/>
      <c r="AT32" s="424"/>
      <c r="AU32" s="424"/>
      <c r="AV32" s="424"/>
      <c r="AW32" s="424"/>
      <c r="AX32" s="424"/>
      <c r="AY32" s="424"/>
      <c r="AZ32" s="424"/>
      <c r="BA32" s="424"/>
      <c r="BB32" s="424"/>
      <c r="BC32" s="424"/>
      <c r="BE32" s="424" t="s">
        <v>184</v>
      </c>
      <c r="BF32" s="424"/>
      <c r="BG32" s="424"/>
      <c r="BH32" s="424"/>
      <c r="BI32" s="424"/>
      <c r="BJ32" s="424"/>
      <c r="BK32" s="424"/>
      <c r="BL32" s="424"/>
      <c r="BM32" s="424"/>
      <c r="BN32" s="424"/>
      <c r="BO32" s="424"/>
      <c r="BP32" s="424"/>
      <c r="BQ32" s="424"/>
      <c r="BR32" s="424"/>
      <c r="BS32" s="424"/>
      <c r="BT32" s="424"/>
      <c r="BU32" s="424"/>
      <c r="BW32" s="424" t="s">
        <v>185</v>
      </c>
      <c r="BX32" s="424"/>
      <c r="BY32" s="424"/>
      <c r="BZ32" s="424"/>
      <c r="CA32" s="424"/>
      <c r="CB32" s="424"/>
      <c r="CC32" s="424"/>
      <c r="CD32" s="424"/>
      <c r="CE32" s="424"/>
      <c r="CF32" s="424"/>
      <c r="CG32" s="424"/>
      <c r="CH32" s="424"/>
      <c r="CI32" s="424"/>
      <c r="CJ32" s="424"/>
      <c r="CK32" s="424"/>
      <c r="CL32" s="424"/>
      <c r="CM32" s="424"/>
      <c r="CO32" s="424" t="s">
        <v>186</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187</v>
      </c>
      <c r="D33" s="444"/>
      <c r="E33" s="409" t="s">
        <v>188</v>
      </c>
      <c r="F33" s="409"/>
      <c r="G33" s="409"/>
      <c r="H33" s="409"/>
      <c r="I33" s="409"/>
      <c r="J33" s="409"/>
      <c r="K33" s="409"/>
      <c r="L33" s="409"/>
      <c r="M33" s="409"/>
      <c r="N33" s="409"/>
      <c r="O33" s="409"/>
      <c r="P33" s="409"/>
      <c r="Q33" s="409"/>
      <c r="R33" s="409"/>
      <c r="S33" s="409"/>
      <c r="T33" s="200"/>
      <c r="U33" s="444" t="s">
        <v>187</v>
      </c>
      <c r="V33" s="444"/>
      <c r="W33" s="409" t="s">
        <v>188</v>
      </c>
      <c r="X33" s="409"/>
      <c r="Y33" s="409"/>
      <c r="Z33" s="409"/>
      <c r="AA33" s="409"/>
      <c r="AB33" s="409"/>
      <c r="AC33" s="409"/>
      <c r="AD33" s="409"/>
      <c r="AE33" s="409"/>
      <c r="AF33" s="409"/>
      <c r="AG33" s="409"/>
      <c r="AH33" s="409"/>
      <c r="AI33" s="409"/>
      <c r="AJ33" s="409"/>
      <c r="AK33" s="409"/>
      <c r="AL33" s="200"/>
      <c r="AM33" s="444" t="s">
        <v>187</v>
      </c>
      <c r="AN33" s="444"/>
      <c r="AO33" s="409" t="s">
        <v>188</v>
      </c>
      <c r="AP33" s="409"/>
      <c r="AQ33" s="409"/>
      <c r="AR33" s="409"/>
      <c r="AS33" s="409"/>
      <c r="AT33" s="409"/>
      <c r="AU33" s="409"/>
      <c r="AV33" s="409"/>
      <c r="AW33" s="409"/>
      <c r="AX33" s="409"/>
      <c r="AY33" s="409"/>
      <c r="AZ33" s="409"/>
      <c r="BA33" s="409"/>
      <c r="BB33" s="409"/>
      <c r="BC33" s="409"/>
      <c r="BD33" s="201"/>
      <c r="BE33" s="409" t="s">
        <v>189</v>
      </c>
      <c r="BF33" s="409"/>
      <c r="BG33" s="409" t="s">
        <v>190</v>
      </c>
      <c r="BH33" s="409"/>
      <c r="BI33" s="409"/>
      <c r="BJ33" s="409"/>
      <c r="BK33" s="409"/>
      <c r="BL33" s="409"/>
      <c r="BM33" s="409"/>
      <c r="BN33" s="409"/>
      <c r="BO33" s="409"/>
      <c r="BP33" s="409"/>
      <c r="BQ33" s="409"/>
      <c r="BR33" s="409"/>
      <c r="BS33" s="409"/>
      <c r="BT33" s="409"/>
      <c r="BU33" s="409"/>
      <c r="BV33" s="201"/>
      <c r="BW33" s="444" t="s">
        <v>189</v>
      </c>
      <c r="BX33" s="444"/>
      <c r="BY33" s="409" t="s">
        <v>191</v>
      </c>
      <c r="BZ33" s="409"/>
      <c r="CA33" s="409"/>
      <c r="CB33" s="409"/>
      <c r="CC33" s="409"/>
      <c r="CD33" s="409"/>
      <c r="CE33" s="409"/>
      <c r="CF33" s="409"/>
      <c r="CG33" s="409"/>
      <c r="CH33" s="409"/>
      <c r="CI33" s="409"/>
      <c r="CJ33" s="409"/>
      <c r="CK33" s="409"/>
      <c r="CL33" s="409"/>
      <c r="CM33" s="409"/>
      <c r="CN33" s="200"/>
      <c r="CO33" s="444" t="s">
        <v>187</v>
      </c>
      <c r="CP33" s="444"/>
      <c r="CQ33" s="409" t="s">
        <v>192</v>
      </c>
      <c r="CR33" s="409"/>
      <c r="CS33" s="409"/>
      <c r="CT33" s="409"/>
      <c r="CU33" s="409"/>
      <c r="CV33" s="409"/>
      <c r="CW33" s="409"/>
      <c r="CX33" s="409"/>
      <c r="CY33" s="409"/>
      <c r="CZ33" s="409"/>
      <c r="DA33" s="409"/>
      <c r="DB33" s="409"/>
      <c r="DC33" s="409"/>
      <c r="DD33" s="409"/>
      <c r="DE33" s="409"/>
      <c r="DF33" s="200"/>
      <c r="DG33" s="609" t="s">
        <v>193</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t="str">
        <f>IF(AO34="","",MAX(C34:D43,U34:V43)+1)</f>
        <v/>
      </c>
      <c r="AN34" s="610"/>
      <c r="AO34" s="611"/>
      <c r="AP34" s="611"/>
      <c r="AQ34" s="611"/>
      <c r="AR34" s="611"/>
      <c r="AS34" s="611"/>
      <c r="AT34" s="611"/>
      <c r="AU34" s="611"/>
      <c r="AV34" s="611"/>
      <c r="AW34" s="611"/>
      <c r="AX34" s="611"/>
      <c r="AY34" s="611"/>
      <c r="AZ34" s="611"/>
      <c r="BA34" s="611"/>
      <c r="BB34" s="611"/>
      <c r="BC34" s="611"/>
      <c r="BD34" s="175"/>
      <c r="BE34" s="610">
        <f>IF(BG34="","",MAX(C34:D43,U34:V43,AM34:AN43)+1)</f>
        <v>7</v>
      </c>
      <c r="BF34" s="610"/>
      <c r="BG34" s="611" t="str">
        <f>IF('各会計、関係団体の財政状況及び健全化判断比率'!B33="","",'各会計、関係団体の財政状況及び健全化判断比率'!B33)</f>
        <v>簡易水道事業特別会計</v>
      </c>
      <c r="BH34" s="611"/>
      <c r="BI34" s="611"/>
      <c r="BJ34" s="611"/>
      <c r="BK34" s="611"/>
      <c r="BL34" s="611"/>
      <c r="BM34" s="611"/>
      <c r="BN34" s="611"/>
      <c r="BO34" s="611"/>
      <c r="BP34" s="611"/>
      <c r="BQ34" s="611"/>
      <c r="BR34" s="611"/>
      <c r="BS34" s="611"/>
      <c r="BT34" s="611"/>
      <c r="BU34" s="611"/>
      <c r="BV34" s="175"/>
      <c r="BW34" s="610">
        <f>IF(BY34="","",MAX(C34:D43,U34:V43,AM34:AN43,BE34:BF43)+1)</f>
        <v>9</v>
      </c>
      <c r="BX34" s="610"/>
      <c r="BY34" s="611" t="str">
        <f>IF('各会計、関係団体の財政状況及び健全化判断比率'!B68="","",'各会計、関係団体の財政状況及び健全化判断比率'!B68)</f>
        <v>東京都市町村議会公務災害補償等組合</v>
      </c>
      <c r="BZ34" s="611"/>
      <c r="CA34" s="611"/>
      <c r="CB34" s="611"/>
      <c r="CC34" s="611"/>
      <c r="CD34" s="611"/>
      <c r="CE34" s="611"/>
      <c r="CF34" s="611"/>
      <c r="CG34" s="611"/>
      <c r="CH34" s="611"/>
      <c r="CI34" s="611"/>
      <c r="CJ34" s="611"/>
      <c r="CK34" s="611"/>
      <c r="CL34" s="611"/>
      <c r="CM34" s="611"/>
      <c r="CN34" s="175"/>
      <c r="CO34" s="610" t="str">
        <f>IF(CQ34="","",MAX(C34:D43,U34:V43,AM34:AN43,BE34:BF43,BW34:BX43)+1)</f>
        <v/>
      </c>
      <c r="CP34" s="610"/>
      <c r="CQ34" s="611" t="str">
        <f>IF('各会計、関係団体の財政状況及び健全化判断比率'!BS7="","",'各会計、関係団体の財政状況及び健全化判断比率'!BS7)</f>
        <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国民健康保険事業直営診療特別会計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f t="shared" ref="BE35:BE43" si="1">IF(BG35="","",BE34+1)</f>
        <v>8</v>
      </c>
      <c r="BF35" s="610"/>
      <c r="BG35" s="611" t="str">
        <f>IF('各会計、関係団体の財政状況及び健全化判断比率'!B34="","",'各会計、関係団体の財政状況及び健全化判断比率'!B34)</f>
        <v>合併処理浄化槽事業特別会計</v>
      </c>
      <c r="BH35" s="611"/>
      <c r="BI35" s="611"/>
      <c r="BJ35" s="611"/>
      <c r="BK35" s="611"/>
      <c r="BL35" s="611"/>
      <c r="BM35" s="611"/>
      <c r="BN35" s="611"/>
      <c r="BO35" s="611"/>
      <c r="BP35" s="611"/>
      <c r="BQ35" s="611"/>
      <c r="BR35" s="611"/>
      <c r="BS35" s="611"/>
      <c r="BT35" s="611"/>
      <c r="BU35" s="611"/>
      <c r="BV35" s="175"/>
      <c r="BW35" s="610">
        <f t="shared" ref="BW35:BW43" si="2">IF(BY35="","",BW34+1)</f>
        <v>10</v>
      </c>
      <c r="BX35" s="610"/>
      <c r="BY35" s="611" t="str">
        <f>IF('各会計、関係団体の財政状況及び健全化判断比率'!B69="","",'各会計、関係団体の財政状況及び健全化判断比率'!B69)</f>
        <v>東京市町村総合事務組合（一般会計）</v>
      </c>
      <c r="BZ35" s="611"/>
      <c r="CA35" s="611"/>
      <c r="CB35" s="611"/>
      <c r="CC35" s="611"/>
      <c r="CD35" s="611"/>
      <c r="CE35" s="611"/>
      <c r="CF35" s="611"/>
      <c r="CG35" s="611"/>
      <c r="CH35" s="611"/>
      <c r="CI35" s="611"/>
      <c r="CJ35" s="611"/>
      <c r="CK35" s="611"/>
      <c r="CL35" s="611"/>
      <c r="CM35" s="611"/>
      <c r="CN35" s="175"/>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介護保険事業特別会計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11</v>
      </c>
      <c r="BX36" s="610"/>
      <c r="BY36" s="611" t="str">
        <f>IF('各会計、関係団体の財政状況及び健全化判断比率'!B70="","",'各会計、関係団体の財政状況及び健全化判断比率'!B70)</f>
        <v>東京市町村総合事務組合（交通災害共済事業特別会計）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f t="shared" si="4"/>
        <v>5</v>
      </c>
      <c r="V37" s="610"/>
      <c r="W37" s="611" t="str">
        <f>IF('各会計、関係団体の財政状況及び健全化判断比率'!B31="","",'各会計、関係団体の財政状況及び健全化判断比率'!B31)</f>
        <v>後期高齢者医療事業特別会計</v>
      </c>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12</v>
      </c>
      <c r="BX37" s="610"/>
      <c r="BY37" s="611" t="str">
        <f>IF('各会計、関係団体の財政状況及び健全化判断比率'!B71="","",'各会計、関係団体の財政状況及び健全化判断比率'!B71)</f>
        <v>東京都市町村職員退職手当組合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f t="shared" si="4"/>
        <v>6</v>
      </c>
      <c r="V38" s="610"/>
      <c r="W38" s="611" t="str">
        <f>IF('各会計、関係団体の財政状況及び健全化判断比率'!B32="","",'各会計、関係団体の財政状況及び健全化判断比率'!B32)</f>
        <v>介護サービス事業特別会計</v>
      </c>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13</v>
      </c>
      <c r="BX38" s="610"/>
      <c r="BY38" s="611" t="str">
        <f>IF('各会計、関係団体の財政状況及び健全化判断比率'!B72="","",'各会計、関係団体の財政状況及び健全化判断比率'!B72)</f>
        <v>東京都島嶼町村一部事務組合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14</v>
      </c>
      <c r="BX39" s="610"/>
      <c r="BY39" s="611" t="str">
        <f>IF('各会計、関係団体の財政状況及び健全化判断比率'!B73="","",'各会計、関係団体の財政状況及び健全化判断比率'!B73)</f>
        <v>東京都後期高齢者医療広域連合（一般会計）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15</v>
      </c>
      <c r="BX40" s="610"/>
      <c r="BY40" s="611" t="str">
        <f>IF('各会計、関係団体の財政状況及び健全化判断比率'!B74="","",'各会計、関係団体の財政状況及び健全化判断比率'!B74)</f>
        <v>東京都後期高齢者医療広域連合（後期高齢者医療特別会計）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194</v>
      </c>
      <c r="E46" s="613" t="s">
        <v>195</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196</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197</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198</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199</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200</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201</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202</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9S+kRdGJF8QN+QZObhJGt/zSrNiqUN/B58bhvCLwSUpqwrQYhvujbmBNKLVijFSWd1yFCjnJrVPAWumMKPVr+w==" saltValue="tpotqktCkZWkjNB/e6pyK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62" t="s">
        <v>533</v>
      </c>
      <c r="D34" s="1162"/>
      <c r="E34" s="1163"/>
      <c r="F34" s="32">
        <v>77.430000000000007</v>
      </c>
      <c r="G34" s="33">
        <v>15.66</v>
      </c>
      <c r="H34" s="33">
        <v>12.86</v>
      </c>
      <c r="I34" s="33">
        <v>40.4</v>
      </c>
      <c r="J34" s="34">
        <v>77.62</v>
      </c>
      <c r="K34" s="22"/>
      <c r="L34" s="22"/>
      <c r="M34" s="22"/>
      <c r="N34" s="22"/>
      <c r="O34" s="22"/>
      <c r="P34" s="22"/>
    </row>
    <row r="35" spans="1:16" ht="39" customHeight="1" x14ac:dyDescent="0.2">
      <c r="A35" s="22"/>
      <c r="B35" s="35"/>
      <c r="C35" s="1158" t="s">
        <v>534</v>
      </c>
      <c r="D35" s="1158"/>
      <c r="E35" s="1159"/>
      <c r="F35" s="36">
        <v>29.2</v>
      </c>
      <c r="G35" s="37">
        <v>31.31</v>
      </c>
      <c r="H35" s="37">
        <v>20.07</v>
      </c>
      <c r="I35" s="37">
        <v>19.05</v>
      </c>
      <c r="J35" s="38">
        <v>34.57</v>
      </c>
      <c r="K35" s="22"/>
      <c r="L35" s="22"/>
      <c r="M35" s="22"/>
      <c r="N35" s="22"/>
      <c r="O35" s="22"/>
      <c r="P35" s="22"/>
    </row>
    <row r="36" spans="1:16" ht="39" customHeight="1" x14ac:dyDescent="0.2">
      <c r="A36" s="22"/>
      <c r="B36" s="35"/>
      <c r="C36" s="1158" t="s">
        <v>535</v>
      </c>
      <c r="D36" s="1158"/>
      <c r="E36" s="1159"/>
      <c r="F36" s="36">
        <v>10.86</v>
      </c>
      <c r="G36" s="37">
        <v>11.42</v>
      </c>
      <c r="H36" s="37">
        <v>9.93</v>
      </c>
      <c r="I36" s="37">
        <v>18.829999999999998</v>
      </c>
      <c r="J36" s="38">
        <v>23.28</v>
      </c>
      <c r="K36" s="22"/>
      <c r="L36" s="22"/>
      <c r="M36" s="22"/>
      <c r="N36" s="22"/>
      <c r="O36" s="22"/>
      <c r="P36" s="22"/>
    </row>
    <row r="37" spans="1:16" ht="39" customHeight="1" x14ac:dyDescent="0.2">
      <c r="A37" s="22"/>
      <c r="B37" s="35"/>
      <c r="C37" s="1158" t="s">
        <v>536</v>
      </c>
      <c r="D37" s="1158"/>
      <c r="E37" s="1159"/>
      <c r="F37" s="36">
        <v>9.19</v>
      </c>
      <c r="G37" s="37">
        <v>9.1</v>
      </c>
      <c r="H37" s="37">
        <v>8.4</v>
      </c>
      <c r="I37" s="37">
        <v>10.220000000000001</v>
      </c>
      <c r="J37" s="38">
        <v>10.98</v>
      </c>
      <c r="K37" s="22"/>
      <c r="L37" s="22"/>
      <c r="M37" s="22"/>
      <c r="N37" s="22"/>
      <c r="O37" s="22"/>
      <c r="P37" s="22"/>
    </row>
    <row r="38" spans="1:16" ht="39" customHeight="1" x14ac:dyDescent="0.2">
      <c r="A38" s="22"/>
      <c r="B38" s="35"/>
      <c r="C38" s="1158" t="s">
        <v>537</v>
      </c>
      <c r="D38" s="1158"/>
      <c r="E38" s="1159"/>
      <c r="F38" s="36">
        <v>2.21</v>
      </c>
      <c r="G38" s="37">
        <v>1.86</v>
      </c>
      <c r="H38" s="37">
        <v>3.07</v>
      </c>
      <c r="I38" s="37">
        <v>5.14</v>
      </c>
      <c r="J38" s="38">
        <v>4.7699999999999996</v>
      </c>
      <c r="K38" s="22"/>
      <c r="L38" s="22"/>
      <c r="M38" s="22"/>
      <c r="N38" s="22"/>
      <c r="O38" s="22"/>
      <c r="P38" s="22"/>
    </row>
    <row r="39" spans="1:16" ht="39" customHeight="1" x14ac:dyDescent="0.2">
      <c r="A39" s="22"/>
      <c r="B39" s="35"/>
      <c r="C39" s="1158" t="s">
        <v>538</v>
      </c>
      <c r="D39" s="1158"/>
      <c r="E39" s="1159"/>
      <c r="F39" s="36">
        <v>5.39</v>
      </c>
      <c r="G39" s="37">
        <v>2.2000000000000002</v>
      </c>
      <c r="H39" s="37">
        <v>0.37</v>
      </c>
      <c r="I39" s="37">
        <v>6.14</v>
      </c>
      <c r="J39" s="38">
        <v>4.45</v>
      </c>
      <c r="K39" s="22"/>
      <c r="L39" s="22"/>
      <c r="M39" s="22"/>
      <c r="N39" s="22"/>
      <c r="O39" s="22"/>
      <c r="P39" s="22"/>
    </row>
    <row r="40" spans="1:16" ht="39" customHeight="1" x14ac:dyDescent="0.2">
      <c r="A40" s="22"/>
      <c r="B40" s="35"/>
      <c r="C40" s="1158" t="s">
        <v>539</v>
      </c>
      <c r="D40" s="1158"/>
      <c r="E40" s="1159"/>
      <c r="F40" s="36">
        <v>1.84</v>
      </c>
      <c r="G40" s="37">
        <v>1.71</v>
      </c>
      <c r="H40" s="37">
        <v>1.67</v>
      </c>
      <c r="I40" s="37">
        <v>2.25</v>
      </c>
      <c r="J40" s="38">
        <v>2.23</v>
      </c>
      <c r="K40" s="22"/>
      <c r="L40" s="22"/>
      <c r="M40" s="22"/>
      <c r="N40" s="22"/>
      <c r="O40" s="22"/>
      <c r="P40" s="22"/>
    </row>
    <row r="41" spans="1:16" ht="39" customHeight="1" x14ac:dyDescent="0.2">
      <c r="A41" s="22"/>
      <c r="B41" s="35"/>
      <c r="C41" s="1158" t="s">
        <v>540</v>
      </c>
      <c r="D41" s="1158"/>
      <c r="E41" s="1159"/>
      <c r="F41" s="36">
        <v>0.22</v>
      </c>
      <c r="G41" s="37">
        <v>0.2</v>
      </c>
      <c r="H41" s="37">
        <v>0.17</v>
      </c>
      <c r="I41" s="37">
        <v>0.18</v>
      </c>
      <c r="J41" s="38">
        <v>0.18</v>
      </c>
      <c r="K41" s="22"/>
      <c r="L41" s="22"/>
      <c r="M41" s="22"/>
      <c r="N41" s="22"/>
      <c r="O41" s="22"/>
      <c r="P41" s="22"/>
    </row>
    <row r="42" spans="1:16" ht="39" customHeight="1" x14ac:dyDescent="0.2">
      <c r="A42" s="22"/>
      <c r="B42" s="39"/>
      <c r="C42" s="1158" t="s">
        <v>541</v>
      </c>
      <c r="D42" s="1158"/>
      <c r="E42" s="1159"/>
      <c r="F42" s="36" t="s">
        <v>488</v>
      </c>
      <c r="G42" s="37" t="s">
        <v>488</v>
      </c>
      <c r="H42" s="37" t="s">
        <v>488</v>
      </c>
      <c r="I42" s="37" t="s">
        <v>488</v>
      </c>
      <c r="J42" s="38" t="s">
        <v>488</v>
      </c>
      <c r="K42" s="22"/>
      <c r="L42" s="22"/>
      <c r="M42" s="22"/>
      <c r="N42" s="22"/>
      <c r="O42" s="22"/>
      <c r="P42" s="22"/>
    </row>
    <row r="43" spans="1:16" ht="39" customHeight="1" thickBot="1" x14ac:dyDescent="0.25">
      <c r="A43" s="22"/>
      <c r="B43" s="40"/>
      <c r="C43" s="1160" t="s">
        <v>542</v>
      </c>
      <c r="D43" s="1160"/>
      <c r="E43" s="1161"/>
      <c r="F43" s="41" t="s">
        <v>488</v>
      </c>
      <c r="G43" s="42" t="s">
        <v>488</v>
      </c>
      <c r="H43" s="42" t="s">
        <v>488</v>
      </c>
      <c r="I43" s="42" t="s">
        <v>488</v>
      </c>
      <c r="J43" s="43" t="s">
        <v>488</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A5dkqx7tLAaAIZm7OO32yxbWktQIsKUyJvQ6gKryfz5/JmIvfUgAXdv2x83Lwfw2tca92cNLx3QlcAf0AMCxxw==" saltValue="vY93aoRFUs3isVZdZ2Qn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20</v>
      </c>
      <c r="L45" s="58">
        <v>18</v>
      </c>
      <c r="M45" s="58">
        <v>17</v>
      </c>
      <c r="N45" s="58">
        <v>15</v>
      </c>
      <c r="O45" s="59">
        <v>13</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488</v>
      </c>
      <c r="L46" s="62" t="s">
        <v>488</v>
      </c>
      <c r="M46" s="62" t="s">
        <v>488</v>
      </c>
      <c r="N46" s="62" t="s">
        <v>488</v>
      </c>
      <c r="O46" s="63" t="s">
        <v>488</v>
      </c>
      <c r="P46" s="46"/>
      <c r="Q46" s="46"/>
      <c r="R46" s="46"/>
      <c r="S46" s="46"/>
      <c r="T46" s="46"/>
      <c r="U46" s="46"/>
    </row>
    <row r="47" spans="1:21" ht="30.75" customHeight="1" x14ac:dyDescent="0.2">
      <c r="A47" s="46"/>
      <c r="B47" s="1166"/>
      <c r="C47" s="1167"/>
      <c r="D47" s="60"/>
      <c r="E47" s="1172" t="s">
        <v>12</v>
      </c>
      <c r="F47" s="1172"/>
      <c r="G47" s="1172"/>
      <c r="H47" s="1172"/>
      <c r="I47" s="1172"/>
      <c r="J47" s="1173"/>
      <c r="K47" s="61" t="s">
        <v>488</v>
      </c>
      <c r="L47" s="62" t="s">
        <v>488</v>
      </c>
      <c r="M47" s="62" t="s">
        <v>488</v>
      </c>
      <c r="N47" s="62" t="s">
        <v>488</v>
      </c>
      <c r="O47" s="63" t="s">
        <v>488</v>
      </c>
      <c r="P47" s="46"/>
      <c r="Q47" s="46"/>
      <c r="R47" s="46"/>
      <c r="S47" s="46"/>
      <c r="T47" s="46"/>
      <c r="U47" s="46"/>
    </row>
    <row r="48" spans="1:21" ht="30.75" customHeight="1" x14ac:dyDescent="0.2">
      <c r="A48" s="46"/>
      <c r="B48" s="1166"/>
      <c r="C48" s="1167"/>
      <c r="D48" s="60"/>
      <c r="E48" s="1172" t="s">
        <v>13</v>
      </c>
      <c r="F48" s="1172"/>
      <c r="G48" s="1172"/>
      <c r="H48" s="1172"/>
      <c r="I48" s="1172"/>
      <c r="J48" s="1173"/>
      <c r="K48" s="61">
        <v>7</v>
      </c>
      <c r="L48" s="62">
        <v>7</v>
      </c>
      <c r="M48" s="62">
        <v>7</v>
      </c>
      <c r="N48" s="62">
        <v>9</v>
      </c>
      <c r="O48" s="63">
        <v>9</v>
      </c>
      <c r="P48" s="46"/>
      <c r="Q48" s="46"/>
      <c r="R48" s="46"/>
      <c r="S48" s="46"/>
      <c r="T48" s="46"/>
      <c r="U48" s="46"/>
    </row>
    <row r="49" spans="1:21" ht="30.75" customHeight="1" x14ac:dyDescent="0.2">
      <c r="A49" s="46"/>
      <c r="B49" s="1166"/>
      <c r="C49" s="1167"/>
      <c r="D49" s="60"/>
      <c r="E49" s="1172" t="s">
        <v>14</v>
      </c>
      <c r="F49" s="1172"/>
      <c r="G49" s="1172"/>
      <c r="H49" s="1172"/>
      <c r="I49" s="1172"/>
      <c r="J49" s="1173"/>
      <c r="K49" s="61">
        <v>6</v>
      </c>
      <c r="L49" s="62">
        <v>5</v>
      </c>
      <c r="M49" s="62">
        <v>3</v>
      </c>
      <c r="N49" s="62">
        <v>3</v>
      </c>
      <c r="O49" s="63">
        <v>3</v>
      </c>
      <c r="P49" s="46"/>
      <c r="Q49" s="46"/>
      <c r="R49" s="46"/>
      <c r="S49" s="46"/>
      <c r="T49" s="46"/>
      <c r="U49" s="46"/>
    </row>
    <row r="50" spans="1:21" ht="30.75" customHeight="1" x14ac:dyDescent="0.2">
      <c r="A50" s="46"/>
      <c r="B50" s="1166"/>
      <c r="C50" s="1167"/>
      <c r="D50" s="60"/>
      <c r="E50" s="1172" t="s">
        <v>15</v>
      </c>
      <c r="F50" s="1172"/>
      <c r="G50" s="1172"/>
      <c r="H50" s="1172"/>
      <c r="I50" s="1172"/>
      <c r="J50" s="1173"/>
      <c r="K50" s="61" t="s">
        <v>488</v>
      </c>
      <c r="L50" s="62" t="s">
        <v>488</v>
      </c>
      <c r="M50" s="62" t="s">
        <v>488</v>
      </c>
      <c r="N50" s="62" t="s">
        <v>488</v>
      </c>
      <c r="O50" s="63" t="s">
        <v>488</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488</v>
      </c>
      <c r="L51" s="62" t="s">
        <v>488</v>
      </c>
      <c r="M51" s="62" t="s">
        <v>488</v>
      </c>
      <c r="N51" s="62" t="s">
        <v>488</v>
      </c>
      <c r="O51" s="63" t="s">
        <v>488</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35</v>
      </c>
      <c r="L52" s="62">
        <v>33</v>
      </c>
      <c r="M52" s="62">
        <v>29</v>
      </c>
      <c r="N52" s="62">
        <v>28</v>
      </c>
      <c r="O52" s="63">
        <v>27</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-2</v>
      </c>
      <c r="L53" s="67">
        <v>-3</v>
      </c>
      <c r="M53" s="67">
        <v>-2</v>
      </c>
      <c r="N53" s="67">
        <v>-1</v>
      </c>
      <c r="O53" s="68">
        <v>-2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
      <c r="B58" s="1180" t="s">
        <v>24</v>
      </c>
      <c r="C58" s="1181"/>
      <c r="D58" s="1186" t="s">
        <v>25</v>
      </c>
      <c r="E58" s="1187"/>
      <c r="F58" s="1187"/>
      <c r="G58" s="1187"/>
      <c r="H58" s="1187"/>
      <c r="I58" s="1187"/>
      <c r="J58" s="1188"/>
      <c r="K58" s="81"/>
      <c r="L58" s="82"/>
      <c r="M58" s="82"/>
      <c r="N58" s="82"/>
      <c r="O58" s="83"/>
    </row>
    <row r="59" spans="1:21" ht="31.5" customHeight="1" x14ac:dyDescent="0.2">
      <c r="B59" s="1182"/>
      <c r="C59" s="1183"/>
      <c r="D59" s="1189" t="s">
        <v>26</v>
      </c>
      <c r="E59" s="1190"/>
      <c r="F59" s="1190"/>
      <c r="G59" s="1190"/>
      <c r="H59" s="1190"/>
      <c r="I59" s="1190"/>
      <c r="J59" s="1191"/>
      <c r="K59" s="84"/>
      <c r="L59" s="85"/>
      <c r="M59" s="85"/>
      <c r="N59" s="85"/>
      <c r="O59" s="86"/>
    </row>
    <row r="60" spans="1:21" ht="31.5" customHeight="1" thickBot="1" x14ac:dyDescent="0.25">
      <c r="B60" s="1184"/>
      <c r="C60" s="1185"/>
      <c r="D60" s="1192" t="s">
        <v>27</v>
      </c>
      <c r="E60" s="1193"/>
      <c r="F60" s="1193"/>
      <c r="G60" s="1193"/>
      <c r="H60" s="1193"/>
      <c r="I60" s="1193"/>
      <c r="J60" s="1194"/>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7alQd/o709EMsuSzI6VfMP9d6vTp1Cn+OG6ZUAvBr5tsAQpGeJ4NmZZCJLSUYsLDdE+tW/YXWnEPpZPKKy+new==" saltValue="bEPNVEEWeKgjnCnclznab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95" t="s">
        <v>30</v>
      </c>
      <c r="C41" s="1196"/>
      <c r="D41" s="103"/>
      <c r="E41" s="1201" t="s">
        <v>31</v>
      </c>
      <c r="F41" s="1201"/>
      <c r="G41" s="1201"/>
      <c r="H41" s="1202"/>
      <c r="I41" s="342">
        <v>107</v>
      </c>
      <c r="J41" s="343">
        <v>90</v>
      </c>
      <c r="K41" s="343">
        <v>75</v>
      </c>
      <c r="L41" s="343">
        <v>60</v>
      </c>
      <c r="M41" s="344">
        <v>48</v>
      </c>
    </row>
    <row r="42" spans="2:13" ht="27.75" customHeight="1" x14ac:dyDescent="0.2">
      <c r="B42" s="1197"/>
      <c r="C42" s="1198"/>
      <c r="D42" s="104"/>
      <c r="E42" s="1203" t="s">
        <v>32</v>
      </c>
      <c r="F42" s="1203"/>
      <c r="G42" s="1203"/>
      <c r="H42" s="1204"/>
      <c r="I42" s="345" t="s">
        <v>488</v>
      </c>
      <c r="J42" s="346" t="s">
        <v>488</v>
      </c>
      <c r="K42" s="346" t="s">
        <v>488</v>
      </c>
      <c r="L42" s="346" t="s">
        <v>488</v>
      </c>
      <c r="M42" s="347" t="s">
        <v>488</v>
      </c>
    </row>
    <row r="43" spans="2:13" ht="27.75" customHeight="1" x14ac:dyDescent="0.2">
      <c r="B43" s="1197"/>
      <c r="C43" s="1198"/>
      <c r="D43" s="104"/>
      <c r="E43" s="1203" t="s">
        <v>33</v>
      </c>
      <c r="F43" s="1203"/>
      <c r="G43" s="1203"/>
      <c r="H43" s="1204"/>
      <c r="I43" s="345">
        <v>124</v>
      </c>
      <c r="J43" s="346">
        <v>118</v>
      </c>
      <c r="K43" s="346">
        <v>113</v>
      </c>
      <c r="L43" s="346">
        <v>105</v>
      </c>
      <c r="M43" s="347">
        <v>97</v>
      </c>
    </row>
    <row r="44" spans="2:13" ht="27.75" customHeight="1" x14ac:dyDescent="0.2">
      <c r="B44" s="1197"/>
      <c r="C44" s="1198"/>
      <c r="D44" s="104"/>
      <c r="E44" s="1203" t="s">
        <v>34</v>
      </c>
      <c r="F44" s="1203"/>
      <c r="G44" s="1203"/>
      <c r="H44" s="1204"/>
      <c r="I44" s="345">
        <v>26</v>
      </c>
      <c r="J44" s="346">
        <v>21</v>
      </c>
      <c r="K44" s="346">
        <v>17</v>
      </c>
      <c r="L44" s="346">
        <v>14</v>
      </c>
      <c r="M44" s="347">
        <v>11</v>
      </c>
    </row>
    <row r="45" spans="2:13" ht="27.75" customHeight="1" x14ac:dyDescent="0.2">
      <c r="B45" s="1197"/>
      <c r="C45" s="1198"/>
      <c r="D45" s="104"/>
      <c r="E45" s="1203" t="s">
        <v>35</v>
      </c>
      <c r="F45" s="1203"/>
      <c r="G45" s="1203"/>
      <c r="H45" s="1204"/>
      <c r="I45" s="345">
        <v>14</v>
      </c>
      <c r="J45" s="346">
        <v>12</v>
      </c>
      <c r="K45" s="346">
        <v>7</v>
      </c>
      <c r="L45" s="346">
        <v>18</v>
      </c>
      <c r="M45" s="347">
        <v>17</v>
      </c>
    </row>
    <row r="46" spans="2:13" ht="27.75" customHeight="1" x14ac:dyDescent="0.2">
      <c r="B46" s="1197"/>
      <c r="C46" s="1198"/>
      <c r="D46" s="105"/>
      <c r="E46" s="1203" t="s">
        <v>36</v>
      </c>
      <c r="F46" s="1203"/>
      <c r="G46" s="1203"/>
      <c r="H46" s="1204"/>
      <c r="I46" s="345" t="s">
        <v>488</v>
      </c>
      <c r="J46" s="346" t="s">
        <v>488</v>
      </c>
      <c r="K46" s="346" t="s">
        <v>488</v>
      </c>
      <c r="L46" s="346" t="s">
        <v>488</v>
      </c>
      <c r="M46" s="347" t="s">
        <v>488</v>
      </c>
    </row>
    <row r="47" spans="2:13" ht="27.75" customHeight="1" x14ac:dyDescent="0.2">
      <c r="B47" s="1197"/>
      <c r="C47" s="1198"/>
      <c r="D47" s="106"/>
      <c r="E47" s="1205" t="s">
        <v>37</v>
      </c>
      <c r="F47" s="1206"/>
      <c r="G47" s="1206"/>
      <c r="H47" s="1207"/>
      <c r="I47" s="345" t="s">
        <v>488</v>
      </c>
      <c r="J47" s="346" t="s">
        <v>488</v>
      </c>
      <c r="K47" s="346" t="s">
        <v>488</v>
      </c>
      <c r="L47" s="346" t="s">
        <v>488</v>
      </c>
      <c r="M47" s="347" t="s">
        <v>488</v>
      </c>
    </row>
    <row r="48" spans="2:13" ht="27.75" customHeight="1" x14ac:dyDescent="0.2">
      <c r="B48" s="1197"/>
      <c r="C48" s="1198"/>
      <c r="D48" s="104"/>
      <c r="E48" s="1203" t="s">
        <v>38</v>
      </c>
      <c r="F48" s="1203"/>
      <c r="G48" s="1203"/>
      <c r="H48" s="1204"/>
      <c r="I48" s="345" t="s">
        <v>488</v>
      </c>
      <c r="J48" s="346" t="s">
        <v>488</v>
      </c>
      <c r="K48" s="346" t="s">
        <v>488</v>
      </c>
      <c r="L48" s="346" t="s">
        <v>488</v>
      </c>
      <c r="M48" s="347" t="s">
        <v>488</v>
      </c>
    </row>
    <row r="49" spans="2:13" ht="27.75" customHeight="1" x14ac:dyDescent="0.2">
      <c r="B49" s="1199"/>
      <c r="C49" s="1200"/>
      <c r="D49" s="104"/>
      <c r="E49" s="1203" t="s">
        <v>39</v>
      </c>
      <c r="F49" s="1203"/>
      <c r="G49" s="1203"/>
      <c r="H49" s="1204"/>
      <c r="I49" s="345" t="s">
        <v>488</v>
      </c>
      <c r="J49" s="346" t="s">
        <v>488</v>
      </c>
      <c r="K49" s="346" t="s">
        <v>488</v>
      </c>
      <c r="L49" s="346" t="s">
        <v>488</v>
      </c>
      <c r="M49" s="347" t="s">
        <v>488</v>
      </c>
    </row>
    <row r="50" spans="2:13" ht="27.75" customHeight="1" x14ac:dyDescent="0.2">
      <c r="B50" s="1208" t="s">
        <v>40</v>
      </c>
      <c r="C50" s="1209"/>
      <c r="D50" s="107"/>
      <c r="E50" s="1203" t="s">
        <v>41</v>
      </c>
      <c r="F50" s="1203"/>
      <c r="G50" s="1203"/>
      <c r="H50" s="1204"/>
      <c r="I50" s="345">
        <v>1567</v>
      </c>
      <c r="J50" s="346">
        <v>1857</v>
      </c>
      <c r="K50" s="346">
        <v>1724</v>
      </c>
      <c r="L50" s="346">
        <v>1724</v>
      </c>
      <c r="M50" s="347">
        <v>1775</v>
      </c>
    </row>
    <row r="51" spans="2:13" ht="27.75" customHeight="1" x14ac:dyDescent="0.2">
      <c r="B51" s="1197"/>
      <c r="C51" s="1198"/>
      <c r="D51" s="104"/>
      <c r="E51" s="1203" t="s">
        <v>42</v>
      </c>
      <c r="F51" s="1203"/>
      <c r="G51" s="1203"/>
      <c r="H51" s="1204"/>
      <c r="I51" s="345" t="s">
        <v>488</v>
      </c>
      <c r="J51" s="346" t="s">
        <v>488</v>
      </c>
      <c r="K51" s="346" t="s">
        <v>488</v>
      </c>
      <c r="L51" s="346" t="s">
        <v>488</v>
      </c>
      <c r="M51" s="347" t="s">
        <v>488</v>
      </c>
    </row>
    <row r="52" spans="2:13" ht="27.75" customHeight="1" x14ac:dyDescent="0.2">
      <c r="B52" s="1199"/>
      <c r="C52" s="1200"/>
      <c r="D52" s="104"/>
      <c r="E52" s="1203" t="s">
        <v>43</v>
      </c>
      <c r="F52" s="1203"/>
      <c r="G52" s="1203"/>
      <c r="H52" s="1204"/>
      <c r="I52" s="345">
        <v>275</v>
      </c>
      <c r="J52" s="346">
        <v>251</v>
      </c>
      <c r="K52" s="346">
        <v>229</v>
      </c>
      <c r="L52" s="346">
        <v>205</v>
      </c>
      <c r="M52" s="347">
        <v>182</v>
      </c>
    </row>
    <row r="53" spans="2:13" ht="27.75" customHeight="1" thickBot="1" x14ac:dyDescent="0.25">
      <c r="B53" s="1210" t="s">
        <v>19</v>
      </c>
      <c r="C53" s="1211"/>
      <c r="D53" s="108"/>
      <c r="E53" s="1212" t="s">
        <v>44</v>
      </c>
      <c r="F53" s="1212"/>
      <c r="G53" s="1212"/>
      <c r="H53" s="1213"/>
      <c r="I53" s="348">
        <v>-1571</v>
      </c>
      <c r="J53" s="349">
        <v>-1866</v>
      </c>
      <c r="K53" s="349">
        <v>-1742</v>
      </c>
      <c r="L53" s="349">
        <v>-1732</v>
      </c>
      <c r="M53" s="350">
        <v>-1784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OxEoklnKmdn1SAXMvSZunr47gVNGsWwxIVeOnxOE+z9XIB9VvqcTyhmmvVtJIqW8lfThqgHnffaIJeHty6maEQ==" saltValue="cKFfojKSD1bl9t1yRDi1n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1222" t="s">
        <v>46</v>
      </c>
      <c r="D55" s="1222"/>
      <c r="E55" s="1223"/>
      <c r="F55" s="120">
        <v>1147</v>
      </c>
      <c r="G55" s="120">
        <v>1147</v>
      </c>
      <c r="H55" s="121">
        <v>1198</v>
      </c>
    </row>
    <row r="56" spans="2:8" ht="52.5" customHeight="1" x14ac:dyDescent="0.2">
      <c r="B56" s="122"/>
      <c r="C56" s="1224" t="s">
        <v>47</v>
      </c>
      <c r="D56" s="1224"/>
      <c r="E56" s="1225"/>
      <c r="F56" s="123">
        <v>5</v>
      </c>
      <c r="G56" s="123">
        <v>5</v>
      </c>
      <c r="H56" s="124">
        <v>5</v>
      </c>
    </row>
    <row r="57" spans="2:8" ht="53.25" customHeight="1" x14ac:dyDescent="0.2">
      <c r="B57" s="122"/>
      <c r="C57" s="1226" t="s">
        <v>48</v>
      </c>
      <c r="D57" s="1226"/>
      <c r="E57" s="1227"/>
      <c r="F57" s="125">
        <v>558</v>
      </c>
      <c r="G57" s="125">
        <v>558</v>
      </c>
      <c r="H57" s="126">
        <v>559</v>
      </c>
    </row>
    <row r="58" spans="2:8" ht="45.75" customHeight="1" x14ac:dyDescent="0.2">
      <c r="B58" s="127"/>
      <c r="C58" s="1214" t="s">
        <v>49</v>
      </c>
      <c r="D58" s="1215"/>
      <c r="E58" s="1216"/>
      <c r="F58" s="128"/>
      <c r="G58" s="128"/>
      <c r="H58" s="129"/>
    </row>
    <row r="59" spans="2:8" ht="45.75" customHeight="1" x14ac:dyDescent="0.2">
      <c r="B59" s="127"/>
      <c r="C59" s="1214" t="s">
        <v>50</v>
      </c>
      <c r="D59" s="1215"/>
      <c r="E59" s="1216"/>
      <c r="F59" s="128"/>
      <c r="G59" s="128"/>
      <c r="H59" s="129"/>
    </row>
    <row r="60" spans="2:8" ht="45.75" customHeight="1" x14ac:dyDescent="0.2">
      <c r="B60" s="127"/>
      <c r="C60" s="1214" t="s">
        <v>50</v>
      </c>
      <c r="D60" s="1215"/>
      <c r="E60" s="1216"/>
      <c r="F60" s="128"/>
      <c r="G60" s="128"/>
      <c r="H60" s="129"/>
    </row>
    <row r="61" spans="2:8" ht="45.75" customHeight="1" x14ac:dyDescent="0.2">
      <c r="B61" s="127"/>
      <c r="C61" s="1214" t="s">
        <v>50</v>
      </c>
      <c r="D61" s="1215"/>
      <c r="E61" s="1216"/>
      <c r="F61" s="128"/>
      <c r="G61" s="128"/>
      <c r="H61" s="129"/>
    </row>
    <row r="62" spans="2:8" ht="45.75" customHeight="1" thickBot="1" x14ac:dyDescent="0.25">
      <c r="B62" s="130"/>
      <c r="C62" s="1217" t="s">
        <v>50</v>
      </c>
      <c r="D62" s="1218"/>
      <c r="E62" s="1219"/>
      <c r="F62" s="131"/>
      <c r="G62" s="131"/>
      <c r="H62" s="132"/>
    </row>
    <row r="63" spans="2:8" ht="52.5" customHeight="1" thickBot="1" x14ac:dyDescent="0.25">
      <c r="B63" s="133"/>
      <c r="C63" s="1220" t="s">
        <v>51</v>
      </c>
      <c r="D63" s="1220"/>
      <c r="E63" s="1221"/>
      <c r="F63" s="134">
        <v>1710</v>
      </c>
      <c r="G63" s="134">
        <v>1710</v>
      </c>
      <c r="H63" s="135">
        <v>1761</v>
      </c>
    </row>
    <row r="64" spans="2:8" ht="13.2" x14ac:dyDescent="0.2"/>
  </sheetData>
  <sheetProtection algorithmName="SHA-512" hashValue="RK0biOHZ9DoDY2GbuD+JtwQZ0yNQYemB+cwiZBzx8E4/TAa/18RGNOCWrT2xdmQlpTKrsX86nG7N3nONVwHPbw==" saltValue="UnlN4p7uYAp8c5/aagxzL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9C04C-06C2-488C-81A1-83E042599EE4}">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556</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557</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558</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2"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2"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2"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2"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559</v>
      </c>
    </row>
    <row r="50" spans="1:109" ht="13.2" x14ac:dyDescent="0.2">
      <c r="B50" s="259"/>
      <c r="G50" s="1228"/>
      <c r="H50" s="1228"/>
      <c r="I50" s="1228"/>
      <c r="J50" s="1228"/>
      <c r="K50" s="360"/>
      <c r="L50" s="360"/>
      <c r="M50" s="361"/>
      <c r="N50" s="361"/>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34" t="s">
        <v>527</v>
      </c>
      <c r="BQ50" s="1234"/>
      <c r="BR50" s="1234"/>
      <c r="BS50" s="1234"/>
      <c r="BT50" s="1234"/>
      <c r="BU50" s="1234"/>
      <c r="BV50" s="1234"/>
      <c r="BW50" s="1234"/>
      <c r="BX50" s="1234" t="s">
        <v>528</v>
      </c>
      <c r="BY50" s="1234"/>
      <c r="BZ50" s="1234"/>
      <c r="CA50" s="1234"/>
      <c r="CB50" s="1234"/>
      <c r="CC50" s="1234"/>
      <c r="CD50" s="1234"/>
      <c r="CE50" s="1234"/>
      <c r="CF50" s="1234" t="s">
        <v>529</v>
      </c>
      <c r="CG50" s="1234"/>
      <c r="CH50" s="1234"/>
      <c r="CI50" s="1234"/>
      <c r="CJ50" s="1234"/>
      <c r="CK50" s="1234"/>
      <c r="CL50" s="1234"/>
      <c r="CM50" s="1234"/>
      <c r="CN50" s="1234" t="s">
        <v>530</v>
      </c>
      <c r="CO50" s="1234"/>
      <c r="CP50" s="1234"/>
      <c r="CQ50" s="1234"/>
      <c r="CR50" s="1234"/>
      <c r="CS50" s="1234"/>
      <c r="CT50" s="1234"/>
      <c r="CU50" s="1234"/>
      <c r="CV50" s="1234" t="s">
        <v>531</v>
      </c>
      <c r="CW50" s="1234"/>
      <c r="CX50" s="1234"/>
      <c r="CY50" s="1234"/>
      <c r="CZ50" s="1234"/>
      <c r="DA50" s="1234"/>
      <c r="DB50" s="1234"/>
      <c r="DC50" s="1234"/>
    </row>
    <row r="51" spans="1:109" ht="13.5" customHeight="1" x14ac:dyDescent="0.2">
      <c r="B51" s="259"/>
      <c r="G51" s="1246"/>
      <c r="H51" s="1246"/>
      <c r="I51" s="1250"/>
      <c r="J51" s="1250"/>
      <c r="K51" s="1235"/>
      <c r="L51" s="1235"/>
      <c r="M51" s="1235"/>
      <c r="N51" s="1235"/>
      <c r="AM51" s="359"/>
      <c r="AN51" s="1233" t="s">
        <v>560</v>
      </c>
      <c r="AO51" s="1233"/>
      <c r="AP51" s="1233"/>
      <c r="AQ51" s="1233"/>
      <c r="AR51" s="1233"/>
      <c r="AS51" s="1233"/>
      <c r="AT51" s="1233"/>
      <c r="AU51" s="1233"/>
      <c r="AV51" s="1233"/>
      <c r="AW51" s="1233"/>
      <c r="AX51" s="1233"/>
      <c r="AY51" s="1233"/>
      <c r="AZ51" s="1233"/>
      <c r="BA51" s="1233"/>
      <c r="BB51" s="1233" t="s">
        <v>561</v>
      </c>
      <c r="BC51" s="1233"/>
      <c r="BD51" s="1233"/>
      <c r="BE51" s="1233"/>
      <c r="BF51" s="1233"/>
      <c r="BG51" s="1233"/>
      <c r="BH51" s="1233"/>
      <c r="BI51" s="1233"/>
      <c r="BJ51" s="1233"/>
      <c r="BK51" s="1233"/>
      <c r="BL51" s="1233"/>
      <c r="BM51" s="1233"/>
      <c r="BN51" s="1233"/>
      <c r="BO51" s="1233"/>
      <c r="BP51" s="1245"/>
      <c r="BQ51" s="1230"/>
      <c r="BR51" s="1230"/>
      <c r="BS51" s="1230"/>
      <c r="BT51" s="1230"/>
      <c r="BU51" s="1230"/>
      <c r="BV51" s="1230"/>
      <c r="BW51" s="1230"/>
      <c r="BX51" s="1245"/>
      <c r="BY51" s="1230"/>
      <c r="BZ51" s="1230"/>
      <c r="CA51" s="1230"/>
      <c r="CB51" s="1230"/>
      <c r="CC51" s="1230"/>
      <c r="CD51" s="1230"/>
      <c r="CE51" s="1230"/>
      <c r="CF51" s="1245"/>
      <c r="CG51" s="1230"/>
      <c r="CH51" s="1230"/>
      <c r="CI51" s="1230"/>
      <c r="CJ51" s="1230"/>
      <c r="CK51" s="1230"/>
      <c r="CL51" s="1230"/>
      <c r="CM51" s="1230"/>
      <c r="CN51" s="1245"/>
      <c r="CO51" s="1230"/>
      <c r="CP51" s="1230"/>
      <c r="CQ51" s="1230"/>
      <c r="CR51" s="1230"/>
      <c r="CS51" s="1230"/>
      <c r="CT51" s="1230"/>
      <c r="CU51" s="1230"/>
      <c r="CV51" s="1245"/>
      <c r="CW51" s="1230"/>
      <c r="CX51" s="1230"/>
      <c r="CY51" s="1230"/>
      <c r="CZ51" s="1230"/>
      <c r="DA51" s="1230"/>
      <c r="DB51" s="1230"/>
      <c r="DC51" s="1230"/>
    </row>
    <row r="52" spans="1:109" ht="13.2" x14ac:dyDescent="0.2">
      <c r="B52" s="259"/>
      <c r="G52" s="1246"/>
      <c r="H52" s="1246"/>
      <c r="I52" s="1250"/>
      <c r="J52" s="1250"/>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6"/>
      <c r="H53" s="1246"/>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562</v>
      </c>
      <c r="BC53" s="1233"/>
      <c r="BD53" s="1233"/>
      <c r="BE53" s="1233"/>
      <c r="BF53" s="1233"/>
      <c r="BG53" s="1233"/>
      <c r="BH53" s="1233"/>
      <c r="BI53" s="1233"/>
      <c r="BJ53" s="1233"/>
      <c r="BK53" s="1233"/>
      <c r="BL53" s="1233"/>
      <c r="BM53" s="1233"/>
      <c r="BN53" s="1233"/>
      <c r="BO53" s="1233"/>
      <c r="BP53" s="1245"/>
      <c r="BQ53" s="1230"/>
      <c r="BR53" s="1230"/>
      <c r="BS53" s="1230"/>
      <c r="BT53" s="1230"/>
      <c r="BU53" s="1230"/>
      <c r="BV53" s="1230"/>
      <c r="BW53" s="1230"/>
      <c r="BX53" s="1245"/>
      <c r="BY53" s="1230"/>
      <c r="BZ53" s="1230"/>
      <c r="CA53" s="1230"/>
      <c r="CB53" s="1230"/>
      <c r="CC53" s="1230"/>
      <c r="CD53" s="1230"/>
      <c r="CE53" s="1230"/>
      <c r="CF53" s="1245"/>
      <c r="CG53" s="1230"/>
      <c r="CH53" s="1230"/>
      <c r="CI53" s="1230"/>
      <c r="CJ53" s="1230"/>
      <c r="CK53" s="1230"/>
      <c r="CL53" s="1230"/>
      <c r="CM53" s="1230"/>
      <c r="CN53" s="1245"/>
      <c r="CO53" s="1230"/>
      <c r="CP53" s="1230"/>
      <c r="CQ53" s="1230"/>
      <c r="CR53" s="1230"/>
      <c r="CS53" s="1230"/>
      <c r="CT53" s="1230"/>
      <c r="CU53" s="1230"/>
      <c r="CV53" s="1245"/>
      <c r="CW53" s="1230"/>
      <c r="CX53" s="1230"/>
      <c r="CY53" s="1230"/>
      <c r="CZ53" s="1230"/>
      <c r="DA53" s="1230"/>
      <c r="DB53" s="1230"/>
      <c r="DC53" s="1230"/>
    </row>
    <row r="54" spans="1:109" ht="13.2" x14ac:dyDescent="0.2">
      <c r="A54" s="358"/>
      <c r="B54" s="259"/>
      <c r="G54" s="1246"/>
      <c r="H54" s="1246"/>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563</v>
      </c>
      <c r="AO55" s="1234"/>
      <c r="AP55" s="1234"/>
      <c r="AQ55" s="1234"/>
      <c r="AR55" s="1234"/>
      <c r="AS55" s="1234"/>
      <c r="AT55" s="1234"/>
      <c r="AU55" s="1234"/>
      <c r="AV55" s="1234"/>
      <c r="AW55" s="1234"/>
      <c r="AX55" s="1234"/>
      <c r="AY55" s="1234"/>
      <c r="AZ55" s="1234"/>
      <c r="BA55" s="1234"/>
      <c r="BB55" s="1233" t="s">
        <v>561</v>
      </c>
      <c r="BC55" s="1233"/>
      <c r="BD55" s="1233"/>
      <c r="BE55" s="1233"/>
      <c r="BF55" s="1233"/>
      <c r="BG55" s="1233"/>
      <c r="BH55" s="1233"/>
      <c r="BI55" s="1233"/>
      <c r="BJ55" s="1233"/>
      <c r="BK55" s="1233"/>
      <c r="BL55" s="1233"/>
      <c r="BM55" s="1233"/>
      <c r="BN55" s="1233"/>
      <c r="BO55" s="1233"/>
      <c r="BP55" s="1245"/>
      <c r="BQ55" s="1230"/>
      <c r="BR55" s="1230"/>
      <c r="BS55" s="1230"/>
      <c r="BT55" s="1230"/>
      <c r="BU55" s="1230"/>
      <c r="BV55" s="1230"/>
      <c r="BW55" s="1230"/>
      <c r="BX55" s="1245"/>
      <c r="BY55" s="1230"/>
      <c r="BZ55" s="1230"/>
      <c r="CA55" s="1230"/>
      <c r="CB55" s="1230"/>
      <c r="CC55" s="1230"/>
      <c r="CD55" s="1230"/>
      <c r="CE55" s="1230"/>
      <c r="CF55" s="1245"/>
      <c r="CG55" s="1230"/>
      <c r="CH55" s="1230"/>
      <c r="CI55" s="1230"/>
      <c r="CJ55" s="1230"/>
      <c r="CK55" s="1230"/>
      <c r="CL55" s="1230"/>
      <c r="CM55" s="1230"/>
      <c r="CN55" s="1245"/>
      <c r="CO55" s="1230"/>
      <c r="CP55" s="1230"/>
      <c r="CQ55" s="1230"/>
      <c r="CR55" s="1230"/>
      <c r="CS55" s="1230"/>
      <c r="CT55" s="1230"/>
      <c r="CU55" s="1230"/>
      <c r="CV55" s="1245"/>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562</v>
      </c>
      <c r="BC57" s="1233"/>
      <c r="BD57" s="1233"/>
      <c r="BE57" s="1233"/>
      <c r="BF57" s="1233"/>
      <c r="BG57" s="1233"/>
      <c r="BH57" s="1233"/>
      <c r="BI57" s="1233"/>
      <c r="BJ57" s="1233"/>
      <c r="BK57" s="1233"/>
      <c r="BL57" s="1233"/>
      <c r="BM57" s="1233"/>
      <c r="BN57" s="1233"/>
      <c r="BO57" s="1233"/>
      <c r="BP57" s="1245"/>
      <c r="BQ57" s="1230"/>
      <c r="BR57" s="1230"/>
      <c r="BS57" s="1230"/>
      <c r="BT57" s="1230"/>
      <c r="BU57" s="1230"/>
      <c r="BV57" s="1230"/>
      <c r="BW57" s="1230"/>
      <c r="BX57" s="1245"/>
      <c r="BY57" s="1230"/>
      <c r="BZ57" s="1230"/>
      <c r="CA57" s="1230"/>
      <c r="CB57" s="1230"/>
      <c r="CC57" s="1230"/>
      <c r="CD57" s="1230"/>
      <c r="CE57" s="1230"/>
      <c r="CF57" s="1245"/>
      <c r="CG57" s="1230"/>
      <c r="CH57" s="1230"/>
      <c r="CI57" s="1230"/>
      <c r="CJ57" s="1230"/>
      <c r="CK57" s="1230"/>
      <c r="CL57" s="1230"/>
      <c r="CM57" s="1230"/>
      <c r="CN57" s="1245"/>
      <c r="CO57" s="1230"/>
      <c r="CP57" s="1230"/>
      <c r="CQ57" s="1230"/>
      <c r="CR57" s="1230"/>
      <c r="CS57" s="1230"/>
      <c r="CT57" s="1230"/>
      <c r="CU57" s="1230"/>
      <c r="CV57" s="1245"/>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564</v>
      </c>
    </row>
    <row r="64" spans="1:109" ht="13.2" x14ac:dyDescent="0.2">
      <c r="B64" s="259"/>
      <c r="G64" s="357"/>
      <c r="I64" s="369"/>
      <c r="J64" s="369"/>
      <c r="K64" s="369"/>
      <c r="L64" s="369"/>
      <c r="M64" s="369"/>
      <c r="N64" s="370"/>
      <c r="AM64" s="357"/>
      <c r="AN64" s="357" t="s">
        <v>557</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566</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559</v>
      </c>
    </row>
    <row r="72" spans="2:107" ht="13.2" x14ac:dyDescent="0.2">
      <c r="B72" s="259"/>
      <c r="G72" s="1228"/>
      <c r="H72" s="1228"/>
      <c r="I72" s="1228"/>
      <c r="J72" s="1228"/>
      <c r="K72" s="360"/>
      <c r="L72" s="360"/>
      <c r="M72" s="361"/>
      <c r="N72" s="361"/>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34" t="s">
        <v>527</v>
      </c>
      <c r="BQ72" s="1234"/>
      <c r="BR72" s="1234"/>
      <c r="BS72" s="1234"/>
      <c r="BT72" s="1234"/>
      <c r="BU72" s="1234"/>
      <c r="BV72" s="1234"/>
      <c r="BW72" s="1234"/>
      <c r="BX72" s="1234" t="s">
        <v>528</v>
      </c>
      <c r="BY72" s="1234"/>
      <c r="BZ72" s="1234"/>
      <c r="CA72" s="1234"/>
      <c r="CB72" s="1234"/>
      <c r="CC72" s="1234"/>
      <c r="CD72" s="1234"/>
      <c r="CE72" s="1234"/>
      <c r="CF72" s="1234" t="s">
        <v>529</v>
      </c>
      <c r="CG72" s="1234"/>
      <c r="CH72" s="1234"/>
      <c r="CI72" s="1234"/>
      <c r="CJ72" s="1234"/>
      <c r="CK72" s="1234"/>
      <c r="CL72" s="1234"/>
      <c r="CM72" s="1234"/>
      <c r="CN72" s="1234" t="s">
        <v>530</v>
      </c>
      <c r="CO72" s="1234"/>
      <c r="CP72" s="1234"/>
      <c r="CQ72" s="1234"/>
      <c r="CR72" s="1234"/>
      <c r="CS72" s="1234"/>
      <c r="CT72" s="1234"/>
      <c r="CU72" s="1234"/>
      <c r="CV72" s="1234" t="s">
        <v>531</v>
      </c>
      <c r="CW72" s="1234"/>
      <c r="CX72" s="1234"/>
      <c r="CY72" s="1234"/>
      <c r="CZ72" s="1234"/>
      <c r="DA72" s="1234"/>
      <c r="DB72" s="1234"/>
      <c r="DC72" s="1234"/>
    </row>
    <row r="73" spans="2:107" ht="13.2" x14ac:dyDescent="0.2">
      <c r="B73" s="259"/>
      <c r="G73" s="1246"/>
      <c r="H73" s="1246"/>
      <c r="I73" s="1246"/>
      <c r="J73" s="1246"/>
      <c r="K73" s="1229"/>
      <c r="L73" s="1229"/>
      <c r="M73" s="1229"/>
      <c r="N73" s="1229"/>
      <c r="AM73" s="359"/>
      <c r="AN73" s="1233" t="s">
        <v>560</v>
      </c>
      <c r="AO73" s="1233"/>
      <c r="AP73" s="1233"/>
      <c r="AQ73" s="1233"/>
      <c r="AR73" s="1233"/>
      <c r="AS73" s="1233"/>
      <c r="AT73" s="1233"/>
      <c r="AU73" s="1233"/>
      <c r="AV73" s="1233"/>
      <c r="AW73" s="1233"/>
      <c r="AX73" s="1233"/>
      <c r="AY73" s="1233"/>
      <c r="AZ73" s="1233"/>
      <c r="BA73" s="1233"/>
      <c r="BB73" s="1233" t="s">
        <v>561</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6"/>
      <c r="H74" s="1246"/>
      <c r="I74" s="1246"/>
      <c r="J74" s="1246"/>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6"/>
      <c r="H75" s="1246"/>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565</v>
      </c>
      <c r="BC75" s="1233"/>
      <c r="BD75" s="1233"/>
      <c r="BE75" s="1233"/>
      <c r="BF75" s="1233"/>
      <c r="BG75" s="1233"/>
      <c r="BH75" s="1233"/>
      <c r="BI75" s="1233"/>
      <c r="BJ75" s="1233"/>
      <c r="BK75" s="1233"/>
      <c r="BL75" s="1233"/>
      <c r="BM75" s="1233"/>
      <c r="BN75" s="1233"/>
      <c r="BO75" s="1233"/>
      <c r="BP75" s="1230">
        <v>-0.2</v>
      </c>
      <c r="BQ75" s="1230"/>
      <c r="BR75" s="1230"/>
      <c r="BS75" s="1230"/>
      <c r="BT75" s="1230"/>
      <c r="BU75" s="1230"/>
      <c r="BV75" s="1230"/>
      <c r="BW75" s="1230"/>
      <c r="BX75" s="1230">
        <v>-0.7</v>
      </c>
      <c r="BY75" s="1230"/>
      <c r="BZ75" s="1230"/>
      <c r="CA75" s="1230"/>
      <c r="CB75" s="1230"/>
      <c r="CC75" s="1230"/>
      <c r="CD75" s="1230"/>
      <c r="CE75" s="1230"/>
      <c r="CF75" s="1230">
        <v>-0.9</v>
      </c>
      <c r="CG75" s="1230"/>
      <c r="CH75" s="1230"/>
      <c r="CI75" s="1230"/>
      <c r="CJ75" s="1230"/>
      <c r="CK75" s="1230"/>
      <c r="CL75" s="1230"/>
      <c r="CM75" s="1230"/>
      <c r="CN75" s="1230">
        <v>-0.6</v>
      </c>
      <c r="CO75" s="1230"/>
      <c r="CP75" s="1230"/>
      <c r="CQ75" s="1230"/>
      <c r="CR75" s="1230"/>
      <c r="CS75" s="1230"/>
      <c r="CT75" s="1230"/>
      <c r="CU75" s="1230"/>
      <c r="CV75" s="1230">
        <v>-0.2</v>
      </c>
      <c r="CW75" s="1230"/>
      <c r="CX75" s="1230"/>
      <c r="CY75" s="1230"/>
      <c r="CZ75" s="1230"/>
      <c r="DA75" s="1230"/>
      <c r="DB75" s="1230"/>
      <c r="DC75" s="1230"/>
    </row>
    <row r="76" spans="2:107" ht="13.2" x14ac:dyDescent="0.2">
      <c r="B76" s="259"/>
      <c r="G76" s="1246"/>
      <c r="H76" s="1246"/>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563</v>
      </c>
      <c r="AO77" s="1234"/>
      <c r="AP77" s="1234"/>
      <c r="AQ77" s="1234"/>
      <c r="AR77" s="1234"/>
      <c r="AS77" s="1234"/>
      <c r="AT77" s="1234"/>
      <c r="AU77" s="1234"/>
      <c r="AV77" s="1234"/>
      <c r="AW77" s="1234"/>
      <c r="AX77" s="1234"/>
      <c r="AY77" s="1234"/>
      <c r="AZ77" s="1234"/>
      <c r="BA77" s="1234"/>
      <c r="BB77" s="1233" t="s">
        <v>561</v>
      </c>
      <c r="BC77" s="1233"/>
      <c r="BD77" s="1233"/>
      <c r="BE77" s="1233"/>
      <c r="BF77" s="1233"/>
      <c r="BG77" s="1233"/>
      <c r="BH77" s="1233"/>
      <c r="BI77" s="1233"/>
      <c r="BJ77" s="1233"/>
      <c r="BK77" s="1233"/>
      <c r="BL77" s="1233"/>
      <c r="BM77" s="1233"/>
      <c r="BN77" s="1233"/>
      <c r="BO77" s="1233"/>
      <c r="BP77" s="1230">
        <v>0</v>
      </c>
      <c r="BQ77" s="1230"/>
      <c r="BR77" s="1230"/>
      <c r="BS77" s="1230"/>
      <c r="BT77" s="1230"/>
      <c r="BU77" s="1230"/>
      <c r="BV77" s="1230"/>
      <c r="BW77" s="1230"/>
      <c r="BX77" s="1230">
        <v>0</v>
      </c>
      <c r="BY77" s="1230"/>
      <c r="BZ77" s="1230"/>
      <c r="CA77" s="1230"/>
      <c r="CB77" s="1230"/>
      <c r="CC77" s="1230"/>
      <c r="CD77" s="1230"/>
      <c r="CE77" s="1230"/>
      <c r="CF77" s="1230">
        <v>0</v>
      </c>
      <c r="CG77" s="1230"/>
      <c r="CH77" s="1230"/>
      <c r="CI77" s="1230"/>
      <c r="CJ77" s="1230"/>
      <c r="CK77" s="1230"/>
      <c r="CL77" s="1230"/>
      <c r="CM77" s="1230"/>
      <c r="CN77" s="1230">
        <v>0</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565</v>
      </c>
      <c r="BC79" s="1233"/>
      <c r="BD79" s="1233"/>
      <c r="BE79" s="1233"/>
      <c r="BF79" s="1233"/>
      <c r="BG79" s="1233"/>
      <c r="BH79" s="1233"/>
      <c r="BI79" s="1233"/>
      <c r="BJ79" s="1233"/>
      <c r="BK79" s="1233"/>
      <c r="BL79" s="1233"/>
      <c r="BM79" s="1233"/>
      <c r="BN79" s="1233"/>
      <c r="BO79" s="1233"/>
      <c r="BP79" s="1230">
        <v>7.4</v>
      </c>
      <c r="BQ79" s="1230"/>
      <c r="BR79" s="1230"/>
      <c r="BS79" s="1230"/>
      <c r="BT79" s="1230"/>
      <c r="BU79" s="1230"/>
      <c r="BV79" s="1230"/>
      <c r="BW79" s="1230"/>
      <c r="BX79" s="1230">
        <v>8</v>
      </c>
      <c r="BY79" s="1230"/>
      <c r="BZ79" s="1230"/>
      <c r="CA79" s="1230"/>
      <c r="CB79" s="1230"/>
      <c r="CC79" s="1230"/>
      <c r="CD79" s="1230"/>
      <c r="CE79" s="1230"/>
      <c r="CF79" s="1230">
        <v>6.6</v>
      </c>
      <c r="CG79" s="1230"/>
      <c r="CH79" s="1230"/>
      <c r="CI79" s="1230"/>
      <c r="CJ79" s="1230"/>
      <c r="CK79" s="1230"/>
      <c r="CL79" s="1230"/>
      <c r="CM79" s="1230"/>
      <c r="CN79" s="1230">
        <v>6.8</v>
      </c>
      <c r="CO79" s="1230"/>
      <c r="CP79" s="1230"/>
      <c r="CQ79" s="1230"/>
      <c r="CR79" s="1230"/>
      <c r="CS79" s="1230"/>
      <c r="CT79" s="1230"/>
      <c r="CU79" s="1230"/>
      <c r="CV79" s="1230">
        <v>7.3</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wLGbpdl4PV6JEs1IvI7ELrDWQJSm/2njrT44/lqjWZYgkpSZKGWuEoSE7fOPz4fwWmpGaz+XNHpyUyGS+ZC05Q==" saltValue="pC17R4wgAKe5yPrhENPx6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ABC4E-C557-42D7-8A7A-E975935FEEAD}">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477</v>
      </c>
    </row>
  </sheetData>
  <sheetProtection algorithmName="SHA-512" hashValue="EcU4jHPX3uNLYJusCdQw4gb6rlDp3MyFLsA3UgOJU+8h5ehl38GExqnqQoynOp8QeKikTvvgq3UBbILKmNUuBw==" saltValue="wLCr8oHN8IJ/0FqA7tccZ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87682-544E-41F3-88E5-FE471D416084}">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477</v>
      </c>
    </row>
  </sheetData>
  <sheetProtection algorithmName="SHA-512" hashValue="ZGNB8CYKUn/6/3TNjDwqS4eG1x7P+OT/G6ADc2OpFLNOa1++haK90RcuzW6USpXEd3jQQ/QtkmUbhbToktjgNw==" saltValue="1Pyh12wa4apg9hZIgN6t+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52</v>
      </c>
      <c r="E2" s="147"/>
      <c r="F2" s="148" t="s">
        <v>526</v>
      </c>
      <c r="G2" s="149"/>
      <c r="H2" s="150"/>
    </row>
    <row r="3" spans="1:8" x14ac:dyDescent="0.2">
      <c r="A3" s="146" t="s">
        <v>519</v>
      </c>
      <c r="B3" s="151"/>
      <c r="C3" s="152"/>
      <c r="D3" s="153">
        <v>615643</v>
      </c>
      <c r="E3" s="154"/>
      <c r="F3" s="155">
        <v>316937</v>
      </c>
      <c r="G3" s="156"/>
      <c r="H3" s="157"/>
    </row>
    <row r="4" spans="1:8" x14ac:dyDescent="0.2">
      <c r="A4" s="158"/>
      <c r="B4" s="159"/>
      <c r="C4" s="160"/>
      <c r="D4" s="161">
        <v>615643</v>
      </c>
      <c r="E4" s="162"/>
      <c r="F4" s="163">
        <v>199150</v>
      </c>
      <c r="G4" s="164"/>
      <c r="H4" s="165"/>
    </row>
    <row r="5" spans="1:8" x14ac:dyDescent="0.2">
      <c r="A5" s="146" t="s">
        <v>521</v>
      </c>
      <c r="B5" s="151"/>
      <c r="C5" s="152"/>
      <c r="D5" s="153">
        <v>971636</v>
      </c>
      <c r="E5" s="154"/>
      <c r="F5" s="155">
        <v>332350</v>
      </c>
      <c r="G5" s="156"/>
      <c r="H5" s="157"/>
    </row>
    <row r="6" spans="1:8" x14ac:dyDescent="0.2">
      <c r="A6" s="158"/>
      <c r="B6" s="159"/>
      <c r="C6" s="160"/>
      <c r="D6" s="161">
        <v>971636</v>
      </c>
      <c r="E6" s="162"/>
      <c r="F6" s="163">
        <v>200453</v>
      </c>
      <c r="G6" s="164"/>
      <c r="H6" s="165"/>
    </row>
    <row r="7" spans="1:8" x14ac:dyDescent="0.2">
      <c r="A7" s="146" t="s">
        <v>522</v>
      </c>
      <c r="B7" s="151"/>
      <c r="C7" s="152"/>
      <c r="D7" s="153">
        <v>2043665</v>
      </c>
      <c r="E7" s="154"/>
      <c r="F7" s="155">
        <v>362690</v>
      </c>
      <c r="G7" s="156"/>
      <c r="H7" s="157"/>
    </row>
    <row r="8" spans="1:8" x14ac:dyDescent="0.2">
      <c r="A8" s="158"/>
      <c r="B8" s="159"/>
      <c r="C8" s="160"/>
      <c r="D8" s="161">
        <v>2043665</v>
      </c>
      <c r="E8" s="162"/>
      <c r="F8" s="163">
        <v>172580</v>
      </c>
      <c r="G8" s="164"/>
      <c r="H8" s="165"/>
    </row>
    <row r="9" spans="1:8" x14ac:dyDescent="0.2">
      <c r="A9" s="146" t="s">
        <v>523</v>
      </c>
      <c r="B9" s="151"/>
      <c r="C9" s="152"/>
      <c r="D9" s="153">
        <v>2172964</v>
      </c>
      <c r="E9" s="154"/>
      <c r="F9" s="155">
        <v>296093</v>
      </c>
      <c r="G9" s="156"/>
      <c r="H9" s="157"/>
    </row>
    <row r="10" spans="1:8" x14ac:dyDescent="0.2">
      <c r="A10" s="158"/>
      <c r="B10" s="159"/>
      <c r="C10" s="160"/>
      <c r="D10" s="161">
        <v>2172964</v>
      </c>
      <c r="E10" s="162"/>
      <c r="F10" s="163">
        <v>140545</v>
      </c>
      <c r="G10" s="164"/>
      <c r="H10" s="165"/>
    </row>
    <row r="11" spans="1:8" x14ac:dyDescent="0.2">
      <c r="A11" s="146" t="s">
        <v>524</v>
      </c>
      <c r="B11" s="151"/>
      <c r="C11" s="152"/>
      <c r="D11" s="153">
        <v>1144974</v>
      </c>
      <c r="E11" s="154"/>
      <c r="F11" s="155">
        <v>308655</v>
      </c>
      <c r="G11" s="156"/>
      <c r="H11" s="157"/>
    </row>
    <row r="12" spans="1:8" x14ac:dyDescent="0.2">
      <c r="A12" s="158"/>
      <c r="B12" s="159"/>
      <c r="C12" s="166"/>
      <c r="D12" s="161">
        <v>349699</v>
      </c>
      <c r="E12" s="162"/>
      <c r="F12" s="163">
        <v>169887</v>
      </c>
      <c r="G12" s="164"/>
      <c r="H12" s="165"/>
    </row>
    <row r="13" spans="1:8" x14ac:dyDescent="0.2">
      <c r="A13" s="146"/>
      <c r="B13" s="151"/>
      <c r="C13" s="152"/>
      <c r="D13" s="153">
        <v>1389776</v>
      </c>
      <c r="E13" s="154"/>
      <c r="F13" s="155">
        <v>323345</v>
      </c>
      <c r="G13" s="167"/>
      <c r="H13" s="157"/>
    </row>
    <row r="14" spans="1:8" x14ac:dyDescent="0.2">
      <c r="A14" s="158"/>
      <c r="B14" s="159"/>
      <c r="C14" s="160"/>
      <c r="D14" s="161">
        <v>1230721</v>
      </c>
      <c r="E14" s="162"/>
      <c r="F14" s="163">
        <v>176523</v>
      </c>
      <c r="G14" s="164"/>
      <c r="H14" s="165"/>
    </row>
    <row r="17" spans="1:11" x14ac:dyDescent="0.2">
      <c r="A17" s="142" t="s">
        <v>53</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54</v>
      </c>
      <c r="B19" s="168">
        <f>ROUND(VALUE(SUBSTITUTE(実質収支比率等に係る経年分析!F$48,"▲","-")),2)</f>
        <v>77.430000000000007</v>
      </c>
      <c r="C19" s="168">
        <f>ROUND(VALUE(SUBSTITUTE(実質収支比率等に係る経年分析!G$48,"▲","-")),2)</f>
        <v>15.67</v>
      </c>
      <c r="D19" s="168">
        <f>ROUND(VALUE(SUBSTITUTE(実質収支比率等に係る経年分析!H$48,"▲","-")),2)</f>
        <v>12.86</v>
      </c>
      <c r="E19" s="168">
        <f>ROUND(VALUE(SUBSTITUTE(実質収支比率等に係る経年分析!I$48,"▲","-")),2)</f>
        <v>40.4</v>
      </c>
      <c r="F19" s="168">
        <f>ROUND(VALUE(SUBSTITUTE(実質収支比率等に係る経年分析!J$48,"▲","-")),2)</f>
        <v>77.62</v>
      </c>
    </row>
    <row r="20" spans="1:11" x14ac:dyDescent="0.2">
      <c r="A20" s="168" t="s">
        <v>55</v>
      </c>
      <c r="B20" s="168">
        <f>ROUND(VALUE(SUBSTITUTE(実質収支比率等に係る経年分析!F$47,"▲","-")),2)</f>
        <v>414.49</v>
      </c>
      <c r="C20" s="168">
        <f>ROUND(VALUE(SUBSTITUTE(実質収支比率等に係る経年分析!G$47,"▲","-")),2)</f>
        <v>501.98</v>
      </c>
      <c r="D20" s="168">
        <f>ROUND(VALUE(SUBSTITUTE(実質収支比率等に係る経年分析!H$47,"▲","-")),2)</f>
        <v>378.62</v>
      </c>
      <c r="E20" s="168">
        <f>ROUND(VALUE(SUBSTITUTE(実質収支比率等に係る経年分析!I$47,"▲","-")),2)</f>
        <v>390.51</v>
      </c>
      <c r="F20" s="168">
        <f>ROUND(VALUE(SUBSTITUTE(実質収支比率等に係る経年分析!J$47,"▲","-")),2)</f>
        <v>407.48</v>
      </c>
    </row>
    <row r="21" spans="1:11" x14ac:dyDescent="0.2">
      <c r="A21" s="168" t="s">
        <v>56</v>
      </c>
      <c r="B21" s="168">
        <f>IF(ISNUMBER(VALUE(SUBSTITUTE(実質収支比率等に係る経年分析!F$49,"▲","-"))),ROUND(VALUE(SUBSTITUTE(実質収支比率等に係る経年分析!F$49,"▲","-")),2),NA())</f>
        <v>45.89</v>
      </c>
      <c r="C21" s="168">
        <f>IF(ISNUMBER(VALUE(SUBSTITUTE(実質収支比率等に係る経年分析!G$49,"▲","-"))),ROUND(VALUE(SUBSTITUTE(実質収支比率等に係る経年分析!G$49,"▲","-")),2),NA())</f>
        <v>56.62</v>
      </c>
      <c r="D21" s="168">
        <f>IF(ISNUMBER(VALUE(SUBSTITUTE(実質収支比率等に係る経年分析!H$49,"▲","-"))),ROUND(VALUE(SUBSTITUTE(実質収支比率等に係る経年分析!H$49,"▲","-")),2),NA())</f>
        <v>-44.89</v>
      </c>
      <c r="E21" s="168">
        <f>IF(ISNUMBER(VALUE(SUBSTITUTE(実質収支比率等に係る経年分析!I$49,"▲","-"))),ROUND(VALUE(SUBSTITUTE(実質収支比率等に係る経年分析!I$49,"▲","-")),2),NA())</f>
        <v>27.14</v>
      </c>
      <c r="F21" s="168">
        <f>IF(ISNUMBER(VALUE(SUBSTITUTE(実質収支比率等に係る経年分析!J$49,"▲","-"))),ROUND(VALUE(SUBSTITUTE(実質収支比率等に係る経年分析!J$49,"▲","-")),2),NA())</f>
        <v>54.4</v>
      </c>
    </row>
    <row r="24" spans="1:11" x14ac:dyDescent="0.2">
      <c r="A24" s="142" t="s">
        <v>57</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58</v>
      </c>
      <c r="C26" s="169" t="s">
        <v>59</v>
      </c>
      <c r="D26" s="169" t="s">
        <v>58</v>
      </c>
      <c r="E26" s="169" t="s">
        <v>59</v>
      </c>
      <c r="F26" s="169" t="s">
        <v>58</v>
      </c>
      <c r="G26" s="169" t="s">
        <v>59</v>
      </c>
      <c r="H26" s="169" t="s">
        <v>58</v>
      </c>
      <c r="I26" s="169" t="s">
        <v>59</v>
      </c>
      <c r="J26" s="169" t="s">
        <v>58</v>
      </c>
      <c r="K26" s="169" t="s">
        <v>59</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介護サービス事業特別会計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0.22</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0.2</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0.17</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0.18</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0.18</v>
      </c>
    </row>
    <row r="30" spans="1:11" x14ac:dyDescent="0.2">
      <c r="A30" s="169" t="str">
        <f>IF(連結実質赤字比率に係る赤字・黒字の構成分析!C$40="",NA(),連結実質赤字比率に係る赤字・黒字の構成分析!C$40)</f>
        <v>後期高齢者医療事業特別会計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1.84</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1.71</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1.67</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2.25</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2.23</v>
      </c>
    </row>
    <row r="31" spans="1:11" x14ac:dyDescent="0.2">
      <c r="A31" s="169" t="str">
        <f>IF(連結実質赤字比率に係る赤字・黒字の構成分析!C$39="",NA(),連結実質赤字比率に係る赤字・黒字の構成分析!C$39)</f>
        <v>国民健康保険事業直営診療特別会計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5.39</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2.2000000000000002</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0.37</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6.14</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4.45</v>
      </c>
    </row>
    <row r="32" spans="1:11" x14ac:dyDescent="0.2">
      <c r="A32" s="169" t="str">
        <f>IF(連結実質赤字比率に係る赤字・黒字の構成分析!C$38="",NA(),連結実質赤字比率に係る赤字・黒字の構成分析!C$38)</f>
        <v>介護保険事業特別会計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2.21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1.86</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3.07</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5.14</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4.7699999999999996</v>
      </c>
    </row>
    <row r="33" spans="1:16" x14ac:dyDescent="0.2">
      <c r="A33" s="169" t="str">
        <f>IF(連結実質赤字比率に係る赤字・黒字の構成分析!C$37="",NA(),連結実質赤字比率に係る赤字・黒字の構成分析!C$37)</f>
        <v>国民健康保険事業特別会計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9.19</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9.1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8.4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10.220000000000001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10.98</v>
      </c>
    </row>
    <row r="34" spans="1:16" x14ac:dyDescent="0.2">
      <c r="A34" s="169" t="str">
        <f>IF(連結実質赤字比率に係る赤字・黒字の構成分析!C$36="",NA(),連結実質赤字比率に係る赤字・黒字の構成分析!C$36)</f>
        <v>合併処理浄化槽事業特別会計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10.86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11.42</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9.93</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18.829999999999998</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23.28</v>
      </c>
    </row>
    <row r="35" spans="1:16" x14ac:dyDescent="0.2">
      <c r="A35" s="169" t="str">
        <f>IF(連結実質赤字比率に係る赤字・黒字の構成分析!C$35="",NA(),連結実質赤字比率に係る赤字・黒字の構成分析!C$35)</f>
        <v>簡易水道事業特別会計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29.2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31.31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20.07</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19.05</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34.57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77.430000000000007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15.66</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12.86</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40.4</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77.62</v>
      </c>
    </row>
    <row r="39" spans="1:16" x14ac:dyDescent="0.2">
      <c r="A39" s="142" t="s">
        <v>60</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61</v>
      </c>
      <c r="C41" s="170"/>
      <c r="D41" s="170" t="s">
        <v>62</v>
      </c>
      <c r="E41" s="170" t="s">
        <v>61</v>
      </c>
      <c r="F41" s="170"/>
      <c r="G41" s="170" t="s">
        <v>62</v>
      </c>
      <c r="H41" s="170" t="s">
        <v>61</v>
      </c>
      <c r="I41" s="170"/>
      <c r="J41" s="170" t="s">
        <v>62</v>
      </c>
      <c r="K41" s="170" t="s">
        <v>61</v>
      </c>
      <c r="L41" s="170"/>
      <c r="M41" s="170" t="s">
        <v>62</v>
      </c>
      <c r="N41" s="170" t="s">
        <v>61</v>
      </c>
      <c r="O41" s="170"/>
      <c r="P41" s="170" t="s">
        <v>62</v>
      </c>
    </row>
    <row r="42" spans="1:16" x14ac:dyDescent="0.2">
      <c r="A42" s="170" t="s">
        <v>63</v>
      </c>
      <c r="B42" s="170"/>
      <c r="C42" s="170"/>
      <c r="D42" s="170">
        <f>'実質公債費比率（分子）の構造'!K$52</f>
        <v>35</v>
      </c>
      <c r="E42" s="170"/>
      <c r="F42" s="170"/>
      <c r="G42" s="170">
        <f>'実質公債費比率（分子）の構造'!L$52</f>
        <v>33</v>
      </c>
      <c r="H42" s="170"/>
      <c r="I42" s="170"/>
      <c r="J42" s="170">
        <f>'実質公債費比率（分子）の構造'!M$52</f>
        <v>29</v>
      </c>
      <c r="K42" s="170"/>
      <c r="L42" s="170"/>
      <c r="M42" s="170">
        <f>'実質公債費比率（分子）の構造'!N$52</f>
        <v>28</v>
      </c>
      <c r="N42" s="170"/>
      <c r="O42" s="170"/>
      <c r="P42" s="170">
        <f>'実質公債費比率（分子）の構造'!O$52</f>
        <v>27</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64</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65</v>
      </c>
      <c r="B45" s="170">
        <f>'実質公債費比率（分子）の構造'!K$49</f>
        <v>6</v>
      </c>
      <c r="C45" s="170"/>
      <c r="D45" s="170"/>
      <c r="E45" s="170">
        <f>'実質公債費比率（分子）の構造'!L$49</f>
        <v>5</v>
      </c>
      <c r="F45" s="170"/>
      <c r="G45" s="170"/>
      <c r="H45" s="170">
        <f>'実質公債費比率（分子）の構造'!M$49</f>
        <v>3</v>
      </c>
      <c r="I45" s="170"/>
      <c r="J45" s="170"/>
      <c r="K45" s="170">
        <f>'実質公債費比率（分子）の構造'!N$49</f>
        <v>3</v>
      </c>
      <c r="L45" s="170"/>
      <c r="M45" s="170"/>
      <c r="N45" s="170">
        <f>'実質公債費比率（分子）の構造'!O$49</f>
        <v>3</v>
      </c>
      <c r="O45" s="170"/>
      <c r="P45" s="170"/>
    </row>
    <row r="46" spans="1:16" x14ac:dyDescent="0.2">
      <c r="A46" s="170" t="s">
        <v>66</v>
      </c>
      <c r="B46" s="170">
        <f>'実質公債費比率（分子）の構造'!K$48</f>
        <v>7</v>
      </c>
      <c r="C46" s="170"/>
      <c r="D46" s="170"/>
      <c r="E46" s="170">
        <f>'実質公債費比率（分子）の構造'!L$48</f>
        <v>7</v>
      </c>
      <c r="F46" s="170"/>
      <c r="G46" s="170"/>
      <c r="H46" s="170">
        <f>'実質公債費比率（分子）の構造'!M$48</f>
        <v>7</v>
      </c>
      <c r="I46" s="170"/>
      <c r="J46" s="170"/>
      <c r="K46" s="170">
        <f>'実質公債費比率（分子）の構造'!N$48</f>
        <v>9</v>
      </c>
      <c r="L46" s="170"/>
      <c r="M46" s="170"/>
      <c r="N46" s="170">
        <f>'実質公債費比率（分子）の構造'!O$48</f>
        <v>9</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67</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68</v>
      </c>
      <c r="B49" s="170">
        <f>'実質公債費比率（分子）の構造'!K$45</f>
        <v>20</v>
      </c>
      <c r="C49" s="170"/>
      <c r="D49" s="170"/>
      <c r="E49" s="170">
        <f>'実質公債費比率（分子）の構造'!L$45</f>
        <v>18</v>
      </c>
      <c r="F49" s="170"/>
      <c r="G49" s="170"/>
      <c r="H49" s="170">
        <f>'実質公債費比率（分子）の構造'!M$45</f>
        <v>17</v>
      </c>
      <c r="I49" s="170"/>
      <c r="J49" s="170"/>
      <c r="K49" s="170">
        <f>'実質公債費比率（分子）の構造'!N$45</f>
        <v>15</v>
      </c>
      <c r="L49" s="170"/>
      <c r="M49" s="170"/>
      <c r="N49" s="170">
        <f>'実質公債費比率（分子）の構造'!O$45</f>
        <v>13</v>
      </c>
      <c r="O49" s="170"/>
      <c r="P49" s="170"/>
    </row>
    <row r="50" spans="1:16" x14ac:dyDescent="0.2">
      <c r="A50" s="170" t="s">
        <v>69</v>
      </c>
      <c r="B50" s="170" t="e">
        <f>NA()</f>
        <v>#N/A</v>
      </c>
      <c r="C50" s="170">
        <f>IF(ISNUMBER('実質公債費比率（分子）の構造'!K$53),'実質公債費比率（分子）の構造'!K$53,NA())</f>
        <v>-2</v>
      </c>
      <c r="D50" s="170" t="e">
        <f>NA()</f>
        <v>#N/A</v>
      </c>
      <c r="E50" s="170" t="e">
        <f>NA()</f>
        <v>#N/A</v>
      </c>
      <c r="F50" s="170">
        <f>IF(ISNUMBER('実質公債費比率（分子）の構造'!L$53),'実質公債費比率（分子）の構造'!L$53,NA())</f>
        <v>-3</v>
      </c>
      <c r="G50" s="170" t="e">
        <f>NA()</f>
        <v>#N/A</v>
      </c>
      <c r="H50" s="170" t="e">
        <f>NA()</f>
        <v>#N/A</v>
      </c>
      <c r="I50" s="170">
        <f>IF(ISNUMBER('実質公債費比率（分子）の構造'!M$53),'実質公債費比率（分子）の構造'!M$53,NA())</f>
        <v>-2</v>
      </c>
      <c r="J50" s="170" t="e">
        <f>NA()</f>
        <v>#N/A</v>
      </c>
      <c r="K50" s="170" t="e">
        <f>NA()</f>
        <v>#N/A</v>
      </c>
      <c r="L50" s="170">
        <f>IF(ISNUMBER('実質公債費比率（分子）の構造'!N$53),'実質公債費比率（分子）の構造'!N$53,NA())</f>
        <v>-1</v>
      </c>
      <c r="M50" s="170" t="e">
        <f>NA()</f>
        <v>#N/A</v>
      </c>
      <c r="N50" s="170" t="e">
        <f>NA()</f>
        <v>#N/A</v>
      </c>
      <c r="O50" s="170">
        <f>IF(ISNUMBER('実質公債費比率（分子）の構造'!O$53),'実質公債費比率（分子）の構造'!O$53,NA())</f>
        <v>-2</v>
      </c>
      <c r="P50" s="170" t="e">
        <f>NA()</f>
        <v>#N/A</v>
      </c>
    </row>
    <row r="53" spans="1:16" x14ac:dyDescent="0.2">
      <c r="A53" s="142" t="s">
        <v>70</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71</v>
      </c>
      <c r="C55" s="169"/>
      <c r="D55" s="169" t="s">
        <v>72</v>
      </c>
      <c r="E55" s="169" t="s">
        <v>71</v>
      </c>
      <c r="F55" s="169"/>
      <c r="G55" s="169" t="s">
        <v>72</v>
      </c>
      <c r="H55" s="169" t="s">
        <v>71</v>
      </c>
      <c r="I55" s="169"/>
      <c r="J55" s="169" t="s">
        <v>72</v>
      </c>
      <c r="K55" s="169" t="s">
        <v>71</v>
      </c>
      <c r="L55" s="169"/>
      <c r="M55" s="169" t="s">
        <v>72</v>
      </c>
      <c r="N55" s="169" t="s">
        <v>71</v>
      </c>
      <c r="O55" s="169"/>
      <c r="P55" s="169" t="s">
        <v>72</v>
      </c>
    </row>
    <row r="56" spans="1:16" x14ac:dyDescent="0.2">
      <c r="A56" s="169" t="s">
        <v>43</v>
      </c>
      <c r="B56" s="169"/>
      <c r="C56" s="169"/>
      <c r="D56" s="169">
        <f>'将来負担比率（分子）の構造'!I$52</f>
        <v>275</v>
      </c>
      <c r="E56" s="169"/>
      <c r="F56" s="169"/>
      <c r="G56" s="169">
        <f>'将来負担比率（分子）の構造'!J$52</f>
        <v>251</v>
      </c>
      <c r="H56" s="169"/>
      <c r="I56" s="169"/>
      <c r="J56" s="169">
        <f>'将来負担比率（分子）の構造'!K$52</f>
        <v>229</v>
      </c>
      <c r="K56" s="169"/>
      <c r="L56" s="169"/>
      <c r="M56" s="169">
        <f>'将来負担比率（分子）の構造'!L$52</f>
        <v>205</v>
      </c>
      <c r="N56" s="169"/>
      <c r="O56" s="169"/>
      <c r="P56" s="169">
        <f>'将来負担比率（分子）の構造'!M$52</f>
        <v>182</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1567</v>
      </c>
      <c r="E58" s="169"/>
      <c r="F58" s="169"/>
      <c r="G58" s="169">
        <f>'将来負担比率（分子）の構造'!J$50</f>
        <v>1857</v>
      </c>
      <c r="H58" s="169"/>
      <c r="I58" s="169"/>
      <c r="J58" s="169">
        <f>'将来負担比率（分子）の構造'!K$50</f>
        <v>1724</v>
      </c>
      <c r="K58" s="169"/>
      <c r="L58" s="169"/>
      <c r="M58" s="169">
        <f>'将来負担比率（分子）の構造'!L$50</f>
        <v>1724</v>
      </c>
      <c r="N58" s="169"/>
      <c r="O58" s="169"/>
      <c r="P58" s="169">
        <f>'将来負担比率（分子）の構造'!M$50</f>
        <v>1775</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14</v>
      </c>
      <c r="C62" s="169"/>
      <c r="D62" s="169"/>
      <c r="E62" s="169">
        <f>'将来負担比率（分子）の構造'!J$45</f>
        <v>12</v>
      </c>
      <c r="F62" s="169"/>
      <c r="G62" s="169"/>
      <c r="H62" s="169">
        <f>'将来負担比率（分子）の構造'!K$45</f>
        <v>7</v>
      </c>
      <c r="I62" s="169"/>
      <c r="J62" s="169"/>
      <c r="K62" s="169">
        <f>'将来負担比率（分子）の構造'!L$45</f>
        <v>18</v>
      </c>
      <c r="L62" s="169"/>
      <c r="M62" s="169"/>
      <c r="N62" s="169">
        <f>'将来負担比率（分子）の構造'!M$45</f>
        <v>17</v>
      </c>
      <c r="O62" s="169"/>
      <c r="P62" s="169"/>
    </row>
    <row r="63" spans="1:16" x14ac:dyDescent="0.2">
      <c r="A63" s="169" t="s">
        <v>34</v>
      </c>
      <c r="B63" s="169">
        <f>'将来負担比率（分子）の構造'!I$44</f>
        <v>26</v>
      </c>
      <c r="C63" s="169"/>
      <c r="D63" s="169"/>
      <c r="E63" s="169">
        <f>'将来負担比率（分子）の構造'!J$44</f>
        <v>21</v>
      </c>
      <c r="F63" s="169"/>
      <c r="G63" s="169"/>
      <c r="H63" s="169">
        <f>'将来負担比率（分子）の構造'!K$44</f>
        <v>17</v>
      </c>
      <c r="I63" s="169"/>
      <c r="J63" s="169"/>
      <c r="K63" s="169">
        <f>'将来負担比率（分子）の構造'!L$44</f>
        <v>14</v>
      </c>
      <c r="L63" s="169"/>
      <c r="M63" s="169"/>
      <c r="N63" s="169">
        <f>'将来負担比率（分子）の構造'!M$44</f>
        <v>11</v>
      </c>
      <c r="O63" s="169"/>
      <c r="P63" s="169"/>
    </row>
    <row r="64" spans="1:16" x14ac:dyDescent="0.2">
      <c r="A64" s="169" t="s">
        <v>33</v>
      </c>
      <c r="B64" s="169">
        <f>'将来負担比率（分子）の構造'!I$43</f>
        <v>124</v>
      </c>
      <c r="C64" s="169"/>
      <c r="D64" s="169"/>
      <c r="E64" s="169">
        <f>'将来負担比率（分子）の構造'!J$43</f>
        <v>118</v>
      </c>
      <c r="F64" s="169"/>
      <c r="G64" s="169"/>
      <c r="H64" s="169">
        <f>'将来負担比率（分子）の構造'!K$43</f>
        <v>113</v>
      </c>
      <c r="I64" s="169"/>
      <c r="J64" s="169"/>
      <c r="K64" s="169">
        <f>'将来負担比率（分子）の構造'!L$43</f>
        <v>105</v>
      </c>
      <c r="L64" s="169"/>
      <c r="M64" s="169"/>
      <c r="N64" s="169">
        <f>'将来負担比率（分子）の構造'!M$43</f>
        <v>97</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107</v>
      </c>
      <c r="C66" s="169"/>
      <c r="D66" s="169"/>
      <c r="E66" s="169">
        <f>'将来負担比率（分子）の構造'!J$41</f>
        <v>90</v>
      </c>
      <c r="F66" s="169"/>
      <c r="G66" s="169"/>
      <c r="H66" s="169">
        <f>'将来負担比率（分子）の構造'!K$41</f>
        <v>75</v>
      </c>
      <c r="I66" s="169"/>
      <c r="J66" s="169"/>
      <c r="K66" s="169">
        <f>'将来負担比率（分子）の構造'!L$41</f>
        <v>60</v>
      </c>
      <c r="L66" s="169"/>
      <c r="M66" s="169"/>
      <c r="N66" s="169">
        <f>'将来負担比率（分子）の構造'!M$41</f>
        <v>48</v>
      </c>
      <c r="O66" s="169"/>
      <c r="P66" s="169"/>
    </row>
    <row r="67" spans="1:16" x14ac:dyDescent="0.2">
      <c r="A67" s="169" t="s">
        <v>73</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74</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75</v>
      </c>
      <c r="B72" s="173">
        <f>基金残高に係る経年分析!F55</f>
        <v>1147</v>
      </c>
      <c r="C72" s="173">
        <f>基金残高に係る経年分析!G55</f>
        <v>1147</v>
      </c>
      <c r="D72" s="173">
        <f>基金残高に係る経年分析!H55</f>
        <v>1198</v>
      </c>
    </row>
    <row r="73" spans="1:16" x14ac:dyDescent="0.2">
      <c r="A73" s="172" t="s">
        <v>76</v>
      </c>
      <c r="B73" s="173">
        <f>基金残高に係る経年分析!F56</f>
        <v>5</v>
      </c>
      <c r="C73" s="173">
        <f>基金残高に係る経年分析!G56</f>
        <v>5</v>
      </c>
      <c r="D73" s="173">
        <f>基金残高に係る経年分析!H56</f>
        <v>5</v>
      </c>
    </row>
    <row r="74" spans="1:16" x14ac:dyDescent="0.2">
      <c r="A74" s="172" t="s">
        <v>77</v>
      </c>
      <c r="B74" s="173">
        <f>基金残高に係る経年分析!F57</f>
        <v>558</v>
      </c>
      <c r="C74" s="173">
        <f>基金残高に係る経年分析!G57</f>
        <v>558</v>
      </c>
      <c r="D74" s="173">
        <f>基金残高に係る経年分析!H57</f>
        <v>559</v>
      </c>
    </row>
  </sheetData>
  <sheetProtection algorithmName="SHA-512" hashValue="B3/t8XQx17KyHcUEJX9n+rI2G78AVlSy5Ch5iZLtmOKOi5EbuQnPwji2N6KAanPwQ943vxMozzerj4eGXxyuxA==" saltValue="A3zunSePLdKsoT4MDR0w5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203</v>
      </c>
      <c r="DI1" s="616"/>
      <c r="DJ1" s="616"/>
      <c r="DK1" s="616"/>
      <c r="DL1" s="616"/>
      <c r="DM1" s="616"/>
      <c r="DN1" s="617"/>
      <c r="DO1" s="208"/>
      <c r="DP1" s="615" t="s">
        <v>204</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206</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207</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208</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209</v>
      </c>
      <c r="S4" s="619"/>
      <c r="T4" s="619"/>
      <c r="U4" s="619"/>
      <c r="V4" s="619"/>
      <c r="W4" s="619"/>
      <c r="X4" s="619"/>
      <c r="Y4" s="620"/>
      <c r="Z4" s="618" t="s">
        <v>210</v>
      </c>
      <c r="AA4" s="619"/>
      <c r="AB4" s="619"/>
      <c r="AC4" s="620"/>
      <c r="AD4" s="618" t="s">
        <v>211</v>
      </c>
      <c r="AE4" s="619"/>
      <c r="AF4" s="619"/>
      <c r="AG4" s="619"/>
      <c r="AH4" s="619"/>
      <c r="AI4" s="619"/>
      <c r="AJ4" s="619"/>
      <c r="AK4" s="620"/>
      <c r="AL4" s="618" t="s">
        <v>210</v>
      </c>
      <c r="AM4" s="619"/>
      <c r="AN4" s="619"/>
      <c r="AO4" s="620"/>
      <c r="AP4" s="621" t="s">
        <v>212</v>
      </c>
      <c r="AQ4" s="621"/>
      <c r="AR4" s="621"/>
      <c r="AS4" s="621"/>
      <c r="AT4" s="621"/>
      <c r="AU4" s="621"/>
      <c r="AV4" s="621"/>
      <c r="AW4" s="621"/>
      <c r="AX4" s="621"/>
      <c r="AY4" s="621"/>
      <c r="AZ4" s="621"/>
      <c r="BA4" s="621"/>
      <c r="BB4" s="621"/>
      <c r="BC4" s="621"/>
      <c r="BD4" s="621"/>
      <c r="BE4" s="621"/>
      <c r="BF4" s="621"/>
      <c r="BG4" s="621" t="s">
        <v>213</v>
      </c>
      <c r="BH4" s="621"/>
      <c r="BI4" s="621"/>
      <c r="BJ4" s="621"/>
      <c r="BK4" s="621"/>
      <c r="BL4" s="621"/>
      <c r="BM4" s="621"/>
      <c r="BN4" s="621"/>
      <c r="BO4" s="621" t="s">
        <v>210</v>
      </c>
      <c r="BP4" s="621"/>
      <c r="BQ4" s="621"/>
      <c r="BR4" s="621"/>
      <c r="BS4" s="621" t="s">
        <v>214</v>
      </c>
      <c r="BT4" s="621"/>
      <c r="BU4" s="621"/>
      <c r="BV4" s="621"/>
      <c r="BW4" s="621"/>
      <c r="BX4" s="621"/>
      <c r="BY4" s="621"/>
      <c r="BZ4" s="621"/>
      <c r="CA4" s="621"/>
      <c r="CB4" s="621"/>
      <c r="CD4" s="618" t="s">
        <v>215</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216</v>
      </c>
      <c r="C5" s="623"/>
      <c r="D5" s="623"/>
      <c r="E5" s="623"/>
      <c r="F5" s="623"/>
      <c r="G5" s="623"/>
      <c r="H5" s="623"/>
      <c r="I5" s="623"/>
      <c r="J5" s="623"/>
      <c r="K5" s="623"/>
      <c r="L5" s="623"/>
      <c r="M5" s="623"/>
      <c r="N5" s="623"/>
      <c r="O5" s="623"/>
      <c r="P5" s="623"/>
      <c r="Q5" s="624"/>
      <c r="R5" s="625">
        <v>47170</v>
      </c>
      <c r="S5" s="626"/>
      <c r="T5" s="626"/>
      <c r="U5" s="626"/>
      <c r="V5" s="626"/>
      <c r="W5" s="626"/>
      <c r="X5" s="626"/>
      <c r="Y5" s="627"/>
      <c r="Z5" s="628">
        <v>4.0999999999999996</v>
      </c>
      <c r="AA5" s="628"/>
      <c r="AB5" s="628"/>
      <c r="AC5" s="628"/>
      <c r="AD5" s="629">
        <v>47170</v>
      </c>
      <c r="AE5" s="629"/>
      <c r="AF5" s="629"/>
      <c r="AG5" s="629"/>
      <c r="AH5" s="629"/>
      <c r="AI5" s="629"/>
      <c r="AJ5" s="629"/>
      <c r="AK5" s="629"/>
      <c r="AL5" s="630">
        <v>14.9</v>
      </c>
      <c r="AM5" s="631"/>
      <c r="AN5" s="631"/>
      <c r="AO5" s="632"/>
      <c r="AP5" s="622" t="s">
        <v>217</v>
      </c>
      <c r="AQ5" s="623"/>
      <c r="AR5" s="623"/>
      <c r="AS5" s="623"/>
      <c r="AT5" s="623"/>
      <c r="AU5" s="623"/>
      <c r="AV5" s="623"/>
      <c r="AW5" s="623"/>
      <c r="AX5" s="623"/>
      <c r="AY5" s="623"/>
      <c r="AZ5" s="623"/>
      <c r="BA5" s="623"/>
      <c r="BB5" s="623"/>
      <c r="BC5" s="623"/>
      <c r="BD5" s="623"/>
      <c r="BE5" s="623"/>
      <c r="BF5" s="624"/>
      <c r="BG5" s="636">
        <v>47170</v>
      </c>
      <c r="BH5" s="637"/>
      <c r="BI5" s="637"/>
      <c r="BJ5" s="637"/>
      <c r="BK5" s="637"/>
      <c r="BL5" s="637"/>
      <c r="BM5" s="637"/>
      <c r="BN5" s="638"/>
      <c r="BO5" s="639">
        <v>100</v>
      </c>
      <c r="BP5" s="639"/>
      <c r="BQ5" s="639"/>
      <c r="BR5" s="639"/>
      <c r="BS5" s="640" t="s">
        <v>124</v>
      </c>
      <c r="BT5" s="640"/>
      <c r="BU5" s="640"/>
      <c r="BV5" s="640"/>
      <c r="BW5" s="640"/>
      <c r="BX5" s="640"/>
      <c r="BY5" s="640"/>
      <c r="BZ5" s="640"/>
      <c r="CA5" s="640"/>
      <c r="CB5" s="644"/>
      <c r="CD5" s="618" t="s">
        <v>212</v>
      </c>
      <c r="CE5" s="619"/>
      <c r="CF5" s="619"/>
      <c r="CG5" s="619"/>
      <c r="CH5" s="619"/>
      <c r="CI5" s="619"/>
      <c r="CJ5" s="619"/>
      <c r="CK5" s="619"/>
      <c r="CL5" s="619"/>
      <c r="CM5" s="619"/>
      <c r="CN5" s="619"/>
      <c r="CO5" s="619"/>
      <c r="CP5" s="619"/>
      <c r="CQ5" s="620"/>
      <c r="CR5" s="618" t="s">
        <v>218</v>
      </c>
      <c r="CS5" s="619"/>
      <c r="CT5" s="619"/>
      <c r="CU5" s="619"/>
      <c r="CV5" s="619"/>
      <c r="CW5" s="619"/>
      <c r="CX5" s="619"/>
      <c r="CY5" s="620"/>
      <c r="CZ5" s="618" t="s">
        <v>210</v>
      </c>
      <c r="DA5" s="619"/>
      <c r="DB5" s="619"/>
      <c r="DC5" s="620"/>
      <c r="DD5" s="618" t="s">
        <v>219</v>
      </c>
      <c r="DE5" s="619"/>
      <c r="DF5" s="619"/>
      <c r="DG5" s="619"/>
      <c r="DH5" s="619"/>
      <c r="DI5" s="619"/>
      <c r="DJ5" s="619"/>
      <c r="DK5" s="619"/>
      <c r="DL5" s="619"/>
      <c r="DM5" s="619"/>
      <c r="DN5" s="619"/>
      <c r="DO5" s="619"/>
      <c r="DP5" s="620"/>
      <c r="DQ5" s="618" t="s">
        <v>220</v>
      </c>
      <c r="DR5" s="619"/>
      <c r="DS5" s="619"/>
      <c r="DT5" s="619"/>
      <c r="DU5" s="619"/>
      <c r="DV5" s="619"/>
      <c r="DW5" s="619"/>
      <c r="DX5" s="619"/>
      <c r="DY5" s="619"/>
      <c r="DZ5" s="619"/>
      <c r="EA5" s="619"/>
      <c r="EB5" s="619"/>
      <c r="EC5" s="620"/>
    </row>
    <row r="6" spans="2:143" ht="11.25" customHeight="1" x14ac:dyDescent="0.2">
      <c r="B6" s="633" t="s">
        <v>221</v>
      </c>
      <c r="C6" s="634"/>
      <c r="D6" s="634"/>
      <c r="E6" s="634"/>
      <c r="F6" s="634"/>
      <c r="G6" s="634"/>
      <c r="H6" s="634"/>
      <c r="I6" s="634"/>
      <c r="J6" s="634"/>
      <c r="K6" s="634"/>
      <c r="L6" s="634"/>
      <c r="M6" s="634"/>
      <c r="N6" s="634"/>
      <c r="O6" s="634"/>
      <c r="P6" s="634"/>
      <c r="Q6" s="635"/>
      <c r="R6" s="636">
        <v>3896</v>
      </c>
      <c r="S6" s="637"/>
      <c r="T6" s="637"/>
      <c r="U6" s="637"/>
      <c r="V6" s="637"/>
      <c r="W6" s="637"/>
      <c r="X6" s="637"/>
      <c r="Y6" s="638"/>
      <c r="Z6" s="639">
        <v>0.3</v>
      </c>
      <c r="AA6" s="639"/>
      <c r="AB6" s="639"/>
      <c r="AC6" s="639"/>
      <c r="AD6" s="640">
        <v>3896</v>
      </c>
      <c r="AE6" s="640"/>
      <c r="AF6" s="640"/>
      <c r="AG6" s="640"/>
      <c r="AH6" s="640"/>
      <c r="AI6" s="640"/>
      <c r="AJ6" s="640"/>
      <c r="AK6" s="640"/>
      <c r="AL6" s="641">
        <v>1.2</v>
      </c>
      <c r="AM6" s="642"/>
      <c r="AN6" s="642"/>
      <c r="AO6" s="643"/>
      <c r="AP6" s="633" t="s">
        <v>222</v>
      </c>
      <c r="AQ6" s="634"/>
      <c r="AR6" s="634"/>
      <c r="AS6" s="634"/>
      <c r="AT6" s="634"/>
      <c r="AU6" s="634"/>
      <c r="AV6" s="634"/>
      <c r="AW6" s="634"/>
      <c r="AX6" s="634"/>
      <c r="AY6" s="634"/>
      <c r="AZ6" s="634"/>
      <c r="BA6" s="634"/>
      <c r="BB6" s="634"/>
      <c r="BC6" s="634"/>
      <c r="BD6" s="634"/>
      <c r="BE6" s="634"/>
      <c r="BF6" s="635"/>
      <c r="BG6" s="636">
        <v>47170</v>
      </c>
      <c r="BH6" s="637"/>
      <c r="BI6" s="637"/>
      <c r="BJ6" s="637"/>
      <c r="BK6" s="637"/>
      <c r="BL6" s="637"/>
      <c r="BM6" s="637"/>
      <c r="BN6" s="638"/>
      <c r="BO6" s="639">
        <v>100</v>
      </c>
      <c r="BP6" s="639"/>
      <c r="BQ6" s="639"/>
      <c r="BR6" s="639"/>
      <c r="BS6" s="640" t="s">
        <v>124</v>
      </c>
      <c r="BT6" s="640"/>
      <c r="BU6" s="640"/>
      <c r="BV6" s="640"/>
      <c r="BW6" s="640"/>
      <c r="BX6" s="640"/>
      <c r="BY6" s="640"/>
      <c r="BZ6" s="640"/>
      <c r="CA6" s="640"/>
      <c r="CB6" s="644"/>
      <c r="CD6" s="622" t="s">
        <v>223</v>
      </c>
      <c r="CE6" s="623"/>
      <c r="CF6" s="623"/>
      <c r="CG6" s="623"/>
      <c r="CH6" s="623"/>
      <c r="CI6" s="623"/>
      <c r="CJ6" s="623"/>
      <c r="CK6" s="623"/>
      <c r="CL6" s="623"/>
      <c r="CM6" s="623"/>
      <c r="CN6" s="623"/>
      <c r="CO6" s="623"/>
      <c r="CP6" s="623"/>
      <c r="CQ6" s="624"/>
      <c r="CR6" s="636">
        <v>18722</v>
      </c>
      <c r="CS6" s="637"/>
      <c r="CT6" s="637"/>
      <c r="CU6" s="637"/>
      <c r="CV6" s="637"/>
      <c r="CW6" s="637"/>
      <c r="CX6" s="637"/>
      <c r="CY6" s="638"/>
      <c r="CZ6" s="630">
        <v>2.2000000000000002</v>
      </c>
      <c r="DA6" s="631"/>
      <c r="DB6" s="631"/>
      <c r="DC6" s="647"/>
      <c r="DD6" s="645" t="s">
        <v>124</v>
      </c>
      <c r="DE6" s="637"/>
      <c r="DF6" s="637"/>
      <c r="DG6" s="637"/>
      <c r="DH6" s="637"/>
      <c r="DI6" s="637"/>
      <c r="DJ6" s="637"/>
      <c r="DK6" s="637"/>
      <c r="DL6" s="637"/>
      <c r="DM6" s="637"/>
      <c r="DN6" s="637"/>
      <c r="DO6" s="637"/>
      <c r="DP6" s="638"/>
      <c r="DQ6" s="645">
        <v>18222</v>
      </c>
      <c r="DR6" s="637"/>
      <c r="DS6" s="637"/>
      <c r="DT6" s="637"/>
      <c r="DU6" s="637"/>
      <c r="DV6" s="637"/>
      <c r="DW6" s="637"/>
      <c r="DX6" s="637"/>
      <c r="DY6" s="637"/>
      <c r="DZ6" s="637"/>
      <c r="EA6" s="637"/>
      <c r="EB6" s="637"/>
      <c r="EC6" s="646"/>
    </row>
    <row r="7" spans="2:143" ht="11.25" customHeight="1" x14ac:dyDescent="0.2">
      <c r="B7" s="633" t="s">
        <v>224</v>
      </c>
      <c r="C7" s="634"/>
      <c r="D7" s="634"/>
      <c r="E7" s="634"/>
      <c r="F7" s="634"/>
      <c r="G7" s="634"/>
      <c r="H7" s="634"/>
      <c r="I7" s="634"/>
      <c r="J7" s="634"/>
      <c r="K7" s="634"/>
      <c r="L7" s="634"/>
      <c r="M7" s="634"/>
      <c r="N7" s="634"/>
      <c r="O7" s="634"/>
      <c r="P7" s="634"/>
      <c r="Q7" s="635"/>
      <c r="R7" s="636">
        <v>68</v>
      </c>
      <c r="S7" s="637"/>
      <c r="T7" s="637"/>
      <c r="U7" s="637"/>
      <c r="V7" s="637"/>
      <c r="W7" s="637"/>
      <c r="X7" s="637"/>
      <c r="Y7" s="638"/>
      <c r="Z7" s="639">
        <v>0</v>
      </c>
      <c r="AA7" s="639"/>
      <c r="AB7" s="639"/>
      <c r="AC7" s="639"/>
      <c r="AD7" s="640">
        <v>68</v>
      </c>
      <c r="AE7" s="640"/>
      <c r="AF7" s="640"/>
      <c r="AG7" s="640"/>
      <c r="AH7" s="640"/>
      <c r="AI7" s="640"/>
      <c r="AJ7" s="640"/>
      <c r="AK7" s="640"/>
      <c r="AL7" s="641">
        <v>0</v>
      </c>
      <c r="AM7" s="642"/>
      <c r="AN7" s="642"/>
      <c r="AO7" s="643"/>
      <c r="AP7" s="633" t="s">
        <v>225</v>
      </c>
      <c r="AQ7" s="634"/>
      <c r="AR7" s="634"/>
      <c r="AS7" s="634"/>
      <c r="AT7" s="634"/>
      <c r="AU7" s="634"/>
      <c r="AV7" s="634"/>
      <c r="AW7" s="634"/>
      <c r="AX7" s="634"/>
      <c r="AY7" s="634"/>
      <c r="AZ7" s="634"/>
      <c r="BA7" s="634"/>
      <c r="BB7" s="634"/>
      <c r="BC7" s="634"/>
      <c r="BD7" s="634"/>
      <c r="BE7" s="634"/>
      <c r="BF7" s="635"/>
      <c r="BG7" s="636">
        <v>20338</v>
      </c>
      <c r="BH7" s="637"/>
      <c r="BI7" s="637"/>
      <c r="BJ7" s="637"/>
      <c r="BK7" s="637"/>
      <c r="BL7" s="637"/>
      <c r="BM7" s="637"/>
      <c r="BN7" s="638"/>
      <c r="BO7" s="639">
        <v>43.1</v>
      </c>
      <c r="BP7" s="639"/>
      <c r="BQ7" s="639"/>
      <c r="BR7" s="639"/>
      <c r="BS7" s="640" t="s">
        <v>124</v>
      </c>
      <c r="BT7" s="640"/>
      <c r="BU7" s="640"/>
      <c r="BV7" s="640"/>
      <c r="BW7" s="640"/>
      <c r="BX7" s="640"/>
      <c r="BY7" s="640"/>
      <c r="BZ7" s="640"/>
      <c r="CA7" s="640"/>
      <c r="CB7" s="644"/>
      <c r="CD7" s="633" t="s">
        <v>226</v>
      </c>
      <c r="CE7" s="634"/>
      <c r="CF7" s="634"/>
      <c r="CG7" s="634"/>
      <c r="CH7" s="634"/>
      <c r="CI7" s="634"/>
      <c r="CJ7" s="634"/>
      <c r="CK7" s="634"/>
      <c r="CL7" s="634"/>
      <c r="CM7" s="634"/>
      <c r="CN7" s="634"/>
      <c r="CO7" s="634"/>
      <c r="CP7" s="634"/>
      <c r="CQ7" s="635"/>
      <c r="CR7" s="636">
        <v>380771</v>
      </c>
      <c r="CS7" s="637"/>
      <c r="CT7" s="637"/>
      <c r="CU7" s="637"/>
      <c r="CV7" s="637"/>
      <c r="CW7" s="637"/>
      <c r="CX7" s="637"/>
      <c r="CY7" s="638"/>
      <c r="CZ7" s="639">
        <v>43.7</v>
      </c>
      <c r="DA7" s="639"/>
      <c r="DB7" s="639"/>
      <c r="DC7" s="639"/>
      <c r="DD7" s="645">
        <v>2970</v>
      </c>
      <c r="DE7" s="637"/>
      <c r="DF7" s="637"/>
      <c r="DG7" s="637"/>
      <c r="DH7" s="637"/>
      <c r="DI7" s="637"/>
      <c r="DJ7" s="637"/>
      <c r="DK7" s="637"/>
      <c r="DL7" s="637"/>
      <c r="DM7" s="637"/>
      <c r="DN7" s="637"/>
      <c r="DO7" s="637"/>
      <c r="DP7" s="638"/>
      <c r="DQ7" s="645">
        <v>152213</v>
      </c>
      <c r="DR7" s="637"/>
      <c r="DS7" s="637"/>
      <c r="DT7" s="637"/>
      <c r="DU7" s="637"/>
      <c r="DV7" s="637"/>
      <c r="DW7" s="637"/>
      <c r="DX7" s="637"/>
      <c r="DY7" s="637"/>
      <c r="DZ7" s="637"/>
      <c r="EA7" s="637"/>
      <c r="EB7" s="637"/>
      <c r="EC7" s="646"/>
    </row>
    <row r="8" spans="2:143" ht="11.25" customHeight="1" x14ac:dyDescent="0.2">
      <c r="B8" s="633" t="s">
        <v>227</v>
      </c>
      <c r="C8" s="634"/>
      <c r="D8" s="634"/>
      <c r="E8" s="634"/>
      <c r="F8" s="634"/>
      <c r="G8" s="634"/>
      <c r="H8" s="634"/>
      <c r="I8" s="634"/>
      <c r="J8" s="634"/>
      <c r="K8" s="634"/>
      <c r="L8" s="634"/>
      <c r="M8" s="634"/>
      <c r="N8" s="634"/>
      <c r="O8" s="634"/>
      <c r="P8" s="634"/>
      <c r="Q8" s="635"/>
      <c r="R8" s="636">
        <v>370</v>
      </c>
      <c r="S8" s="637"/>
      <c r="T8" s="637"/>
      <c r="U8" s="637"/>
      <c r="V8" s="637"/>
      <c r="W8" s="637"/>
      <c r="X8" s="637"/>
      <c r="Y8" s="638"/>
      <c r="Z8" s="639">
        <v>0</v>
      </c>
      <c r="AA8" s="639"/>
      <c r="AB8" s="639"/>
      <c r="AC8" s="639"/>
      <c r="AD8" s="640">
        <v>370</v>
      </c>
      <c r="AE8" s="640"/>
      <c r="AF8" s="640"/>
      <c r="AG8" s="640"/>
      <c r="AH8" s="640"/>
      <c r="AI8" s="640"/>
      <c r="AJ8" s="640"/>
      <c r="AK8" s="640"/>
      <c r="AL8" s="641">
        <v>0.1</v>
      </c>
      <c r="AM8" s="642"/>
      <c r="AN8" s="642"/>
      <c r="AO8" s="643"/>
      <c r="AP8" s="633" t="s">
        <v>228</v>
      </c>
      <c r="AQ8" s="634"/>
      <c r="AR8" s="634"/>
      <c r="AS8" s="634"/>
      <c r="AT8" s="634"/>
      <c r="AU8" s="634"/>
      <c r="AV8" s="634"/>
      <c r="AW8" s="634"/>
      <c r="AX8" s="634"/>
      <c r="AY8" s="634"/>
      <c r="AZ8" s="634"/>
      <c r="BA8" s="634"/>
      <c r="BB8" s="634"/>
      <c r="BC8" s="634"/>
      <c r="BD8" s="634"/>
      <c r="BE8" s="634"/>
      <c r="BF8" s="635"/>
      <c r="BG8" s="636">
        <v>365</v>
      </c>
      <c r="BH8" s="637"/>
      <c r="BI8" s="637"/>
      <c r="BJ8" s="637"/>
      <c r="BK8" s="637"/>
      <c r="BL8" s="637"/>
      <c r="BM8" s="637"/>
      <c r="BN8" s="638"/>
      <c r="BO8" s="639">
        <v>0.8</v>
      </c>
      <c r="BP8" s="639"/>
      <c r="BQ8" s="639"/>
      <c r="BR8" s="639"/>
      <c r="BS8" s="640" t="s">
        <v>124</v>
      </c>
      <c r="BT8" s="640"/>
      <c r="BU8" s="640"/>
      <c r="BV8" s="640"/>
      <c r="BW8" s="640"/>
      <c r="BX8" s="640"/>
      <c r="BY8" s="640"/>
      <c r="BZ8" s="640"/>
      <c r="CA8" s="640"/>
      <c r="CB8" s="644"/>
      <c r="CD8" s="633" t="s">
        <v>229</v>
      </c>
      <c r="CE8" s="634"/>
      <c r="CF8" s="634"/>
      <c r="CG8" s="634"/>
      <c r="CH8" s="634"/>
      <c r="CI8" s="634"/>
      <c r="CJ8" s="634"/>
      <c r="CK8" s="634"/>
      <c r="CL8" s="634"/>
      <c r="CM8" s="634"/>
      <c r="CN8" s="634"/>
      <c r="CO8" s="634"/>
      <c r="CP8" s="634"/>
      <c r="CQ8" s="635"/>
      <c r="CR8" s="636">
        <v>42940</v>
      </c>
      <c r="CS8" s="637"/>
      <c r="CT8" s="637"/>
      <c r="CU8" s="637"/>
      <c r="CV8" s="637"/>
      <c r="CW8" s="637"/>
      <c r="CX8" s="637"/>
      <c r="CY8" s="638"/>
      <c r="CZ8" s="639">
        <v>4.9000000000000004</v>
      </c>
      <c r="DA8" s="639"/>
      <c r="DB8" s="639"/>
      <c r="DC8" s="639"/>
      <c r="DD8" s="645" t="s">
        <v>124</v>
      </c>
      <c r="DE8" s="637"/>
      <c r="DF8" s="637"/>
      <c r="DG8" s="637"/>
      <c r="DH8" s="637"/>
      <c r="DI8" s="637"/>
      <c r="DJ8" s="637"/>
      <c r="DK8" s="637"/>
      <c r="DL8" s="637"/>
      <c r="DM8" s="637"/>
      <c r="DN8" s="637"/>
      <c r="DO8" s="637"/>
      <c r="DP8" s="638"/>
      <c r="DQ8" s="645">
        <v>21331</v>
      </c>
      <c r="DR8" s="637"/>
      <c r="DS8" s="637"/>
      <c r="DT8" s="637"/>
      <c r="DU8" s="637"/>
      <c r="DV8" s="637"/>
      <c r="DW8" s="637"/>
      <c r="DX8" s="637"/>
      <c r="DY8" s="637"/>
      <c r="DZ8" s="637"/>
      <c r="EA8" s="637"/>
      <c r="EB8" s="637"/>
      <c r="EC8" s="646"/>
    </row>
    <row r="9" spans="2:143" ht="11.25" customHeight="1" x14ac:dyDescent="0.2">
      <c r="B9" s="633" t="s">
        <v>230</v>
      </c>
      <c r="C9" s="634"/>
      <c r="D9" s="634"/>
      <c r="E9" s="634"/>
      <c r="F9" s="634"/>
      <c r="G9" s="634"/>
      <c r="H9" s="634"/>
      <c r="I9" s="634"/>
      <c r="J9" s="634"/>
      <c r="K9" s="634"/>
      <c r="L9" s="634"/>
      <c r="M9" s="634"/>
      <c r="N9" s="634"/>
      <c r="O9" s="634"/>
      <c r="P9" s="634"/>
      <c r="Q9" s="635"/>
      <c r="R9" s="636">
        <v>402</v>
      </c>
      <c r="S9" s="637"/>
      <c r="T9" s="637"/>
      <c r="U9" s="637"/>
      <c r="V9" s="637"/>
      <c r="W9" s="637"/>
      <c r="X9" s="637"/>
      <c r="Y9" s="638"/>
      <c r="Z9" s="639">
        <v>0</v>
      </c>
      <c r="AA9" s="639"/>
      <c r="AB9" s="639"/>
      <c r="AC9" s="639"/>
      <c r="AD9" s="640">
        <v>402</v>
      </c>
      <c r="AE9" s="640"/>
      <c r="AF9" s="640"/>
      <c r="AG9" s="640"/>
      <c r="AH9" s="640"/>
      <c r="AI9" s="640"/>
      <c r="AJ9" s="640"/>
      <c r="AK9" s="640"/>
      <c r="AL9" s="641">
        <v>0.1</v>
      </c>
      <c r="AM9" s="642"/>
      <c r="AN9" s="642"/>
      <c r="AO9" s="643"/>
      <c r="AP9" s="633" t="s">
        <v>231</v>
      </c>
      <c r="AQ9" s="634"/>
      <c r="AR9" s="634"/>
      <c r="AS9" s="634"/>
      <c r="AT9" s="634"/>
      <c r="AU9" s="634"/>
      <c r="AV9" s="634"/>
      <c r="AW9" s="634"/>
      <c r="AX9" s="634"/>
      <c r="AY9" s="634"/>
      <c r="AZ9" s="634"/>
      <c r="BA9" s="634"/>
      <c r="BB9" s="634"/>
      <c r="BC9" s="634"/>
      <c r="BD9" s="634"/>
      <c r="BE9" s="634"/>
      <c r="BF9" s="635"/>
      <c r="BG9" s="636">
        <v>18263</v>
      </c>
      <c r="BH9" s="637"/>
      <c r="BI9" s="637"/>
      <c r="BJ9" s="637"/>
      <c r="BK9" s="637"/>
      <c r="BL9" s="637"/>
      <c r="BM9" s="637"/>
      <c r="BN9" s="638"/>
      <c r="BO9" s="639">
        <v>38.700000000000003</v>
      </c>
      <c r="BP9" s="639"/>
      <c r="BQ9" s="639"/>
      <c r="BR9" s="639"/>
      <c r="BS9" s="640" t="s">
        <v>124</v>
      </c>
      <c r="BT9" s="640"/>
      <c r="BU9" s="640"/>
      <c r="BV9" s="640"/>
      <c r="BW9" s="640"/>
      <c r="BX9" s="640"/>
      <c r="BY9" s="640"/>
      <c r="BZ9" s="640"/>
      <c r="CA9" s="640"/>
      <c r="CB9" s="644"/>
      <c r="CD9" s="633" t="s">
        <v>232</v>
      </c>
      <c r="CE9" s="634"/>
      <c r="CF9" s="634"/>
      <c r="CG9" s="634"/>
      <c r="CH9" s="634"/>
      <c r="CI9" s="634"/>
      <c r="CJ9" s="634"/>
      <c r="CK9" s="634"/>
      <c r="CL9" s="634"/>
      <c r="CM9" s="634"/>
      <c r="CN9" s="634"/>
      <c r="CO9" s="634"/>
      <c r="CP9" s="634"/>
      <c r="CQ9" s="635"/>
      <c r="CR9" s="636">
        <v>94960</v>
      </c>
      <c r="CS9" s="637"/>
      <c r="CT9" s="637"/>
      <c r="CU9" s="637"/>
      <c r="CV9" s="637"/>
      <c r="CW9" s="637"/>
      <c r="CX9" s="637"/>
      <c r="CY9" s="638"/>
      <c r="CZ9" s="639">
        <v>10.9</v>
      </c>
      <c r="DA9" s="639"/>
      <c r="DB9" s="639"/>
      <c r="DC9" s="639"/>
      <c r="DD9" s="645" t="s">
        <v>124</v>
      </c>
      <c r="DE9" s="637"/>
      <c r="DF9" s="637"/>
      <c r="DG9" s="637"/>
      <c r="DH9" s="637"/>
      <c r="DI9" s="637"/>
      <c r="DJ9" s="637"/>
      <c r="DK9" s="637"/>
      <c r="DL9" s="637"/>
      <c r="DM9" s="637"/>
      <c r="DN9" s="637"/>
      <c r="DO9" s="637"/>
      <c r="DP9" s="638"/>
      <c r="DQ9" s="645">
        <v>6160</v>
      </c>
      <c r="DR9" s="637"/>
      <c r="DS9" s="637"/>
      <c r="DT9" s="637"/>
      <c r="DU9" s="637"/>
      <c r="DV9" s="637"/>
      <c r="DW9" s="637"/>
      <c r="DX9" s="637"/>
      <c r="DY9" s="637"/>
      <c r="DZ9" s="637"/>
      <c r="EA9" s="637"/>
      <c r="EB9" s="637"/>
      <c r="EC9" s="646"/>
    </row>
    <row r="10" spans="2:143" ht="11.25" customHeight="1" x14ac:dyDescent="0.2">
      <c r="B10" s="633" t="s">
        <v>233</v>
      </c>
      <c r="C10" s="634"/>
      <c r="D10" s="634"/>
      <c r="E10" s="634"/>
      <c r="F10" s="634"/>
      <c r="G10" s="634"/>
      <c r="H10" s="634"/>
      <c r="I10" s="634"/>
      <c r="J10" s="634"/>
      <c r="K10" s="634"/>
      <c r="L10" s="634"/>
      <c r="M10" s="634"/>
      <c r="N10" s="634"/>
      <c r="O10" s="634"/>
      <c r="P10" s="634"/>
      <c r="Q10" s="635"/>
      <c r="R10" s="636" t="s">
        <v>124</v>
      </c>
      <c r="S10" s="637"/>
      <c r="T10" s="637"/>
      <c r="U10" s="637"/>
      <c r="V10" s="637"/>
      <c r="W10" s="637"/>
      <c r="X10" s="637"/>
      <c r="Y10" s="638"/>
      <c r="Z10" s="639" t="s">
        <v>124</v>
      </c>
      <c r="AA10" s="639"/>
      <c r="AB10" s="639"/>
      <c r="AC10" s="639"/>
      <c r="AD10" s="640" t="s">
        <v>124</v>
      </c>
      <c r="AE10" s="640"/>
      <c r="AF10" s="640"/>
      <c r="AG10" s="640"/>
      <c r="AH10" s="640"/>
      <c r="AI10" s="640"/>
      <c r="AJ10" s="640"/>
      <c r="AK10" s="640"/>
      <c r="AL10" s="641" t="s">
        <v>124</v>
      </c>
      <c r="AM10" s="642"/>
      <c r="AN10" s="642"/>
      <c r="AO10" s="643"/>
      <c r="AP10" s="633" t="s">
        <v>234</v>
      </c>
      <c r="AQ10" s="634"/>
      <c r="AR10" s="634"/>
      <c r="AS10" s="634"/>
      <c r="AT10" s="634"/>
      <c r="AU10" s="634"/>
      <c r="AV10" s="634"/>
      <c r="AW10" s="634"/>
      <c r="AX10" s="634"/>
      <c r="AY10" s="634"/>
      <c r="AZ10" s="634"/>
      <c r="BA10" s="634"/>
      <c r="BB10" s="634"/>
      <c r="BC10" s="634"/>
      <c r="BD10" s="634"/>
      <c r="BE10" s="634"/>
      <c r="BF10" s="635"/>
      <c r="BG10" s="636">
        <v>920</v>
      </c>
      <c r="BH10" s="637"/>
      <c r="BI10" s="637"/>
      <c r="BJ10" s="637"/>
      <c r="BK10" s="637"/>
      <c r="BL10" s="637"/>
      <c r="BM10" s="637"/>
      <c r="BN10" s="638"/>
      <c r="BO10" s="639">
        <v>2</v>
      </c>
      <c r="BP10" s="639"/>
      <c r="BQ10" s="639"/>
      <c r="BR10" s="639"/>
      <c r="BS10" s="640" t="s">
        <v>124</v>
      </c>
      <c r="BT10" s="640"/>
      <c r="BU10" s="640"/>
      <c r="BV10" s="640"/>
      <c r="BW10" s="640"/>
      <c r="BX10" s="640"/>
      <c r="BY10" s="640"/>
      <c r="BZ10" s="640"/>
      <c r="CA10" s="640"/>
      <c r="CB10" s="644"/>
      <c r="CD10" s="633" t="s">
        <v>235</v>
      </c>
      <c r="CE10" s="634"/>
      <c r="CF10" s="634"/>
      <c r="CG10" s="634"/>
      <c r="CH10" s="634"/>
      <c r="CI10" s="634"/>
      <c r="CJ10" s="634"/>
      <c r="CK10" s="634"/>
      <c r="CL10" s="634"/>
      <c r="CM10" s="634"/>
      <c r="CN10" s="634"/>
      <c r="CO10" s="634"/>
      <c r="CP10" s="634"/>
      <c r="CQ10" s="635"/>
      <c r="CR10" s="636" t="s">
        <v>124</v>
      </c>
      <c r="CS10" s="637"/>
      <c r="CT10" s="637"/>
      <c r="CU10" s="637"/>
      <c r="CV10" s="637"/>
      <c r="CW10" s="637"/>
      <c r="CX10" s="637"/>
      <c r="CY10" s="638"/>
      <c r="CZ10" s="639" t="s">
        <v>124</v>
      </c>
      <c r="DA10" s="639"/>
      <c r="DB10" s="639"/>
      <c r="DC10" s="639"/>
      <c r="DD10" s="645" t="s">
        <v>124</v>
      </c>
      <c r="DE10" s="637"/>
      <c r="DF10" s="637"/>
      <c r="DG10" s="637"/>
      <c r="DH10" s="637"/>
      <c r="DI10" s="637"/>
      <c r="DJ10" s="637"/>
      <c r="DK10" s="637"/>
      <c r="DL10" s="637"/>
      <c r="DM10" s="637"/>
      <c r="DN10" s="637"/>
      <c r="DO10" s="637"/>
      <c r="DP10" s="638"/>
      <c r="DQ10" s="645" t="s">
        <v>124</v>
      </c>
      <c r="DR10" s="637"/>
      <c r="DS10" s="637"/>
      <c r="DT10" s="637"/>
      <c r="DU10" s="637"/>
      <c r="DV10" s="637"/>
      <c r="DW10" s="637"/>
      <c r="DX10" s="637"/>
      <c r="DY10" s="637"/>
      <c r="DZ10" s="637"/>
      <c r="EA10" s="637"/>
      <c r="EB10" s="637"/>
      <c r="EC10" s="646"/>
    </row>
    <row r="11" spans="2:143" ht="11.25" customHeight="1" x14ac:dyDescent="0.2">
      <c r="B11" s="633" t="s">
        <v>236</v>
      </c>
      <c r="C11" s="634"/>
      <c r="D11" s="634"/>
      <c r="E11" s="634"/>
      <c r="F11" s="634"/>
      <c r="G11" s="634"/>
      <c r="H11" s="634"/>
      <c r="I11" s="634"/>
      <c r="J11" s="634"/>
      <c r="K11" s="634"/>
      <c r="L11" s="634"/>
      <c r="M11" s="634"/>
      <c r="N11" s="634"/>
      <c r="O11" s="634"/>
      <c r="P11" s="634"/>
      <c r="Q11" s="635"/>
      <c r="R11" s="636">
        <v>4522</v>
      </c>
      <c r="S11" s="637"/>
      <c r="T11" s="637"/>
      <c r="U11" s="637"/>
      <c r="V11" s="637"/>
      <c r="W11" s="637"/>
      <c r="X11" s="637"/>
      <c r="Y11" s="638"/>
      <c r="Z11" s="641">
        <v>0.4</v>
      </c>
      <c r="AA11" s="642"/>
      <c r="AB11" s="642"/>
      <c r="AC11" s="648"/>
      <c r="AD11" s="645">
        <v>4522</v>
      </c>
      <c r="AE11" s="637"/>
      <c r="AF11" s="637"/>
      <c r="AG11" s="637"/>
      <c r="AH11" s="637"/>
      <c r="AI11" s="637"/>
      <c r="AJ11" s="637"/>
      <c r="AK11" s="638"/>
      <c r="AL11" s="641">
        <v>1.4</v>
      </c>
      <c r="AM11" s="642"/>
      <c r="AN11" s="642"/>
      <c r="AO11" s="643"/>
      <c r="AP11" s="633" t="s">
        <v>237</v>
      </c>
      <c r="AQ11" s="634"/>
      <c r="AR11" s="634"/>
      <c r="AS11" s="634"/>
      <c r="AT11" s="634"/>
      <c r="AU11" s="634"/>
      <c r="AV11" s="634"/>
      <c r="AW11" s="634"/>
      <c r="AX11" s="634"/>
      <c r="AY11" s="634"/>
      <c r="AZ11" s="634"/>
      <c r="BA11" s="634"/>
      <c r="BB11" s="634"/>
      <c r="BC11" s="634"/>
      <c r="BD11" s="634"/>
      <c r="BE11" s="634"/>
      <c r="BF11" s="635"/>
      <c r="BG11" s="636">
        <v>790</v>
      </c>
      <c r="BH11" s="637"/>
      <c r="BI11" s="637"/>
      <c r="BJ11" s="637"/>
      <c r="BK11" s="637"/>
      <c r="BL11" s="637"/>
      <c r="BM11" s="637"/>
      <c r="BN11" s="638"/>
      <c r="BO11" s="639">
        <v>1.7</v>
      </c>
      <c r="BP11" s="639"/>
      <c r="BQ11" s="639"/>
      <c r="BR11" s="639"/>
      <c r="BS11" s="640" t="s">
        <v>124</v>
      </c>
      <c r="BT11" s="640"/>
      <c r="BU11" s="640"/>
      <c r="BV11" s="640"/>
      <c r="BW11" s="640"/>
      <c r="BX11" s="640"/>
      <c r="BY11" s="640"/>
      <c r="BZ11" s="640"/>
      <c r="CA11" s="640"/>
      <c r="CB11" s="644"/>
      <c r="CD11" s="633" t="s">
        <v>238</v>
      </c>
      <c r="CE11" s="634"/>
      <c r="CF11" s="634"/>
      <c r="CG11" s="634"/>
      <c r="CH11" s="634"/>
      <c r="CI11" s="634"/>
      <c r="CJ11" s="634"/>
      <c r="CK11" s="634"/>
      <c r="CL11" s="634"/>
      <c r="CM11" s="634"/>
      <c r="CN11" s="634"/>
      <c r="CO11" s="634"/>
      <c r="CP11" s="634"/>
      <c r="CQ11" s="635"/>
      <c r="CR11" s="636">
        <v>50642</v>
      </c>
      <c r="CS11" s="637"/>
      <c r="CT11" s="637"/>
      <c r="CU11" s="637"/>
      <c r="CV11" s="637"/>
      <c r="CW11" s="637"/>
      <c r="CX11" s="637"/>
      <c r="CY11" s="638"/>
      <c r="CZ11" s="639">
        <v>5.8</v>
      </c>
      <c r="DA11" s="639"/>
      <c r="DB11" s="639"/>
      <c r="DC11" s="639"/>
      <c r="DD11" s="645">
        <v>31988</v>
      </c>
      <c r="DE11" s="637"/>
      <c r="DF11" s="637"/>
      <c r="DG11" s="637"/>
      <c r="DH11" s="637"/>
      <c r="DI11" s="637"/>
      <c r="DJ11" s="637"/>
      <c r="DK11" s="637"/>
      <c r="DL11" s="637"/>
      <c r="DM11" s="637"/>
      <c r="DN11" s="637"/>
      <c r="DO11" s="637"/>
      <c r="DP11" s="638"/>
      <c r="DQ11" s="645">
        <v>8522</v>
      </c>
      <c r="DR11" s="637"/>
      <c r="DS11" s="637"/>
      <c r="DT11" s="637"/>
      <c r="DU11" s="637"/>
      <c r="DV11" s="637"/>
      <c r="DW11" s="637"/>
      <c r="DX11" s="637"/>
      <c r="DY11" s="637"/>
      <c r="DZ11" s="637"/>
      <c r="EA11" s="637"/>
      <c r="EB11" s="637"/>
      <c r="EC11" s="646"/>
    </row>
    <row r="12" spans="2:143" ht="11.25" customHeight="1" x14ac:dyDescent="0.2">
      <c r="B12" s="633" t="s">
        <v>239</v>
      </c>
      <c r="C12" s="634"/>
      <c r="D12" s="634"/>
      <c r="E12" s="634"/>
      <c r="F12" s="634"/>
      <c r="G12" s="634"/>
      <c r="H12" s="634"/>
      <c r="I12" s="634"/>
      <c r="J12" s="634"/>
      <c r="K12" s="634"/>
      <c r="L12" s="634"/>
      <c r="M12" s="634"/>
      <c r="N12" s="634"/>
      <c r="O12" s="634"/>
      <c r="P12" s="634"/>
      <c r="Q12" s="635"/>
      <c r="R12" s="636" t="s">
        <v>124</v>
      </c>
      <c r="S12" s="637"/>
      <c r="T12" s="637"/>
      <c r="U12" s="637"/>
      <c r="V12" s="637"/>
      <c r="W12" s="637"/>
      <c r="X12" s="637"/>
      <c r="Y12" s="638"/>
      <c r="Z12" s="639" t="s">
        <v>124</v>
      </c>
      <c r="AA12" s="639"/>
      <c r="AB12" s="639"/>
      <c r="AC12" s="639"/>
      <c r="AD12" s="640" t="s">
        <v>124</v>
      </c>
      <c r="AE12" s="640"/>
      <c r="AF12" s="640"/>
      <c r="AG12" s="640"/>
      <c r="AH12" s="640"/>
      <c r="AI12" s="640"/>
      <c r="AJ12" s="640"/>
      <c r="AK12" s="640"/>
      <c r="AL12" s="641" t="s">
        <v>124</v>
      </c>
      <c r="AM12" s="642"/>
      <c r="AN12" s="642"/>
      <c r="AO12" s="643"/>
      <c r="AP12" s="633" t="s">
        <v>240</v>
      </c>
      <c r="AQ12" s="634"/>
      <c r="AR12" s="634"/>
      <c r="AS12" s="634"/>
      <c r="AT12" s="634"/>
      <c r="AU12" s="634"/>
      <c r="AV12" s="634"/>
      <c r="AW12" s="634"/>
      <c r="AX12" s="634"/>
      <c r="AY12" s="634"/>
      <c r="AZ12" s="634"/>
      <c r="BA12" s="634"/>
      <c r="BB12" s="634"/>
      <c r="BC12" s="634"/>
      <c r="BD12" s="634"/>
      <c r="BE12" s="634"/>
      <c r="BF12" s="635"/>
      <c r="BG12" s="636">
        <v>23920</v>
      </c>
      <c r="BH12" s="637"/>
      <c r="BI12" s="637"/>
      <c r="BJ12" s="637"/>
      <c r="BK12" s="637"/>
      <c r="BL12" s="637"/>
      <c r="BM12" s="637"/>
      <c r="BN12" s="638"/>
      <c r="BO12" s="639">
        <v>50.7</v>
      </c>
      <c r="BP12" s="639"/>
      <c r="BQ12" s="639"/>
      <c r="BR12" s="639"/>
      <c r="BS12" s="640" t="s">
        <v>124</v>
      </c>
      <c r="BT12" s="640"/>
      <c r="BU12" s="640"/>
      <c r="BV12" s="640"/>
      <c r="BW12" s="640"/>
      <c r="BX12" s="640"/>
      <c r="BY12" s="640"/>
      <c r="BZ12" s="640"/>
      <c r="CA12" s="640"/>
      <c r="CB12" s="644"/>
      <c r="CD12" s="633" t="s">
        <v>241</v>
      </c>
      <c r="CE12" s="634"/>
      <c r="CF12" s="634"/>
      <c r="CG12" s="634"/>
      <c r="CH12" s="634"/>
      <c r="CI12" s="634"/>
      <c r="CJ12" s="634"/>
      <c r="CK12" s="634"/>
      <c r="CL12" s="634"/>
      <c r="CM12" s="634"/>
      <c r="CN12" s="634"/>
      <c r="CO12" s="634"/>
      <c r="CP12" s="634"/>
      <c r="CQ12" s="635"/>
      <c r="CR12" s="636">
        <v>17120</v>
      </c>
      <c r="CS12" s="637"/>
      <c r="CT12" s="637"/>
      <c r="CU12" s="637"/>
      <c r="CV12" s="637"/>
      <c r="CW12" s="637"/>
      <c r="CX12" s="637"/>
      <c r="CY12" s="638"/>
      <c r="CZ12" s="639">
        <v>2</v>
      </c>
      <c r="DA12" s="639"/>
      <c r="DB12" s="639"/>
      <c r="DC12" s="639"/>
      <c r="DD12" s="645" t="s">
        <v>124</v>
      </c>
      <c r="DE12" s="637"/>
      <c r="DF12" s="637"/>
      <c r="DG12" s="637"/>
      <c r="DH12" s="637"/>
      <c r="DI12" s="637"/>
      <c r="DJ12" s="637"/>
      <c r="DK12" s="637"/>
      <c r="DL12" s="637"/>
      <c r="DM12" s="637"/>
      <c r="DN12" s="637"/>
      <c r="DO12" s="637"/>
      <c r="DP12" s="638"/>
      <c r="DQ12" s="645">
        <v>13008</v>
      </c>
      <c r="DR12" s="637"/>
      <c r="DS12" s="637"/>
      <c r="DT12" s="637"/>
      <c r="DU12" s="637"/>
      <c r="DV12" s="637"/>
      <c r="DW12" s="637"/>
      <c r="DX12" s="637"/>
      <c r="DY12" s="637"/>
      <c r="DZ12" s="637"/>
      <c r="EA12" s="637"/>
      <c r="EB12" s="637"/>
      <c r="EC12" s="646"/>
    </row>
    <row r="13" spans="2:143" ht="11.25" customHeight="1" x14ac:dyDescent="0.2">
      <c r="B13" s="633" t="s">
        <v>242</v>
      </c>
      <c r="C13" s="634"/>
      <c r="D13" s="634"/>
      <c r="E13" s="634"/>
      <c r="F13" s="634"/>
      <c r="G13" s="634"/>
      <c r="H13" s="634"/>
      <c r="I13" s="634"/>
      <c r="J13" s="634"/>
      <c r="K13" s="634"/>
      <c r="L13" s="634"/>
      <c r="M13" s="634"/>
      <c r="N13" s="634"/>
      <c r="O13" s="634"/>
      <c r="P13" s="634"/>
      <c r="Q13" s="635"/>
      <c r="R13" s="636" t="s">
        <v>124</v>
      </c>
      <c r="S13" s="637"/>
      <c r="T13" s="637"/>
      <c r="U13" s="637"/>
      <c r="V13" s="637"/>
      <c r="W13" s="637"/>
      <c r="X13" s="637"/>
      <c r="Y13" s="638"/>
      <c r="Z13" s="639" t="s">
        <v>124</v>
      </c>
      <c r="AA13" s="639"/>
      <c r="AB13" s="639"/>
      <c r="AC13" s="639"/>
      <c r="AD13" s="640" t="s">
        <v>124</v>
      </c>
      <c r="AE13" s="640"/>
      <c r="AF13" s="640"/>
      <c r="AG13" s="640"/>
      <c r="AH13" s="640"/>
      <c r="AI13" s="640"/>
      <c r="AJ13" s="640"/>
      <c r="AK13" s="640"/>
      <c r="AL13" s="641" t="s">
        <v>124</v>
      </c>
      <c r="AM13" s="642"/>
      <c r="AN13" s="642"/>
      <c r="AO13" s="643"/>
      <c r="AP13" s="633" t="s">
        <v>243</v>
      </c>
      <c r="AQ13" s="634"/>
      <c r="AR13" s="634"/>
      <c r="AS13" s="634"/>
      <c r="AT13" s="634"/>
      <c r="AU13" s="634"/>
      <c r="AV13" s="634"/>
      <c r="AW13" s="634"/>
      <c r="AX13" s="634"/>
      <c r="AY13" s="634"/>
      <c r="AZ13" s="634"/>
      <c r="BA13" s="634"/>
      <c r="BB13" s="634"/>
      <c r="BC13" s="634"/>
      <c r="BD13" s="634"/>
      <c r="BE13" s="634"/>
      <c r="BF13" s="635"/>
      <c r="BG13" s="636">
        <v>21840</v>
      </c>
      <c r="BH13" s="637"/>
      <c r="BI13" s="637"/>
      <c r="BJ13" s="637"/>
      <c r="BK13" s="637"/>
      <c r="BL13" s="637"/>
      <c r="BM13" s="637"/>
      <c r="BN13" s="638"/>
      <c r="BO13" s="639">
        <v>46.3</v>
      </c>
      <c r="BP13" s="639"/>
      <c r="BQ13" s="639"/>
      <c r="BR13" s="639"/>
      <c r="BS13" s="640" t="s">
        <v>124</v>
      </c>
      <c r="BT13" s="640"/>
      <c r="BU13" s="640"/>
      <c r="BV13" s="640"/>
      <c r="BW13" s="640"/>
      <c r="BX13" s="640"/>
      <c r="BY13" s="640"/>
      <c r="BZ13" s="640"/>
      <c r="CA13" s="640"/>
      <c r="CB13" s="644"/>
      <c r="CD13" s="633" t="s">
        <v>244</v>
      </c>
      <c r="CE13" s="634"/>
      <c r="CF13" s="634"/>
      <c r="CG13" s="634"/>
      <c r="CH13" s="634"/>
      <c r="CI13" s="634"/>
      <c r="CJ13" s="634"/>
      <c r="CK13" s="634"/>
      <c r="CL13" s="634"/>
      <c r="CM13" s="634"/>
      <c r="CN13" s="634"/>
      <c r="CO13" s="634"/>
      <c r="CP13" s="634"/>
      <c r="CQ13" s="635"/>
      <c r="CR13" s="636">
        <v>164080</v>
      </c>
      <c r="CS13" s="637"/>
      <c r="CT13" s="637"/>
      <c r="CU13" s="637"/>
      <c r="CV13" s="637"/>
      <c r="CW13" s="637"/>
      <c r="CX13" s="637"/>
      <c r="CY13" s="638"/>
      <c r="CZ13" s="639">
        <v>18.8</v>
      </c>
      <c r="DA13" s="639"/>
      <c r="DB13" s="639"/>
      <c r="DC13" s="639"/>
      <c r="DD13" s="645">
        <v>137561</v>
      </c>
      <c r="DE13" s="637"/>
      <c r="DF13" s="637"/>
      <c r="DG13" s="637"/>
      <c r="DH13" s="637"/>
      <c r="DI13" s="637"/>
      <c r="DJ13" s="637"/>
      <c r="DK13" s="637"/>
      <c r="DL13" s="637"/>
      <c r="DM13" s="637"/>
      <c r="DN13" s="637"/>
      <c r="DO13" s="637"/>
      <c r="DP13" s="638"/>
      <c r="DQ13" s="645">
        <v>4920</v>
      </c>
      <c r="DR13" s="637"/>
      <c r="DS13" s="637"/>
      <c r="DT13" s="637"/>
      <c r="DU13" s="637"/>
      <c r="DV13" s="637"/>
      <c r="DW13" s="637"/>
      <c r="DX13" s="637"/>
      <c r="DY13" s="637"/>
      <c r="DZ13" s="637"/>
      <c r="EA13" s="637"/>
      <c r="EB13" s="637"/>
      <c r="EC13" s="646"/>
    </row>
    <row r="14" spans="2:143" ht="11.25" customHeight="1" x14ac:dyDescent="0.2">
      <c r="B14" s="633" t="s">
        <v>245</v>
      </c>
      <c r="C14" s="634"/>
      <c r="D14" s="634"/>
      <c r="E14" s="634"/>
      <c r="F14" s="634"/>
      <c r="G14" s="634"/>
      <c r="H14" s="634"/>
      <c r="I14" s="634"/>
      <c r="J14" s="634"/>
      <c r="K14" s="634"/>
      <c r="L14" s="634"/>
      <c r="M14" s="634"/>
      <c r="N14" s="634"/>
      <c r="O14" s="634"/>
      <c r="P14" s="634"/>
      <c r="Q14" s="635"/>
      <c r="R14" s="636">
        <v>30</v>
      </c>
      <c r="S14" s="637"/>
      <c r="T14" s="637"/>
      <c r="U14" s="637"/>
      <c r="V14" s="637"/>
      <c r="W14" s="637"/>
      <c r="X14" s="637"/>
      <c r="Y14" s="638"/>
      <c r="Z14" s="639">
        <v>0</v>
      </c>
      <c r="AA14" s="639"/>
      <c r="AB14" s="639"/>
      <c r="AC14" s="639"/>
      <c r="AD14" s="640">
        <v>30</v>
      </c>
      <c r="AE14" s="640"/>
      <c r="AF14" s="640"/>
      <c r="AG14" s="640"/>
      <c r="AH14" s="640"/>
      <c r="AI14" s="640"/>
      <c r="AJ14" s="640"/>
      <c r="AK14" s="640"/>
      <c r="AL14" s="641">
        <v>0</v>
      </c>
      <c r="AM14" s="642"/>
      <c r="AN14" s="642"/>
      <c r="AO14" s="643"/>
      <c r="AP14" s="633" t="s">
        <v>246</v>
      </c>
      <c r="AQ14" s="634"/>
      <c r="AR14" s="634"/>
      <c r="AS14" s="634"/>
      <c r="AT14" s="634"/>
      <c r="AU14" s="634"/>
      <c r="AV14" s="634"/>
      <c r="AW14" s="634"/>
      <c r="AX14" s="634"/>
      <c r="AY14" s="634"/>
      <c r="AZ14" s="634"/>
      <c r="BA14" s="634"/>
      <c r="BB14" s="634"/>
      <c r="BC14" s="634"/>
      <c r="BD14" s="634"/>
      <c r="BE14" s="634"/>
      <c r="BF14" s="635"/>
      <c r="BG14" s="636">
        <v>1261</v>
      </c>
      <c r="BH14" s="637"/>
      <c r="BI14" s="637"/>
      <c r="BJ14" s="637"/>
      <c r="BK14" s="637"/>
      <c r="BL14" s="637"/>
      <c r="BM14" s="637"/>
      <c r="BN14" s="638"/>
      <c r="BO14" s="639">
        <v>2.7</v>
      </c>
      <c r="BP14" s="639"/>
      <c r="BQ14" s="639"/>
      <c r="BR14" s="639"/>
      <c r="BS14" s="640" t="s">
        <v>124</v>
      </c>
      <c r="BT14" s="640"/>
      <c r="BU14" s="640"/>
      <c r="BV14" s="640"/>
      <c r="BW14" s="640"/>
      <c r="BX14" s="640"/>
      <c r="BY14" s="640"/>
      <c r="BZ14" s="640"/>
      <c r="CA14" s="640"/>
      <c r="CB14" s="644"/>
      <c r="CD14" s="633" t="s">
        <v>247</v>
      </c>
      <c r="CE14" s="634"/>
      <c r="CF14" s="634"/>
      <c r="CG14" s="634"/>
      <c r="CH14" s="634"/>
      <c r="CI14" s="634"/>
      <c r="CJ14" s="634"/>
      <c r="CK14" s="634"/>
      <c r="CL14" s="634"/>
      <c r="CM14" s="634"/>
      <c r="CN14" s="634"/>
      <c r="CO14" s="634"/>
      <c r="CP14" s="634"/>
      <c r="CQ14" s="635"/>
      <c r="CR14" s="636">
        <v>8741</v>
      </c>
      <c r="CS14" s="637"/>
      <c r="CT14" s="637"/>
      <c r="CU14" s="637"/>
      <c r="CV14" s="637"/>
      <c r="CW14" s="637"/>
      <c r="CX14" s="637"/>
      <c r="CY14" s="638"/>
      <c r="CZ14" s="639">
        <v>1</v>
      </c>
      <c r="DA14" s="639"/>
      <c r="DB14" s="639"/>
      <c r="DC14" s="639"/>
      <c r="DD14" s="645" t="s">
        <v>124</v>
      </c>
      <c r="DE14" s="637"/>
      <c r="DF14" s="637"/>
      <c r="DG14" s="637"/>
      <c r="DH14" s="637"/>
      <c r="DI14" s="637"/>
      <c r="DJ14" s="637"/>
      <c r="DK14" s="637"/>
      <c r="DL14" s="637"/>
      <c r="DM14" s="637"/>
      <c r="DN14" s="637"/>
      <c r="DO14" s="637"/>
      <c r="DP14" s="638"/>
      <c r="DQ14" s="645">
        <v>4841</v>
      </c>
      <c r="DR14" s="637"/>
      <c r="DS14" s="637"/>
      <c r="DT14" s="637"/>
      <c r="DU14" s="637"/>
      <c r="DV14" s="637"/>
      <c r="DW14" s="637"/>
      <c r="DX14" s="637"/>
      <c r="DY14" s="637"/>
      <c r="DZ14" s="637"/>
      <c r="EA14" s="637"/>
      <c r="EB14" s="637"/>
      <c r="EC14" s="646"/>
    </row>
    <row r="15" spans="2:143" ht="11.25" customHeight="1" x14ac:dyDescent="0.2">
      <c r="B15" s="633" t="s">
        <v>248</v>
      </c>
      <c r="C15" s="634"/>
      <c r="D15" s="634"/>
      <c r="E15" s="634"/>
      <c r="F15" s="634"/>
      <c r="G15" s="634"/>
      <c r="H15" s="634"/>
      <c r="I15" s="634"/>
      <c r="J15" s="634"/>
      <c r="K15" s="634"/>
      <c r="L15" s="634"/>
      <c r="M15" s="634"/>
      <c r="N15" s="634"/>
      <c r="O15" s="634"/>
      <c r="P15" s="634"/>
      <c r="Q15" s="635"/>
      <c r="R15" s="636" t="s">
        <v>124</v>
      </c>
      <c r="S15" s="637"/>
      <c r="T15" s="637"/>
      <c r="U15" s="637"/>
      <c r="V15" s="637"/>
      <c r="W15" s="637"/>
      <c r="X15" s="637"/>
      <c r="Y15" s="638"/>
      <c r="Z15" s="639" t="s">
        <v>124</v>
      </c>
      <c r="AA15" s="639"/>
      <c r="AB15" s="639"/>
      <c r="AC15" s="639"/>
      <c r="AD15" s="640" t="s">
        <v>124</v>
      </c>
      <c r="AE15" s="640"/>
      <c r="AF15" s="640"/>
      <c r="AG15" s="640"/>
      <c r="AH15" s="640"/>
      <c r="AI15" s="640"/>
      <c r="AJ15" s="640"/>
      <c r="AK15" s="640"/>
      <c r="AL15" s="641" t="s">
        <v>124</v>
      </c>
      <c r="AM15" s="642"/>
      <c r="AN15" s="642"/>
      <c r="AO15" s="643"/>
      <c r="AP15" s="633" t="s">
        <v>249</v>
      </c>
      <c r="AQ15" s="634"/>
      <c r="AR15" s="634"/>
      <c r="AS15" s="634"/>
      <c r="AT15" s="634"/>
      <c r="AU15" s="634"/>
      <c r="AV15" s="634"/>
      <c r="AW15" s="634"/>
      <c r="AX15" s="634"/>
      <c r="AY15" s="634"/>
      <c r="AZ15" s="634"/>
      <c r="BA15" s="634"/>
      <c r="BB15" s="634"/>
      <c r="BC15" s="634"/>
      <c r="BD15" s="634"/>
      <c r="BE15" s="634"/>
      <c r="BF15" s="635"/>
      <c r="BG15" s="636">
        <v>1651</v>
      </c>
      <c r="BH15" s="637"/>
      <c r="BI15" s="637"/>
      <c r="BJ15" s="637"/>
      <c r="BK15" s="637"/>
      <c r="BL15" s="637"/>
      <c r="BM15" s="637"/>
      <c r="BN15" s="638"/>
      <c r="BO15" s="639">
        <v>3.5</v>
      </c>
      <c r="BP15" s="639"/>
      <c r="BQ15" s="639"/>
      <c r="BR15" s="639"/>
      <c r="BS15" s="640" t="s">
        <v>124</v>
      </c>
      <c r="BT15" s="640"/>
      <c r="BU15" s="640"/>
      <c r="BV15" s="640"/>
      <c r="BW15" s="640"/>
      <c r="BX15" s="640"/>
      <c r="BY15" s="640"/>
      <c r="BZ15" s="640"/>
      <c r="CA15" s="640"/>
      <c r="CB15" s="644"/>
      <c r="CD15" s="633" t="s">
        <v>250</v>
      </c>
      <c r="CE15" s="634"/>
      <c r="CF15" s="634"/>
      <c r="CG15" s="634"/>
      <c r="CH15" s="634"/>
      <c r="CI15" s="634"/>
      <c r="CJ15" s="634"/>
      <c r="CK15" s="634"/>
      <c r="CL15" s="634"/>
      <c r="CM15" s="634"/>
      <c r="CN15" s="634"/>
      <c r="CO15" s="634"/>
      <c r="CP15" s="634"/>
      <c r="CQ15" s="635"/>
      <c r="CR15" s="636">
        <v>79644</v>
      </c>
      <c r="CS15" s="637"/>
      <c r="CT15" s="637"/>
      <c r="CU15" s="637"/>
      <c r="CV15" s="637"/>
      <c r="CW15" s="637"/>
      <c r="CX15" s="637"/>
      <c r="CY15" s="638"/>
      <c r="CZ15" s="639">
        <v>9.1</v>
      </c>
      <c r="DA15" s="639"/>
      <c r="DB15" s="639"/>
      <c r="DC15" s="639"/>
      <c r="DD15" s="645">
        <v>6097</v>
      </c>
      <c r="DE15" s="637"/>
      <c r="DF15" s="637"/>
      <c r="DG15" s="637"/>
      <c r="DH15" s="637"/>
      <c r="DI15" s="637"/>
      <c r="DJ15" s="637"/>
      <c r="DK15" s="637"/>
      <c r="DL15" s="637"/>
      <c r="DM15" s="637"/>
      <c r="DN15" s="637"/>
      <c r="DO15" s="637"/>
      <c r="DP15" s="638"/>
      <c r="DQ15" s="645">
        <v>35543</v>
      </c>
      <c r="DR15" s="637"/>
      <c r="DS15" s="637"/>
      <c r="DT15" s="637"/>
      <c r="DU15" s="637"/>
      <c r="DV15" s="637"/>
      <c r="DW15" s="637"/>
      <c r="DX15" s="637"/>
      <c r="DY15" s="637"/>
      <c r="DZ15" s="637"/>
      <c r="EA15" s="637"/>
      <c r="EB15" s="637"/>
      <c r="EC15" s="646"/>
    </row>
    <row r="16" spans="2:143" ht="11.25" customHeight="1" x14ac:dyDescent="0.2">
      <c r="B16" s="633" t="s">
        <v>251</v>
      </c>
      <c r="C16" s="634"/>
      <c r="D16" s="634"/>
      <c r="E16" s="634"/>
      <c r="F16" s="634"/>
      <c r="G16" s="634"/>
      <c r="H16" s="634"/>
      <c r="I16" s="634"/>
      <c r="J16" s="634"/>
      <c r="K16" s="634"/>
      <c r="L16" s="634"/>
      <c r="M16" s="634"/>
      <c r="N16" s="634"/>
      <c r="O16" s="634"/>
      <c r="P16" s="634"/>
      <c r="Q16" s="635"/>
      <c r="R16" s="636">
        <v>1114</v>
      </c>
      <c r="S16" s="637"/>
      <c r="T16" s="637"/>
      <c r="U16" s="637"/>
      <c r="V16" s="637"/>
      <c r="W16" s="637"/>
      <c r="X16" s="637"/>
      <c r="Y16" s="638"/>
      <c r="Z16" s="639">
        <v>0.1</v>
      </c>
      <c r="AA16" s="639"/>
      <c r="AB16" s="639"/>
      <c r="AC16" s="639"/>
      <c r="AD16" s="640">
        <v>1114</v>
      </c>
      <c r="AE16" s="640"/>
      <c r="AF16" s="640"/>
      <c r="AG16" s="640"/>
      <c r="AH16" s="640"/>
      <c r="AI16" s="640"/>
      <c r="AJ16" s="640"/>
      <c r="AK16" s="640"/>
      <c r="AL16" s="641">
        <v>0.4</v>
      </c>
      <c r="AM16" s="642"/>
      <c r="AN16" s="642"/>
      <c r="AO16" s="643"/>
      <c r="AP16" s="633" t="s">
        <v>252</v>
      </c>
      <c r="AQ16" s="634"/>
      <c r="AR16" s="634"/>
      <c r="AS16" s="634"/>
      <c r="AT16" s="634"/>
      <c r="AU16" s="634"/>
      <c r="AV16" s="634"/>
      <c r="AW16" s="634"/>
      <c r="AX16" s="634"/>
      <c r="AY16" s="634"/>
      <c r="AZ16" s="634"/>
      <c r="BA16" s="634"/>
      <c r="BB16" s="634"/>
      <c r="BC16" s="634"/>
      <c r="BD16" s="634"/>
      <c r="BE16" s="634"/>
      <c r="BF16" s="635"/>
      <c r="BG16" s="636" t="s">
        <v>124</v>
      </c>
      <c r="BH16" s="637"/>
      <c r="BI16" s="637"/>
      <c r="BJ16" s="637"/>
      <c r="BK16" s="637"/>
      <c r="BL16" s="637"/>
      <c r="BM16" s="637"/>
      <c r="BN16" s="638"/>
      <c r="BO16" s="639" t="s">
        <v>124</v>
      </c>
      <c r="BP16" s="639"/>
      <c r="BQ16" s="639"/>
      <c r="BR16" s="639"/>
      <c r="BS16" s="640" t="s">
        <v>124</v>
      </c>
      <c r="BT16" s="640"/>
      <c r="BU16" s="640"/>
      <c r="BV16" s="640"/>
      <c r="BW16" s="640"/>
      <c r="BX16" s="640"/>
      <c r="BY16" s="640"/>
      <c r="BZ16" s="640"/>
      <c r="CA16" s="640"/>
      <c r="CB16" s="644"/>
      <c r="CD16" s="633" t="s">
        <v>253</v>
      </c>
      <c r="CE16" s="634"/>
      <c r="CF16" s="634"/>
      <c r="CG16" s="634"/>
      <c r="CH16" s="634"/>
      <c r="CI16" s="634"/>
      <c r="CJ16" s="634"/>
      <c r="CK16" s="634"/>
      <c r="CL16" s="634"/>
      <c r="CM16" s="634"/>
      <c r="CN16" s="634"/>
      <c r="CO16" s="634"/>
      <c r="CP16" s="634"/>
      <c r="CQ16" s="635"/>
      <c r="CR16" s="636" t="s">
        <v>124</v>
      </c>
      <c r="CS16" s="637"/>
      <c r="CT16" s="637"/>
      <c r="CU16" s="637"/>
      <c r="CV16" s="637"/>
      <c r="CW16" s="637"/>
      <c r="CX16" s="637"/>
      <c r="CY16" s="638"/>
      <c r="CZ16" s="639" t="s">
        <v>124</v>
      </c>
      <c r="DA16" s="639"/>
      <c r="DB16" s="639"/>
      <c r="DC16" s="639"/>
      <c r="DD16" s="645" t="s">
        <v>124</v>
      </c>
      <c r="DE16" s="637"/>
      <c r="DF16" s="637"/>
      <c r="DG16" s="637"/>
      <c r="DH16" s="637"/>
      <c r="DI16" s="637"/>
      <c r="DJ16" s="637"/>
      <c r="DK16" s="637"/>
      <c r="DL16" s="637"/>
      <c r="DM16" s="637"/>
      <c r="DN16" s="637"/>
      <c r="DO16" s="637"/>
      <c r="DP16" s="638"/>
      <c r="DQ16" s="645" t="s">
        <v>124</v>
      </c>
      <c r="DR16" s="637"/>
      <c r="DS16" s="637"/>
      <c r="DT16" s="637"/>
      <c r="DU16" s="637"/>
      <c r="DV16" s="637"/>
      <c r="DW16" s="637"/>
      <c r="DX16" s="637"/>
      <c r="DY16" s="637"/>
      <c r="DZ16" s="637"/>
      <c r="EA16" s="637"/>
      <c r="EB16" s="637"/>
      <c r="EC16" s="646"/>
    </row>
    <row r="17" spans="2:133" ht="11.25" customHeight="1" x14ac:dyDescent="0.2">
      <c r="B17" s="633" t="s">
        <v>254</v>
      </c>
      <c r="C17" s="634"/>
      <c r="D17" s="634"/>
      <c r="E17" s="634"/>
      <c r="F17" s="634"/>
      <c r="G17" s="634"/>
      <c r="H17" s="634"/>
      <c r="I17" s="634"/>
      <c r="J17" s="634"/>
      <c r="K17" s="634"/>
      <c r="L17" s="634"/>
      <c r="M17" s="634"/>
      <c r="N17" s="634"/>
      <c r="O17" s="634"/>
      <c r="P17" s="634"/>
      <c r="Q17" s="635"/>
      <c r="R17" s="636">
        <v>1281</v>
      </c>
      <c r="S17" s="637"/>
      <c r="T17" s="637"/>
      <c r="U17" s="637"/>
      <c r="V17" s="637"/>
      <c r="W17" s="637"/>
      <c r="X17" s="637"/>
      <c r="Y17" s="638"/>
      <c r="Z17" s="639">
        <v>0.1</v>
      </c>
      <c r="AA17" s="639"/>
      <c r="AB17" s="639"/>
      <c r="AC17" s="639"/>
      <c r="AD17" s="640">
        <v>1281</v>
      </c>
      <c r="AE17" s="640"/>
      <c r="AF17" s="640"/>
      <c r="AG17" s="640"/>
      <c r="AH17" s="640"/>
      <c r="AI17" s="640"/>
      <c r="AJ17" s="640"/>
      <c r="AK17" s="640"/>
      <c r="AL17" s="641">
        <v>0.4</v>
      </c>
      <c r="AM17" s="642"/>
      <c r="AN17" s="642"/>
      <c r="AO17" s="643"/>
      <c r="AP17" s="633" t="s">
        <v>255</v>
      </c>
      <c r="AQ17" s="634"/>
      <c r="AR17" s="634"/>
      <c r="AS17" s="634"/>
      <c r="AT17" s="634"/>
      <c r="AU17" s="634"/>
      <c r="AV17" s="634"/>
      <c r="AW17" s="634"/>
      <c r="AX17" s="634"/>
      <c r="AY17" s="634"/>
      <c r="AZ17" s="634"/>
      <c r="BA17" s="634"/>
      <c r="BB17" s="634"/>
      <c r="BC17" s="634"/>
      <c r="BD17" s="634"/>
      <c r="BE17" s="634"/>
      <c r="BF17" s="635"/>
      <c r="BG17" s="636" t="s">
        <v>124</v>
      </c>
      <c r="BH17" s="637"/>
      <c r="BI17" s="637"/>
      <c r="BJ17" s="637"/>
      <c r="BK17" s="637"/>
      <c r="BL17" s="637"/>
      <c r="BM17" s="637"/>
      <c r="BN17" s="638"/>
      <c r="BO17" s="639" t="s">
        <v>124</v>
      </c>
      <c r="BP17" s="639"/>
      <c r="BQ17" s="639"/>
      <c r="BR17" s="639"/>
      <c r="BS17" s="640" t="s">
        <v>124</v>
      </c>
      <c r="BT17" s="640"/>
      <c r="BU17" s="640"/>
      <c r="BV17" s="640"/>
      <c r="BW17" s="640"/>
      <c r="BX17" s="640"/>
      <c r="BY17" s="640"/>
      <c r="BZ17" s="640"/>
      <c r="CA17" s="640"/>
      <c r="CB17" s="644"/>
      <c r="CD17" s="633" t="s">
        <v>256</v>
      </c>
      <c r="CE17" s="634"/>
      <c r="CF17" s="634"/>
      <c r="CG17" s="634"/>
      <c r="CH17" s="634"/>
      <c r="CI17" s="634"/>
      <c r="CJ17" s="634"/>
      <c r="CK17" s="634"/>
      <c r="CL17" s="634"/>
      <c r="CM17" s="634"/>
      <c r="CN17" s="634"/>
      <c r="CO17" s="634"/>
      <c r="CP17" s="634"/>
      <c r="CQ17" s="635"/>
      <c r="CR17" s="636">
        <v>13011</v>
      </c>
      <c r="CS17" s="637"/>
      <c r="CT17" s="637"/>
      <c r="CU17" s="637"/>
      <c r="CV17" s="637"/>
      <c r="CW17" s="637"/>
      <c r="CX17" s="637"/>
      <c r="CY17" s="638"/>
      <c r="CZ17" s="639">
        <v>1.5</v>
      </c>
      <c r="DA17" s="639"/>
      <c r="DB17" s="639"/>
      <c r="DC17" s="639"/>
      <c r="DD17" s="645" t="s">
        <v>124</v>
      </c>
      <c r="DE17" s="637"/>
      <c r="DF17" s="637"/>
      <c r="DG17" s="637"/>
      <c r="DH17" s="637"/>
      <c r="DI17" s="637"/>
      <c r="DJ17" s="637"/>
      <c r="DK17" s="637"/>
      <c r="DL17" s="637"/>
      <c r="DM17" s="637"/>
      <c r="DN17" s="637"/>
      <c r="DO17" s="637"/>
      <c r="DP17" s="638"/>
      <c r="DQ17" s="645">
        <v>13011</v>
      </c>
      <c r="DR17" s="637"/>
      <c r="DS17" s="637"/>
      <c r="DT17" s="637"/>
      <c r="DU17" s="637"/>
      <c r="DV17" s="637"/>
      <c r="DW17" s="637"/>
      <c r="DX17" s="637"/>
      <c r="DY17" s="637"/>
      <c r="DZ17" s="637"/>
      <c r="EA17" s="637"/>
      <c r="EB17" s="637"/>
      <c r="EC17" s="646"/>
    </row>
    <row r="18" spans="2:133" ht="11.25" customHeight="1" x14ac:dyDescent="0.2">
      <c r="B18" s="633" t="s">
        <v>257</v>
      </c>
      <c r="C18" s="634"/>
      <c r="D18" s="634"/>
      <c r="E18" s="634"/>
      <c r="F18" s="634"/>
      <c r="G18" s="634"/>
      <c r="H18" s="634"/>
      <c r="I18" s="634"/>
      <c r="J18" s="634"/>
      <c r="K18" s="634"/>
      <c r="L18" s="634"/>
      <c r="M18" s="634"/>
      <c r="N18" s="634"/>
      <c r="O18" s="634"/>
      <c r="P18" s="634"/>
      <c r="Q18" s="635"/>
      <c r="R18" s="636">
        <v>109</v>
      </c>
      <c r="S18" s="637"/>
      <c r="T18" s="637"/>
      <c r="U18" s="637"/>
      <c r="V18" s="637"/>
      <c r="W18" s="637"/>
      <c r="X18" s="637"/>
      <c r="Y18" s="638"/>
      <c r="Z18" s="639">
        <v>0</v>
      </c>
      <c r="AA18" s="639"/>
      <c r="AB18" s="639"/>
      <c r="AC18" s="639"/>
      <c r="AD18" s="640">
        <v>109</v>
      </c>
      <c r="AE18" s="640"/>
      <c r="AF18" s="640"/>
      <c r="AG18" s="640"/>
      <c r="AH18" s="640"/>
      <c r="AI18" s="640"/>
      <c r="AJ18" s="640"/>
      <c r="AK18" s="640"/>
      <c r="AL18" s="641">
        <v>0</v>
      </c>
      <c r="AM18" s="642"/>
      <c r="AN18" s="642"/>
      <c r="AO18" s="643"/>
      <c r="AP18" s="633" t="s">
        <v>258</v>
      </c>
      <c r="AQ18" s="634"/>
      <c r="AR18" s="634"/>
      <c r="AS18" s="634"/>
      <c r="AT18" s="634"/>
      <c r="AU18" s="634"/>
      <c r="AV18" s="634"/>
      <c r="AW18" s="634"/>
      <c r="AX18" s="634"/>
      <c r="AY18" s="634"/>
      <c r="AZ18" s="634"/>
      <c r="BA18" s="634"/>
      <c r="BB18" s="634"/>
      <c r="BC18" s="634"/>
      <c r="BD18" s="634"/>
      <c r="BE18" s="634"/>
      <c r="BF18" s="635"/>
      <c r="BG18" s="636" t="s">
        <v>124</v>
      </c>
      <c r="BH18" s="637"/>
      <c r="BI18" s="637"/>
      <c r="BJ18" s="637"/>
      <c r="BK18" s="637"/>
      <c r="BL18" s="637"/>
      <c r="BM18" s="637"/>
      <c r="BN18" s="638"/>
      <c r="BO18" s="639" t="s">
        <v>124</v>
      </c>
      <c r="BP18" s="639"/>
      <c r="BQ18" s="639"/>
      <c r="BR18" s="639"/>
      <c r="BS18" s="640" t="s">
        <v>124</v>
      </c>
      <c r="BT18" s="640"/>
      <c r="BU18" s="640"/>
      <c r="BV18" s="640"/>
      <c r="BW18" s="640"/>
      <c r="BX18" s="640"/>
      <c r="BY18" s="640"/>
      <c r="BZ18" s="640"/>
      <c r="CA18" s="640"/>
      <c r="CB18" s="644"/>
      <c r="CD18" s="633" t="s">
        <v>259</v>
      </c>
      <c r="CE18" s="634"/>
      <c r="CF18" s="634"/>
      <c r="CG18" s="634"/>
      <c r="CH18" s="634"/>
      <c r="CI18" s="634"/>
      <c r="CJ18" s="634"/>
      <c r="CK18" s="634"/>
      <c r="CL18" s="634"/>
      <c r="CM18" s="634"/>
      <c r="CN18" s="634"/>
      <c r="CO18" s="634"/>
      <c r="CP18" s="634"/>
      <c r="CQ18" s="635"/>
      <c r="CR18" s="636" t="s">
        <v>124</v>
      </c>
      <c r="CS18" s="637"/>
      <c r="CT18" s="637"/>
      <c r="CU18" s="637"/>
      <c r="CV18" s="637"/>
      <c r="CW18" s="637"/>
      <c r="CX18" s="637"/>
      <c r="CY18" s="638"/>
      <c r="CZ18" s="639" t="s">
        <v>124</v>
      </c>
      <c r="DA18" s="639"/>
      <c r="DB18" s="639"/>
      <c r="DC18" s="639"/>
      <c r="DD18" s="645" t="s">
        <v>124</v>
      </c>
      <c r="DE18" s="637"/>
      <c r="DF18" s="637"/>
      <c r="DG18" s="637"/>
      <c r="DH18" s="637"/>
      <c r="DI18" s="637"/>
      <c r="DJ18" s="637"/>
      <c r="DK18" s="637"/>
      <c r="DL18" s="637"/>
      <c r="DM18" s="637"/>
      <c r="DN18" s="637"/>
      <c r="DO18" s="637"/>
      <c r="DP18" s="638"/>
      <c r="DQ18" s="645" t="s">
        <v>124</v>
      </c>
      <c r="DR18" s="637"/>
      <c r="DS18" s="637"/>
      <c r="DT18" s="637"/>
      <c r="DU18" s="637"/>
      <c r="DV18" s="637"/>
      <c r="DW18" s="637"/>
      <c r="DX18" s="637"/>
      <c r="DY18" s="637"/>
      <c r="DZ18" s="637"/>
      <c r="EA18" s="637"/>
      <c r="EB18" s="637"/>
      <c r="EC18" s="646"/>
    </row>
    <row r="19" spans="2:133" ht="11.25" customHeight="1" x14ac:dyDescent="0.2">
      <c r="B19" s="633" t="s">
        <v>260</v>
      </c>
      <c r="C19" s="634"/>
      <c r="D19" s="634"/>
      <c r="E19" s="634"/>
      <c r="F19" s="634"/>
      <c r="G19" s="634"/>
      <c r="H19" s="634"/>
      <c r="I19" s="634"/>
      <c r="J19" s="634"/>
      <c r="K19" s="634"/>
      <c r="L19" s="634"/>
      <c r="M19" s="634"/>
      <c r="N19" s="634"/>
      <c r="O19" s="634"/>
      <c r="P19" s="634"/>
      <c r="Q19" s="635"/>
      <c r="R19" s="636">
        <v>109</v>
      </c>
      <c r="S19" s="637"/>
      <c r="T19" s="637"/>
      <c r="U19" s="637"/>
      <c r="V19" s="637"/>
      <c r="W19" s="637"/>
      <c r="X19" s="637"/>
      <c r="Y19" s="638"/>
      <c r="Z19" s="639">
        <v>0</v>
      </c>
      <c r="AA19" s="639"/>
      <c r="AB19" s="639"/>
      <c r="AC19" s="639"/>
      <c r="AD19" s="640">
        <v>109</v>
      </c>
      <c r="AE19" s="640"/>
      <c r="AF19" s="640"/>
      <c r="AG19" s="640"/>
      <c r="AH19" s="640"/>
      <c r="AI19" s="640"/>
      <c r="AJ19" s="640"/>
      <c r="AK19" s="640"/>
      <c r="AL19" s="641">
        <v>0</v>
      </c>
      <c r="AM19" s="642"/>
      <c r="AN19" s="642"/>
      <c r="AO19" s="643"/>
      <c r="AP19" s="633" t="s">
        <v>261</v>
      </c>
      <c r="AQ19" s="634"/>
      <c r="AR19" s="634"/>
      <c r="AS19" s="634"/>
      <c r="AT19" s="634"/>
      <c r="AU19" s="634"/>
      <c r="AV19" s="634"/>
      <c r="AW19" s="634"/>
      <c r="AX19" s="634"/>
      <c r="AY19" s="634"/>
      <c r="AZ19" s="634"/>
      <c r="BA19" s="634"/>
      <c r="BB19" s="634"/>
      <c r="BC19" s="634"/>
      <c r="BD19" s="634"/>
      <c r="BE19" s="634"/>
      <c r="BF19" s="635"/>
      <c r="BG19" s="636" t="s">
        <v>124</v>
      </c>
      <c r="BH19" s="637"/>
      <c r="BI19" s="637"/>
      <c r="BJ19" s="637"/>
      <c r="BK19" s="637"/>
      <c r="BL19" s="637"/>
      <c r="BM19" s="637"/>
      <c r="BN19" s="638"/>
      <c r="BO19" s="639" t="s">
        <v>124</v>
      </c>
      <c r="BP19" s="639"/>
      <c r="BQ19" s="639"/>
      <c r="BR19" s="639"/>
      <c r="BS19" s="640" t="s">
        <v>124</v>
      </c>
      <c r="BT19" s="640"/>
      <c r="BU19" s="640"/>
      <c r="BV19" s="640"/>
      <c r="BW19" s="640"/>
      <c r="BX19" s="640"/>
      <c r="BY19" s="640"/>
      <c r="BZ19" s="640"/>
      <c r="CA19" s="640"/>
      <c r="CB19" s="644"/>
      <c r="CD19" s="633" t="s">
        <v>262</v>
      </c>
      <c r="CE19" s="634"/>
      <c r="CF19" s="634"/>
      <c r="CG19" s="634"/>
      <c r="CH19" s="634"/>
      <c r="CI19" s="634"/>
      <c r="CJ19" s="634"/>
      <c r="CK19" s="634"/>
      <c r="CL19" s="634"/>
      <c r="CM19" s="634"/>
      <c r="CN19" s="634"/>
      <c r="CO19" s="634"/>
      <c r="CP19" s="634"/>
      <c r="CQ19" s="635"/>
      <c r="CR19" s="636" t="s">
        <v>124</v>
      </c>
      <c r="CS19" s="637"/>
      <c r="CT19" s="637"/>
      <c r="CU19" s="637"/>
      <c r="CV19" s="637"/>
      <c r="CW19" s="637"/>
      <c r="CX19" s="637"/>
      <c r="CY19" s="638"/>
      <c r="CZ19" s="639" t="s">
        <v>124</v>
      </c>
      <c r="DA19" s="639"/>
      <c r="DB19" s="639"/>
      <c r="DC19" s="639"/>
      <c r="DD19" s="645" t="s">
        <v>124</v>
      </c>
      <c r="DE19" s="637"/>
      <c r="DF19" s="637"/>
      <c r="DG19" s="637"/>
      <c r="DH19" s="637"/>
      <c r="DI19" s="637"/>
      <c r="DJ19" s="637"/>
      <c r="DK19" s="637"/>
      <c r="DL19" s="637"/>
      <c r="DM19" s="637"/>
      <c r="DN19" s="637"/>
      <c r="DO19" s="637"/>
      <c r="DP19" s="638"/>
      <c r="DQ19" s="645" t="s">
        <v>124</v>
      </c>
      <c r="DR19" s="637"/>
      <c r="DS19" s="637"/>
      <c r="DT19" s="637"/>
      <c r="DU19" s="637"/>
      <c r="DV19" s="637"/>
      <c r="DW19" s="637"/>
      <c r="DX19" s="637"/>
      <c r="DY19" s="637"/>
      <c r="DZ19" s="637"/>
      <c r="EA19" s="637"/>
      <c r="EB19" s="637"/>
      <c r="EC19" s="646"/>
    </row>
    <row r="20" spans="2:133" ht="11.25" customHeight="1" x14ac:dyDescent="0.2">
      <c r="B20" s="649" t="s">
        <v>263</v>
      </c>
      <c r="C20" s="650"/>
      <c r="D20" s="650"/>
      <c r="E20" s="650"/>
      <c r="F20" s="650"/>
      <c r="G20" s="650"/>
      <c r="H20" s="650"/>
      <c r="I20" s="650"/>
      <c r="J20" s="650"/>
      <c r="K20" s="650"/>
      <c r="L20" s="650"/>
      <c r="M20" s="650"/>
      <c r="N20" s="650"/>
      <c r="O20" s="650"/>
      <c r="P20" s="650"/>
      <c r="Q20" s="651"/>
      <c r="R20" s="636" t="s">
        <v>124</v>
      </c>
      <c r="S20" s="637"/>
      <c r="T20" s="637"/>
      <c r="U20" s="637"/>
      <c r="V20" s="637"/>
      <c r="W20" s="637"/>
      <c r="X20" s="637"/>
      <c r="Y20" s="638"/>
      <c r="Z20" s="639" t="s">
        <v>124</v>
      </c>
      <c r="AA20" s="639"/>
      <c r="AB20" s="639"/>
      <c r="AC20" s="639"/>
      <c r="AD20" s="640" t="s">
        <v>124</v>
      </c>
      <c r="AE20" s="640"/>
      <c r="AF20" s="640"/>
      <c r="AG20" s="640"/>
      <c r="AH20" s="640"/>
      <c r="AI20" s="640"/>
      <c r="AJ20" s="640"/>
      <c r="AK20" s="640"/>
      <c r="AL20" s="641" t="s">
        <v>124</v>
      </c>
      <c r="AM20" s="642"/>
      <c r="AN20" s="642"/>
      <c r="AO20" s="643"/>
      <c r="AP20" s="633" t="s">
        <v>264</v>
      </c>
      <c r="AQ20" s="634"/>
      <c r="AR20" s="634"/>
      <c r="AS20" s="634"/>
      <c r="AT20" s="634"/>
      <c r="AU20" s="634"/>
      <c r="AV20" s="634"/>
      <c r="AW20" s="634"/>
      <c r="AX20" s="634"/>
      <c r="AY20" s="634"/>
      <c r="AZ20" s="634"/>
      <c r="BA20" s="634"/>
      <c r="BB20" s="634"/>
      <c r="BC20" s="634"/>
      <c r="BD20" s="634"/>
      <c r="BE20" s="634"/>
      <c r="BF20" s="635"/>
      <c r="BG20" s="636" t="s">
        <v>124</v>
      </c>
      <c r="BH20" s="637"/>
      <c r="BI20" s="637"/>
      <c r="BJ20" s="637"/>
      <c r="BK20" s="637"/>
      <c r="BL20" s="637"/>
      <c r="BM20" s="637"/>
      <c r="BN20" s="638"/>
      <c r="BO20" s="639" t="s">
        <v>124</v>
      </c>
      <c r="BP20" s="639"/>
      <c r="BQ20" s="639"/>
      <c r="BR20" s="639"/>
      <c r="BS20" s="640" t="s">
        <v>124</v>
      </c>
      <c r="BT20" s="640"/>
      <c r="BU20" s="640"/>
      <c r="BV20" s="640"/>
      <c r="BW20" s="640"/>
      <c r="BX20" s="640"/>
      <c r="BY20" s="640"/>
      <c r="BZ20" s="640"/>
      <c r="CA20" s="640"/>
      <c r="CB20" s="644"/>
      <c r="CD20" s="633" t="s">
        <v>265</v>
      </c>
      <c r="CE20" s="634"/>
      <c r="CF20" s="634"/>
      <c r="CG20" s="634"/>
      <c r="CH20" s="634"/>
      <c r="CI20" s="634"/>
      <c r="CJ20" s="634"/>
      <c r="CK20" s="634"/>
      <c r="CL20" s="634"/>
      <c r="CM20" s="634"/>
      <c r="CN20" s="634"/>
      <c r="CO20" s="634"/>
      <c r="CP20" s="634"/>
      <c r="CQ20" s="635"/>
      <c r="CR20" s="636">
        <v>870631</v>
      </c>
      <c r="CS20" s="637"/>
      <c r="CT20" s="637"/>
      <c r="CU20" s="637"/>
      <c r="CV20" s="637"/>
      <c r="CW20" s="637"/>
      <c r="CX20" s="637"/>
      <c r="CY20" s="638"/>
      <c r="CZ20" s="639">
        <v>100</v>
      </c>
      <c r="DA20" s="639"/>
      <c r="DB20" s="639"/>
      <c r="DC20" s="639"/>
      <c r="DD20" s="645">
        <v>178616</v>
      </c>
      <c r="DE20" s="637"/>
      <c r="DF20" s="637"/>
      <c r="DG20" s="637"/>
      <c r="DH20" s="637"/>
      <c r="DI20" s="637"/>
      <c r="DJ20" s="637"/>
      <c r="DK20" s="637"/>
      <c r="DL20" s="637"/>
      <c r="DM20" s="637"/>
      <c r="DN20" s="637"/>
      <c r="DO20" s="637"/>
      <c r="DP20" s="638"/>
      <c r="DQ20" s="645">
        <v>277771</v>
      </c>
      <c r="DR20" s="637"/>
      <c r="DS20" s="637"/>
      <c r="DT20" s="637"/>
      <c r="DU20" s="637"/>
      <c r="DV20" s="637"/>
      <c r="DW20" s="637"/>
      <c r="DX20" s="637"/>
      <c r="DY20" s="637"/>
      <c r="DZ20" s="637"/>
      <c r="EA20" s="637"/>
      <c r="EB20" s="637"/>
      <c r="EC20" s="646"/>
    </row>
    <row r="21" spans="2:133" ht="11.25" customHeight="1" x14ac:dyDescent="0.2">
      <c r="B21" s="633" t="s">
        <v>266</v>
      </c>
      <c r="C21" s="634"/>
      <c r="D21" s="634"/>
      <c r="E21" s="634"/>
      <c r="F21" s="634"/>
      <c r="G21" s="634"/>
      <c r="H21" s="634"/>
      <c r="I21" s="634"/>
      <c r="J21" s="634"/>
      <c r="K21" s="634"/>
      <c r="L21" s="634"/>
      <c r="M21" s="634"/>
      <c r="N21" s="634"/>
      <c r="O21" s="634"/>
      <c r="P21" s="634"/>
      <c r="Q21" s="635"/>
      <c r="R21" s="636">
        <v>313987</v>
      </c>
      <c r="S21" s="637"/>
      <c r="T21" s="637"/>
      <c r="U21" s="637"/>
      <c r="V21" s="637"/>
      <c r="W21" s="637"/>
      <c r="X21" s="637"/>
      <c r="Y21" s="638"/>
      <c r="Z21" s="639">
        <v>27.4</v>
      </c>
      <c r="AA21" s="639"/>
      <c r="AB21" s="639"/>
      <c r="AC21" s="639"/>
      <c r="AD21" s="640">
        <v>234702</v>
      </c>
      <c r="AE21" s="640"/>
      <c r="AF21" s="640"/>
      <c r="AG21" s="640"/>
      <c r="AH21" s="640"/>
      <c r="AI21" s="640"/>
      <c r="AJ21" s="640"/>
      <c r="AK21" s="640"/>
      <c r="AL21" s="641">
        <v>73.900000000000006</v>
      </c>
      <c r="AM21" s="642"/>
      <c r="AN21" s="642"/>
      <c r="AO21" s="643"/>
      <c r="AP21" s="633" t="s">
        <v>267</v>
      </c>
      <c r="AQ21" s="652"/>
      <c r="AR21" s="652"/>
      <c r="AS21" s="652"/>
      <c r="AT21" s="652"/>
      <c r="AU21" s="652"/>
      <c r="AV21" s="652"/>
      <c r="AW21" s="652"/>
      <c r="AX21" s="652"/>
      <c r="AY21" s="652"/>
      <c r="AZ21" s="652"/>
      <c r="BA21" s="652"/>
      <c r="BB21" s="652"/>
      <c r="BC21" s="652"/>
      <c r="BD21" s="652"/>
      <c r="BE21" s="652"/>
      <c r="BF21" s="653"/>
      <c r="BG21" s="636" t="s">
        <v>124</v>
      </c>
      <c r="BH21" s="637"/>
      <c r="BI21" s="637"/>
      <c r="BJ21" s="637"/>
      <c r="BK21" s="637"/>
      <c r="BL21" s="637"/>
      <c r="BM21" s="637"/>
      <c r="BN21" s="638"/>
      <c r="BO21" s="639" t="s">
        <v>124</v>
      </c>
      <c r="BP21" s="639"/>
      <c r="BQ21" s="639"/>
      <c r="BR21" s="639"/>
      <c r="BS21" s="640" t="s">
        <v>124</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268</v>
      </c>
      <c r="C22" s="634"/>
      <c r="D22" s="634"/>
      <c r="E22" s="634"/>
      <c r="F22" s="634"/>
      <c r="G22" s="634"/>
      <c r="H22" s="634"/>
      <c r="I22" s="634"/>
      <c r="J22" s="634"/>
      <c r="K22" s="634"/>
      <c r="L22" s="634"/>
      <c r="M22" s="634"/>
      <c r="N22" s="634"/>
      <c r="O22" s="634"/>
      <c r="P22" s="634"/>
      <c r="Q22" s="635"/>
      <c r="R22" s="636">
        <v>234702</v>
      </c>
      <c r="S22" s="637"/>
      <c r="T22" s="637"/>
      <c r="U22" s="637"/>
      <c r="V22" s="637"/>
      <c r="W22" s="637"/>
      <c r="X22" s="637"/>
      <c r="Y22" s="638"/>
      <c r="Z22" s="639">
        <v>20.5</v>
      </c>
      <c r="AA22" s="639"/>
      <c r="AB22" s="639"/>
      <c r="AC22" s="639"/>
      <c r="AD22" s="640">
        <v>234702</v>
      </c>
      <c r="AE22" s="640"/>
      <c r="AF22" s="640"/>
      <c r="AG22" s="640"/>
      <c r="AH22" s="640"/>
      <c r="AI22" s="640"/>
      <c r="AJ22" s="640"/>
      <c r="AK22" s="640"/>
      <c r="AL22" s="641">
        <v>73.900000000000006</v>
      </c>
      <c r="AM22" s="642"/>
      <c r="AN22" s="642"/>
      <c r="AO22" s="643"/>
      <c r="AP22" s="633" t="s">
        <v>269</v>
      </c>
      <c r="AQ22" s="652"/>
      <c r="AR22" s="652"/>
      <c r="AS22" s="652"/>
      <c r="AT22" s="652"/>
      <c r="AU22" s="652"/>
      <c r="AV22" s="652"/>
      <c r="AW22" s="652"/>
      <c r="AX22" s="652"/>
      <c r="AY22" s="652"/>
      <c r="AZ22" s="652"/>
      <c r="BA22" s="652"/>
      <c r="BB22" s="652"/>
      <c r="BC22" s="652"/>
      <c r="BD22" s="652"/>
      <c r="BE22" s="652"/>
      <c r="BF22" s="653"/>
      <c r="BG22" s="636" t="s">
        <v>124</v>
      </c>
      <c r="BH22" s="637"/>
      <c r="BI22" s="637"/>
      <c r="BJ22" s="637"/>
      <c r="BK22" s="637"/>
      <c r="BL22" s="637"/>
      <c r="BM22" s="637"/>
      <c r="BN22" s="638"/>
      <c r="BO22" s="639" t="s">
        <v>124</v>
      </c>
      <c r="BP22" s="639"/>
      <c r="BQ22" s="639"/>
      <c r="BR22" s="639"/>
      <c r="BS22" s="640" t="s">
        <v>124</v>
      </c>
      <c r="BT22" s="640"/>
      <c r="BU22" s="640"/>
      <c r="BV22" s="640"/>
      <c r="BW22" s="640"/>
      <c r="BX22" s="640"/>
      <c r="BY22" s="640"/>
      <c r="BZ22" s="640"/>
      <c r="CA22" s="640"/>
      <c r="CB22" s="644"/>
      <c r="CD22" s="618" t="s">
        <v>270</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271</v>
      </c>
      <c r="C23" s="634"/>
      <c r="D23" s="634"/>
      <c r="E23" s="634"/>
      <c r="F23" s="634"/>
      <c r="G23" s="634"/>
      <c r="H23" s="634"/>
      <c r="I23" s="634"/>
      <c r="J23" s="634"/>
      <c r="K23" s="634"/>
      <c r="L23" s="634"/>
      <c r="M23" s="634"/>
      <c r="N23" s="634"/>
      <c r="O23" s="634"/>
      <c r="P23" s="634"/>
      <c r="Q23" s="635"/>
      <c r="R23" s="636">
        <v>79285</v>
      </c>
      <c r="S23" s="637"/>
      <c r="T23" s="637"/>
      <c r="U23" s="637"/>
      <c r="V23" s="637"/>
      <c r="W23" s="637"/>
      <c r="X23" s="637"/>
      <c r="Y23" s="638"/>
      <c r="Z23" s="639">
        <v>6.9</v>
      </c>
      <c r="AA23" s="639"/>
      <c r="AB23" s="639"/>
      <c r="AC23" s="639"/>
      <c r="AD23" s="640" t="s">
        <v>124</v>
      </c>
      <c r="AE23" s="640"/>
      <c r="AF23" s="640"/>
      <c r="AG23" s="640"/>
      <c r="AH23" s="640"/>
      <c r="AI23" s="640"/>
      <c r="AJ23" s="640"/>
      <c r="AK23" s="640"/>
      <c r="AL23" s="641" t="s">
        <v>124</v>
      </c>
      <c r="AM23" s="642"/>
      <c r="AN23" s="642"/>
      <c r="AO23" s="643"/>
      <c r="AP23" s="633" t="s">
        <v>272</v>
      </c>
      <c r="AQ23" s="652"/>
      <c r="AR23" s="652"/>
      <c r="AS23" s="652"/>
      <c r="AT23" s="652"/>
      <c r="AU23" s="652"/>
      <c r="AV23" s="652"/>
      <c r="AW23" s="652"/>
      <c r="AX23" s="652"/>
      <c r="AY23" s="652"/>
      <c r="AZ23" s="652"/>
      <c r="BA23" s="652"/>
      <c r="BB23" s="652"/>
      <c r="BC23" s="652"/>
      <c r="BD23" s="652"/>
      <c r="BE23" s="652"/>
      <c r="BF23" s="653"/>
      <c r="BG23" s="636" t="s">
        <v>124</v>
      </c>
      <c r="BH23" s="637"/>
      <c r="BI23" s="637"/>
      <c r="BJ23" s="637"/>
      <c r="BK23" s="637"/>
      <c r="BL23" s="637"/>
      <c r="BM23" s="637"/>
      <c r="BN23" s="638"/>
      <c r="BO23" s="639" t="s">
        <v>124</v>
      </c>
      <c r="BP23" s="639"/>
      <c r="BQ23" s="639"/>
      <c r="BR23" s="639"/>
      <c r="BS23" s="640" t="s">
        <v>124</v>
      </c>
      <c r="BT23" s="640"/>
      <c r="BU23" s="640"/>
      <c r="BV23" s="640"/>
      <c r="BW23" s="640"/>
      <c r="BX23" s="640"/>
      <c r="BY23" s="640"/>
      <c r="BZ23" s="640"/>
      <c r="CA23" s="640"/>
      <c r="CB23" s="644"/>
      <c r="CD23" s="618" t="s">
        <v>212</v>
      </c>
      <c r="CE23" s="619"/>
      <c r="CF23" s="619"/>
      <c r="CG23" s="619"/>
      <c r="CH23" s="619"/>
      <c r="CI23" s="619"/>
      <c r="CJ23" s="619"/>
      <c r="CK23" s="619"/>
      <c r="CL23" s="619"/>
      <c r="CM23" s="619"/>
      <c r="CN23" s="619"/>
      <c r="CO23" s="619"/>
      <c r="CP23" s="619"/>
      <c r="CQ23" s="620"/>
      <c r="CR23" s="618" t="s">
        <v>273</v>
      </c>
      <c r="CS23" s="619"/>
      <c r="CT23" s="619"/>
      <c r="CU23" s="619"/>
      <c r="CV23" s="619"/>
      <c r="CW23" s="619"/>
      <c r="CX23" s="619"/>
      <c r="CY23" s="620"/>
      <c r="CZ23" s="618" t="s">
        <v>274</v>
      </c>
      <c r="DA23" s="619"/>
      <c r="DB23" s="619"/>
      <c r="DC23" s="620"/>
      <c r="DD23" s="618" t="s">
        <v>275</v>
      </c>
      <c r="DE23" s="619"/>
      <c r="DF23" s="619"/>
      <c r="DG23" s="619"/>
      <c r="DH23" s="619"/>
      <c r="DI23" s="619"/>
      <c r="DJ23" s="619"/>
      <c r="DK23" s="620"/>
      <c r="DL23" s="663" t="s">
        <v>276</v>
      </c>
      <c r="DM23" s="664"/>
      <c r="DN23" s="664"/>
      <c r="DO23" s="664"/>
      <c r="DP23" s="664"/>
      <c r="DQ23" s="664"/>
      <c r="DR23" s="664"/>
      <c r="DS23" s="664"/>
      <c r="DT23" s="664"/>
      <c r="DU23" s="664"/>
      <c r="DV23" s="665"/>
      <c r="DW23" s="618" t="s">
        <v>277</v>
      </c>
      <c r="DX23" s="619"/>
      <c r="DY23" s="619"/>
      <c r="DZ23" s="619"/>
      <c r="EA23" s="619"/>
      <c r="EB23" s="619"/>
      <c r="EC23" s="620"/>
    </row>
    <row r="24" spans="2:133" ht="11.25" customHeight="1" x14ac:dyDescent="0.2">
      <c r="B24" s="633" t="s">
        <v>278</v>
      </c>
      <c r="C24" s="634"/>
      <c r="D24" s="634"/>
      <c r="E24" s="634"/>
      <c r="F24" s="634"/>
      <c r="G24" s="634"/>
      <c r="H24" s="634"/>
      <c r="I24" s="634"/>
      <c r="J24" s="634"/>
      <c r="K24" s="634"/>
      <c r="L24" s="634"/>
      <c r="M24" s="634"/>
      <c r="N24" s="634"/>
      <c r="O24" s="634"/>
      <c r="P24" s="634"/>
      <c r="Q24" s="635"/>
      <c r="R24" s="636" t="s">
        <v>124</v>
      </c>
      <c r="S24" s="637"/>
      <c r="T24" s="637"/>
      <c r="U24" s="637"/>
      <c r="V24" s="637"/>
      <c r="W24" s="637"/>
      <c r="X24" s="637"/>
      <c r="Y24" s="638"/>
      <c r="Z24" s="639" t="s">
        <v>124</v>
      </c>
      <c r="AA24" s="639"/>
      <c r="AB24" s="639"/>
      <c r="AC24" s="639"/>
      <c r="AD24" s="640" t="s">
        <v>124</v>
      </c>
      <c r="AE24" s="640"/>
      <c r="AF24" s="640"/>
      <c r="AG24" s="640"/>
      <c r="AH24" s="640"/>
      <c r="AI24" s="640"/>
      <c r="AJ24" s="640"/>
      <c r="AK24" s="640"/>
      <c r="AL24" s="641" t="s">
        <v>124</v>
      </c>
      <c r="AM24" s="642"/>
      <c r="AN24" s="642"/>
      <c r="AO24" s="643"/>
      <c r="AP24" s="633" t="s">
        <v>279</v>
      </c>
      <c r="AQ24" s="652"/>
      <c r="AR24" s="652"/>
      <c r="AS24" s="652"/>
      <c r="AT24" s="652"/>
      <c r="AU24" s="652"/>
      <c r="AV24" s="652"/>
      <c r="AW24" s="652"/>
      <c r="AX24" s="652"/>
      <c r="AY24" s="652"/>
      <c r="AZ24" s="652"/>
      <c r="BA24" s="652"/>
      <c r="BB24" s="652"/>
      <c r="BC24" s="652"/>
      <c r="BD24" s="652"/>
      <c r="BE24" s="652"/>
      <c r="BF24" s="653"/>
      <c r="BG24" s="636" t="s">
        <v>124</v>
      </c>
      <c r="BH24" s="637"/>
      <c r="BI24" s="637"/>
      <c r="BJ24" s="637"/>
      <c r="BK24" s="637"/>
      <c r="BL24" s="637"/>
      <c r="BM24" s="637"/>
      <c r="BN24" s="638"/>
      <c r="BO24" s="639" t="s">
        <v>124</v>
      </c>
      <c r="BP24" s="639"/>
      <c r="BQ24" s="639"/>
      <c r="BR24" s="639"/>
      <c r="BS24" s="640" t="s">
        <v>124</v>
      </c>
      <c r="BT24" s="640"/>
      <c r="BU24" s="640"/>
      <c r="BV24" s="640"/>
      <c r="BW24" s="640"/>
      <c r="BX24" s="640"/>
      <c r="BY24" s="640"/>
      <c r="BZ24" s="640"/>
      <c r="CA24" s="640"/>
      <c r="CB24" s="644"/>
      <c r="CD24" s="622" t="s">
        <v>280</v>
      </c>
      <c r="CE24" s="623"/>
      <c r="CF24" s="623"/>
      <c r="CG24" s="623"/>
      <c r="CH24" s="623"/>
      <c r="CI24" s="623"/>
      <c r="CJ24" s="623"/>
      <c r="CK24" s="623"/>
      <c r="CL24" s="623"/>
      <c r="CM24" s="623"/>
      <c r="CN24" s="623"/>
      <c r="CO24" s="623"/>
      <c r="CP24" s="623"/>
      <c r="CQ24" s="624"/>
      <c r="CR24" s="625">
        <v>174384</v>
      </c>
      <c r="CS24" s="626"/>
      <c r="CT24" s="626"/>
      <c r="CU24" s="626"/>
      <c r="CV24" s="626"/>
      <c r="CW24" s="626"/>
      <c r="CX24" s="626"/>
      <c r="CY24" s="627"/>
      <c r="CZ24" s="630">
        <v>20</v>
      </c>
      <c r="DA24" s="631"/>
      <c r="DB24" s="631"/>
      <c r="DC24" s="647"/>
      <c r="DD24" s="668">
        <v>136880</v>
      </c>
      <c r="DE24" s="626"/>
      <c r="DF24" s="626"/>
      <c r="DG24" s="626"/>
      <c r="DH24" s="626"/>
      <c r="DI24" s="626"/>
      <c r="DJ24" s="626"/>
      <c r="DK24" s="627"/>
      <c r="DL24" s="668">
        <v>135108</v>
      </c>
      <c r="DM24" s="626"/>
      <c r="DN24" s="626"/>
      <c r="DO24" s="626"/>
      <c r="DP24" s="626"/>
      <c r="DQ24" s="626"/>
      <c r="DR24" s="626"/>
      <c r="DS24" s="626"/>
      <c r="DT24" s="626"/>
      <c r="DU24" s="626"/>
      <c r="DV24" s="627"/>
      <c r="DW24" s="630">
        <v>42.5</v>
      </c>
      <c r="DX24" s="631"/>
      <c r="DY24" s="631"/>
      <c r="DZ24" s="631"/>
      <c r="EA24" s="631"/>
      <c r="EB24" s="631"/>
      <c r="EC24" s="632"/>
    </row>
    <row r="25" spans="2:133" ht="11.25" customHeight="1" x14ac:dyDescent="0.2">
      <c r="B25" s="633" t="s">
        <v>281</v>
      </c>
      <c r="C25" s="634"/>
      <c r="D25" s="634"/>
      <c r="E25" s="634"/>
      <c r="F25" s="634"/>
      <c r="G25" s="634"/>
      <c r="H25" s="634"/>
      <c r="I25" s="634"/>
      <c r="J25" s="634"/>
      <c r="K25" s="634"/>
      <c r="L25" s="634"/>
      <c r="M25" s="634"/>
      <c r="N25" s="634"/>
      <c r="O25" s="634"/>
      <c r="P25" s="634"/>
      <c r="Q25" s="635"/>
      <c r="R25" s="636">
        <v>372949</v>
      </c>
      <c r="S25" s="637"/>
      <c r="T25" s="637"/>
      <c r="U25" s="637"/>
      <c r="V25" s="637"/>
      <c r="W25" s="637"/>
      <c r="X25" s="637"/>
      <c r="Y25" s="638"/>
      <c r="Z25" s="639">
        <v>32.6</v>
      </c>
      <c r="AA25" s="639"/>
      <c r="AB25" s="639"/>
      <c r="AC25" s="639"/>
      <c r="AD25" s="640">
        <v>293664</v>
      </c>
      <c r="AE25" s="640"/>
      <c r="AF25" s="640"/>
      <c r="AG25" s="640"/>
      <c r="AH25" s="640"/>
      <c r="AI25" s="640"/>
      <c r="AJ25" s="640"/>
      <c r="AK25" s="640"/>
      <c r="AL25" s="641">
        <v>92.5</v>
      </c>
      <c r="AM25" s="642"/>
      <c r="AN25" s="642"/>
      <c r="AO25" s="643"/>
      <c r="AP25" s="633" t="s">
        <v>282</v>
      </c>
      <c r="AQ25" s="652"/>
      <c r="AR25" s="652"/>
      <c r="AS25" s="652"/>
      <c r="AT25" s="652"/>
      <c r="AU25" s="652"/>
      <c r="AV25" s="652"/>
      <c r="AW25" s="652"/>
      <c r="AX25" s="652"/>
      <c r="AY25" s="652"/>
      <c r="AZ25" s="652"/>
      <c r="BA25" s="652"/>
      <c r="BB25" s="652"/>
      <c r="BC25" s="652"/>
      <c r="BD25" s="652"/>
      <c r="BE25" s="652"/>
      <c r="BF25" s="653"/>
      <c r="BG25" s="636" t="s">
        <v>124</v>
      </c>
      <c r="BH25" s="637"/>
      <c r="BI25" s="637"/>
      <c r="BJ25" s="637"/>
      <c r="BK25" s="637"/>
      <c r="BL25" s="637"/>
      <c r="BM25" s="637"/>
      <c r="BN25" s="638"/>
      <c r="BO25" s="639" t="s">
        <v>124</v>
      </c>
      <c r="BP25" s="639"/>
      <c r="BQ25" s="639"/>
      <c r="BR25" s="639"/>
      <c r="BS25" s="640" t="s">
        <v>124</v>
      </c>
      <c r="BT25" s="640"/>
      <c r="BU25" s="640"/>
      <c r="BV25" s="640"/>
      <c r="BW25" s="640"/>
      <c r="BX25" s="640"/>
      <c r="BY25" s="640"/>
      <c r="BZ25" s="640"/>
      <c r="CA25" s="640"/>
      <c r="CB25" s="644"/>
      <c r="CD25" s="633" t="s">
        <v>283</v>
      </c>
      <c r="CE25" s="634"/>
      <c r="CF25" s="634"/>
      <c r="CG25" s="634"/>
      <c r="CH25" s="634"/>
      <c r="CI25" s="634"/>
      <c r="CJ25" s="634"/>
      <c r="CK25" s="634"/>
      <c r="CL25" s="634"/>
      <c r="CM25" s="634"/>
      <c r="CN25" s="634"/>
      <c r="CO25" s="634"/>
      <c r="CP25" s="634"/>
      <c r="CQ25" s="635"/>
      <c r="CR25" s="636">
        <v>158363</v>
      </c>
      <c r="CS25" s="669"/>
      <c r="CT25" s="669"/>
      <c r="CU25" s="669"/>
      <c r="CV25" s="669"/>
      <c r="CW25" s="669"/>
      <c r="CX25" s="669"/>
      <c r="CY25" s="670"/>
      <c r="CZ25" s="641">
        <v>18.2</v>
      </c>
      <c r="DA25" s="666"/>
      <c r="DB25" s="666"/>
      <c r="DC25" s="671"/>
      <c r="DD25" s="645">
        <v>122275</v>
      </c>
      <c r="DE25" s="669"/>
      <c r="DF25" s="669"/>
      <c r="DG25" s="669"/>
      <c r="DH25" s="669"/>
      <c r="DI25" s="669"/>
      <c r="DJ25" s="669"/>
      <c r="DK25" s="670"/>
      <c r="DL25" s="645">
        <v>121864</v>
      </c>
      <c r="DM25" s="669"/>
      <c r="DN25" s="669"/>
      <c r="DO25" s="669"/>
      <c r="DP25" s="669"/>
      <c r="DQ25" s="669"/>
      <c r="DR25" s="669"/>
      <c r="DS25" s="669"/>
      <c r="DT25" s="669"/>
      <c r="DU25" s="669"/>
      <c r="DV25" s="670"/>
      <c r="DW25" s="641">
        <v>38.4</v>
      </c>
      <c r="DX25" s="666"/>
      <c r="DY25" s="666"/>
      <c r="DZ25" s="666"/>
      <c r="EA25" s="666"/>
      <c r="EB25" s="666"/>
      <c r="EC25" s="667"/>
    </row>
    <row r="26" spans="2:133" ht="11.25" customHeight="1" x14ac:dyDescent="0.2">
      <c r="B26" s="633" t="s">
        <v>284</v>
      </c>
      <c r="C26" s="634"/>
      <c r="D26" s="634"/>
      <c r="E26" s="634"/>
      <c r="F26" s="634"/>
      <c r="G26" s="634"/>
      <c r="H26" s="634"/>
      <c r="I26" s="634"/>
      <c r="J26" s="634"/>
      <c r="K26" s="634"/>
      <c r="L26" s="634"/>
      <c r="M26" s="634"/>
      <c r="N26" s="634"/>
      <c r="O26" s="634"/>
      <c r="P26" s="634"/>
      <c r="Q26" s="635"/>
      <c r="R26" s="636" t="s">
        <v>124</v>
      </c>
      <c r="S26" s="637"/>
      <c r="T26" s="637"/>
      <c r="U26" s="637"/>
      <c r="V26" s="637"/>
      <c r="W26" s="637"/>
      <c r="X26" s="637"/>
      <c r="Y26" s="638"/>
      <c r="Z26" s="639" t="s">
        <v>124</v>
      </c>
      <c r="AA26" s="639"/>
      <c r="AB26" s="639"/>
      <c r="AC26" s="639"/>
      <c r="AD26" s="640" t="s">
        <v>124</v>
      </c>
      <c r="AE26" s="640"/>
      <c r="AF26" s="640"/>
      <c r="AG26" s="640"/>
      <c r="AH26" s="640"/>
      <c r="AI26" s="640"/>
      <c r="AJ26" s="640"/>
      <c r="AK26" s="640"/>
      <c r="AL26" s="641" t="s">
        <v>124</v>
      </c>
      <c r="AM26" s="642"/>
      <c r="AN26" s="642"/>
      <c r="AO26" s="643"/>
      <c r="AP26" s="633" t="s">
        <v>285</v>
      </c>
      <c r="AQ26" s="652"/>
      <c r="AR26" s="652"/>
      <c r="AS26" s="652"/>
      <c r="AT26" s="652"/>
      <c r="AU26" s="652"/>
      <c r="AV26" s="652"/>
      <c r="AW26" s="652"/>
      <c r="AX26" s="652"/>
      <c r="AY26" s="652"/>
      <c r="AZ26" s="652"/>
      <c r="BA26" s="652"/>
      <c r="BB26" s="652"/>
      <c r="BC26" s="652"/>
      <c r="BD26" s="652"/>
      <c r="BE26" s="652"/>
      <c r="BF26" s="653"/>
      <c r="BG26" s="636" t="s">
        <v>124</v>
      </c>
      <c r="BH26" s="637"/>
      <c r="BI26" s="637"/>
      <c r="BJ26" s="637"/>
      <c r="BK26" s="637"/>
      <c r="BL26" s="637"/>
      <c r="BM26" s="637"/>
      <c r="BN26" s="638"/>
      <c r="BO26" s="639" t="s">
        <v>124</v>
      </c>
      <c r="BP26" s="639"/>
      <c r="BQ26" s="639"/>
      <c r="BR26" s="639"/>
      <c r="BS26" s="640" t="s">
        <v>124</v>
      </c>
      <c r="BT26" s="640"/>
      <c r="BU26" s="640"/>
      <c r="BV26" s="640"/>
      <c r="BW26" s="640"/>
      <c r="BX26" s="640"/>
      <c r="BY26" s="640"/>
      <c r="BZ26" s="640"/>
      <c r="CA26" s="640"/>
      <c r="CB26" s="644"/>
      <c r="CD26" s="633" t="s">
        <v>286</v>
      </c>
      <c r="CE26" s="634"/>
      <c r="CF26" s="634"/>
      <c r="CG26" s="634"/>
      <c r="CH26" s="634"/>
      <c r="CI26" s="634"/>
      <c r="CJ26" s="634"/>
      <c r="CK26" s="634"/>
      <c r="CL26" s="634"/>
      <c r="CM26" s="634"/>
      <c r="CN26" s="634"/>
      <c r="CO26" s="634"/>
      <c r="CP26" s="634"/>
      <c r="CQ26" s="635"/>
      <c r="CR26" s="636">
        <v>84424</v>
      </c>
      <c r="CS26" s="637"/>
      <c r="CT26" s="637"/>
      <c r="CU26" s="637"/>
      <c r="CV26" s="637"/>
      <c r="CW26" s="637"/>
      <c r="CX26" s="637"/>
      <c r="CY26" s="638"/>
      <c r="CZ26" s="641">
        <v>9.6999999999999993</v>
      </c>
      <c r="DA26" s="666"/>
      <c r="DB26" s="666"/>
      <c r="DC26" s="671"/>
      <c r="DD26" s="645">
        <v>53160</v>
      </c>
      <c r="DE26" s="637"/>
      <c r="DF26" s="637"/>
      <c r="DG26" s="637"/>
      <c r="DH26" s="637"/>
      <c r="DI26" s="637"/>
      <c r="DJ26" s="637"/>
      <c r="DK26" s="638"/>
      <c r="DL26" s="645" t="s">
        <v>124</v>
      </c>
      <c r="DM26" s="637"/>
      <c r="DN26" s="637"/>
      <c r="DO26" s="637"/>
      <c r="DP26" s="637"/>
      <c r="DQ26" s="637"/>
      <c r="DR26" s="637"/>
      <c r="DS26" s="637"/>
      <c r="DT26" s="637"/>
      <c r="DU26" s="637"/>
      <c r="DV26" s="638"/>
      <c r="DW26" s="641" t="s">
        <v>124</v>
      </c>
      <c r="DX26" s="666"/>
      <c r="DY26" s="666"/>
      <c r="DZ26" s="666"/>
      <c r="EA26" s="666"/>
      <c r="EB26" s="666"/>
      <c r="EC26" s="667"/>
    </row>
    <row r="27" spans="2:133" ht="11.25" customHeight="1" x14ac:dyDescent="0.2">
      <c r="B27" s="633" t="s">
        <v>287</v>
      </c>
      <c r="C27" s="634"/>
      <c r="D27" s="634"/>
      <c r="E27" s="634"/>
      <c r="F27" s="634"/>
      <c r="G27" s="634"/>
      <c r="H27" s="634"/>
      <c r="I27" s="634"/>
      <c r="J27" s="634"/>
      <c r="K27" s="634"/>
      <c r="L27" s="634"/>
      <c r="M27" s="634"/>
      <c r="N27" s="634"/>
      <c r="O27" s="634"/>
      <c r="P27" s="634"/>
      <c r="Q27" s="635"/>
      <c r="R27" s="636" t="s">
        <v>124</v>
      </c>
      <c r="S27" s="637"/>
      <c r="T27" s="637"/>
      <c r="U27" s="637"/>
      <c r="V27" s="637"/>
      <c r="W27" s="637"/>
      <c r="X27" s="637"/>
      <c r="Y27" s="638"/>
      <c r="Z27" s="639" t="s">
        <v>124</v>
      </c>
      <c r="AA27" s="639"/>
      <c r="AB27" s="639"/>
      <c r="AC27" s="639"/>
      <c r="AD27" s="640" t="s">
        <v>124</v>
      </c>
      <c r="AE27" s="640"/>
      <c r="AF27" s="640"/>
      <c r="AG27" s="640"/>
      <c r="AH27" s="640"/>
      <c r="AI27" s="640"/>
      <c r="AJ27" s="640"/>
      <c r="AK27" s="640"/>
      <c r="AL27" s="641" t="s">
        <v>124</v>
      </c>
      <c r="AM27" s="642"/>
      <c r="AN27" s="642"/>
      <c r="AO27" s="643"/>
      <c r="AP27" s="633" t="s">
        <v>288</v>
      </c>
      <c r="AQ27" s="634"/>
      <c r="AR27" s="634"/>
      <c r="AS27" s="634"/>
      <c r="AT27" s="634"/>
      <c r="AU27" s="634"/>
      <c r="AV27" s="634"/>
      <c r="AW27" s="634"/>
      <c r="AX27" s="634"/>
      <c r="AY27" s="634"/>
      <c r="AZ27" s="634"/>
      <c r="BA27" s="634"/>
      <c r="BB27" s="634"/>
      <c r="BC27" s="634"/>
      <c r="BD27" s="634"/>
      <c r="BE27" s="634"/>
      <c r="BF27" s="635"/>
      <c r="BG27" s="636">
        <v>47170</v>
      </c>
      <c r="BH27" s="637"/>
      <c r="BI27" s="637"/>
      <c r="BJ27" s="637"/>
      <c r="BK27" s="637"/>
      <c r="BL27" s="637"/>
      <c r="BM27" s="637"/>
      <c r="BN27" s="638"/>
      <c r="BO27" s="639">
        <v>100</v>
      </c>
      <c r="BP27" s="639"/>
      <c r="BQ27" s="639"/>
      <c r="BR27" s="639"/>
      <c r="BS27" s="640" t="s">
        <v>124</v>
      </c>
      <c r="BT27" s="640"/>
      <c r="BU27" s="640"/>
      <c r="BV27" s="640"/>
      <c r="BW27" s="640"/>
      <c r="BX27" s="640"/>
      <c r="BY27" s="640"/>
      <c r="BZ27" s="640"/>
      <c r="CA27" s="640"/>
      <c r="CB27" s="644"/>
      <c r="CD27" s="633" t="s">
        <v>289</v>
      </c>
      <c r="CE27" s="634"/>
      <c r="CF27" s="634"/>
      <c r="CG27" s="634"/>
      <c r="CH27" s="634"/>
      <c r="CI27" s="634"/>
      <c r="CJ27" s="634"/>
      <c r="CK27" s="634"/>
      <c r="CL27" s="634"/>
      <c r="CM27" s="634"/>
      <c r="CN27" s="634"/>
      <c r="CO27" s="634"/>
      <c r="CP27" s="634"/>
      <c r="CQ27" s="635"/>
      <c r="CR27" s="636">
        <v>3010</v>
      </c>
      <c r="CS27" s="669"/>
      <c r="CT27" s="669"/>
      <c r="CU27" s="669"/>
      <c r="CV27" s="669"/>
      <c r="CW27" s="669"/>
      <c r="CX27" s="669"/>
      <c r="CY27" s="670"/>
      <c r="CZ27" s="641">
        <v>0.3</v>
      </c>
      <c r="DA27" s="666"/>
      <c r="DB27" s="666"/>
      <c r="DC27" s="671"/>
      <c r="DD27" s="645">
        <v>1594</v>
      </c>
      <c r="DE27" s="669"/>
      <c r="DF27" s="669"/>
      <c r="DG27" s="669"/>
      <c r="DH27" s="669"/>
      <c r="DI27" s="669"/>
      <c r="DJ27" s="669"/>
      <c r="DK27" s="670"/>
      <c r="DL27" s="645">
        <v>233</v>
      </c>
      <c r="DM27" s="669"/>
      <c r="DN27" s="669"/>
      <c r="DO27" s="669"/>
      <c r="DP27" s="669"/>
      <c r="DQ27" s="669"/>
      <c r="DR27" s="669"/>
      <c r="DS27" s="669"/>
      <c r="DT27" s="669"/>
      <c r="DU27" s="669"/>
      <c r="DV27" s="670"/>
      <c r="DW27" s="641">
        <v>0.1</v>
      </c>
      <c r="DX27" s="666"/>
      <c r="DY27" s="666"/>
      <c r="DZ27" s="666"/>
      <c r="EA27" s="666"/>
      <c r="EB27" s="666"/>
      <c r="EC27" s="667"/>
    </row>
    <row r="28" spans="2:133" ht="11.25" customHeight="1" x14ac:dyDescent="0.2">
      <c r="B28" s="633" t="s">
        <v>290</v>
      </c>
      <c r="C28" s="634"/>
      <c r="D28" s="634"/>
      <c r="E28" s="634"/>
      <c r="F28" s="634"/>
      <c r="G28" s="634"/>
      <c r="H28" s="634"/>
      <c r="I28" s="634"/>
      <c r="J28" s="634"/>
      <c r="K28" s="634"/>
      <c r="L28" s="634"/>
      <c r="M28" s="634"/>
      <c r="N28" s="634"/>
      <c r="O28" s="634"/>
      <c r="P28" s="634"/>
      <c r="Q28" s="635"/>
      <c r="R28" s="636">
        <v>12458</v>
      </c>
      <c r="S28" s="637"/>
      <c r="T28" s="637"/>
      <c r="U28" s="637"/>
      <c r="V28" s="637"/>
      <c r="W28" s="637"/>
      <c r="X28" s="637"/>
      <c r="Y28" s="638"/>
      <c r="Z28" s="639">
        <v>1.1000000000000001</v>
      </c>
      <c r="AA28" s="639"/>
      <c r="AB28" s="639"/>
      <c r="AC28" s="639"/>
      <c r="AD28" s="640" t="s">
        <v>124</v>
      </c>
      <c r="AE28" s="640"/>
      <c r="AF28" s="640"/>
      <c r="AG28" s="640"/>
      <c r="AH28" s="640"/>
      <c r="AI28" s="640"/>
      <c r="AJ28" s="640"/>
      <c r="AK28" s="640"/>
      <c r="AL28" s="641" t="s">
        <v>124</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291</v>
      </c>
      <c r="CE28" s="634"/>
      <c r="CF28" s="634"/>
      <c r="CG28" s="634"/>
      <c r="CH28" s="634"/>
      <c r="CI28" s="634"/>
      <c r="CJ28" s="634"/>
      <c r="CK28" s="634"/>
      <c r="CL28" s="634"/>
      <c r="CM28" s="634"/>
      <c r="CN28" s="634"/>
      <c r="CO28" s="634"/>
      <c r="CP28" s="634"/>
      <c r="CQ28" s="635"/>
      <c r="CR28" s="636">
        <v>13011</v>
      </c>
      <c r="CS28" s="637"/>
      <c r="CT28" s="637"/>
      <c r="CU28" s="637"/>
      <c r="CV28" s="637"/>
      <c r="CW28" s="637"/>
      <c r="CX28" s="637"/>
      <c r="CY28" s="638"/>
      <c r="CZ28" s="641">
        <v>1.5</v>
      </c>
      <c r="DA28" s="666"/>
      <c r="DB28" s="666"/>
      <c r="DC28" s="671"/>
      <c r="DD28" s="645">
        <v>13011</v>
      </c>
      <c r="DE28" s="637"/>
      <c r="DF28" s="637"/>
      <c r="DG28" s="637"/>
      <c r="DH28" s="637"/>
      <c r="DI28" s="637"/>
      <c r="DJ28" s="637"/>
      <c r="DK28" s="638"/>
      <c r="DL28" s="645">
        <v>13011</v>
      </c>
      <c r="DM28" s="637"/>
      <c r="DN28" s="637"/>
      <c r="DO28" s="637"/>
      <c r="DP28" s="637"/>
      <c r="DQ28" s="637"/>
      <c r="DR28" s="637"/>
      <c r="DS28" s="637"/>
      <c r="DT28" s="637"/>
      <c r="DU28" s="637"/>
      <c r="DV28" s="638"/>
      <c r="DW28" s="641">
        <v>4.0999999999999996</v>
      </c>
      <c r="DX28" s="666"/>
      <c r="DY28" s="666"/>
      <c r="DZ28" s="666"/>
      <c r="EA28" s="666"/>
      <c r="EB28" s="666"/>
      <c r="EC28" s="667"/>
    </row>
    <row r="29" spans="2:133" ht="11.25" customHeight="1" x14ac:dyDescent="0.2">
      <c r="B29" s="633" t="s">
        <v>292</v>
      </c>
      <c r="C29" s="634"/>
      <c r="D29" s="634"/>
      <c r="E29" s="634"/>
      <c r="F29" s="634"/>
      <c r="G29" s="634"/>
      <c r="H29" s="634"/>
      <c r="I29" s="634"/>
      <c r="J29" s="634"/>
      <c r="K29" s="634"/>
      <c r="L29" s="634"/>
      <c r="M29" s="634"/>
      <c r="N29" s="634"/>
      <c r="O29" s="634"/>
      <c r="P29" s="634"/>
      <c r="Q29" s="635"/>
      <c r="R29" s="636">
        <v>143</v>
      </c>
      <c r="S29" s="637"/>
      <c r="T29" s="637"/>
      <c r="U29" s="637"/>
      <c r="V29" s="637"/>
      <c r="W29" s="637"/>
      <c r="X29" s="637"/>
      <c r="Y29" s="638"/>
      <c r="Z29" s="639">
        <v>0</v>
      </c>
      <c r="AA29" s="639"/>
      <c r="AB29" s="639"/>
      <c r="AC29" s="639"/>
      <c r="AD29" s="640" t="s">
        <v>124</v>
      </c>
      <c r="AE29" s="640"/>
      <c r="AF29" s="640"/>
      <c r="AG29" s="640"/>
      <c r="AH29" s="640"/>
      <c r="AI29" s="640"/>
      <c r="AJ29" s="640"/>
      <c r="AK29" s="640"/>
      <c r="AL29" s="641" t="s">
        <v>124</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4" t="s">
        <v>293</v>
      </c>
      <c r="CE29" s="675"/>
      <c r="CF29" s="633" t="s">
        <v>68</v>
      </c>
      <c r="CG29" s="634"/>
      <c r="CH29" s="634"/>
      <c r="CI29" s="634"/>
      <c r="CJ29" s="634"/>
      <c r="CK29" s="634"/>
      <c r="CL29" s="634"/>
      <c r="CM29" s="634"/>
      <c r="CN29" s="634"/>
      <c r="CO29" s="634"/>
      <c r="CP29" s="634"/>
      <c r="CQ29" s="635"/>
      <c r="CR29" s="636">
        <v>13011</v>
      </c>
      <c r="CS29" s="669"/>
      <c r="CT29" s="669"/>
      <c r="CU29" s="669"/>
      <c r="CV29" s="669"/>
      <c r="CW29" s="669"/>
      <c r="CX29" s="669"/>
      <c r="CY29" s="670"/>
      <c r="CZ29" s="641">
        <v>1.5</v>
      </c>
      <c r="DA29" s="666"/>
      <c r="DB29" s="666"/>
      <c r="DC29" s="671"/>
      <c r="DD29" s="645">
        <v>13011</v>
      </c>
      <c r="DE29" s="669"/>
      <c r="DF29" s="669"/>
      <c r="DG29" s="669"/>
      <c r="DH29" s="669"/>
      <c r="DI29" s="669"/>
      <c r="DJ29" s="669"/>
      <c r="DK29" s="670"/>
      <c r="DL29" s="645">
        <v>13011</v>
      </c>
      <c r="DM29" s="669"/>
      <c r="DN29" s="669"/>
      <c r="DO29" s="669"/>
      <c r="DP29" s="669"/>
      <c r="DQ29" s="669"/>
      <c r="DR29" s="669"/>
      <c r="DS29" s="669"/>
      <c r="DT29" s="669"/>
      <c r="DU29" s="669"/>
      <c r="DV29" s="670"/>
      <c r="DW29" s="641">
        <v>4.0999999999999996</v>
      </c>
      <c r="DX29" s="666"/>
      <c r="DY29" s="666"/>
      <c r="DZ29" s="666"/>
      <c r="EA29" s="666"/>
      <c r="EB29" s="666"/>
      <c r="EC29" s="667"/>
    </row>
    <row r="30" spans="2:133" ht="11.25" customHeight="1" x14ac:dyDescent="0.2">
      <c r="B30" s="633" t="s">
        <v>294</v>
      </c>
      <c r="C30" s="634"/>
      <c r="D30" s="634"/>
      <c r="E30" s="634"/>
      <c r="F30" s="634"/>
      <c r="G30" s="634"/>
      <c r="H30" s="634"/>
      <c r="I30" s="634"/>
      <c r="J30" s="634"/>
      <c r="K30" s="634"/>
      <c r="L30" s="634"/>
      <c r="M30" s="634"/>
      <c r="N30" s="634"/>
      <c r="O30" s="634"/>
      <c r="P30" s="634"/>
      <c r="Q30" s="635"/>
      <c r="R30" s="636">
        <v>69310</v>
      </c>
      <c r="S30" s="637"/>
      <c r="T30" s="637"/>
      <c r="U30" s="637"/>
      <c r="V30" s="637"/>
      <c r="W30" s="637"/>
      <c r="X30" s="637"/>
      <c r="Y30" s="638"/>
      <c r="Z30" s="639">
        <v>6.1</v>
      </c>
      <c r="AA30" s="639"/>
      <c r="AB30" s="639"/>
      <c r="AC30" s="639"/>
      <c r="AD30" s="640" t="s">
        <v>124</v>
      </c>
      <c r="AE30" s="640"/>
      <c r="AF30" s="640"/>
      <c r="AG30" s="640"/>
      <c r="AH30" s="640"/>
      <c r="AI30" s="640"/>
      <c r="AJ30" s="640"/>
      <c r="AK30" s="640"/>
      <c r="AL30" s="641" t="s">
        <v>124</v>
      </c>
      <c r="AM30" s="642"/>
      <c r="AN30" s="642"/>
      <c r="AO30" s="643"/>
      <c r="AP30" s="618" t="s">
        <v>212</v>
      </c>
      <c r="AQ30" s="619"/>
      <c r="AR30" s="619"/>
      <c r="AS30" s="619"/>
      <c r="AT30" s="619"/>
      <c r="AU30" s="619"/>
      <c r="AV30" s="619"/>
      <c r="AW30" s="619"/>
      <c r="AX30" s="619"/>
      <c r="AY30" s="619"/>
      <c r="AZ30" s="619"/>
      <c r="BA30" s="619"/>
      <c r="BB30" s="619"/>
      <c r="BC30" s="619"/>
      <c r="BD30" s="619"/>
      <c r="BE30" s="619"/>
      <c r="BF30" s="620"/>
      <c r="BG30" s="618" t="s">
        <v>295</v>
      </c>
      <c r="BH30" s="672"/>
      <c r="BI30" s="672"/>
      <c r="BJ30" s="672"/>
      <c r="BK30" s="672"/>
      <c r="BL30" s="672"/>
      <c r="BM30" s="672"/>
      <c r="BN30" s="672"/>
      <c r="BO30" s="672"/>
      <c r="BP30" s="672"/>
      <c r="BQ30" s="673"/>
      <c r="BR30" s="618" t="s">
        <v>296</v>
      </c>
      <c r="BS30" s="672"/>
      <c r="BT30" s="672"/>
      <c r="BU30" s="672"/>
      <c r="BV30" s="672"/>
      <c r="BW30" s="672"/>
      <c r="BX30" s="672"/>
      <c r="BY30" s="672"/>
      <c r="BZ30" s="672"/>
      <c r="CA30" s="672"/>
      <c r="CB30" s="673"/>
      <c r="CD30" s="676"/>
      <c r="CE30" s="677"/>
      <c r="CF30" s="633" t="s">
        <v>297</v>
      </c>
      <c r="CG30" s="634"/>
      <c r="CH30" s="634"/>
      <c r="CI30" s="634"/>
      <c r="CJ30" s="634"/>
      <c r="CK30" s="634"/>
      <c r="CL30" s="634"/>
      <c r="CM30" s="634"/>
      <c r="CN30" s="634"/>
      <c r="CO30" s="634"/>
      <c r="CP30" s="634"/>
      <c r="CQ30" s="635"/>
      <c r="CR30" s="636">
        <v>12142</v>
      </c>
      <c r="CS30" s="637"/>
      <c r="CT30" s="637"/>
      <c r="CU30" s="637"/>
      <c r="CV30" s="637"/>
      <c r="CW30" s="637"/>
      <c r="CX30" s="637"/>
      <c r="CY30" s="638"/>
      <c r="CZ30" s="641">
        <v>1.4</v>
      </c>
      <c r="DA30" s="666"/>
      <c r="DB30" s="666"/>
      <c r="DC30" s="671"/>
      <c r="DD30" s="645">
        <v>12142</v>
      </c>
      <c r="DE30" s="637"/>
      <c r="DF30" s="637"/>
      <c r="DG30" s="637"/>
      <c r="DH30" s="637"/>
      <c r="DI30" s="637"/>
      <c r="DJ30" s="637"/>
      <c r="DK30" s="638"/>
      <c r="DL30" s="645">
        <v>12142</v>
      </c>
      <c r="DM30" s="637"/>
      <c r="DN30" s="637"/>
      <c r="DO30" s="637"/>
      <c r="DP30" s="637"/>
      <c r="DQ30" s="637"/>
      <c r="DR30" s="637"/>
      <c r="DS30" s="637"/>
      <c r="DT30" s="637"/>
      <c r="DU30" s="637"/>
      <c r="DV30" s="638"/>
      <c r="DW30" s="641">
        <v>3.8</v>
      </c>
      <c r="DX30" s="666"/>
      <c r="DY30" s="666"/>
      <c r="DZ30" s="666"/>
      <c r="EA30" s="666"/>
      <c r="EB30" s="666"/>
      <c r="EC30" s="667"/>
    </row>
    <row r="31" spans="2:133" ht="11.25" customHeight="1" x14ac:dyDescent="0.2">
      <c r="B31" s="649" t="s">
        <v>298</v>
      </c>
      <c r="C31" s="650"/>
      <c r="D31" s="650"/>
      <c r="E31" s="650"/>
      <c r="F31" s="650"/>
      <c r="G31" s="650"/>
      <c r="H31" s="650"/>
      <c r="I31" s="650"/>
      <c r="J31" s="650"/>
      <c r="K31" s="650"/>
      <c r="L31" s="650"/>
      <c r="M31" s="650"/>
      <c r="N31" s="650"/>
      <c r="O31" s="650"/>
      <c r="P31" s="650"/>
      <c r="Q31" s="651"/>
      <c r="R31" s="636" t="s">
        <v>124</v>
      </c>
      <c r="S31" s="637"/>
      <c r="T31" s="637"/>
      <c r="U31" s="637"/>
      <c r="V31" s="637"/>
      <c r="W31" s="637"/>
      <c r="X31" s="637"/>
      <c r="Y31" s="638"/>
      <c r="Z31" s="639" t="s">
        <v>124</v>
      </c>
      <c r="AA31" s="639"/>
      <c r="AB31" s="639"/>
      <c r="AC31" s="639"/>
      <c r="AD31" s="640" t="s">
        <v>124</v>
      </c>
      <c r="AE31" s="640"/>
      <c r="AF31" s="640"/>
      <c r="AG31" s="640"/>
      <c r="AH31" s="640"/>
      <c r="AI31" s="640"/>
      <c r="AJ31" s="640"/>
      <c r="AK31" s="640"/>
      <c r="AL31" s="641" t="s">
        <v>124</v>
      </c>
      <c r="AM31" s="642"/>
      <c r="AN31" s="642"/>
      <c r="AO31" s="643"/>
      <c r="AP31" s="684" t="s">
        <v>299</v>
      </c>
      <c r="AQ31" s="685"/>
      <c r="AR31" s="685"/>
      <c r="AS31" s="685"/>
      <c r="AT31" s="690" t="s">
        <v>300</v>
      </c>
      <c r="AU31" s="212"/>
      <c r="AV31" s="212"/>
      <c r="AW31" s="212"/>
      <c r="AX31" s="622" t="s">
        <v>178</v>
      </c>
      <c r="AY31" s="623"/>
      <c r="AZ31" s="623"/>
      <c r="BA31" s="623"/>
      <c r="BB31" s="623"/>
      <c r="BC31" s="623"/>
      <c r="BD31" s="623"/>
      <c r="BE31" s="623"/>
      <c r="BF31" s="624"/>
      <c r="BG31" s="683">
        <v>100</v>
      </c>
      <c r="BH31" s="680"/>
      <c r="BI31" s="680"/>
      <c r="BJ31" s="680"/>
      <c r="BK31" s="680"/>
      <c r="BL31" s="680"/>
      <c r="BM31" s="631">
        <v>99.9</v>
      </c>
      <c r="BN31" s="680"/>
      <c r="BO31" s="680"/>
      <c r="BP31" s="680"/>
      <c r="BQ31" s="681"/>
      <c r="BR31" s="683">
        <v>99.8</v>
      </c>
      <c r="BS31" s="680"/>
      <c r="BT31" s="680"/>
      <c r="BU31" s="680"/>
      <c r="BV31" s="680"/>
      <c r="BW31" s="680"/>
      <c r="BX31" s="631">
        <v>99.6</v>
      </c>
      <c r="BY31" s="680"/>
      <c r="BZ31" s="680"/>
      <c r="CA31" s="680"/>
      <c r="CB31" s="681"/>
      <c r="CD31" s="676"/>
      <c r="CE31" s="677"/>
      <c r="CF31" s="633" t="s">
        <v>301</v>
      </c>
      <c r="CG31" s="634"/>
      <c r="CH31" s="634"/>
      <c r="CI31" s="634"/>
      <c r="CJ31" s="634"/>
      <c r="CK31" s="634"/>
      <c r="CL31" s="634"/>
      <c r="CM31" s="634"/>
      <c r="CN31" s="634"/>
      <c r="CO31" s="634"/>
      <c r="CP31" s="634"/>
      <c r="CQ31" s="635"/>
      <c r="CR31" s="636">
        <v>869</v>
      </c>
      <c r="CS31" s="669"/>
      <c r="CT31" s="669"/>
      <c r="CU31" s="669"/>
      <c r="CV31" s="669"/>
      <c r="CW31" s="669"/>
      <c r="CX31" s="669"/>
      <c r="CY31" s="670"/>
      <c r="CZ31" s="641">
        <v>0.1</v>
      </c>
      <c r="DA31" s="666"/>
      <c r="DB31" s="666"/>
      <c r="DC31" s="671"/>
      <c r="DD31" s="645">
        <v>869</v>
      </c>
      <c r="DE31" s="669"/>
      <c r="DF31" s="669"/>
      <c r="DG31" s="669"/>
      <c r="DH31" s="669"/>
      <c r="DI31" s="669"/>
      <c r="DJ31" s="669"/>
      <c r="DK31" s="670"/>
      <c r="DL31" s="645">
        <v>869</v>
      </c>
      <c r="DM31" s="669"/>
      <c r="DN31" s="669"/>
      <c r="DO31" s="669"/>
      <c r="DP31" s="669"/>
      <c r="DQ31" s="669"/>
      <c r="DR31" s="669"/>
      <c r="DS31" s="669"/>
      <c r="DT31" s="669"/>
      <c r="DU31" s="669"/>
      <c r="DV31" s="670"/>
      <c r="DW31" s="641">
        <v>0.3</v>
      </c>
      <c r="DX31" s="666"/>
      <c r="DY31" s="666"/>
      <c r="DZ31" s="666"/>
      <c r="EA31" s="666"/>
      <c r="EB31" s="666"/>
      <c r="EC31" s="667"/>
    </row>
    <row r="32" spans="2:133" ht="11.25" customHeight="1" x14ac:dyDescent="0.2">
      <c r="B32" s="633" t="s">
        <v>302</v>
      </c>
      <c r="C32" s="634"/>
      <c r="D32" s="634"/>
      <c r="E32" s="634"/>
      <c r="F32" s="634"/>
      <c r="G32" s="634"/>
      <c r="H32" s="634"/>
      <c r="I32" s="634"/>
      <c r="J32" s="634"/>
      <c r="K32" s="634"/>
      <c r="L32" s="634"/>
      <c r="M32" s="634"/>
      <c r="N32" s="634"/>
      <c r="O32" s="634"/>
      <c r="P32" s="634"/>
      <c r="Q32" s="635"/>
      <c r="R32" s="636">
        <v>466717</v>
      </c>
      <c r="S32" s="637"/>
      <c r="T32" s="637"/>
      <c r="U32" s="637"/>
      <c r="V32" s="637"/>
      <c r="W32" s="637"/>
      <c r="X32" s="637"/>
      <c r="Y32" s="638"/>
      <c r="Z32" s="639">
        <v>40.799999999999997</v>
      </c>
      <c r="AA32" s="639"/>
      <c r="AB32" s="639"/>
      <c r="AC32" s="639"/>
      <c r="AD32" s="640" t="s">
        <v>124</v>
      </c>
      <c r="AE32" s="640"/>
      <c r="AF32" s="640"/>
      <c r="AG32" s="640"/>
      <c r="AH32" s="640"/>
      <c r="AI32" s="640"/>
      <c r="AJ32" s="640"/>
      <c r="AK32" s="640"/>
      <c r="AL32" s="641" t="s">
        <v>124</v>
      </c>
      <c r="AM32" s="642"/>
      <c r="AN32" s="642"/>
      <c r="AO32" s="643"/>
      <c r="AP32" s="686"/>
      <c r="AQ32" s="687"/>
      <c r="AR32" s="687"/>
      <c r="AS32" s="687"/>
      <c r="AT32" s="691"/>
      <c r="AU32" s="208" t="s">
        <v>303</v>
      </c>
      <c r="AX32" s="633" t="s">
        <v>304</v>
      </c>
      <c r="AY32" s="634"/>
      <c r="AZ32" s="634"/>
      <c r="BA32" s="634"/>
      <c r="BB32" s="634"/>
      <c r="BC32" s="634"/>
      <c r="BD32" s="634"/>
      <c r="BE32" s="634"/>
      <c r="BF32" s="635"/>
      <c r="BG32" s="693">
        <v>100</v>
      </c>
      <c r="BH32" s="669"/>
      <c r="BI32" s="669"/>
      <c r="BJ32" s="669"/>
      <c r="BK32" s="669"/>
      <c r="BL32" s="669"/>
      <c r="BM32" s="642">
        <v>99.9</v>
      </c>
      <c r="BN32" s="669"/>
      <c r="BO32" s="669"/>
      <c r="BP32" s="669"/>
      <c r="BQ32" s="682"/>
      <c r="BR32" s="693">
        <v>99.6</v>
      </c>
      <c r="BS32" s="669"/>
      <c r="BT32" s="669"/>
      <c r="BU32" s="669"/>
      <c r="BV32" s="669"/>
      <c r="BW32" s="669"/>
      <c r="BX32" s="642">
        <v>99.6</v>
      </c>
      <c r="BY32" s="669"/>
      <c r="BZ32" s="669"/>
      <c r="CA32" s="669"/>
      <c r="CB32" s="682"/>
      <c r="CD32" s="678"/>
      <c r="CE32" s="679"/>
      <c r="CF32" s="633" t="s">
        <v>305</v>
      </c>
      <c r="CG32" s="634"/>
      <c r="CH32" s="634"/>
      <c r="CI32" s="634"/>
      <c r="CJ32" s="634"/>
      <c r="CK32" s="634"/>
      <c r="CL32" s="634"/>
      <c r="CM32" s="634"/>
      <c r="CN32" s="634"/>
      <c r="CO32" s="634"/>
      <c r="CP32" s="634"/>
      <c r="CQ32" s="635"/>
      <c r="CR32" s="636" t="s">
        <v>124</v>
      </c>
      <c r="CS32" s="637"/>
      <c r="CT32" s="637"/>
      <c r="CU32" s="637"/>
      <c r="CV32" s="637"/>
      <c r="CW32" s="637"/>
      <c r="CX32" s="637"/>
      <c r="CY32" s="638"/>
      <c r="CZ32" s="641" t="s">
        <v>124</v>
      </c>
      <c r="DA32" s="666"/>
      <c r="DB32" s="666"/>
      <c r="DC32" s="671"/>
      <c r="DD32" s="645" t="s">
        <v>124</v>
      </c>
      <c r="DE32" s="637"/>
      <c r="DF32" s="637"/>
      <c r="DG32" s="637"/>
      <c r="DH32" s="637"/>
      <c r="DI32" s="637"/>
      <c r="DJ32" s="637"/>
      <c r="DK32" s="638"/>
      <c r="DL32" s="645" t="s">
        <v>124</v>
      </c>
      <c r="DM32" s="637"/>
      <c r="DN32" s="637"/>
      <c r="DO32" s="637"/>
      <c r="DP32" s="637"/>
      <c r="DQ32" s="637"/>
      <c r="DR32" s="637"/>
      <c r="DS32" s="637"/>
      <c r="DT32" s="637"/>
      <c r="DU32" s="637"/>
      <c r="DV32" s="638"/>
      <c r="DW32" s="641" t="s">
        <v>124</v>
      </c>
      <c r="DX32" s="666"/>
      <c r="DY32" s="666"/>
      <c r="DZ32" s="666"/>
      <c r="EA32" s="666"/>
      <c r="EB32" s="666"/>
      <c r="EC32" s="667"/>
    </row>
    <row r="33" spans="2:133" ht="11.25" customHeight="1" x14ac:dyDescent="0.2">
      <c r="B33" s="633" t="s">
        <v>306</v>
      </c>
      <c r="C33" s="634"/>
      <c r="D33" s="634"/>
      <c r="E33" s="634"/>
      <c r="F33" s="634"/>
      <c r="G33" s="634"/>
      <c r="H33" s="634"/>
      <c r="I33" s="634"/>
      <c r="J33" s="634"/>
      <c r="K33" s="634"/>
      <c r="L33" s="634"/>
      <c r="M33" s="634"/>
      <c r="N33" s="634"/>
      <c r="O33" s="634"/>
      <c r="P33" s="634"/>
      <c r="Q33" s="635"/>
      <c r="R33" s="636">
        <v>402</v>
      </c>
      <c r="S33" s="637"/>
      <c r="T33" s="637"/>
      <c r="U33" s="637"/>
      <c r="V33" s="637"/>
      <c r="W33" s="637"/>
      <c r="X33" s="637"/>
      <c r="Y33" s="638"/>
      <c r="Z33" s="639">
        <v>0</v>
      </c>
      <c r="AA33" s="639"/>
      <c r="AB33" s="639"/>
      <c r="AC33" s="639"/>
      <c r="AD33" s="640">
        <v>402</v>
      </c>
      <c r="AE33" s="640"/>
      <c r="AF33" s="640"/>
      <c r="AG33" s="640"/>
      <c r="AH33" s="640"/>
      <c r="AI33" s="640"/>
      <c r="AJ33" s="640"/>
      <c r="AK33" s="640"/>
      <c r="AL33" s="641">
        <v>0.1</v>
      </c>
      <c r="AM33" s="642"/>
      <c r="AN33" s="642"/>
      <c r="AO33" s="643"/>
      <c r="AP33" s="688"/>
      <c r="AQ33" s="689"/>
      <c r="AR33" s="689"/>
      <c r="AS33" s="689"/>
      <c r="AT33" s="692"/>
      <c r="AU33" s="213"/>
      <c r="AV33" s="213"/>
      <c r="AW33" s="213"/>
      <c r="AX33" s="657" t="s">
        <v>307</v>
      </c>
      <c r="AY33" s="658"/>
      <c r="AZ33" s="658"/>
      <c r="BA33" s="658"/>
      <c r="BB33" s="658"/>
      <c r="BC33" s="658"/>
      <c r="BD33" s="658"/>
      <c r="BE33" s="658"/>
      <c r="BF33" s="659"/>
      <c r="BG33" s="694">
        <v>99.9</v>
      </c>
      <c r="BH33" s="695"/>
      <c r="BI33" s="695"/>
      <c r="BJ33" s="695"/>
      <c r="BK33" s="695"/>
      <c r="BL33" s="695"/>
      <c r="BM33" s="696">
        <v>99.9</v>
      </c>
      <c r="BN33" s="695"/>
      <c r="BO33" s="695"/>
      <c r="BP33" s="695"/>
      <c r="BQ33" s="697"/>
      <c r="BR33" s="694">
        <v>99.9</v>
      </c>
      <c r="BS33" s="695"/>
      <c r="BT33" s="695"/>
      <c r="BU33" s="695"/>
      <c r="BV33" s="695"/>
      <c r="BW33" s="695"/>
      <c r="BX33" s="696">
        <v>99.6</v>
      </c>
      <c r="BY33" s="695"/>
      <c r="BZ33" s="695"/>
      <c r="CA33" s="695"/>
      <c r="CB33" s="697"/>
      <c r="CD33" s="633" t="s">
        <v>308</v>
      </c>
      <c r="CE33" s="634"/>
      <c r="CF33" s="634"/>
      <c r="CG33" s="634"/>
      <c r="CH33" s="634"/>
      <c r="CI33" s="634"/>
      <c r="CJ33" s="634"/>
      <c r="CK33" s="634"/>
      <c r="CL33" s="634"/>
      <c r="CM33" s="634"/>
      <c r="CN33" s="634"/>
      <c r="CO33" s="634"/>
      <c r="CP33" s="634"/>
      <c r="CQ33" s="635"/>
      <c r="CR33" s="636">
        <v>517631</v>
      </c>
      <c r="CS33" s="669"/>
      <c r="CT33" s="669"/>
      <c r="CU33" s="669"/>
      <c r="CV33" s="669"/>
      <c r="CW33" s="669"/>
      <c r="CX33" s="669"/>
      <c r="CY33" s="670"/>
      <c r="CZ33" s="641">
        <v>59.5</v>
      </c>
      <c r="DA33" s="666"/>
      <c r="DB33" s="666"/>
      <c r="DC33" s="671"/>
      <c r="DD33" s="645">
        <v>133573</v>
      </c>
      <c r="DE33" s="669"/>
      <c r="DF33" s="669"/>
      <c r="DG33" s="669"/>
      <c r="DH33" s="669"/>
      <c r="DI33" s="669"/>
      <c r="DJ33" s="669"/>
      <c r="DK33" s="670"/>
      <c r="DL33" s="645">
        <v>70858</v>
      </c>
      <c r="DM33" s="669"/>
      <c r="DN33" s="669"/>
      <c r="DO33" s="669"/>
      <c r="DP33" s="669"/>
      <c r="DQ33" s="669"/>
      <c r="DR33" s="669"/>
      <c r="DS33" s="669"/>
      <c r="DT33" s="669"/>
      <c r="DU33" s="669"/>
      <c r="DV33" s="670"/>
      <c r="DW33" s="641">
        <v>22.3</v>
      </c>
      <c r="DX33" s="666"/>
      <c r="DY33" s="666"/>
      <c r="DZ33" s="666"/>
      <c r="EA33" s="666"/>
      <c r="EB33" s="666"/>
      <c r="EC33" s="667"/>
    </row>
    <row r="34" spans="2:133" ht="11.25" customHeight="1" x14ac:dyDescent="0.2">
      <c r="B34" s="633" t="s">
        <v>309</v>
      </c>
      <c r="C34" s="634"/>
      <c r="D34" s="634"/>
      <c r="E34" s="634"/>
      <c r="F34" s="634"/>
      <c r="G34" s="634"/>
      <c r="H34" s="634"/>
      <c r="I34" s="634"/>
      <c r="J34" s="634"/>
      <c r="K34" s="634"/>
      <c r="L34" s="634"/>
      <c r="M34" s="634"/>
      <c r="N34" s="634"/>
      <c r="O34" s="634"/>
      <c r="P34" s="634"/>
      <c r="Q34" s="635"/>
      <c r="R34" s="636">
        <v>148</v>
      </c>
      <c r="S34" s="637"/>
      <c r="T34" s="637"/>
      <c r="U34" s="637"/>
      <c r="V34" s="637"/>
      <c r="W34" s="637"/>
      <c r="X34" s="637"/>
      <c r="Y34" s="638"/>
      <c r="Z34" s="639">
        <v>0</v>
      </c>
      <c r="AA34" s="639"/>
      <c r="AB34" s="639"/>
      <c r="AC34" s="639"/>
      <c r="AD34" s="640" t="s">
        <v>124</v>
      </c>
      <c r="AE34" s="640"/>
      <c r="AF34" s="640"/>
      <c r="AG34" s="640"/>
      <c r="AH34" s="640"/>
      <c r="AI34" s="640"/>
      <c r="AJ34" s="640"/>
      <c r="AK34" s="640"/>
      <c r="AL34" s="641" t="s">
        <v>124</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310</v>
      </c>
      <c r="CE34" s="634"/>
      <c r="CF34" s="634"/>
      <c r="CG34" s="634"/>
      <c r="CH34" s="634"/>
      <c r="CI34" s="634"/>
      <c r="CJ34" s="634"/>
      <c r="CK34" s="634"/>
      <c r="CL34" s="634"/>
      <c r="CM34" s="634"/>
      <c r="CN34" s="634"/>
      <c r="CO34" s="634"/>
      <c r="CP34" s="634"/>
      <c r="CQ34" s="635"/>
      <c r="CR34" s="636">
        <v>332003</v>
      </c>
      <c r="CS34" s="637"/>
      <c r="CT34" s="637"/>
      <c r="CU34" s="637"/>
      <c r="CV34" s="637"/>
      <c r="CW34" s="637"/>
      <c r="CX34" s="637"/>
      <c r="CY34" s="638"/>
      <c r="CZ34" s="641">
        <v>38.1</v>
      </c>
      <c r="DA34" s="666"/>
      <c r="DB34" s="666"/>
      <c r="DC34" s="671"/>
      <c r="DD34" s="645">
        <v>55736</v>
      </c>
      <c r="DE34" s="637"/>
      <c r="DF34" s="637"/>
      <c r="DG34" s="637"/>
      <c r="DH34" s="637"/>
      <c r="DI34" s="637"/>
      <c r="DJ34" s="637"/>
      <c r="DK34" s="638"/>
      <c r="DL34" s="645">
        <v>54745</v>
      </c>
      <c r="DM34" s="637"/>
      <c r="DN34" s="637"/>
      <c r="DO34" s="637"/>
      <c r="DP34" s="637"/>
      <c r="DQ34" s="637"/>
      <c r="DR34" s="637"/>
      <c r="DS34" s="637"/>
      <c r="DT34" s="637"/>
      <c r="DU34" s="637"/>
      <c r="DV34" s="638"/>
      <c r="DW34" s="641">
        <v>17.2</v>
      </c>
      <c r="DX34" s="666"/>
      <c r="DY34" s="666"/>
      <c r="DZ34" s="666"/>
      <c r="EA34" s="666"/>
      <c r="EB34" s="666"/>
      <c r="EC34" s="667"/>
    </row>
    <row r="35" spans="2:133" ht="11.25" customHeight="1" x14ac:dyDescent="0.2">
      <c r="B35" s="633" t="s">
        <v>311</v>
      </c>
      <c r="C35" s="634"/>
      <c r="D35" s="634"/>
      <c r="E35" s="634"/>
      <c r="F35" s="634"/>
      <c r="G35" s="634"/>
      <c r="H35" s="634"/>
      <c r="I35" s="634"/>
      <c r="J35" s="634"/>
      <c r="K35" s="634"/>
      <c r="L35" s="634"/>
      <c r="M35" s="634"/>
      <c r="N35" s="634"/>
      <c r="O35" s="634"/>
      <c r="P35" s="634"/>
      <c r="Q35" s="635"/>
      <c r="R35" s="636" t="s">
        <v>124</v>
      </c>
      <c r="S35" s="637"/>
      <c r="T35" s="637"/>
      <c r="U35" s="637"/>
      <c r="V35" s="637"/>
      <c r="W35" s="637"/>
      <c r="X35" s="637"/>
      <c r="Y35" s="638"/>
      <c r="Z35" s="639" t="s">
        <v>124</v>
      </c>
      <c r="AA35" s="639"/>
      <c r="AB35" s="639"/>
      <c r="AC35" s="639"/>
      <c r="AD35" s="640" t="s">
        <v>124</v>
      </c>
      <c r="AE35" s="640"/>
      <c r="AF35" s="640"/>
      <c r="AG35" s="640"/>
      <c r="AH35" s="640"/>
      <c r="AI35" s="640"/>
      <c r="AJ35" s="640"/>
      <c r="AK35" s="640"/>
      <c r="AL35" s="641" t="s">
        <v>124</v>
      </c>
      <c r="AM35" s="642"/>
      <c r="AN35" s="642"/>
      <c r="AO35" s="643"/>
      <c r="AP35" s="216"/>
      <c r="AQ35" s="618" t="s">
        <v>312</v>
      </c>
      <c r="AR35" s="619"/>
      <c r="AS35" s="619"/>
      <c r="AT35" s="619"/>
      <c r="AU35" s="619"/>
      <c r="AV35" s="619"/>
      <c r="AW35" s="619"/>
      <c r="AX35" s="619"/>
      <c r="AY35" s="619"/>
      <c r="AZ35" s="619"/>
      <c r="BA35" s="619"/>
      <c r="BB35" s="619"/>
      <c r="BC35" s="619"/>
      <c r="BD35" s="619"/>
      <c r="BE35" s="619"/>
      <c r="BF35" s="620"/>
      <c r="BG35" s="618" t="s">
        <v>313</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314</v>
      </c>
      <c r="CE35" s="634"/>
      <c r="CF35" s="634"/>
      <c r="CG35" s="634"/>
      <c r="CH35" s="634"/>
      <c r="CI35" s="634"/>
      <c r="CJ35" s="634"/>
      <c r="CK35" s="634"/>
      <c r="CL35" s="634"/>
      <c r="CM35" s="634"/>
      <c r="CN35" s="634"/>
      <c r="CO35" s="634"/>
      <c r="CP35" s="634"/>
      <c r="CQ35" s="635"/>
      <c r="CR35" s="636">
        <v>34605</v>
      </c>
      <c r="CS35" s="669"/>
      <c r="CT35" s="669"/>
      <c r="CU35" s="669"/>
      <c r="CV35" s="669"/>
      <c r="CW35" s="669"/>
      <c r="CX35" s="669"/>
      <c r="CY35" s="670"/>
      <c r="CZ35" s="641">
        <v>4</v>
      </c>
      <c r="DA35" s="666"/>
      <c r="DB35" s="666"/>
      <c r="DC35" s="671"/>
      <c r="DD35" s="645">
        <v>3111</v>
      </c>
      <c r="DE35" s="669"/>
      <c r="DF35" s="669"/>
      <c r="DG35" s="669"/>
      <c r="DH35" s="669"/>
      <c r="DI35" s="669"/>
      <c r="DJ35" s="669"/>
      <c r="DK35" s="670"/>
      <c r="DL35" s="645">
        <v>3111</v>
      </c>
      <c r="DM35" s="669"/>
      <c r="DN35" s="669"/>
      <c r="DO35" s="669"/>
      <c r="DP35" s="669"/>
      <c r="DQ35" s="669"/>
      <c r="DR35" s="669"/>
      <c r="DS35" s="669"/>
      <c r="DT35" s="669"/>
      <c r="DU35" s="669"/>
      <c r="DV35" s="670"/>
      <c r="DW35" s="641">
        <v>1</v>
      </c>
      <c r="DX35" s="666"/>
      <c r="DY35" s="666"/>
      <c r="DZ35" s="666"/>
      <c r="EA35" s="666"/>
      <c r="EB35" s="666"/>
      <c r="EC35" s="667"/>
    </row>
    <row r="36" spans="2:133" ht="11.25" customHeight="1" x14ac:dyDescent="0.2">
      <c r="B36" s="633" t="s">
        <v>315</v>
      </c>
      <c r="C36" s="634"/>
      <c r="D36" s="634"/>
      <c r="E36" s="634"/>
      <c r="F36" s="634"/>
      <c r="G36" s="634"/>
      <c r="H36" s="634"/>
      <c r="I36" s="634"/>
      <c r="J36" s="634"/>
      <c r="K36" s="634"/>
      <c r="L36" s="634"/>
      <c r="M36" s="634"/>
      <c r="N36" s="634"/>
      <c r="O36" s="634"/>
      <c r="P36" s="634"/>
      <c r="Q36" s="635"/>
      <c r="R36" s="636">
        <v>132789</v>
      </c>
      <c r="S36" s="637"/>
      <c r="T36" s="637"/>
      <c r="U36" s="637"/>
      <c r="V36" s="637"/>
      <c r="W36" s="637"/>
      <c r="X36" s="637"/>
      <c r="Y36" s="638"/>
      <c r="Z36" s="639">
        <v>11.6</v>
      </c>
      <c r="AA36" s="639"/>
      <c r="AB36" s="639"/>
      <c r="AC36" s="639"/>
      <c r="AD36" s="640" t="s">
        <v>124</v>
      </c>
      <c r="AE36" s="640"/>
      <c r="AF36" s="640"/>
      <c r="AG36" s="640"/>
      <c r="AH36" s="640"/>
      <c r="AI36" s="640"/>
      <c r="AJ36" s="640"/>
      <c r="AK36" s="640"/>
      <c r="AL36" s="641" t="s">
        <v>124</v>
      </c>
      <c r="AM36" s="642"/>
      <c r="AN36" s="642"/>
      <c r="AO36" s="643"/>
      <c r="AP36" s="216"/>
      <c r="AQ36" s="702" t="s">
        <v>316</v>
      </c>
      <c r="AR36" s="703"/>
      <c r="AS36" s="703"/>
      <c r="AT36" s="703"/>
      <c r="AU36" s="703"/>
      <c r="AV36" s="703"/>
      <c r="AW36" s="703"/>
      <c r="AX36" s="703"/>
      <c r="AY36" s="704"/>
      <c r="AZ36" s="625">
        <v>62567</v>
      </c>
      <c r="BA36" s="626"/>
      <c r="BB36" s="626"/>
      <c r="BC36" s="626"/>
      <c r="BD36" s="626"/>
      <c r="BE36" s="626"/>
      <c r="BF36" s="698"/>
      <c r="BG36" s="622" t="s">
        <v>317</v>
      </c>
      <c r="BH36" s="623"/>
      <c r="BI36" s="623"/>
      <c r="BJ36" s="623"/>
      <c r="BK36" s="623"/>
      <c r="BL36" s="623"/>
      <c r="BM36" s="623"/>
      <c r="BN36" s="623"/>
      <c r="BO36" s="623"/>
      <c r="BP36" s="623"/>
      <c r="BQ36" s="623"/>
      <c r="BR36" s="623"/>
      <c r="BS36" s="623"/>
      <c r="BT36" s="623"/>
      <c r="BU36" s="624"/>
      <c r="BV36" s="625">
        <v>32279</v>
      </c>
      <c r="BW36" s="626"/>
      <c r="BX36" s="626"/>
      <c r="BY36" s="626"/>
      <c r="BZ36" s="626"/>
      <c r="CA36" s="626"/>
      <c r="CB36" s="698"/>
      <c r="CD36" s="633" t="s">
        <v>318</v>
      </c>
      <c r="CE36" s="634"/>
      <c r="CF36" s="634"/>
      <c r="CG36" s="634"/>
      <c r="CH36" s="634"/>
      <c r="CI36" s="634"/>
      <c r="CJ36" s="634"/>
      <c r="CK36" s="634"/>
      <c r="CL36" s="634"/>
      <c r="CM36" s="634"/>
      <c r="CN36" s="634"/>
      <c r="CO36" s="634"/>
      <c r="CP36" s="634"/>
      <c r="CQ36" s="635"/>
      <c r="CR36" s="636">
        <v>37798</v>
      </c>
      <c r="CS36" s="637"/>
      <c r="CT36" s="637"/>
      <c r="CU36" s="637"/>
      <c r="CV36" s="637"/>
      <c r="CW36" s="637"/>
      <c r="CX36" s="637"/>
      <c r="CY36" s="638"/>
      <c r="CZ36" s="641">
        <v>4.3</v>
      </c>
      <c r="DA36" s="666"/>
      <c r="DB36" s="666"/>
      <c r="DC36" s="671"/>
      <c r="DD36" s="645">
        <v>23320</v>
      </c>
      <c r="DE36" s="637"/>
      <c r="DF36" s="637"/>
      <c r="DG36" s="637"/>
      <c r="DH36" s="637"/>
      <c r="DI36" s="637"/>
      <c r="DJ36" s="637"/>
      <c r="DK36" s="638"/>
      <c r="DL36" s="645">
        <v>12386</v>
      </c>
      <c r="DM36" s="637"/>
      <c r="DN36" s="637"/>
      <c r="DO36" s="637"/>
      <c r="DP36" s="637"/>
      <c r="DQ36" s="637"/>
      <c r="DR36" s="637"/>
      <c r="DS36" s="637"/>
      <c r="DT36" s="637"/>
      <c r="DU36" s="637"/>
      <c r="DV36" s="638"/>
      <c r="DW36" s="641">
        <v>3.9</v>
      </c>
      <c r="DX36" s="666"/>
      <c r="DY36" s="666"/>
      <c r="DZ36" s="666"/>
      <c r="EA36" s="666"/>
      <c r="EB36" s="666"/>
      <c r="EC36" s="667"/>
    </row>
    <row r="37" spans="2:133" ht="11.25" customHeight="1" x14ac:dyDescent="0.2">
      <c r="B37" s="633" t="s">
        <v>319</v>
      </c>
      <c r="C37" s="634"/>
      <c r="D37" s="634"/>
      <c r="E37" s="634"/>
      <c r="F37" s="634"/>
      <c r="G37" s="634"/>
      <c r="H37" s="634"/>
      <c r="I37" s="634"/>
      <c r="J37" s="634"/>
      <c r="K37" s="634"/>
      <c r="L37" s="634"/>
      <c r="M37" s="634"/>
      <c r="N37" s="634"/>
      <c r="O37" s="634"/>
      <c r="P37" s="634"/>
      <c r="Q37" s="635"/>
      <c r="R37" s="636">
        <v>90388</v>
      </c>
      <c r="S37" s="637"/>
      <c r="T37" s="637"/>
      <c r="U37" s="637"/>
      <c r="V37" s="637"/>
      <c r="W37" s="637"/>
      <c r="X37" s="637"/>
      <c r="Y37" s="638"/>
      <c r="Z37" s="639">
        <v>7.9</v>
      </c>
      <c r="AA37" s="639"/>
      <c r="AB37" s="639"/>
      <c r="AC37" s="639"/>
      <c r="AD37" s="640">
        <v>23524</v>
      </c>
      <c r="AE37" s="640"/>
      <c r="AF37" s="640"/>
      <c r="AG37" s="640"/>
      <c r="AH37" s="640"/>
      <c r="AI37" s="640"/>
      <c r="AJ37" s="640"/>
      <c r="AK37" s="640"/>
      <c r="AL37" s="641">
        <v>7.4</v>
      </c>
      <c r="AM37" s="642"/>
      <c r="AN37" s="642"/>
      <c r="AO37" s="643"/>
      <c r="AQ37" s="699" t="s">
        <v>320</v>
      </c>
      <c r="AR37" s="700"/>
      <c r="AS37" s="700"/>
      <c r="AT37" s="700"/>
      <c r="AU37" s="700"/>
      <c r="AV37" s="700"/>
      <c r="AW37" s="700"/>
      <c r="AX37" s="700"/>
      <c r="AY37" s="701"/>
      <c r="AZ37" s="636">
        <v>28119</v>
      </c>
      <c r="BA37" s="637"/>
      <c r="BB37" s="637"/>
      <c r="BC37" s="637"/>
      <c r="BD37" s="669"/>
      <c r="BE37" s="669"/>
      <c r="BF37" s="682"/>
      <c r="BG37" s="633" t="s">
        <v>321</v>
      </c>
      <c r="BH37" s="634"/>
      <c r="BI37" s="634"/>
      <c r="BJ37" s="634"/>
      <c r="BK37" s="634"/>
      <c r="BL37" s="634"/>
      <c r="BM37" s="634"/>
      <c r="BN37" s="634"/>
      <c r="BO37" s="634"/>
      <c r="BP37" s="634"/>
      <c r="BQ37" s="634"/>
      <c r="BR37" s="634"/>
      <c r="BS37" s="634"/>
      <c r="BT37" s="634"/>
      <c r="BU37" s="635"/>
      <c r="BV37" s="636">
        <v>32279</v>
      </c>
      <c r="BW37" s="637"/>
      <c r="BX37" s="637"/>
      <c r="BY37" s="637"/>
      <c r="BZ37" s="637"/>
      <c r="CA37" s="637"/>
      <c r="CB37" s="646"/>
      <c r="CD37" s="633" t="s">
        <v>322</v>
      </c>
      <c r="CE37" s="634"/>
      <c r="CF37" s="634"/>
      <c r="CG37" s="634"/>
      <c r="CH37" s="634"/>
      <c r="CI37" s="634"/>
      <c r="CJ37" s="634"/>
      <c r="CK37" s="634"/>
      <c r="CL37" s="634"/>
      <c r="CM37" s="634"/>
      <c r="CN37" s="634"/>
      <c r="CO37" s="634"/>
      <c r="CP37" s="634"/>
      <c r="CQ37" s="635"/>
      <c r="CR37" s="636">
        <v>6628</v>
      </c>
      <c r="CS37" s="669"/>
      <c r="CT37" s="669"/>
      <c r="CU37" s="669"/>
      <c r="CV37" s="669"/>
      <c r="CW37" s="669"/>
      <c r="CX37" s="669"/>
      <c r="CY37" s="670"/>
      <c r="CZ37" s="641">
        <v>0.8</v>
      </c>
      <c r="DA37" s="666"/>
      <c r="DB37" s="666"/>
      <c r="DC37" s="671"/>
      <c r="DD37" s="645">
        <v>928</v>
      </c>
      <c r="DE37" s="669"/>
      <c r="DF37" s="669"/>
      <c r="DG37" s="669"/>
      <c r="DH37" s="669"/>
      <c r="DI37" s="669"/>
      <c r="DJ37" s="669"/>
      <c r="DK37" s="670"/>
      <c r="DL37" s="645">
        <v>928</v>
      </c>
      <c r="DM37" s="669"/>
      <c r="DN37" s="669"/>
      <c r="DO37" s="669"/>
      <c r="DP37" s="669"/>
      <c r="DQ37" s="669"/>
      <c r="DR37" s="669"/>
      <c r="DS37" s="669"/>
      <c r="DT37" s="669"/>
      <c r="DU37" s="669"/>
      <c r="DV37" s="670"/>
      <c r="DW37" s="641">
        <v>0.3</v>
      </c>
      <c r="DX37" s="666"/>
      <c r="DY37" s="666"/>
      <c r="DZ37" s="666"/>
      <c r="EA37" s="666"/>
      <c r="EB37" s="666"/>
      <c r="EC37" s="667"/>
    </row>
    <row r="38" spans="2:133" ht="11.25" customHeight="1" x14ac:dyDescent="0.2">
      <c r="B38" s="633" t="s">
        <v>323</v>
      </c>
      <c r="C38" s="634"/>
      <c r="D38" s="634"/>
      <c r="E38" s="634"/>
      <c r="F38" s="634"/>
      <c r="G38" s="634"/>
      <c r="H38" s="634"/>
      <c r="I38" s="634"/>
      <c r="J38" s="634"/>
      <c r="K38" s="634"/>
      <c r="L38" s="634"/>
      <c r="M38" s="634"/>
      <c r="N38" s="634"/>
      <c r="O38" s="634"/>
      <c r="P38" s="634"/>
      <c r="Q38" s="635"/>
      <c r="R38" s="636" t="s">
        <v>124</v>
      </c>
      <c r="S38" s="637"/>
      <c r="T38" s="637"/>
      <c r="U38" s="637"/>
      <c r="V38" s="637"/>
      <c r="W38" s="637"/>
      <c r="X38" s="637"/>
      <c r="Y38" s="638"/>
      <c r="Z38" s="639" t="s">
        <v>124</v>
      </c>
      <c r="AA38" s="639"/>
      <c r="AB38" s="639"/>
      <c r="AC38" s="639"/>
      <c r="AD38" s="640" t="s">
        <v>124</v>
      </c>
      <c r="AE38" s="640"/>
      <c r="AF38" s="640"/>
      <c r="AG38" s="640"/>
      <c r="AH38" s="640"/>
      <c r="AI38" s="640"/>
      <c r="AJ38" s="640"/>
      <c r="AK38" s="640"/>
      <c r="AL38" s="641" t="s">
        <v>124</v>
      </c>
      <c r="AM38" s="642"/>
      <c r="AN38" s="642"/>
      <c r="AO38" s="643"/>
      <c r="AQ38" s="699" t="s">
        <v>324</v>
      </c>
      <c r="AR38" s="700"/>
      <c r="AS38" s="700"/>
      <c r="AT38" s="700"/>
      <c r="AU38" s="700"/>
      <c r="AV38" s="700"/>
      <c r="AW38" s="700"/>
      <c r="AX38" s="700"/>
      <c r="AY38" s="701"/>
      <c r="AZ38" s="636">
        <v>16313</v>
      </c>
      <c r="BA38" s="637"/>
      <c r="BB38" s="637"/>
      <c r="BC38" s="637"/>
      <c r="BD38" s="669"/>
      <c r="BE38" s="669"/>
      <c r="BF38" s="682"/>
      <c r="BG38" s="633" t="s">
        <v>325</v>
      </c>
      <c r="BH38" s="634"/>
      <c r="BI38" s="634"/>
      <c r="BJ38" s="634"/>
      <c r="BK38" s="634"/>
      <c r="BL38" s="634"/>
      <c r="BM38" s="634"/>
      <c r="BN38" s="634"/>
      <c r="BO38" s="634"/>
      <c r="BP38" s="634"/>
      <c r="BQ38" s="634"/>
      <c r="BR38" s="634"/>
      <c r="BS38" s="634"/>
      <c r="BT38" s="634"/>
      <c r="BU38" s="635"/>
      <c r="BV38" s="636">
        <v>29</v>
      </c>
      <c r="BW38" s="637"/>
      <c r="BX38" s="637"/>
      <c r="BY38" s="637"/>
      <c r="BZ38" s="637"/>
      <c r="CA38" s="637"/>
      <c r="CB38" s="646"/>
      <c r="CD38" s="633" t="s">
        <v>326</v>
      </c>
      <c r="CE38" s="634"/>
      <c r="CF38" s="634"/>
      <c r="CG38" s="634"/>
      <c r="CH38" s="634"/>
      <c r="CI38" s="634"/>
      <c r="CJ38" s="634"/>
      <c r="CK38" s="634"/>
      <c r="CL38" s="634"/>
      <c r="CM38" s="634"/>
      <c r="CN38" s="634"/>
      <c r="CO38" s="634"/>
      <c r="CP38" s="634"/>
      <c r="CQ38" s="635"/>
      <c r="CR38" s="636">
        <v>62567</v>
      </c>
      <c r="CS38" s="637"/>
      <c r="CT38" s="637"/>
      <c r="CU38" s="637"/>
      <c r="CV38" s="637"/>
      <c r="CW38" s="637"/>
      <c r="CX38" s="637"/>
      <c r="CY38" s="638"/>
      <c r="CZ38" s="641">
        <v>7.2</v>
      </c>
      <c r="DA38" s="666"/>
      <c r="DB38" s="666"/>
      <c r="DC38" s="671"/>
      <c r="DD38" s="645">
        <v>748</v>
      </c>
      <c r="DE38" s="637"/>
      <c r="DF38" s="637"/>
      <c r="DG38" s="637"/>
      <c r="DH38" s="637"/>
      <c r="DI38" s="637"/>
      <c r="DJ38" s="637"/>
      <c r="DK38" s="638"/>
      <c r="DL38" s="645">
        <v>616</v>
      </c>
      <c r="DM38" s="637"/>
      <c r="DN38" s="637"/>
      <c r="DO38" s="637"/>
      <c r="DP38" s="637"/>
      <c r="DQ38" s="637"/>
      <c r="DR38" s="637"/>
      <c r="DS38" s="637"/>
      <c r="DT38" s="637"/>
      <c r="DU38" s="637"/>
      <c r="DV38" s="638"/>
      <c r="DW38" s="641">
        <v>0.2</v>
      </c>
      <c r="DX38" s="666"/>
      <c r="DY38" s="666"/>
      <c r="DZ38" s="666"/>
      <c r="EA38" s="666"/>
      <c r="EB38" s="666"/>
      <c r="EC38" s="667"/>
    </row>
    <row r="39" spans="2:133" ht="11.25" customHeight="1" x14ac:dyDescent="0.2">
      <c r="B39" s="633" t="s">
        <v>327</v>
      </c>
      <c r="C39" s="634"/>
      <c r="D39" s="634"/>
      <c r="E39" s="634"/>
      <c r="F39" s="634"/>
      <c r="G39" s="634"/>
      <c r="H39" s="634"/>
      <c r="I39" s="634"/>
      <c r="J39" s="634"/>
      <c r="K39" s="634"/>
      <c r="L39" s="634"/>
      <c r="M39" s="634"/>
      <c r="N39" s="634"/>
      <c r="O39" s="634"/>
      <c r="P39" s="634"/>
      <c r="Q39" s="635"/>
      <c r="R39" s="636" t="s">
        <v>124</v>
      </c>
      <c r="S39" s="637"/>
      <c r="T39" s="637"/>
      <c r="U39" s="637"/>
      <c r="V39" s="637"/>
      <c r="W39" s="637"/>
      <c r="X39" s="637"/>
      <c r="Y39" s="638"/>
      <c r="Z39" s="639" t="s">
        <v>124</v>
      </c>
      <c r="AA39" s="639"/>
      <c r="AB39" s="639"/>
      <c r="AC39" s="639"/>
      <c r="AD39" s="640" t="s">
        <v>124</v>
      </c>
      <c r="AE39" s="640"/>
      <c r="AF39" s="640"/>
      <c r="AG39" s="640"/>
      <c r="AH39" s="640"/>
      <c r="AI39" s="640"/>
      <c r="AJ39" s="640"/>
      <c r="AK39" s="640"/>
      <c r="AL39" s="641" t="s">
        <v>124</v>
      </c>
      <c r="AM39" s="642"/>
      <c r="AN39" s="642"/>
      <c r="AO39" s="643"/>
      <c r="AQ39" s="699" t="s">
        <v>328</v>
      </c>
      <c r="AR39" s="700"/>
      <c r="AS39" s="700"/>
      <c r="AT39" s="700"/>
      <c r="AU39" s="700"/>
      <c r="AV39" s="700"/>
      <c r="AW39" s="700"/>
      <c r="AX39" s="700"/>
      <c r="AY39" s="701"/>
      <c r="AZ39" s="636" t="s">
        <v>124</v>
      </c>
      <c r="BA39" s="637"/>
      <c r="BB39" s="637"/>
      <c r="BC39" s="637"/>
      <c r="BD39" s="669"/>
      <c r="BE39" s="669"/>
      <c r="BF39" s="682"/>
      <c r="BG39" s="633" t="s">
        <v>329</v>
      </c>
      <c r="BH39" s="634"/>
      <c r="BI39" s="634"/>
      <c r="BJ39" s="634"/>
      <c r="BK39" s="634"/>
      <c r="BL39" s="634"/>
      <c r="BM39" s="634"/>
      <c r="BN39" s="634"/>
      <c r="BO39" s="634"/>
      <c r="BP39" s="634"/>
      <c r="BQ39" s="634"/>
      <c r="BR39" s="634"/>
      <c r="BS39" s="634"/>
      <c r="BT39" s="634"/>
      <c r="BU39" s="635"/>
      <c r="BV39" s="636">
        <v>35</v>
      </c>
      <c r="BW39" s="637"/>
      <c r="BX39" s="637"/>
      <c r="BY39" s="637"/>
      <c r="BZ39" s="637"/>
      <c r="CA39" s="637"/>
      <c r="CB39" s="646"/>
      <c r="CD39" s="633" t="s">
        <v>330</v>
      </c>
      <c r="CE39" s="634"/>
      <c r="CF39" s="634"/>
      <c r="CG39" s="634"/>
      <c r="CH39" s="634"/>
      <c r="CI39" s="634"/>
      <c r="CJ39" s="634"/>
      <c r="CK39" s="634"/>
      <c r="CL39" s="634"/>
      <c r="CM39" s="634"/>
      <c r="CN39" s="634"/>
      <c r="CO39" s="634"/>
      <c r="CP39" s="634"/>
      <c r="CQ39" s="635"/>
      <c r="CR39" s="636">
        <v>50658</v>
      </c>
      <c r="CS39" s="669"/>
      <c r="CT39" s="669"/>
      <c r="CU39" s="669"/>
      <c r="CV39" s="669"/>
      <c r="CW39" s="669"/>
      <c r="CX39" s="669"/>
      <c r="CY39" s="670"/>
      <c r="CZ39" s="641">
        <v>5.8</v>
      </c>
      <c r="DA39" s="666"/>
      <c r="DB39" s="666"/>
      <c r="DC39" s="671"/>
      <c r="DD39" s="645">
        <v>50658</v>
      </c>
      <c r="DE39" s="669"/>
      <c r="DF39" s="669"/>
      <c r="DG39" s="669"/>
      <c r="DH39" s="669"/>
      <c r="DI39" s="669"/>
      <c r="DJ39" s="669"/>
      <c r="DK39" s="670"/>
      <c r="DL39" s="645" t="s">
        <v>124</v>
      </c>
      <c r="DM39" s="669"/>
      <c r="DN39" s="669"/>
      <c r="DO39" s="669"/>
      <c r="DP39" s="669"/>
      <c r="DQ39" s="669"/>
      <c r="DR39" s="669"/>
      <c r="DS39" s="669"/>
      <c r="DT39" s="669"/>
      <c r="DU39" s="669"/>
      <c r="DV39" s="670"/>
      <c r="DW39" s="641" t="s">
        <v>124</v>
      </c>
      <c r="DX39" s="666"/>
      <c r="DY39" s="666"/>
      <c r="DZ39" s="666"/>
      <c r="EA39" s="666"/>
      <c r="EB39" s="666"/>
      <c r="EC39" s="667"/>
    </row>
    <row r="40" spans="2:133" ht="11.25" customHeight="1" x14ac:dyDescent="0.2">
      <c r="B40" s="633" t="s">
        <v>331</v>
      </c>
      <c r="C40" s="634"/>
      <c r="D40" s="634"/>
      <c r="E40" s="634"/>
      <c r="F40" s="634"/>
      <c r="G40" s="634"/>
      <c r="H40" s="634"/>
      <c r="I40" s="634"/>
      <c r="J40" s="634"/>
      <c r="K40" s="634"/>
      <c r="L40" s="634"/>
      <c r="M40" s="634"/>
      <c r="N40" s="634"/>
      <c r="O40" s="634"/>
      <c r="P40" s="634"/>
      <c r="Q40" s="635"/>
      <c r="R40" s="636" t="s">
        <v>124</v>
      </c>
      <c r="S40" s="637"/>
      <c r="T40" s="637"/>
      <c r="U40" s="637"/>
      <c r="V40" s="637"/>
      <c r="W40" s="637"/>
      <c r="X40" s="637"/>
      <c r="Y40" s="638"/>
      <c r="Z40" s="639" t="s">
        <v>124</v>
      </c>
      <c r="AA40" s="639"/>
      <c r="AB40" s="639"/>
      <c r="AC40" s="639"/>
      <c r="AD40" s="640" t="s">
        <v>124</v>
      </c>
      <c r="AE40" s="640"/>
      <c r="AF40" s="640"/>
      <c r="AG40" s="640"/>
      <c r="AH40" s="640"/>
      <c r="AI40" s="640"/>
      <c r="AJ40" s="640"/>
      <c r="AK40" s="640"/>
      <c r="AL40" s="641" t="s">
        <v>124</v>
      </c>
      <c r="AM40" s="642"/>
      <c r="AN40" s="642"/>
      <c r="AO40" s="643"/>
      <c r="AQ40" s="699" t="s">
        <v>332</v>
      </c>
      <c r="AR40" s="700"/>
      <c r="AS40" s="700"/>
      <c r="AT40" s="700"/>
      <c r="AU40" s="700"/>
      <c r="AV40" s="700"/>
      <c r="AW40" s="700"/>
      <c r="AX40" s="700"/>
      <c r="AY40" s="701"/>
      <c r="AZ40" s="636" t="s">
        <v>124</v>
      </c>
      <c r="BA40" s="637"/>
      <c r="BB40" s="637"/>
      <c r="BC40" s="637"/>
      <c r="BD40" s="669"/>
      <c r="BE40" s="669"/>
      <c r="BF40" s="682"/>
      <c r="BG40" s="686" t="s">
        <v>333</v>
      </c>
      <c r="BH40" s="687"/>
      <c r="BI40" s="687"/>
      <c r="BJ40" s="687"/>
      <c r="BK40" s="687"/>
      <c r="BL40" s="217"/>
      <c r="BM40" s="634" t="s">
        <v>334</v>
      </c>
      <c r="BN40" s="634"/>
      <c r="BO40" s="634"/>
      <c r="BP40" s="634"/>
      <c r="BQ40" s="634"/>
      <c r="BR40" s="634"/>
      <c r="BS40" s="634"/>
      <c r="BT40" s="634"/>
      <c r="BU40" s="635"/>
      <c r="BV40" s="636">
        <v>130</v>
      </c>
      <c r="BW40" s="637"/>
      <c r="BX40" s="637"/>
      <c r="BY40" s="637"/>
      <c r="BZ40" s="637"/>
      <c r="CA40" s="637"/>
      <c r="CB40" s="646"/>
      <c r="CD40" s="633" t="s">
        <v>335</v>
      </c>
      <c r="CE40" s="634"/>
      <c r="CF40" s="634"/>
      <c r="CG40" s="634"/>
      <c r="CH40" s="634"/>
      <c r="CI40" s="634"/>
      <c r="CJ40" s="634"/>
      <c r="CK40" s="634"/>
      <c r="CL40" s="634"/>
      <c r="CM40" s="634"/>
      <c r="CN40" s="634"/>
      <c r="CO40" s="634"/>
      <c r="CP40" s="634"/>
      <c r="CQ40" s="635"/>
      <c r="CR40" s="636" t="s">
        <v>124</v>
      </c>
      <c r="CS40" s="637"/>
      <c r="CT40" s="637"/>
      <c r="CU40" s="637"/>
      <c r="CV40" s="637"/>
      <c r="CW40" s="637"/>
      <c r="CX40" s="637"/>
      <c r="CY40" s="638"/>
      <c r="CZ40" s="641" t="s">
        <v>124</v>
      </c>
      <c r="DA40" s="666"/>
      <c r="DB40" s="666"/>
      <c r="DC40" s="671"/>
      <c r="DD40" s="645" t="s">
        <v>124</v>
      </c>
      <c r="DE40" s="637"/>
      <c r="DF40" s="637"/>
      <c r="DG40" s="637"/>
      <c r="DH40" s="637"/>
      <c r="DI40" s="637"/>
      <c r="DJ40" s="637"/>
      <c r="DK40" s="638"/>
      <c r="DL40" s="645" t="s">
        <v>124</v>
      </c>
      <c r="DM40" s="637"/>
      <c r="DN40" s="637"/>
      <c r="DO40" s="637"/>
      <c r="DP40" s="637"/>
      <c r="DQ40" s="637"/>
      <c r="DR40" s="637"/>
      <c r="DS40" s="637"/>
      <c r="DT40" s="637"/>
      <c r="DU40" s="637"/>
      <c r="DV40" s="638"/>
      <c r="DW40" s="641" t="s">
        <v>124</v>
      </c>
      <c r="DX40" s="666"/>
      <c r="DY40" s="666"/>
      <c r="DZ40" s="666"/>
      <c r="EA40" s="666"/>
      <c r="EB40" s="666"/>
      <c r="EC40" s="667"/>
    </row>
    <row r="41" spans="2:133" ht="11.25" customHeight="1" x14ac:dyDescent="0.2">
      <c r="B41" s="657" t="s">
        <v>336</v>
      </c>
      <c r="C41" s="658"/>
      <c r="D41" s="658"/>
      <c r="E41" s="658"/>
      <c r="F41" s="658"/>
      <c r="G41" s="658"/>
      <c r="H41" s="658"/>
      <c r="I41" s="658"/>
      <c r="J41" s="658"/>
      <c r="K41" s="658"/>
      <c r="L41" s="658"/>
      <c r="M41" s="658"/>
      <c r="N41" s="658"/>
      <c r="O41" s="658"/>
      <c r="P41" s="658"/>
      <c r="Q41" s="659"/>
      <c r="R41" s="708">
        <v>1145304</v>
      </c>
      <c r="S41" s="709"/>
      <c r="T41" s="709"/>
      <c r="U41" s="709"/>
      <c r="V41" s="709"/>
      <c r="W41" s="709"/>
      <c r="X41" s="709"/>
      <c r="Y41" s="713"/>
      <c r="Z41" s="714">
        <v>100</v>
      </c>
      <c r="AA41" s="714"/>
      <c r="AB41" s="714"/>
      <c r="AC41" s="714"/>
      <c r="AD41" s="715">
        <v>317590</v>
      </c>
      <c r="AE41" s="715"/>
      <c r="AF41" s="715"/>
      <c r="AG41" s="715"/>
      <c r="AH41" s="715"/>
      <c r="AI41" s="715"/>
      <c r="AJ41" s="715"/>
      <c r="AK41" s="715"/>
      <c r="AL41" s="716">
        <v>100</v>
      </c>
      <c r="AM41" s="696"/>
      <c r="AN41" s="696"/>
      <c r="AO41" s="717"/>
      <c r="AQ41" s="699" t="s">
        <v>337</v>
      </c>
      <c r="AR41" s="700"/>
      <c r="AS41" s="700"/>
      <c r="AT41" s="700"/>
      <c r="AU41" s="700"/>
      <c r="AV41" s="700"/>
      <c r="AW41" s="700"/>
      <c r="AX41" s="700"/>
      <c r="AY41" s="701"/>
      <c r="AZ41" s="636">
        <v>12589</v>
      </c>
      <c r="BA41" s="637"/>
      <c r="BB41" s="637"/>
      <c r="BC41" s="637"/>
      <c r="BD41" s="669"/>
      <c r="BE41" s="669"/>
      <c r="BF41" s="682"/>
      <c r="BG41" s="686"/>
      <c r="BH41" s="687"/>
      <c r="BI41" s="687"/>
      <c r="BJ41" s="687"/>
      <c r="BK41" s="687"/>
      <c r="BL41" s="217"/>
      <c r="BM41" s="634" t="s">
        <v>338</v>
      </c>
      <c r="BN41" s="634"/>
      <c r="BO41" s="634"/>
      <c r="BP41" s="634"/>
      <c r="BQ41" s="634"/>
      <c r="BR41" s="634"/>
      <c r="BS41" s="634"/>
      <c r="BT41" s="634"/>
      <c r="BU41" s="635"/>
      <c r="BV41" s="636" t="s">
        <v>124</v>
      </c>
      <c r="BW41" s="637"/>
      <c r="BX41" s="637"/>
      <c r="BY41" s="637"/>
      <c r="BZ41" s="637"/>
      <c r="CA41" s="637"/>
      <c r="CB41" s="646"/>
      <c r="CD41" s="633" t="s">
        <v>339</v>
      </c>
      <c r="CE41" s="634"/>
      <c r="CF41" s="634"/>
      <c r="CG41" s="634"/>
      <c r="CH41" s="634"/>
      <c r="CI41" s="634"/>
      <c r="CJ41" s="634"/>
      <c r="CK41" s="634"/>
      <c r="CL41" s="634"/>
      <c r="CM41" s="634"/>
      <c r="CN41" s="634"/>
      <c r="CO41" s="634"/>
      <c r="CP41" s="634"/>
      <c r="CQ41" s="635"/>
      <c r="CR41" s="636" t="s">
        <v>124</v>
      </c>
      <c r="CS41" s="669"/>
      <c r="CT41" s="669"/>
      <c r="CU41" s="669"/>
      <c r="CV41" s="669"/>
      <c r="CW41" s="669"/>
      <c r="CX41" s="669"/>
      <c r="CY41" s="670"/>
      <c r="CZ41" s="641" t="s">
        <v>124</v>
      </c>
      <c r="DA41" s="666"/>
      <c r="DB41" s="666"/>
      <c r="DC41" s="671"/>
      <c r="DD41" s="645" t="s">
        <v>124</v>
      </c>
      <c r="DE41" s="669"/>
      <c r="DF41" s="669"/>
      <c r="DG41" s="669"/>
      <c r="DH41" s="669"/>
      <c r="DI41" s="669"/>
      <c r="DJ41" s="669"/>
      <c r="DK41" s="670"/>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340</v>
      </c>
      <c r="AR42" s="706"/>
      <c r="AS42" s="706"/>
      <c r="AT42" s="706"/>
      <c r="AU42" s="706"/>
      <c r="AV42" s="706"/>
      <c r="AW42" s="706"/>
      <c r="AX42" s="706"/>
      <c r="AY42" s="707"/>
      <c r="AZ42" s="708">
        <v>5546</v>
      </c>
      <c r="BA42" s="709"/>
      <c r="BB42" s="709"/>
      <c r="BC42" s="709"/>
      <c r="BD42" s="695"/>
      <c r="BE42" s="695"/>
      <c r="BF42" s="697"/>
      <c r="BG42" s="688"/>
      <c r="BH42" s="689"/>
      <c r="BI42" s="689"/>
      <c r="BJ42" s="689"/>
      <c r="BK42" s="689"/>
      <c r="BL42" s="218"/>
      <c r="BM42" s="658" t="s">
        <v>341</v>
      </c>
      <c r="BN42" s="658"/>
      <c r="BO42" s="658"/>
      <c r="BP42" s="658"/>
      <c r="BQ42" s="658"/>
      <c r="BR42" s="658"/>
      <c r="BS42" s="658"/>
      <c r="BT42" s="658"/>
      <c r="BU42" s="659"/>
      <c r="BV42" s="708">
        <v>376</v>
      </c>
      <c r="BW42" s="709"/>
      <c r="BX42" s="709"/>
      <c r="BY42" s="709"/>
      <c r="BZ42" s="709"/>
      <c r="CA42" s="709"/>
      <c r="CB42" s="718"/>
      <c r="CD42" s="633" t="s">
        <v>342</v>
      </c>
      <c r="CE42" s="634"/>
      <c r="CF42" s="634"/>
      <c r="CG42" s="634"/>
      <c r="CH42" s="634"/>
      <c r="CI42" s="634"/>
      <c r="CJ42" s="634"/>
      <c r="CK42" s="634"/>
      <c r="CL42" s="634"/>
      <c r="CM42" s="634"/>
      <c r="CN42" s="634"/>
      <c r="CO42" s="634"/>
      <c r="CP42" s="634"/>
      <c r="CQ42" s="635"/>
      <c r="CR42" s="636">
        <v>178616</v>
      </c>
      <c r="CS42" s="669"/>
      <c r="CT42" s="669"/>
      <c r="CU42" s="669"/>
      <c r="CV42" s="669"/>
      <c r="CW42" s="669"/>
      <c r="CX42" s="669"/>
      <c r="CY42" s="670"/>
      <c r="CZ42" s="641">
        <v>20.5</v>
      </c>
      <c r="DA42" s="666"/>
      <c r="DB42" s="666"/>
      <c r="DC42" s="671"/>
      <c r="DD42" s="645">
        <v>7318</v>
      </c>
      <c r="DE42" s="669"/>
      <c r="DF42" s="669"/>
      <c r="DG42" s="669"/>
      <c r="DH42" s="669"/>
      <c r="DI42" s="669"/>
      <c r="DJ42" s="669"/>
      <c r="DK42" s="670"/>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343</v>
      </c>
      <c r="CD43" s="633" t="s">
        <v>344</v>
      </c>
      <c r="CE43" s="634"/>
      <c r="CF43" s="634"/>
      <c r="CG43" s="634"/>
      <c r="CH43" s="634"/>
      <c r="CI43" s="634"/>
      <c r="CJ43" s="634"/>
      <c r="CK43" s="634"/>
      <c r="CL43" s="634"/>
      <c r="CM43" s="634"/>
      <c r="CN43" s="634"/>
      <c r="CO43" s="634"/>
      <c r="CP43" s="634"/>
      <c r="CQ43" s="635"/>
      <c r="CR43" s="636">
        <v>5759</v>
      </c>
      <c r="CS43" s="669"/>
      <c r="CT43" s="669"/>
      <c r="CU43" s="669"/>
      <c r="CV43" s="669"/>
      <c r="CW43" s="669"/>
      <c r="CX43" s="669"/>
      <c r="CY43" s="670"/>
      <c r="CZ43" s="641">
        <v>0.7</v>
      </c>
      <c r="DA43" s="666"/>
      <c r="DB43" s="666"/>
      <c r="DC43" s="671"/>
      <c r="DD43" s="645">
        <v>247</v>
      </c>
      <c r="DE43" s="669"/>
      <c r="DF43" s="669"/>
      <c r="DG43" s="669"/>
      <c r="DH43" s="669"/>
      <c r="DI43" s="669"/>
      <c r="DJ43" s="669"/>
      <c r="DK43" s="670"/>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345</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4" t="s">
        <v>293</v>
      </c>
      <c r="CE44" s="675"/>
      <c r="CF44" s="633" t="s">
        <v>346</v>
      </c>
      <c r="CG44" s="634"/>
      <c r="CH44" s="634"/>
      <c r="CI44" s="634"/>
      <c r="CJ44" s="634"/>
      <c r="CK44" s="634"/>
      <c r="CL44" s="634"/>
      <c r="CM44" s="634"/>
      <c r="CN44" s="634"/>
      <c r="CO44" s="634"/>
      <c r="CP44" s="634"/>
      <c r="CQ44" s="635"/>
      <c r="CR44" s="636">
        <v>178616</v>
      </c>
      <c r="CS44" s="637"/>
      <c r="CT44" s="637"/>
      <c r="CU44" s="637"/>
      <c r="CV44" s="637"/>
      <c r="CW44" s="637"/>
      <c r="CX44" s="637"/>
      <c r="CY44" s="638"/>
      <c r="CZ44" s="641">
        <v>20.5</v>
      </c>
      <c r="DA44" s="642"/>
      <c r="DB44" s="642"/>
      <c r="DC44" s="648"/>
      <c r="DD44" s="645">
        <v>7318</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347</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6"/>
      <c r="CE45" s="677"/>
      <c r="CF45" s="633" t="s">
        <v>348</v>
      </c>
      <c r="CG45" s="634"/>
      <c r="CH45" s="634"/>
      <c r="CI45" s="634"/>
      <c r="CJ45" s="634"/>
      <c r="CK45" s="634"/>
      <c r="CL45" s="634"/>
      <c r="CM45" s="634"/>
      <c r="CN45" s="634"/>
      <c r="CO45" s="634"/>
      <c r="CP45" s="634"/>
      <c r="CQ45" s="635"/>
      <c r="CR45" s="636">
        <v>124063</v>
      </c>
      <c r="CS45" s="669"/>
      <c r="CT45" s="669"/>
      <c r="CU45" s="669"/>
      <c r="CV45" s="669"/>
      <c r="CW45" s="669"/>
      <c r="CX45" s="669"/>
      <c r="CY45" s="670"/>
      <c r="CZ45" s="641">
        <v>14.2</v>
      </c>
      <c r="DA45" s="666"/>
      <c r="DB45" s="666"/>
      <c r="DC45" s="671"/>
      <c r="DD45" s="645">
        <v>253</v>
      </c>
      <c r="DE45" s="669"/>
      <c r="DF45" s="669"/>
      <c r="DG45" s="669"/>
      <c r="DH45" s="669"/>
      <c r="DI45" s="669"/>
      <c r="DJ45" s="669"/>
      <c r="DK45" s="670"/>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6"/>
      <c r="CE46" s="677"/>
      <c r="CF46" s="633" t="s">
        <v>349</v>
      </c>
      <c r="CG46" s="634"/>
      <c r="CH46" s="634"/>
      <c r="CI46" s="634"/>
      <c r="CJ46" s="634"/>
      <c r="CK46" s="634"/>
      <c r="CL46" s="634"/>
      <c r="CM46" s="634"/>
      <c r="CN46" s="634"/>
      <c r="CO46" s="634"/>
      <c r="CP46" s="634"/>
      <c r="CQ46" s="635"/>
      <c r="CR46" s="636">
        <v>54553</v>
      </c>
      <c r="CS46" s="637"/>
      <c r="CT46" s="637"/>
      <c r="CU46" s="637"/>
      <c r="CV46" s="637"/>
      <c r="CW46" s="637"/>
      <c r="CX46" s="637"/>
      <c r="CY46" s="638"/>
      <c r="CZ46" s="641">
        <v>6.3</v>
      </c>
      <c r="DA46" s="642"/>
      <c r="DB46" s="642"/>
      <c r="DC46" s="648"/>
      <c r="DD46" s="645">
        <v>7065</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6"/>
      <c r="CE47" s="677"/>
      <c r="CF47" s="633" t="s">
        <v>350</v>
      </c>
      <c r="CG47" s="634"/>
      <c r="CH47" s="634"/>
      <c r="CI47" s="634"/>
      <c r="CJ47" s="634"/>
      <c r="CK47" s="634"/>
      <c r="CL47" s="634"/>
      <c r="CM47" s="634"/>
      <c r="CN47" s="634"/>
      <c r="CO47" s="634"/>
      <c r="CP47" s="634"/>
      <c r="CQ47" s="635"/>
      <c r="CR47" s="636" t="s">
        <v>124</v>
      </c>
      <c r="CS47" s="669"/>
      <c r="CT47" s="669"/>
      <c r="CU47" s="669"/>
      <c r="CV47" s="669"/>
      <c r="CW47" s="669"/>
      <c r="CX47" s="669"/>
      <c r="CY47" s="670"/>
      <c r="CZ47" s="641" t="s">
        <v>124</v>
      </c>
      <c r="DA47" s="666"/>
      <c r="DB47" s="666"/>
      <c r="DC47" s="671"/>
      <c r="DD47" s="645" t="s">
        <v>124</v>
      </c>
      <c r="DE47" s="669"/>
      <c r="DF47" s="669"/>
      <c r="DG47" s="669"/>
      <c r="DH47" s="669"/>
      <c r="DI47" s="669"/>
      <c r="DJ47" s="669"/>
      <c r="DK47" s="670"/>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8"/>
      <c r="CE48" s="679"/>
      <c r="CF48" s="633" t="s">
        <v>351</v>
      </c>
      <c r="CG48" s="634"/>
      <c r="CH48" s="634"/>
      <c r="CI48" s="634"/>
      <c r="CJ48" s="634"/>
      <c r="CK48" s="634"/>
      <c r="CL48" s="634"/>
      <c r="CM48" s="634"/>
      <c r="CN48" s="634"/>
      <c r="CO48" s="634"/>
      <c r="CP48" s="634"/>
      <c r="CQ48" s="635"/>
      <c r="CR48" s="636" t="s">
        <v>124</v>
      </c>
      <c r="CS48" s="637"/>
      <c r="CT48" s="637"/>
      <c r="CU48" s="637"/>
      <c r="CV48" s="637"/>
      <c r="CW48" s="637"/>
      <c r="CX48" s="637"/>
      <c r="CY48" s="638"/>
      <c r="CZ48" s="641" t="s">
        <v>124</v>
      </c>
      <c r="DA48" s="642"/>
      <c r="DB48" s="642"/>
      <c r="DC48" s="648"/>
      <c r="DD48" s="645" t="s">
        <v>124</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352</v>
      </c>
      <c r="CE49" s="658"/>
      <c r="CF49" s="658"/>
      <c r="CG49" s="658"/>
      <c r="CH49" s="658"/>
      <c r="CI49" s="658"/>
      <c r="CJ49" s="658"/>
      <c r="CK49" s="658"/>
      <c r="CL49" s="658"/>
      <c r="CM49" s="658"/>
      <c r="CN49" s="658"/>
      <c r="CO49" s="658"/>
      <c r="CP49" s="658"/>
      <c r="CQ49" s="659"/>
      <c r="CR49" s="708">
        <v>870631</v>
      </c>
      <c r="CS49" s="695"/>
      <c r="CT49" s="695"/>
      <c r="CU49" s="695"/>
      <c r="CV49" s="695"/>
      <c r="CW49" s="695"/>
      <c r="CX49" s="695"/>
      <c r="CY49" s="724"/>
      <c r="CZ49" s="716">
        <v>100</v>
      </c>
      <c r="DA49" s="725"/>
      <c r="DB49" s="725"/>
      <c r="DC49" s="726"/>
      <c r="DD49" s="727">
        <v>277771</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EqBJilcP6zLo8EhCjEfVT2aS1SbldGB+UAYS2Tw99hv1qcM/XMfZaexepPpxVxMe8zHWeazb7cLohOSdsfqvwg==" saltValue="RoO9QZaWAooXRPvfk4gd4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353</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354</v>
      </c>
      <c r="DK2" s="736"/>
      <c r="DL2" s="736"/>
      <c r="DM2" s="736"/>
      <c r="DN2" s="736"/>
      <c r="DO2" s="737"/>
      <c r="DP2" s="222"/>
      <c r="DQ2" s="735" t="s">
        <v>355</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356</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357</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358</v>
      </c>
      <c r="B5" s="741"/>
      <c r="C5" s="741"/>
      <c r="D5" s="741"/>
      <c r="E5" s="741"/>
      <c r="F5" s="741"/>
      <c r="G5" s="741"/>
      <c r="H5" s="741"/>
      <c r="I5" s="741"/>
      <c r="J5" s="741"/>
      <c r="K5" s="741"/>
      <c r="L5" s="741"/>
      <c r="M5" s="741"/>
      <c r="N5" s="741"/>
      <c r="O5" s="741"/>
      <c r="P5" s="742"/>
      <c r="Q5" s="746" t="s">
        <v>359</v>
      </c>
      <c r="R5" s="747"/>
      <c r="S5" s="747"/>
      <c r="T5" s="747"/>
      <c r="U5" s="748"/>
      <c r="V5" s="746" t="s">
        <v>360</v>
      </c>
      <c r="W5" s="747"/>
      <c r="X5" s="747"/>
      <c r="Y5" s="747"/>
      <c r="Z5" s="748"/>
      <c r="AA5" s="746" t="s">
        <v>361</v>
      </c>
      <c r="AB5" s="747"/>
      <c r="AC5" s="747"/>
      <c r="AD5" s="747"/>
      <c r="AE5" s="747"/>
      <c r="AF5" s="752" t="s">
        <v>362</v>
      </c>
      <c r="AG5" s="747"/>
      <c r="AH5" s="747"/>
      <c r="AI5" s="747"/>
      <c r="AJ5" s="753"/>
      <c r="AK5" s="747" t="s">
        <v>363</v>
      </c>
      <c r="AL5" s="747"/>
      <c r="AM5" s="747"/>
      <c r="AN5" s="747"/>
      <c r="AO5" s="748"/>
      <c r="AP5" s="746" t="s">
        <v>364</v>
      </c>
      <c r="AQ5" s="747"/>
      <c r="AR5" s="747"/>
      <c r="AS5" s="747"/>
      <c r="AT5" s="748"/>
      <c r="AU5" s="746" t="s">
        <v>365</v>
      </c>
      <c r="AV5" s="747"/>
      <c r="AW5" s="747"/>
      <c r="AX5" s="747"/>
      <c r="AY5" s="753"/>
      <c r="AZ5" s="226"/>
      <c r="BA5" s="226"/>
      <c r="BB5" s="226"/>
      <c r="BC5" s="226"/>
      <c r="BD5" s="226"/>
      <c r="BE5" s="227"/>
      <c r="BF5" s="227"/>
      <c r="BG5" s="227"/>
      <c r="BH5" s="227"/>
      <c r="BI5" s="227"/>
      <c r="BJ5" s="227"/>
      <c r="BK5" s="227"/>
      <c r="BL5" s="227"/>
      <c r="BM5" s="227"/>
      <c r="BN5" s="227"/>
      <c r="BO5" s="227"/>
      <c r="BP5" s="227"/>
      <c r="BQ5" s="740" t="s">
        <v>366</v>
      </c>
      <c r="BR5" s="741"/>
      <c r="BS5" s="741"/>
      <c r="BT5" s="741"/>
      <c r="BU5" s="741"/>
      <c r="BV5" s="741"/>
      <c r="BW5" s="741"/>
      <c r="BX5" s="741"/>
      <c r="BY5" s="741"/>
      <c r="BZ5" s="741"/>
      <c r="CA5" s="741"/>
      <c r="CB5" s="741"/>
      <c r="CC5" s="741"/>
      <c r="CD5" s="741"/>
      <c r="CE5" s="741"/>
      <c r="CF5" s="741"/>
      <c r="CG5" s="742"/>
      <c r="CH5" s="746" t="s">
        <v>367</v>
      </c>
      <c r="CI5" s="747"/>
      <c r="CJ5" s="747"/>
      <c r="CK5" s="747"/>
      <c r="CL5" s="748"/>
      <c r="CM5" s="746" t="s">
        <v>368</v>
      </c>
      <c r="CN5" s="747"/>
      <c r="CO5" s="747"/>
      <c r="CP5" s="747"/>
      <c r="CQ5" s="748"/>
      <c r="CR5" s="746" t="s">
        <v>369</v>
      </c>
      <c r="CS5" s="747"/>
      <c r="CT5" s="747"/>
      <c r="CU5" s="747"/>
      <c r="CV5" s="748"/>
      <c r="CW5" s="746" t="s">
        <v>370</v>
      </c>
      <c r="CX5" s="747"/>
      <c r="CY5" s="747"/>
      <c r="CZ5" s="747"/>
      <c r="DA5" s="748"/>
      <c r="DB5" s="746" t="s">
        <v>371</v>
      </c>
      <c r="DC5" s="747"/>
      <c r="DD5" s="747"/>
      <c r="DE5" s="747"/>
      <c r="DF5" s="748"/>
      <c r="DG5" s="791" t="s">
        <v>372</v>
      </c>
      <c r="DH5" s="792"/>
      <c r="DI5" s="792"/>
      <c r="DJ5" s="792"/>
      <c r="DK5" s="793"/>
      <c r="DL5" s="791" t="s">
        <v>373</v>
      </c>
      <c r="DM5" s="792"/>
      <c r="DN5" s="792"/>
      <c r="DO5" s="792"/>
      <c r="DP5" s="793"/>
      <c r="DQ5" s="746" t="s">
        <v>374</v>
      </c>
      <c r="DR5" s="747"/>
      <c r="DS5" s="747"/>
      <c r="DT5" s="747"/>
      <c r="DU5" s="748"/>
      <c r="DV5" s="746" t="s">
        <v>365</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94"/>
      <c r="DH6" s="795"/>
      <c r="DI6" s="795"/>
      <c r="DJ6" s="795"/>
      <c r="DK6" s="796"/>
      <c r="DL6" s="794"/>
      <c r="DM6" s="795"/>
      <c r="DN6" s="795"/>
      <c r="DO6" s="795"/>
      <c r="DP6" s="796"/>
      <c r="DQ6" s="749"/>
      <c r="DR6" s="750"/>
      <c r="DS6" s="750"/>
      <c r="DT6" s="750"/>
      <c r="DU6" s="751"/>
      <c r="DV6" s="749"/>
      <c r="DW6" s="750"/>
      <c r="DX6" s="750"/>
      <c r="DY6" s="750"/>
      <c r="DZ6" s="755"/>
      <c r="EA6" s="228"/>
    </row>
    <row r="7" spans="1:131" s="229" customFormat="1" ht="26.25" customHeight="1" thickTop="1" x14ac:dyDescent="0.2">
      <c r="A7" s="230">
        <v>1</v>
      </c>
      <c r="B7" s="777" t="s">
        <v>375</v>
      </c>
      <c r="C7" s="778"/>
      <c r="D7" s="778"/>
      <c r="E7" s="778"/>
      <c r="F7" s="778"/>
      <c r="G7" s="778"/>
      <c r="H7" s="778"/>
      <c r="I7" s="778"/>
      <c r="J7" s="778"/>
      <c r="K7" s="778"/>
      <c r="L7" s="778"/>
      <c r="M7" s="778"/>
      <c r="N7" s="778"/>
      <c r="O7" s="778"/>
      <c r="P7" s="779"/>
      <c r="Q7" s="780">
        <v>1145</v>
      </c>
      <c r="R7" s="781"/>
      <c r="S7" s="781"/>
      <c r="T7" s="781"/>
      <c r="U7" s="781"/>
      <c r="V7" s="781">
        <v>871</v>
      </c>
      <c r="W7" s="781"/>
      <c r="X7" s="781"/>
      <c r="Y7" s="781"/>
      <c r="Z7" s="781"/>
      <c r="AA7" s="781">
        <v>274</v>
      </c>
      <c r="AB7" s="781"/>
      <c r="AC7" s="781"/>
      <c r="AD7" s="781"/>
      <c r="AE7" s="782"/>
      <c r="AF7" s="783">
        <v>228</v>
      </c>
      <c r="AG7" s="784"/>
      <c r="AH7" s="784"/>
      <c r="AI7" s="784"/>
      <c r="AJ7" s="785"/>
      <c r="AK7" s="786"/>
      <c r="AL7" s="787"/>
      <c r="AM7" s="787"/>
      <c r="AN7" s="787"/>
      <c r="AO7" s="787"/>
      <c r="AP7" s="787">
        <v>48</v>
      </c>
      <c r="AQ7" s="787"/>
      <c r="AR7" s="787"/>
      <c r="AS7" s="787"/>
      <c r="AT7" s="787"/>
      <c r="AU7" s="788"/>
      <c r="AV7" s="788"/>
      <c r="AW7" s="788"/>
      <c r="AX7" s="788"/>
      <c r="AY7" s="789"/>
      <c r="AZ7" s="226"/>
      <c r="BA7" s="226"/>
      <c r="BB7" s="226"/>
      <c r="BC7" s="226"/>
      <c r="BD7" s="226"/>
      <c r="BE7" s="227"/>
      <c r="BF7" s="227"/>
      <c r="BG7" s="227"/>
      <c r="BH7" s="227"/>
      <c r="BI7" s="227"/>
      <c r="BJ7" s="227"/>
      <c r="BK7" s="227"/>
      <c r="BL7" s="227"/>
      <c r="BM7" s="227"/>
      <c r="BN7" s="227"/>
      <c r="BO7" s="227"/>
      <c r="BP7" s="227"/>
      <c r="BQ7" s="230">
        <v>1</v>
      </c>
      <c r="BR7" s="231"/>
      <c r="BS7" s="763"/>
      <c r="BT7" s="764"/>
      <c r="BU7" s="764"/>
      <c r="BV7" s="764"/>
      <c r="BW7" s="764"/>
      <c r="BX7" s="764"/>
      <c r="BY7" s="764"/>
      <c r="BZ7" s="764"/>
      <c r="CA7" s="764"/>
      <c r="CB7" s="764"/>
      <c r="CC7" s="764"/>
      <c r="CD7" s="764"/>
      <c r="CE7" s="764"/>
      <c r="CF7" s="764"/>
      <c r="CG7" s="790"/>
      <c r="CH7" s="760"/>
      <c r="CI7" s="761"/>
      <c r="CJ7" s="761"/>
      <c r="CK7" s="761"/>
      <c r="CL7" s="762"/>
      <c r="CM7" s="760"/>
      <c r="CN7" s="761"/>
      <c r="CO7" s="761"/>
      <c r="CP7" s="761"/>
      <c r="CQ7" s="762"/>
      <c r="CR7" s="760"/>
      <c r="CS7" s="761"/>
      <c r="CT7" s="761"/>
      <c r="CU7" s="761"/>
      <c r="CV7" s="762"/>
      <c r="CW7" s="760"/>
      <c r="CX7" s="761"/>
      <c r="CY7" s="761"/>
      <c r="CZ7" s="761"/>
      <c r="DA7" s="762"/>
      <c r="DB7" s="760"/>
      <c r="DC7" s="761"/>
      <c r="DD7" s="761"/>
      <c r="DE7" s="761"/>
      <c r="DF7" s="762"/>
      <c r="DG7" s="760"/>
      <c r="DH7" s="761"/>
      <c r="DI7" s="761"/>
      <c r="DJ7" s="761"/>
      <c r="DK7" s="762"/>
      <c r="DL7" s="760"/>
      <c r="DM7" s="761"/>
      <c r="DN7" s="761"/>
      <c r="DO7" s="761"/>
      <c r="DP7" s="762"/>
      <c r="DQ7" s="760"/>
      <c r="DR7" s="761"/>
      <c r="DS7" s="761"/>
      <c r="DT7" s="761"/>
      <c r="DU7" s="762"/>
      <c r="DV7" s="763"/>
      <c r="DW7" s="764"/>
      <c r="DX7" s="764"/>
      <c r="DY7" s="764"/>
      <c r="DZ7" s="765"/>
      <c r="EA7" s="228"/>
    </row>
    <row r="8" spans="1:131" s="229" customFormat="1" ht="26.25" customHeight="1" x14ac:dyDescent="0.2">
      <c r="A8" s="232">
        <v>2</v>
      </c>
      <c r="B8" s="766"/>
      <c r="C8" s="767"/>
      <c r="D8" s="767"/>
      <c r="E8" s="767"/>
      <c r="F8" s="767"/>
      <c r="G8" s="767"/>
      <c r="H8" s="767"/>
      <c r="I8" s="767"/>
      <c r="J8" s="767"/>
      <c r="K8" s="767"/>
      <c r="L8" s="767"/>
      <c r="M8" s="767"/>
      <c r="N8" s="767"/>
      <c r="O8" s="767"/>
      <c r="P8" s="768"/>
      <c r="Q8" s="769"/>
      <c r="R8" s="770"/>
      <c r="S8" s="770"/>
      <c r="T8" s="770"/>
      <c r="U8" s="770"/>
      <c r="V8" s="770"/>
      <c r="W8" s="770"/>
      <c r="X8" s="770"/>
      <c r="Y8" s="770"/>
      <c r="Z8" s="770"/>
      <c r="AA8" s="770"/>
      <c r="AB8" s="770"/>
      <c r="AC8" s="770"/>
      <c r="AD8" s="770"/>
      <c r="AE8" s="771"/>
      <c r="AF8" s="772"/>
      <c r="AG8" s="773"/>
      <c r="AH8" s="773"/>
      <c r="AI8" s="773"/>
      <c r="AJ8" s="774"/>
      <c r="AK8" s="775"/>
      <c r="AL8" s="776"/>
      <c r="AM8" s="776"/>
      <c r="AN8" s="776"/>
      <c r="AO8" s="776"/>
      <c r="AP8" s="776"/>
      <c r="AQ8" s="776"/>
      <c r="AR8" s="776"/>
      <c r="AS8" s="776"/>
      <c r="AT8" s="776"/>
      <c r="AU8" s="797"/>
      <c r="AV8" s="797"/>
      <c r="AW8" s="797"/>
      <c r="AX8" s="797"/>
      <c r="AY8" s="798"/>
      <c r="AZ8" s="226"/>
      <c r="BA8" s="226"/>
      <c r="BB8" s="226"/>
      <c r="BC8" s="226"/>
      <c r="BD8" s="226"/>
      <c r="BE8" s="227"/>
      <c r="BF8" s="227"/>
      <c r="BG8" s="227"/>
      <c r="BH8" s="227"/>
      <c r="BI8" s="227"/>
      <c r="BJ8" s="227"/>
      <c r="BK8" s="227"/>
      <c r="BL8" s="227"/>
      <c r="BM8" s="227"/>
      <c r="BN8" s="227"/>
      <c r="BO8" s="227"/>
      <c r="BP8" s="227"/>
      <c r="BQ8" s="232">
        <v>2</v>
      </c>
      <c r="BR8" s="233"/>
      <c r="BS8" s="799"/>
      <c r="BT8" s="800"/>
      <c r="BU8" s="800"/>
      <c r="BV8" s="800"/>
      <c r="BW8" s="800"/>
      <c r="BX8" s="800"/>
      <c r="BY8" s="800"/>
      <c r="BZ8" s="800"/>
      <c r="CA8" s="800"/>
      <c r="CB8" s="800"/>
      <c r="CC8" s="800"/>
      <c r="CD8" s="800"/>
      <c r="CE8" s="800"/>
      <c r="CF8" s="800"/>
      <c r="CG8" s="801"/>
      <c r="CH8" s="802"/>
      <c r="CI8" s="803"/>
      <c r="CJ8" s="803"/>
      <c r="CK8" s="803"/>
      <c r="CL8" s="804"/>
      <c r="CM8" s="802"/>
      <c r="CN8" s="803"/>
      <c r="CO8" s="803"/>
      <c r="CP8" s="803"/>
      <c r="CQ8" s="804"/>
      <c r="CR8" s="802"/>
      <c r="CS8" s="803"/>
      <c r="CT8" s="803"/>
      <c r="CU8" s="803"/>
      <c r="CV8" s="804"/>
      <c r="CW8" s="802"/>
      <c r="CX8" s="803"/>
      <c r="CY8" s="803"/>
      <c r="CZ8" s="803"/>
      <c r="DA8" s="804"/>
      <c r="DB8" s="802"/>
      <c r="DC8" s="803"/>
      <c r="DD8" s="803"/>
      <c r="DE8" s="803"/>
      <c r="DF8" s="804"/>
      <c r="DG8" s="802"/>
      <c r="DH8" s="803"/>
      <c r="DI8" s="803"/>
      <c r="DJ8" s="803"/>
      <c r="DK8" s="804"/>
      <c r="DL8" s="802"/>
      <c r="DM8" s="803"/>
      <c r="DN8" s="803"/>
      <c r="DO8" s="803"/>
      <c r="DP8" s="804"/>
      <c r="DQ8" s="802"/>
      <c r="DR8" s="803"/>
      <c r="DS8" s="803"/>
      <c r="DT8" s="803"/>
      <c r="DU8" s="804"/>
      <c r="DV8" s="799"/>
      <c r="DW8" s="800"/>
      <c r="DX8" s="800"/>
      <c r="DY8" s="800"/>
      <c r="DZ8" s="805"/>
      <c r="EA8" s="228"/>
    </row>
    <row r="9" spans="1:131" s="229" customFormat="1" ht="26.25" customHeight="1" x14ac:dyDescent="0.2">
      <c r="A9" s="232">
        <v>3</v>
      </c>
      <c r="B9" s="766"/>
      <c r="C9" s="767"/>
      <c r="D9" s="767"/>
      <c r="E9" s="767"/>
      <c r="F9" s="767"/>
      <c r="G9" s="767"/>
      <c r="H9" s="767"/>
      <c r="I9" s="767"/>
      <c r="J9" s="767"/>
      <c r="K9" s="767"/>
      <c r="L9" s="767"/>
      <c r="M9" s="767"/>
      <c r="N9" s="767"/>
      <c r="O9" s="767"/>
      <c r="P9" s="768"/>
      <c r="Q9" s="769"/>
      <c r="R9" s="770"/>
      <c r="S9" s="770"/>
      <c r="T9" s="770"/>
      <c r="U9" s="770"/>
      <c r="V9" s="770"/>
      <c r="W9" s="770"/>
      <c r="X9" s="770"/>
      <c r="Y9" s="770"/>
      <c r="Z9" s="770"/>
      <c r="AA9" s="770"/>
      <c r="AB9" s="770"/>
      <c r="AC9" s="770"/>
      <c r="AD9" s="770"/>
      <c r="AE9" s="771"/>
      <c r="AF9" s="772"/>
      <c r="AG9" s="773"/>
      <c r="AH9" s="773"/>
      <c r="AI9" s="773"/>
      <c r="AJ9" s="774"/>
      <c r="AK9" s="775"/>
      <c r="AL9" s="776"/>
      <c r="AM9" s="776"/>
      <c r="AN9" s="776"/>
      <c r="AO9" s="776"/>
      <c r="AP9" s="776"/>
      <c r="AQ9" s="776"/>
      <c r="AR9" s="776"/>
      <c r="AS9" s="776"/>
      <c r="AT9" s="776"/>
      <c r="AU9" s="797"/>
      <c r="AV9" s="797"/>
      <c r="AW9" s="797"/>
      <c r="AX9" s="797"/>
      <c r="AY9" s="798"/>
      <c r="AZ9" s="226"/>
      <c r="BA9" s="226"/>
      <c r="BB9" s="226"/>
      <c r="BC9" s="226"/>
      <c r="BD9" s="226"/>
      <c r="BE9" s="227"/>
      <c r="BF9" s="227"/>
      <c r="BG9" s="227"/>
      <c r="BH9" s="227"/>
      <c r="BI9" s="227"/>
      <c r="BJ9" s="227"/>
      <c r="BK9" s="227"/>
      <c r="BL9" s="227"/>
      <c r="BM9" s="227"/>
      <c r="BN9" s="227"/>
      <c r="BO9" s="227"/>
      <c r="BP9" s="227"/>
      <c r="BQ9" s="232">
        <v>3</v>
      </c>
      <c r="BR9" s="233"/>
      <c r="BS9" s="799"/>
      <c r="BT9" s="800"/>
      <c r="BU9" s="800"/>
      <c r="BV9" s="800"/>
      <c r="BW9" s="800"/>
      <c r="BX9" s="800"/>
      <c r="BY9" s="800"/>
      <c r="BZ9" s="800"/>
      <c r="CA9" s="800"/>
      <c r="CB9" s="800"/>
      <c r="CC9" s="800"/>
      <c r="CD9" s="800"/>
      <c r="CE9" s="800"/>
      <c r="CF9" s="800"/>
      <c r="CG9" s="801"/>
      <c r="CH9" s="802"/>
      <c r="CI9" s="803"/>
      <c r="CJ9" s="803"/>
      <c r="CK9" s="803"/>
      <c r="CL9" s="804"/>
      <c r="CM9" s="802"/>
      <c r="CN9" s="803"/>
      <c r="CO9" s="803"/>
      <c r="CP9" s="803"/>
      <c r="CQ9" s="804"/>
      <c r="CR9" s="802"/>
      <c r="CS9" s="803"/>
      <c r="CT9" s="803"/>
      <c r="CU9" s="803"/>
      <c r="CV9" s="804"/>
      <c r="CW9" s="802"/>
      <c r="CX9" s="803"/>
      <c r="CY9" s="803"/>
      <c r="CZ9" s="803"/>
      <c r="DA9" s="804"/>
      <c r="DB9" s="802"/>
      <c r="DC9" s="803"/>
      <c r="DD9" s="803"/>
      <c r="DE9" s="803"/>
      <c r="DF9" s="804"/>
      <c r="DG9" s="802"/>
      <c r="DH9" s="803"/>
      <c r="DI9" s="803"/>
      <c r="DJ9" s="803"/>
      <c r="DK9" s="804"/>
      <c r="DL9" s="802"/>
      <c r="DM9" s="803"/>
      <c r="DN9" s="803"/>
      <c r="DO9" s="803"/>
      <c r="DP9" s="804"/>
      <c r="DQ9" s="802"/>
      <c r="DR9" s="803"/>
      <c r="DS9" s="803"/>
      <c r="DT9" s="803"/>
      <c r="DU9" s="804"/>
      <c r="DV9" s="799"/>
      <c r="DW9" s="800"/>
      <c r="DX9" s="800"/>
      <c r="DY9" s="800"/>
      <c r="DZ9" s="805"/>
      <c r="EA9" s="228"/>
    </row>
    <row r="10" spans="1:131" s="229" customFormat="1" ht="26.25" customHeight="1" x14ac:dyDescent="0.2">
      <c r="A10" s="232">
        <v>4</v>
      </c>
      <c r="B10" s="766"/>
      <c r="C10" s="767"/>
      <c r="D10" s="767"/>
      <c r="E10" s="767"/>
      <c r="F10" s="767"/>
      <c r="G10" s="767"/>
      <c r="H10" s="767"/>
      <c r="I10" s="767"/>
      <c r="J10" s="767"/>
      <c r="K10" s="767"/>
      <c r="L10" s="767"/>
      <c r="M10" s="767"/>
      <c r="N10" s="767"/>
      <c r="O10" s="767"/>
      <c r="P10" s="768"/>
      <c r="Q10" s="769"/>
      <c r="R10" s="770"/>
      <c r="S10" s="770"/>
      <c r="T10" s="770"/>
      <c r="U10" s="770"/>
      <c r="V10" s="770"/>
      <c r="W10" s="770"/>
      <c r="X10" s="770"/>
      <c r="Y10" s="770"/>
      <c r="Z10" s="770"/>
      <c r="AA10" s="770"/>
      <c r="AB10" s="770"/>
      <c r="AC10" s="770"/>
      <c r="AD10" s="770"/>
      <c r="AE10" s="771"/>
      <c r="AF10" s="772"/>
      <c r="AG10" s="773"/>
      <c r="AH10" s="773"/>
      <c r="AI10" s="773"/>
      <c r="AJ10" s="774"/>
      <c r="AK10" s="775"/>
      <c r="AL10" s="776"/>
      <c r="AM10" s="776"/>
      <c r="AN10" s="776"/>
      <c r="AO10" s="776"/>
      <c r="AP10" s="776"/>
      <c r="AQ10" s="776"/>
      <c r="AR10" s="776"/>
      <c r="AS10" s="776"/>
      <c r="AT10" s="776"/>
      <c r="AU10" s="797"/>
      <c r="AV10" s="797"/>
      <c r="AW10" s="797"/>
      <c r="AX10" s="797"/>
      <c r="AY10" s="798"/>
      <c r="AZ10" s="226"/>
      <c r="BA10" s="226"/>
      <c r="BB10" s="226"/>
      <c r="BC10" s="226"/>
      <c r="BD10" s="226"/>
      <c r="BE10" s="227"/>
      <c r="BF10" s="227"/>
      <c r="BG10" s="227"/>
      <c r="BH10" s="227"/>
      <c r="BI10" s="227"/>
      <c r="BJ10" s="227"/>
      <c r="BK10" s="227"/>
      <c r="BL10" s="227"/>
      <c r="BM10" s="227"/>
      <c r="BN10" s="227"/>
      <c r="BO10" s="227"/>
      <c r="BP10" s="227"/>
      <c r="BQ10" s="232">
        <v>4</v>
      </c>
      <c r="BR10" s="233"/>
      <c r="BS10" s="799"/>
      <c r="BT10" s="800"/>
      <c r="BU10" s="800"/>
      <c r="BV10" s="800"/>
      <c r="BW10" s="800"/>
      <c r="BX10" s="800"/>
      <c r="BY10" s="800"/>
      <c r="BZ10" s="800"/>
      <c r="CA10" s="800"/>
      <c r="CB10" s="800"/>
      <c r="CC10" s="800"/>
      <c r="CD10" s="800"/>
      <c r="CE10" s="800"/>
      <c r="CF10" s="800"/>
      <c r="CG10" s="801"/>
      <c r="CH10" s="802"/>
      <c r="CI10" s="803"/>
      <c r="CJ10" s="803"/>
      <c r="CK10" s="803"/>
      <c r="CL10" s="804"/>
      <c r="CM10" s="802"/>
      <c r="CN10" s="803"/>
      <c r="CO10" s="803"/>
      <c r="CP10" s="803"/>
      <c r="CQ10" s="804"/>
      <c r="CR10" s="802"/>
      <c r="CS10" s="803"/>
      <c r="CT10" s="803"/>
      <c r="CU10" s="803"/>
      <c r="CV10" s="804"/>
      <c r="CW10" s="802"/>
      <c r="CX10" s="803"/>
      <c r="CY10" s="803"/>
      <c r="CZ10" s="803"/>
      <c r="DA10" s="804"/>
      <c r="DB10" s="802"/>
      <c r="DC10" s="803"/>
      <c r="DD10" s="803"/>
      <c r="DE10" s="803"/>
      <c r="DF10" s="804"/>
      <c r="DG10" s="802"/>
      <c r="DH10" s="803"/>
      <c r="DI10" s="803"/>
      <c r="DJ10" s="803"/>
      <c r="DK10" s="804"/>
      <c r="DL10" s="802"/>
      <c r="DM10" s="803"/>
      <c r="DN10" s="803"/>
      <c r="DO10" s="803"/>
      <c r="DP10" s="804"/>
      <c r="DQ10" s="802"/>
      <c r="DR10" s="803"/>
      <c r="DS10" s="803"/>
      <c r="DT10" s="803"/>
      <c r="DU10" s="804"/>
      <c r="DV10" s="799"/>
      <c r="DW10" s="800"/>
      <c r="DX10" s="800"/>
      <c r="DY10" s="800"/>
      <c r="DZ10" s="805"/>
      <c r="EA10" s="228"/>
    </row>
    <row r="11" spans="1:131" s="229" customFormat="1" ht="26.25" customHeight="1" x14ac:dyDescent="0.2">
      <c r="A11" s="232">
        <v>5</v>
      </c>
      <c r="B11" s="766"/>
      <c r="C11" s="767"/>
      <c r="D11" s="767"/>
      <c r="E11" s="767"/>
      <c r="F11" s="767"/>
      <c r="G11" s="767"/>
      <c r="H11" s="767"/>
      <c r="I11" s="767"/>
      <c r="J11" s="767"/>
      <c r="K11" s="767"/>
      <c r="L11" s="767"/>
      <c r="M11" s="767"/>
      <c r="N11" s="767"/>
      <c r="O11" s="767"/>
      <c r="P11" s="768"/>
      <c r="Q11" s="769"/>
      <c r="R11" s="770"/>
      <c r="S11" s="770"/>
      <c r="T11" s="770"/>
      <c r="U11" s="770"/>
      <c r="V11" s="770"/>
      <c r="W11" s="770"/>
      <c r="X11" s="770"/>
      <c r="Y11" s="770"/>
      <c r="Z11" s="770"/>
      <c r="AA11" s="770"/>
      <c r="AB11" s="770"/>
      <c r="AC11" s="770"/>
      <c r="AD11" s="770"/>
      <c r="AE11" s="771"/>
      <c r="AF11" s="772"/>
      <c r="AG11" s="773"/>
      <c r="AH11" s="773"/>
      <c r="AI11" s="773"/>
      <c r="AJ11" s="774"/>
      <c r="AK11" s="775"/>
      <c r="AL11" s="776"/>
      <c r="AM11" s="776"/>
      <c r="AN11" s="776"/>
      <c r="AO11" s="776"/>
      <c r="AP11" s="776"/>
      <c r="AQ11" s="776"/>
      <c r="AR11" s="776"/>
      <c r="AS11" s="776"/>
      <c r="AT11" s="776"/>
      <c r="AU11" s="797"/>
      <c r="AV11" s="797"/>
      <c r="AW11" s="797"/>
      <c r="AX11" s="797"/>
      <c r="AY11" s="798"/>
      <c r="AZ11" s="226"/>
      <c r="BA11" s="226"/>
      <c r="BB11" s="226"/>
      <c r="BC11" s="226"/>
      <c r="BD11" s="226"/>
      <c r="BE11" s="227"/>
      <c r="BF11" s="227"/>
      <c r="BG11" s="227"/>
      <c r="BH11" s="227"/>
      <c r="BI11" s="227"/>
      <c r="BJ11" s="227"/>
      <c r="BK11" s="227"/>
      <c r="BL11" s="227"/>
      <c r="BM11" s="227"/>
      <c r="BN11" s="227"/>
      <c r="BO11" s="227"/>
      <c r="BP11" s="227"/>
      <c r="BQ11" s="232">
        <v>5</v>
      </c>
      <c r="BR11" s="233"/>
      <c r="BS11" s="799"/>
      <c r="BT11" s="800"/>
      <c r="BU11" s="800"/>
      <c r="BV11" s="800"/>
      <c r="BW11" s="800"/>
      <c r="BX11" s="800"/>
      <c r="BY11" s="800"/>
      <c r="BZ11" s="800"/>
      <c r="CA11" s="800"/>
      <c r="CB11" s="800"/>
      <c r="CC11" s="800"/>
      <c r="CD11" s="800"/>
      <c r="CE11" s="800"/>
      <c r="CF11" s="800"/>
      <c r="CG11" s="801"/>
      <c r="CH11" s="802"/>
      <c r="CI11" s="803"/>
      <c r="CJ11" s="803"/>
      <c r="CK11" s="803"/>
      <c r="CL11" s="804"/>
      <c r="CM11" s="802"/>
      <c r="CN11" s="803"/>
      <c r="CO11" s="803"/>
      <c r="CP11" s="803"/>
      <c r="CQ11" s="804"/>
      <c r="CR11" s="802"/>
      <c r="CS11" s="803"/>
      <c r="CT11" s="803"/>
      <c r="CU11" s="803"/>
      <c r="CV11" s="804"/>
      <c r="CW11" s="802"/>
      <c r="CX11" s="803"/>
      <c r="CY11" s="803"/>
      <c r="CZ11" s="803"/>
      <c r="DA11" s="804"/>
      <c r="DB11" s="802"/>
      <c r="DC11" s="803"/>
      <c r="DD11" s="803"/>
      <c r="DE11" s="803"/>
      <c r="DF11" s="804"/>
      <c r="DG11" s="802"/>
      <c r="DH11" s="803"/>
      <c r="DI11" s="803"/>
      <c r="DJ11" s="803"/>
      <c r="DK11" s="804"/>
      <c r="DL11" s="802"/>
      <c r="DM11" s="803"/>
      <c r="DN11" s="803"/>
      <c r="DO11" s="803"/>
      <c r="DP11" s="804"/>
      <c r="DQ11" s="802"/>
      <c r="DR11" s="803"/>
      <c r="DS11" s="803"/>
      <c r="DT11" s="803"/>
      <c r="DU11" s="804"/>
      <c r="DV11" s="799"/>
      <c r="DW11" s="800"/>
      <c r="DX11" s="800"/>
      <c r="DY11" s="800"/>
      <c r="DZ11" s="805"/>
      <c r="EA11" s="228"/>
    </row>
    <row r="12" spans="1:131" s="229" customFormat="1" ht="26.25" customHeight="1" x14ac:dyDescent="0.2">
      <c r="A12" s="232">
        <v>6</v>
      </c>
      <c r="B12" s="766"/>
      <c r="C12" s="767"/>
      <c r="D12" s="767"/>
      <c r="E12" s="767"/>
      <c r="F12" s="767"/>
      <c r="G12" s="767"/>
      <c r="H12" s="767"/>
      <c r="I12" s="767"/>
      <c r="J12" s="767"/>
      <c r="K12" s="767"/>
      <c r="L12" s="767"/>
      <c r="M12" s="767"/>
      <c r="N12" s="767"/>
      <c r="O12" s="767"/>
      <c r="P12" s="768"/>
      <c r="Q12" s="769"/>
      <c r="R12" s="770"/>
      <c r="S12" s="770"/>
      <c r="T12" s="770"/>
      <c r="U12" s="770"/>
      <c r="V12" s="770"/>
      <c r="W12" s="770"/>
      <c r="X12" s="770"/>
      <c r="Y12" s="770"/>
      <c r="Z12" s="770"/>
      <c r="AA12" s="770"/>
      <c r="AB12" s="770"/>
      <c r="AC12" s="770"/>
      <c r="AD12" s="770"/>
      <c r="AE12" s="771"/>
      <c r="AF12" s="772"/>
      <c r="AG12" s="773"/>
      <c r="AH12" s="773"/>
      <c r="AI12" s="773"/>
      <c r="AJ12" s="774"/>
      <c r="AK12" s="775"/>
      <c r="AL12" s="776"/>
      <c r="AM12" s="776"/>
      <c r="AN12" s="776"/>
      <c r="AO12" s="776"/>
      <c r="AP12" s="776"/>
      <c r="AQ12" s="776"/>
      <c r="AR12" s="776"/>
      <c r="AS12" s="776"/>
      <c r="AT12" s="776"/>
      <c r="AU12" s="797"/>
      <c r="AV12" s="797"/>
      <c r="AW12" s="797"/>
      <c r="AX12" s="797"/>
      <c r="AY12" s="798"/>
      <c r="AZ12" s="226"/>
      <c r="BA12" s="226"/>
      <c r="BB12" s="226"/>
      <c r="BC12" s="226"/>
      <c r="BD12" s="226"/>
      <c r="BE12" s="227"/>
      <c r="BF12" s="227"/>
      <c r="BG12" s="227"/>
      <c r="BH12" s="227"/>
      <c r="BI12" s="227"/>
      <c r="BJ12" s="227"/>
      <c r="BK12" s="227"/>
      <c r="BL12" s="227"/>
      <c r="BM12" s="227"/>
      <c r="BN12" s="227"/>
      <c r="BO12" s="227"/>
      <c r="BP12" s="227"/>
      <c r="BQ12" s="232">
        <v>6</v>
      </c>
      <c r="BR12" s="233"/>
      <c r="BS12" s="799"/>
      <c r="BT12" s="800"/>
      <c r="BU12" s="800"/>
      <c r="BV12" s="800"/>
      <c r="BW12" s="800"/>
      <c r="BX12" s="800"/>
      <c r="BY12" s="800"/>
      <c r="BZ12" s="800"/>
      <c r="CA12" s="800"/>
      <c r="CB12" s="800"/>
      <c r="CC12" s="800"/>
      <c r="CD12" s="800"/>
      <c r="CE12" s="800"/>
      <c r="CF12" s="800"/>
      <c r="CG12" s="801"/>
      <c r="CH12" s="802"/>
      <c r="CI12" s="803"/>
      <c r="CJ12" s="803"/>
      <c r="CK12" s="803"/>
      <c r="CL12" s="804"/>
      <c r="CM12" s="802"/>
      <c r="CN12" s="803"/>
      <c r="CO12" s="803"/>
      <c r="CP12" s="803"/>
      <c r="CQ12" s="804"/>
      <c r="CR12" s="802"/>
      <c r="CS12" s="803"/>
      <c r="CT12" s="803"/>
      <c r="CU12" s="803"/>
      <c r="CV12" s="804"/>
      <c r="CW12" s="802"/>
      <c r="CX12" s="803"/>
      <c r="CY12" s="803"/>
      <c r="CZ12" s="803"/>
      <c r="DA12" s="804"/>
      <c r="DB12" s="802"/>
      <c r="DC12" s="803"/>
      <c r="DD12" s="803"/>
      <c r="DE12" s="803"/>
      <c r="DF12" s="804"/>
      <c r="DG12" s="802"/>
      <c r="DH12" s="803"/>
      <c r="DI12" s="803"/>
      <c r="DJ12" s="803"/>
      <c r="DK12" s="804"/>
      <c r="DL12" s="802"/>
      <c r="DM12" s="803"/>
      <c r="DN12" s="803"/>
      <c r="DO12" s="803"/>
      <c r="DP12" s="804"/>
      <c r="DQ12" s="802"/>
      <c r="DR12" s="803"/>
      <c r="DS12" s="803"/>
      <c r="DT12" s="803"/>
      <c r="DU12" s="804"/>
      <c r="DV12" s="799"/>
      <c r="DW12" s="800"/>
      <c r="DX12" s="800"/>
      <c r="DY12" s="800"/>
      <c r="DZ12" s="805"/>
      <c r="EA12" s="228"/>
    </row>
    <row r="13" spans="1:131" s="229" customFormat="1" ht="26.25" customHeight="1" x14ac:dyDescent="0.2">
      <c r="A13" s="232">
        <v>7</v>
      </c>
      <c r="B13" s="766"/>
      <c r="C13" s="767"/>
      <c r="D13" s="767"/>
      <c r="E13" s="767"/>
      <c r="F13" s="767"/>
      <c r="G13" s="767"/>
      <c r="H13" s="767"/>
      <c r="I13" s="767"/>
      <c r="J13" s="767"/>
      <c r="K13" s="767"/>
      <c r="L13" s="767"/>
      <c r="M13" s="767"/>
      <c r="N13" s="767"/>
      <c r="O13" s="767"/>
      <c r="P13" s="768"/>
      <c r="Q13" s="769"/>
      <c r="R13" s="770"/>
      <c r="S13" s="770"/>
      <c r="T13" s="770"/>
      <c r="U13" s="770"/>
      <c r="V13" s="770"/>
      <c r="W13" s="770"/>
      <c r="X13" s="770"/>
      <c r="Y13" s="770"/>
      <c r="Z13" s="770"/>
      <c r="AA13" s="770"/>
      <c r="AB13" s="770"/>
      <c r="AC13" s="770"/>
      <c r="AD13" s="770"/>
      <c r="AE13" s="771"/>
      <c r="AF13" s="772"/>
      <c r="AG13" s="773"/>
      <c r="AH13" s="773"/>
      <c r="AI13" s="773"/>
      <c r="AJ13" s="774"/>
      <c r="AK13" s="775"/>
      <c r="AL13" s="776"/>
      <c r="AM13" s="776"/>
      <c r="AN13" s="776"/>
      <c r="AO13" s="776"/>
      <c r="AP13" s="776"/>
      <c r="AQ13" s="776"/>
      <c r="AR13" s="776"/>
      <c r="AS13" s="776"/>
      <c r="AT13" s="776"/>
      <c r="AU13" s="797"/>
      <c r="AV13" s="797"/>
      <c r="AW13" s="797"/>
      <c r="AX13" s="797"/>
      <c r="AY13" s="798"/>
      <c r="AZ13" s="226"/>
      <c r="BA13" s="226"/>
      <c r="BB13" s="226"/>
      <c r="BC13" s="226"/>
      <c r="BD13" s="226"/>
      <c r="BE13" s="227"/>
      <c r="BF13" s="227"/>
      <c r="BG13" s="227"/>
      <c r="BH13" s="227"/>
      <c r="BI13" s="227"/>
      <c r="BJ13" s="227"/>
      <c r="BK13" s="227"/>
      <c r="BL13" s="227"/>
      <c r="BM13" s="227"/>
      <c r="BN13" s="227"/>
      <c r="BO13" s="227"/>
      <c r="BP13" s="227"/>
      <c r="BQ13" s="232">
        <v>7</v>
      </c>
      <c r="BR13" s="233"/>
      <c r="BS13" s="799"/>
      <c r="BT13" s="800"/>
      <c r="BU13" s="800"/>
      <c r="BV13" s="800"/>
      <c r="BW13" s="800"/>
      <c r="BX13" s="800"/>
      <c r="BY13" s="800"/>
      <c r="BZ13" s="800"/>
      <c r="CA13" s="800"/>
      <c r="CB13" s="800"/>
      <c r="CC13" s="800"/>
      <c r="CD13" s="800"/>
      <c r="CE13" s="800"/>
      <c r="CF13" s="800"/>
      <c r="CG13" s="801"/>
      <c r="CH13" s="802"/>
      <c r="CI13" s="803"/>
      <c r="CJ13" s="803"/>
      <c r="CK13" s="803"/>
      <c r="CL13" s="804"/>
      <c r="CM13" s="802"/>
      <c r="CN13" s="803"/>
      <c r="CO13" s="803"/>
      <c r="CP13" s="803"/>
      <c r="CQ13" s="804"/>
      <c r="CR13" s="802"/>
      <c r="CS13" s="803"/>
      <c r="CT13" s="803"/>
      <c r="CU13" s="803"/>
      <c r="CV13" s="804"/>
      <c r="CW13" s="802"/>
      <c r="CX13" s="803"/>
      <c r="CY13" s="803"/>
      <c r="CZ13" s="803"/>
      <c r="DA13" s="804"/>
      <c r="DB13" s="802"/>
      <c r="DC13" s="803"/>
      <c r="DD13" s="803"/>
      <c r="DE13" s="803"/>
      <c r="DF13" s="804"/>
      <c r="DG13" s="802"/>
      <c r="DH13" s="803"/>
      <c r="DI13" s="803"/>
      <c r="DJ13" s="803"/>
      <c r="DK13" s="804"/>
      <c r="DL13" s="802"/>
      <c r="DM13" s="803"/>
      <c r="DN13" s="803"/>
      <c r="DO13" s="803"/>
      <c r="DP13" s="804"/>
      <c r="DQ13" s="802"/>
      <c r="DR13" s="803"/>
      <c r="DS13" s="803"/>
      <c r="DT13" s="803"/>
      <c r="DU13" s="804"/>
      <c r="DV13" s="799"/>
      <c r="DW13" s="800"/>
      <c r="DX13" s="800"/>
      <c r="DY13" s="800"/>
      <c r="DZ13" s="805"/>
      <c r="EA13" s="228"/>
    </row>
    <row r="14" spans="1:131" s="229" customFormat="1" ht="26.25" customHeight="1" x14ac:dyDescent="0.2">
      <c r="A14" s="232">
        <v>8</v>
      </c>
      <c r="B14" s="766"/>
      <c r="C14" s="767"/>
      <c r="D14" s="767"/>
      <c r="E14" s="767"/>
      <c r="F14" s="767"/>
      <c r="G14" s="767"/>
      <c r="H14" s="767"/>
      <c r="I14" s="767"/>
      <c r="J14" s="767"/>
      <c r="K14" s="767"/>
      <c r="L14" s="767"/>
      <c r="M14" s="767"/>
      <c r="N14" s="767"/>
      <c r="O14" s="767"/>
      <c r="P14" s="768"/>
      <c r="Q14" s="769"/>
      <c r="R14" s="770"/>
      <c r="S14" s="770"/>
      <c r="T14" s="770"/>
      <c r="U14" s="770"/>
      <c r="V14" s="770"/>
      <c r="W14" s="770"/>
      <c r="X14" s="770"/>
      <c r="Y14" s="770"/>
      <c r="Z14" s="770"/>
      <c r="AA14" s="770"/>
      <c r="AB14" s="770"/>
      <c r="AC14" s="770"/>
      <c r="AD14" s="770"/>
      <c r="AE14" s="771"/>
      <c r="AF14" s="772"/>
      <c r="AG14" s="773"/>
      <c r="AH14" s="773"/>
      <c r="AI14" s="773"/>
      <c r="AJ14" s="774"/>
      <c r="AK14" s="775"/>
      <c r="AL14" s="776"/>
      <c r="AM14" s="776"/>
      <c r="AN14" s="776"/>
      <c r="AO14" s="776"/>
      <c r="AP14" s="776"/>
      <c r="AQ14" s="776"/>
      <c r="AR14" s="776"/>
      <c r="AS14" s="776"/>
      <c r="AT14" s="776"/>
      <c r="AU14" s="797"/>
      <c r="AV14" s="797"/>
      <c r="AW14" s="797"/>
      <c r="AX14" s="797"/>
      <c r="AY14" s="798"/>
      <c r="AZ14" s="226"/>
      <c r="BA14" s="226"/>
      <c r="BB14" s="226"/>
      <c r="BC14" s="226"/>
      <c r="BD14" s="226"/>
      <c r="BE14" s="227"/>
      <c r="BF14" s="227"/>
      <c r="BG14" s="227"/>
      <c r="BH14" s="227"/>
      <c r="BI14" s="227"/>
      <c r="BJ14" s="227"/>
      <c r="BK14" s="227"/>
      <c r="BL14" s="227"/>
      <c r="BM14" s="227"/>
      <c r="BN14" s="227"/>
      <c r="BO14" s="227"/>
      <c r="BP14" s="227"/>
      <c r="BQ14" s="232">
        <v>8</v>
      </c>
      <c r="BR14" s="233"/>
      <c r="BS14" s="799"/>
      <c r="BT14" s="800"/>
      <c r="BU14" s="800"/>
      <c r="BV14" s="800"/>
      <c r="BW14" s="800"/>
      <c r="BX14" s="800"/>
      <c r="BY14" s="800"/>
      <c r="BZ14" s="800"/>
      <c r="CA14" s="800"/>
      <c r="CB14" s="800"/>
      <c r="CC14" s="800"/>
      <c r="CD14" s="800"/>
      <c r="CE14" s="800"/>
      <c r="CF14" s="800"/>
      <c r="CG14" s="801"/>
      <c r="CH14" s="802"/>
      <c r="CI14" s="803"/>
      <c r="CJ14" s="803"/>
      <c r="CK14" s="803"/>
      <c r="CL14" s="804"/>
      <c r="CM14" s="802"/>
      <c r="CN14" s="803"/>
      <c r="CO14" s="803"/>
      <c r="CP14" s="803"/>
      <c r="CQ14" s="804"/>
      <c r="CR14" s="802"/>
      <c r="CS14" s="803"/>
      <c r="CT14" s="803"/>
      <c r="CU14" s="803"/>
      <c r="CV14" s="804"/>
      <c r="CW14" s="802"/>
      <c r="CX14" s="803"/>
      <c r="CY14" s="803"/>
      <c r="CZ14" s="803"/>
      <c r="DA14" s="804"/>
      <c r="DB14" s="802"/>
      <c r="DC14" s="803"/>
      <c r="DD14" s="803"/>
      <c r="DE14" s="803"/>
      <c r="DF14" s="804"/>
      <c r="DG14" s="802"/>
      <c r="DH14" s="803"/>
      <c r="DI14" s="803"/>
      <c r="DJ14" s="803"/>
      <c r="DK14" s="804"/>
      <c r="DL14" s="802"/>
      <c r="DM14" s="803"/>
      <c r="DN14" s="803"/>
      <c r="DO14" s="803"/>
      <c r="DP14" s="804"/>
      <c r="DQ14" s="802"/>
      <c r="DR14" s="803"/>
      <c r="DS14" s="803"/>
      <c r="DT14" s="803"/>
      <c r="DU14" s="804"/>
      <c r="DV14" s="799"/>
      <c r="DW14" s="800"/>
      <c r="DX14" s="800"/>
      <c r="DY14" s="800"/>
      <c r="DZ14" s="805"/>
      <c r="EA14" s="228"/>
    </row>
    <row r="15" spans="1:131" s="229" customFormat="1" ht="26.25" customHeight="1" x14ac:dyDescent="0.2">
      <c r="A15" s="232">
        <v>9</v>
      </c>
      <c r="B15" s="766"/>
      <c r="C15" s="767"/>
      <c r="D15" s="767"/>
      <c r="E15" s="767"/>
      <c r="F15" s="767"/>
      <c r="G15" s="767"/>
      <c r="H15" s="767"/>
      <c r="I15" s="767"/>
      <c r="J15" s="767"/>
      <c r="K15" s="767"/>
      <c r="L15" s="767"/>
      <c r="M15" s="767"/>
      <c r="N15" s="767"/>
      <c r="O15" s="767"/>
      <c r="P15" s="768"/>
      <c r="Q15" s="769"/>
      <c r="R15" s="770"/>
      <c r="S15" s="770"/>
      <c r="T15" s="770"/>
      <c r="U15" s="770"/>
      <c r="V15" s="770"/>
      <c r="W15" s="770"/>
      <c r="X15" s="770"/>
      <c r="Y15" s="770"/>
      <c r="Z15" s="770"/>
      <c r="AA15" s="770"/>
      <c r="AB15" s="770"/>
      <c r="AC15" s="770"/>
      <c r="AD15" s="770"/>
      <c r="AE15" s="771"/>
      <c r="AF15" s="772"/>
      <c r="AG15" s="773"/>
      <c r="AH15" s="773"/>
      <c r="AI15" s="773"/>
      <c r="AJ15" s="774"/>
      <c r="AK15" s="775"/>
      <c r="AL15" s="776"/>
      <c r="AM15" s="776"/>
      <c r="AN15" s="776"/>
      <c r="AO15" s="776"/>
      <c r="AP15" s="776"/>
      <c r="AQ15" s="776"/>
      <c r="AR15" s="776"/>
      <c r="AS15" s="776"/>
      <c r="AT15" s="776"/>
      <c r="AU15" s="797"/>
      <c r="AV15" s="797"/>
      <c r="AW15" s="797"/>
      <c r="AX15" s="797"/>
      <c r="AY15" s="798"/>
      <c r="AZ15" s="226"/>
      <c r="BA15" s="226"/>
      <c r="BB15" s="226"/>
      <c r="BC15" s="226"/>
      <c r="BD15" s="226"/>
      <c r="BE15" s="227"/>
      <c r="BF15" s="227"/>
      <c r="BG15" s="227"/>
      <c r="BH15" s="227"/>
      <c r="BI15" s="227"/>
      <c r="BJ15" s="227"/>
      <c r="BK15" s="227"/>
      <c r="BL15" s="227"/>
      <c r="BM15" s="227"/>
      <c r="BN15" s="227"/>
      <c r="BO15" s="227"/>
      <c r="BP15" s="227"/>
      <c r="BQ15" s="232">
        <v>9</v>
      </c>
      <c r="BR15" s="233"/>
      <c r="BS15" s="799"/>
      <c r="BT15" s="800"/>
      <c r="BU15" s="800"/>
      <c r="BV15" s="800"/>
      <c r="BW15" s="800"/>
      <c r="BX15" s="800"/>
      <c r="BY15" s="800"/>
      <c r="BZ15" s="800"/>
      <c r="CA15" s="800"/>
      <c r="CB15" s="800"/>
      <c r="CC15" s="800"/>
      <c r="CD15" s="800"/>
      <c r="CE15" s="800"/>
      <c r="CF15" s="800"/>
      <c r="CG15" s="801"/>
      <c r="CH15" s="802"/>
      <c r="CI15" s="803"/>
      <c r="CJ15" s="803"/>
      <c r="CK15" s="803"/>
      <c r="CL15" s="804"/>
      <c r="CM15" s="802"/>
      <c r="CN15" s="803"/>
      <c r="CO15" s="803"/>
      <c r="CP15" s="803"/>
      <c r="CQ15" s="804"/>
      <c r="CR15" s="802"/>
      <c r="CS15" s="803"/>
      <c r="CT15" s="803"/>
      <c r="CU15" s="803"/>
      <c r="CV15" s="804"/>
      <c r="CW15" s="802"/>
      <c r="CX15" s="803"/>
      <c r="CY15" s="803"/>
      <c r="CZ15" s="803"/>
      <c r="DA15" s="804"/>
      <c r="DB15" s="802"/>
      <c r="DC15" s="803"/>
      <c r="DD15" s="803"/>
      <c r="DE15" s="803"/>
      <c r="DF15" s="804"/>
      <c r="DG15" s="802"/>
      <c r="DH15" s="803"/>
      <c r="DI15" s="803"/>
      <c r="DJ15" s="803"/>
      <c r="DK15" s="804"/>
      <c r="DL15" s="802"/>
      <c r="DM15" s="803"/>
      <c r="DN15" s="803"/>
      <c r="DO15" s="803"/>
      <c r="DP15" s="804"/>
      <c r="DQ15" s="802"/>
      <c r="DR15" s="803"/>
      <c r="DS15" s="803"/>
      <c r="DT15" s="803"/>
      <c r="DU15" s="804"/>
      <c r="DV15" s="799"/>
      <c r="DW15" s="800"/>
      <c r="DX15" s="800"/>
      <c r="DY15" s="800"/>
      <c r="DZ15" s="805"/>
      <c r="EA15" s="228"/>
    </row>
    <row r="16" spans="1:131" s="229" customFormat="1" ht="26.25" customHeight="1" x14ac:dyDescent="0.2">
      <c r="A16" s="232">
        <v>10</v>
      </c>
      <c r="B16" s="766"/>
      <c r="C16" s="767"/>
      <c r="D16" s="767"/>
      <c r="E16" s="767"/>
      <c r="F16" s="767"/>
      <c r="G16" s="767"/>
      <c r="H16" s="767"/>
      <c r="I16" s="767"/>
      <c r="J16" s="767"/>
      <c r="K16" s="767"/>
      <c r="L16" s="767"/>
      <c r="M16" s="767"/>
      <c r="N16" s="767"/>
      <c r="O16" s="767"/>
      <c r="P16" s="768"/>
      <c r="Q16" s="769"/>
      <c r="R16" s="770"/>
      <c r="S16" s="770"/>
      <c r="T16" s="770"/>
      <c r="U16" s="770"/>
      <c r="V16" s="770"/>
      <c r="W16" s="770"/>
      <c r="X16" s="770"/>
      <c r="Y16" s="770"/>
      <c r="Z16" s="770"/>
      <c r="AA16" s="770"/>
      <c r="AB16" s="770"/>
      <c r="AC16" s="770"/>
      <c r="AD16" s="770"/>
      <c r="AE16" s="771"/>
      <c r="AF16" s="772"/>
      <c r="AG16" s="773"/>
      <c r="AH16" s="773"/>
      <c r="AI16" s="773"/>
      <c r="AJ16" s="774"/>
      <c r="AK16" s="775"/>
      <c r="AL16" s="776"/>
      <c r="AM16" s="776"/>
      <c r="AN16" s="776"/>
      <c r="AO16" s="776"/>
      <c r="AP16" s="776"/>
      <c r="AQ16" s="776"/>
      <c r="AR16" s="776"/>
      <c r="AS16" s="776"/>
      <c r="AT16" s="776"/>
      <c r="AU16" s="797"/>
      <c r="AV16" s="797"/>
      <c r="AW16" s="797"/>
      <c r="AX16" s="797"/>
      <c r="AY16" s="798"/>
      <c r="AZ16" s="226"/>
      <c r="BA16" s="226"/>
      <c r="BB16" s="226"/>
      <c r="BC16" s="226"/>
      <c r="BD16" s="226"/>
      <c r="BE16" s="227"/>
      <c r="BF16" s="227"/>
      <c r="BG16" s="227"/>
      <c r="BH16" s="227"/>
      <c r="BI16" s="227"/>
      <c r="BJ16" s="227"/>
      <c r="BK16" s="227"/>
      <c r="BL16" s="227"/>
      <c r="BM16" s="227"/>
      <c r="BN16" s="227"/>
      <c r="BO16" s="227"/>
      <c r="BP16" s="227"/>
      <c r="BQ16" s="232">
        <v>10</v>
      </c>
      <c r="BR16" s="233"/>
      <c r="BS16" s="799"/>
      <c r="BT16" s="800"/>
      <c r="BU16" s="800"/>
      <c r="BV16" s="800"/>
      <c r="BW16" s="800"/>
      <c r="BX16" s="800"/>
      <c r="BY16" s="800"/>
      <c r="BZ16" s="800"/>
      <c r="CA16" s="800"/>
      <c r="CB16" s="800"/>
      <c r="CC16" s="800"/>
      <c r="CD16" s="800"/>
      <c r="CE16" s="800"/>
      <c r="CF16" s="800"/>
      <c r="CG16" s="801"/>
      <c r="CH16" s="802"/>
      <c r="CI16" s="803"/>
      <c r="CJ16" s="803"/>
      <c r="CK16" s="803"/>
      <c r="CL16" s="804"/>
      <c r="CM16" s="802"/>
      <c r="CN16" s="803"/>
      <c r="CO16" s="803"/>
      <c r="CP16" s="803"/>
      <c r="CQ16" s="804"/>
      <c r="CR16" s="802"/>
      <c r="CS16" s="803"/>
      <c r="CT16" s="803"/>
      <c r="CU16" s="803"/>
      <c r="CV16" s="804"/>
      <c r="CW16" s="802"/>
      <c r="CX16" s="803"/>
      <c r="CY16" s="803"/>
      <c r="CZ16" s="803"/>
      <c r="DA16" s="804"/>
      <c r="DB16" s="802"/>
      <c r="DC16" s="803"/>
      <c r="DD16" s="803"/>
      <c r="DE16" s="803"/>
      <c r="DF16" s="804"/>
      <c r="DG16" s="802"/>
      <c r="DH16" s="803"/>
      <c r="DI16" s="803"/>
      <c r="DJ16" s="803"/>
      <c r="DK16" s="804"/>
      <c r="DL16" s="802"/>
      <c r="DM16" s="803"/>
      <c r="DN16" s="803"/>
      <c r="DO16" s="803"/>
      <c r="DP16" s="804"/>
      <c r="DQ16" s="802"/>
      <c r="DR16" s="803"/>
      <c r="DS16" s="803"/>
      <c r="DT16" s="803"/>
      <c r="DU16" s="804"/>
      <c r="DV16" s="799"/>
      <c r="DW16" s="800"/>
      <c r="DX16" s="800"/>
      <c r="DY16" s="800"/>
      <c r="DZ16" s="805"/>
      <c r="EA16" s="228"/>
    </row>
    <row r="17" spans="1:131" s="229" customFormat="1" ht="26.25" customHeight="1" x14ac:dyDescent="0.2">
      <c r="A17" s="232">
        <v>11</v>
      </c>
      <c r="B17" s="766"/>
      <c r="C17" s="767"/>
      <c r="D17" s="767"/>
      <c r="E17" s="767"/>
      <c r="F17" s="767"/>
      <c r="G17" s="767"/>
      <c r="H17" s="767"/>
      <c r="I17" s="767"/>
      <c r="J17" s="767"/>
      <c r="K17" s="767"/>
      <c r="L17" s="767"/>
      <c r="M17" s="767"/>
      <c r="N17" s="767"/>
      <c r="O17" s="767"/>
      <c r="P17" s="768"/>
      <c r="Q17" s="769"/>
      <c r="R17" s="770"/>
      <c r="S17" s="770"/>
      <c r="T17" s="770"/>
      <c r="U17" s="770"/>
      <c r="V17" s="770"/>
      <c r="W17" s="770"/>
      <c r="X17" s="770"/>
      <c r="Y17" s="770"/>
      <c r="Z17" s="770"/>
      <c r="AA17" s="770"/>
      <c r="AB17" s="770"/>
      <c r="AC17" s="770"/>
      <c r="AD17" s="770"/>
      <c r="AE17" s="771"/>
      <c r="AF17" s="772"/>
      <c r="AG17" s="773"/>
      <c r="AH17" s="773"/>
      <c r="AI17" s="773"/>
      <c r="AJ17" s="774"/>
      <c r="AK17" s="775"/>
      <c r="AL17" s="776"/>
      <c r="AM17" s="776"/>
      <c r="AN17" s="776"/>
      <c r="AO17" s="776"/>
      <c r="AP17" s="776"/>
      <c r="AQ17" s="776"/>
      <c r="AR17" s="776"/>
      <c r="AS17" s="776"/>
      <c r="AT17" s="776"/>
      <c r="AU17" s="797"/>
      <c r="AV17" s="797"/>
      <c r="AW17" s="797"/>
      <c r="AX17" s="797"/>
      <c r="AY17" s="798"/>
      <c r="AZ17" s="226"/>
      <c r="BA17" s="226"/>
      <c r="BB17" s="226"/>
      <c r="BC17" s="226"/>
      <c r="BD17" s="226"/>
      <c r="BE17" s="227"/>
      <c r="BF17" s="227"/>
      <c r="BG17" s="227"/>
      <c r="BH17" s="227"/>
      <c r="BI17" s="227"/>
      <c r="BJ17" s="227"/>
      <c r="BK17" s="227"/>
      <c r="BL17" s="227"/>
      <c r="BM17" s="227"/>
      <c r="BN17" s="227"/>
      <c r="BO17" s="227"/>
      <c r="BP17" s="227"/>
      <c r="BQ17" s="232">
        <v>11</v>
      </c>
      <c r="BR17" s="233"/>
      <c r="BS17" s="799"/>
      <c r="BT17" s="800"/>
      <c r="BU17" s="800"/>
      <c r="BV17" s="800"/>
      <c r="BW17" s="800"/>
      <c r="BX17" s="800"/>
      <c r="BY17" s="800"/>
      <c r="BZ17" s="800"/>
      <c r="CA17" s="800"/>
      <c r="CB17" s="800"/>
      <c r="CC17" s="800"/>
      <c r="CD17" s="800"/>
      <c r="CE17" s="800"/>
      <c r="CF17" s="800"/>
      <c r="CG17" s="801"/>
      <c r="CH17" s="802"/>
      <c r="CI17" s="803"/>
      <c r="CJ17" s="803"/>
      <c r="CK17" s="803"/>
      <c r="CL17" s="804"/>
      <c r="CM17" s="802"/>
      <c r="CN17" s="803"/>
      <c r="CO17" s="803"/>
      <c r="CP17" s="803"/>
      <c r="CQ17" s="804"/>
      <c r="CR17" s="802"/>
      <c r="CS17" s="803"/>
      <c r="CT17" s="803"/>
      <c r="CU17" s="803"/>
      <c r="CV17" s="804"/>
      <c r="CW17" s="802"/>
      <c r="CX17" s="803"/>
      <c r="CY17" s="803"/>
      <c r="CZ17" s="803"/>
      <c r="DA17" s="804"/>
      <c r="DB17" s="802"/>
      <c r="DC17" s="803"/>
      <c r="DD17" s="803"/>
      <c r="DE17" s="803"/>
      <c r="DF17" s="804"/>
      <c r="DG17" s="802"/>
      <c r="DH17" s="803"/>
      <c r="DI17" s="803"/>
      <c r="DJ17" s="803"/>
      <c r="DK17" s="804"/>
      <c r="DL17" s="802"/>
      <c r="DM17" s="803"/>
      <c r="DN17" s="803"/>
      <c r="DO17" s="803"/>
      <c r="DP17" s="804"/>
      <c r="DQ17" s="802"/>
      <c r="DR17" s="803"/>
      <c r="DS17" s="803"/>
      <c r="DT17" s="803"/>
      <c r="DU17" s="804"/>
      <c r="DV17" s="799"/>
      <c r="DW17" s="800"/>
      <c r="DX17" s="800"/>
      <c r="DY17" s="800"/>
      <c r="DZ17" s="805"/>
      <c r="EA17" s="228"/>
    </row>
    <row r="18" spans="1:131" s="229" customFormat="1" ht="26.25" customHeight="1" x14ac:dyDescent="0.2">
      <c r="A18" s="232">
        <v>12</v>
      </c>
      <c r="B18" s="766"/>
      <c r="C18" s="767"/>
      <c r="D18" s="767"/>
      <c r="E18" s="767"/>
      <c r="F18" s="767"/>
      <c r="G18" s="767"/>
      <c r="H18" s="767"/>
      <c r="I18" s="767"/>
      <c r="J18" s="767"/>
      <c r="K18" s="767"/>
      <c r="L18" s="767"/>
      <c r="M18" s="767"/>
      <c r="N18" s="767"/>
      <c r="O18" s="767"/>
      <c r="P18" s="768"/>
      <c r="Q18" s="769"/>
      <c r="R18" s="770"/>
      <c r="S18" s="770"/>
      <c r="T18" s="770"/>
      <c r="U18" s="770"/>
      <c r="V18" s="770"/>
      <c r="W18" s="770"/>
      <c r="X18" s="770"/>
      <c r="Y18" s="770"/>
      <c r="Z18" s="770"/>
      <c r="AA18" s="770"/>
      <c r="AB18" s="770"/>
      <c r="AC18" s="770"/>
      <c r="AD18" s="770"/>
      <c r="AE18" s="771"/>
      <c r="AF18" s="772"/>
      <c r="AG18" s="773"/>
      <c r="AH18" s="773"/>
      <c r="AI18" s="773"/>
      <c r="AJ18" s="774"/>
      <c r="AK18" s="775"/>
      <c r="AL18" s="776"/>
      <c r="AM18" s="776"/>
      <c r="AN18" s="776"/>
      <c r="AO18" s="776"/>
      <c r="AP18" s="776"/>
      <c r="AQ18" s="776"/>
      <c r="AR18" s="776"/>
      <c r="AS18" s="776"/>
      <c r="AT18" s="776"/>
      <c r="AU18" s="797"/>
      <c r="AV18" s="797"/>
      <c r="AW18" s="797"/>
      <c r="AX18" s="797"/>
      <c r="AY18" s="798"/>
      <c r="AZ18" s="226"/>
      <c r="BA18" s="226"/>
      <c r="BB18" s="226"/>
      <c r="BC18" s="226"/>
      <c r="BD18" s="226"/>
      <c r="BE18" s="227"/>
      <c r="BF18" s="227"/>
      <c r="BG18" s="227"/>
      <c r="BH18" s="227"/>
      <c r="BI18" s="227"/>
      <c r="BJ18" s="227"/>
      <c r="BK18" s="227"/>
      <c r="BL18" s="227"/>
      <c r="BM18" s="227"/>
      <c r="BN18" s="227"/>
      <c r="BO18" s="227"/>
      <c r="BP18" s="227"/>
      <c r="BQ18" s="232">
        <v>12</v>
      </c>
      <c r="BR18" s="233"/>
      <c r="BS18" s="799"/>
      <c r="BT18" s="800"/>
      <c r="BU18" s="800"/>
      <c r="BV18" s="800"/>
      <c r="BW18" s="800"/>
      <c r="BX18" s="800"/>
      <c r="BY18" s="800"/>
      <c r="BZ18" s="800"/>
      <c r="CA18" s="800"/>
      <c r="CB18" s="800"/>
      <c r="CC18" s="800"/>
      <c r="CD18" s="800"/>
      <c r="CE18" s="800"/>
      <c r="CF18" s="800"/>
      <c r="CG18" s="801"/>
      <c r="CH18" s="802"/>
      <c r="CI18" s="803"/>
      <c r="CJ18" s="803"/>
      <c r="CK18" s="803"/>
      <c r="CL18" s="804"/>
      <c r="CM18" s="802"/>
      <c r="CN18" s="803"/>
      <c r="CO18" s="803"/>
      <c r="CP18" s="803"/>
      <c r="CQ18" s="804"/>
      <c r="CR18" s="802"/>
      <c r="CS18" s="803"/>
      <c r="CT18" s="803"/>
      <c r="CU18" s="803"/>
      <c r="CV18" s="804"/>
      <c r="CW18" s="802"/>
      <c r="CX18" s="803"/>
      <c r="CY18" s="803"/>
      <c r="CZ18" s="803"/>
      <c r="DA18" s="804"/>
      <c r="DB18" s="802"/>
      <c r="DC18" s="803"/>
      <c r="DD18" s="803"/>
      <c r="DE18" s="803"/>
      <c r="DF18" s="804"/>
      <c r="DG18" s="802"/>
      <c r="DH18" s="803"/>
      <c r="DI18" s="803"/>
      <c r="DJ18" s="803"/>
      <c r="DK18" s="804"/>
      <c r="DL18" s="802"/>
      <c r="DM18" s="803"/>
      <c r="DN18" s="803"/>
      <c r="DO18" s="803"/>
      <c r="DP18" s="804"/>
      <c r="DQ18" s="802"/>
      <c r="DR18" s="803"/>
      <c r="DS18" s="803"/>
      <c r="DT18" s="803"/>
      <c r="DU18" s="804"/>
      <c r="DV18" s="799"/>
      <c r="DW18" s="800"/>
      <c r="DX18" s="800"/>
      <c r="DY18" s="800"/>
      <c r="DZ18" s="805"/>
      <c r="EA18" s="228"/>
    </row>
    <row r="19" spans="1:131" s="229" customFormat="1" ht="26.25" customHeight="1" x14ac:dyDescent="0.2">
      <c r="A19" s="232">
        <v>13</v>
      </c>
      <c r="B19" s="766"/>
      <c r="C19" s="767"/>
      <c r="D19" s="767"/>
      <c r="E19" s="767"/>
      <c r="F19" s="767"/>
      <c r="G19" s="767"/>
      <c r="H19" s="767"/>
      <c r="I19" s="767"/>
      <c r="J19" s="767"/>
      <c r="K19" s="767"/>
      <c r="L19" s="767"/>
      <c r="M19" s="767"/>
      <c r="N19" s="767"/>
      <c r="O19" s="767"/>
      <c r="P19" s="768"/>
      <c r="Q19" s="769"/>
      <c r="R19" s="770"/>
      <c r="S19" s="770"/>
      <c r="T19" s="770"/>
      <c r="U19" s="770"/>
      <c r="V19" s="770"/>
      <c r="W19" s="770"/>
      <c r="X19" s="770"/>
      <c r="Y19" s="770"/>
      <c r="Z19" s="770"/>
      <c r="AA19" s="770"/>
      <c r="AB19" s="770"/>
      <c r="AC19" s="770"/>
      <c r="AD19" s="770"/>
      <c r="AE19" s="771"/>
      <c r="AF19" s="772"/>
      <c r="AG19" s="773"/>
      <c r="AH19" s="773"/>
      <c r="AI19" s="773"/>
      <c r="AJ19" s="774"/>
      <c r="AK19" s="775"/>
      <c r="AL19" s="776"/>
      <c r="AM19" s="776"/>
      <c r="AN19" s="776"/>
      <c r="AO19" s="776"/>
      <c r="AP19" s="776"/>
      <c r="AQ19" s="776"/>
      <c r="AR19" s="776"/>
      <c r="AS19" s="776"/>
      <c r="AT19" s="776"/>
      <c r="AU19" s="797"/>
      <c r="AV19" s="797"/>
      <c r="AW19" s="797"/>
      <c r="AX19" s="797"/>
      <c r="AY19" s="798"/>
      <c r="AZ19" s="226"/>
      <c r="BA19" s="226"/>
      <c r="BB19" s="226"/>
      <c r="BC19" s="226"/>
      <c r="BD19" s="226"/>
      <c r="BE19" s="227"/>
      <c r="BF19" s="227"/>
      <c r="BG19" s="227"/>
      <c r="BH19" s="227"/>
      <c r="BI19" s="227"/>
      <c r="BJ19" s="227"/>
      <c r="BK19" s="227"/>
      <c r="BL19" s="227"/>
      <c r="BM19" s="227"/>
      <c r="BN19" s="227"/>
      <c r="BO19" s="227"/>
      <c r="BP19" s="227"/>
      <c r="BQ19" s="232">
        <v>13</v>
      </c>
      <c r="BR19" s="233"/>
      <c r="BS19" s="799"/>
      <c r="BT19" s="800"/>
      <c r="BU19" s="800"/>
      <c r="BV19" s="800"/>
      <c r="BW19" s="800"/>
      <c r="BX19" s="800"/>
      <c r="BY19" s="800"/>
      <c r="BZ19" s="800"/>
      <c r="CA19" s="800"/>
      <c r="CB19" s="800"/>
      <c r="CC19" s="800"/>
      <c r="CD19" s="800"/>
      <c r="CE19" s="800"/>
      <c r="CF19" s="800"/>
      <c r="CG19" s="801"/>
      <c r="CH19" s="802"/>
      <c r="CI19" s="803"/>
      <c r="CJ19" s="803"/>
      <c r="CK19" s="803"/>
      <c r="CL19" s="804"/>
      <c r="CM19" s="802"/>
      <c r="CN19" s="803"/>
      <c r="CO19" s="803"/>
      <c r="CP19" s="803"/>
      <c r="CQ19" s="804"/>
      <c r="CR19" s="802"/>
      <c r="CS19" s="803"/>
      <c r="CT19" s="803"/>
      <c r="CU19" s="803"/>
      <c r="CV19" s="804"/>
      <c r="CW19" s="802"/>
      <c r="CX19" s="803"/>
      <c r="CY19" s="803"/>
      <c r="CZ19" s="803"/>
      <c r="DA19" s="804"/>
      <c r="DB19" s="802"/>
      <c r="DC19" s="803"/>
      <c r="DD19" s="803"/>
      <c r="DE19" s="803"/>
      <c r="DF19" s="804"/>
      <c r="DG19" s="802"/>
      <c r="DH19" s="803"/>
      <c r="DI19" s="803"/>
      <c r="DJ19" s="803"/>
      <c r="DK19" s="804"/>
      <c r="DL19" s="802"/>
      <c r="DM19" s="803"/>
      <c r="DN19" s="803"/>
      <c r="DO19" s="803"/>
      <c r="DP19" s="804"/>
      <c r="DQ19" s="802"/>
      <c r="DR19" s="803"/>
      <c r="DS19" s="803"/>
      <c r="DT19" s="803"/>
      <c r="DU19" s="804"/>
      <c r="DV19" s="799"/>
      <c r="DW19" s="800"/>
      <c r="DX19" s="800"/>
      <c r="DY19" s="800"/>
      <c r="DZ19" s="805"/>
      <c r="EA19" s="228"/>
    </row>
    <row r="20" spans="1:131" s="229" customFormat="1" ht="26.25" customHeight="1" x14ac:dyDescent="0.2">
      <c r="A20" s="232">
        <v>14</v>
      </c>
      <c r="B20" s="766"/>
      <c r="C20" s="767"/>
      <c r="D20" s="767"/>
      <c r="E20" s="767"/>
      <c r="F20" s="767"/>
      <c r="G20" s="767"/>
      <c r="H20" s="767"/>
      <c r="I20" s="767"/>
      <c r="J20" s="767"/>
      <c r="K20" s="767"/>
      <c r="L20" s="767"/>
      <c r="M20" s="767"/>
      <c r="N20" s="767"/>
      <c r="O20" s="767"/>
      <c r="P20" s="768"/>
      <c r="Q20" s="769"/>
      <c r="R20" s="770"/>
      <c r="S20" s="770"/>
      <c r="T20" s="770"/>
      <c r="U20" s="770"/>
      <c r="V20" s="770"/>
      <c r="W20" s="770"/>
      <c r="X20" s="770"/>
      <c r="Y20" s="770"/>
      <c r="Z20" s="770"/>
      <c r="AA20" s="770"/>
      <c r="AB20" s="770"/>
      <c r="AC20" s="770"/>
      <c r="AD20" s="770"/>
      <c r="AE20" s="771"/>
      <c r="AF20" s="772"/>
      <c r="AG20" s="773"/>
      <c r="AH20" s="773"/>
      <c r="AI20" s="773"/>
      <c r="AJ20" s="774"/>
      <c r="AK20" s="775"/>
      <c r="AL20" s="776"/>
      <c r="AM20" s="776"/>
      <c r="AN20" s="776"/>
      <c r="AO20" s="776"/>
      <c r="AP20" s="776"/>
      <c r="AQ20" s="776"/>
      <c r="AR20" s="776"/>
      <c r="AS20" s="776"/>
      <c r="AT20" s="776"/>
      <c r="AU20" s="797"/>
      <c r="AV20" s="797"/>
      <c r="AW20" s="797"/>
      <c r="AX20" s="797"/>
      <c r="AY20" s="798"/>
      <c r="AZ20" s="226"/>
      <c r="BA20" s="226"/>
      <c r="BB20" s="226"/>
      <c r="BC20" s="226"/>
      <c r="BD20" s="226"/>
      <c r="BE20" s="227"/>
      <c r="BF20" s="227"/>
      <c r="BG20" s="227"/>
      <c r="BH20" s="227"/>
      <c r="BI20" s="227"/>
      <c r="BJ20" s="227"/>
      <c r="BK20" s="227"/>
      <c r="BL20" s="227"/>
      <c r="BM20" s="227"/>
      <c r="BN20" s="227"/>
      <c r="BO20" s="227"/>
      <c r="BP20" s="227"/>
      <c r="BQ20" s="232">
        <v>14</v>
      </c>
      <c r="BR20" s="233"/>
      <c r="BS20" s="799"/>
      <c r="BT20" s="800"/>
      <c r="BU20" s="800"/>
      <c r="BV20" s="800"/>
      <c r="BW20" s="800"/>
      <c r="BX20" s="800"/>
      <c r="BY20" s="800"/>
      <c r="BZ20" s="800"/>
      <c r="CA20" s="800"/>
      <c r="CB20" s="800"/>
      <c r="CC20" s="800"/>
      <c r="CD20" s="800"/>
      <c r="CE20" s="800"/>
      <c r="CF20" s="800"/>
      <c r="CG20" s="801"/>
      <c r="CH20" s="802"/>
      <c r="CI20" s="803"/>
      <c r="CJ20" s="803"/>
      <c r="CK20" s="803"/>
      <c r="CL20" s="804"/>
      <c r="CM20" s="802"/>
      <c r="CN20" s="803"/>
      <c r="CO20" s="803"/>
      <c r="CP20" s="803"/>
      <c r="CQ20" s="804"/>
      <c r="CR20" s="802"/>
      <c r="CS20" s="803"/>
      <c r="CT20" s="803"/>
      <c r="CU20" s="803"/>
      <c r="CV20" s="804"/>
      <c r="CW20" s="802"/>
      <c r="CX20" s="803"/>
      <c r="CY20" s="803"/>
      <c r="CZ20" s="803"/>
      <c r="DA20" s="804"/>
      <c r="DB20" s="802"/>
      <c r="DC20" s="803"/>
      <c r="DD20" s="803"/>
      <c r="DE20" s="803"/>
      <c r="DF20" s="804"/>
      <c r="DG20" s="802"/>
      <c r="DH20" s="803"/>
      <c r="DI20" s="803"/>
      <c r="DJ20" s="803"/>
      <c r="DK20" s="804"/>
      <c r="DL20" s="802"/>
      <c r="DM20" s="803"/>
      <c r="DN20" s="803"/>
      <c r="DO20" s="803"/>
      <c r="DP20" s="804"/>
      <c r="DQ20" s="802"/>
      <c r="DR20" s="803"/>
      <c r="DS20" s="803"/>
      <c r="DT20" s="803"/>
      <c r="DU20" s="804"/>
      <c r="DV20" s="799"/>
      <c r="DW20" s="800"/>
      <c r="DX20" s="800"/>
      <c r="DY20" s="800"/>
      <c r="DZ20" s="805"/>
      <c r="EA20" s="228"/>
    </row>
    <row r="21" spans="1:131" s="229" customFormat="1" ht="26.25" customHeight="1" thickBot="1" x14ac:dyDescent="0.25">
      <c r="A21" s="232">
        <v>15</v>
      </c>
      <c r="B21" s="766"/>
      <c r="C21" s="767"/>
      <c r="D21" s="767"/>
      <c r="E21" s="767"/>
      <c r="F21" s="767"/>
      <c r="G21" s="767"/>
      <c r="H21" s="767"/>
      <c r="I21" s="767"/>
      <c r="J21" s="767"/>
      <c r="K21" s="767"/>
      <c r="L21" s="767"/>
      <c r="M21" s="767"/>
      <c r="N21" s="767"/>
      <c r="O21" s="767"/>
      <c r="P21" s="768"/>
      <c r="Q21" s="769"/>
      <c r="R21" s="770"/>
      <c r="S21" s="770"/>
      <c r="T21" s="770"/>
      <c r="U21" s="770"/>
      <c r="V21" s="770"/>
      <c r="W21" s="770"/>
      <c r="X21" s="770"/>
      <c r="Y21" s="770"/>
      <c r="Z21" s="770"/>
      <c r="AA21" s="770"/>
      <c r="AB21" s="770"/>
      <c r="AC21" s="770"/>
      <c r="AD21" s="770"/>
      <c r="AE21" s="771"/>
      <c r="AF21" s="772"/>
      <c r="AG21" s="773"/>
      <c r="AH21" s="773"/>
      <c r="AI21" s="773"/>
      <c r="AJ21" s="774"/>
      <c r="AK21" s="775"/>
      <c r="AL21" s="776"/>
      <c r="AM21" s="776"/>
      <c r="AN21" s="776"/>
      <c r="AO21" s="776"/>
      <c r="AP21" s="776"/>
      <c r="AQ21" s="776"/>
      <c r="AR21" s="776"/>
      <c r="AS21" s="776"/>
      <c r="AT21" s="776"/>
      <c r="AU21" s="797"/>
      <c r="AV21" s="797"/>
      <c r="AW21" s="797"/>
      <c r="AX21" s="797"/>
      <c r="AY21" s="798"/>
      <c r="AZ21" s="226"/>
      <c r="BA21" s="226"/>
      <c r="BB21" s="226"/>
      <c r="BC21" s="226"/>
      <c r="BD21" s="226"/>
      <c r="BE21" s="227"/>
      <c r="BF21" s="227"/>
      <c r="BG21" s="227"/>
      <c r="BH21" s="227"/>
      <c r="BI21" s="227"/>
      <c r="BJ21" s="227"/>
      <c r="BK21" s="227"/>
      <c r="BL21" s="227"/>
      <c r="BM21" s="227"/>
      <c r="BN21" s="227"/>
      <c r="BO21" s="227"/>
      <c r="BP21" s="227"/>
      <c r="BQ21" s="232">
        <v>15</v>
      </c>
      <c r="BR21" s="233"/>
      <c r="BS21" s="799"/>
      <c r="BT21" s="800"/>
      <c r="BU21" s="800"/>
      <c r="BV21" s="800"/>
      <c r="BW21" s="800"/>
      <c r="BX21" s="800"/>
      <c r="BY21" s="800"/>
      <c r="BZ21" s="800"/>
      <c r="CA21" s="800"/>
      <c r="CB21" s="800"/>
      <c r="CC21" s="800"/>
      <c r="CD21" s="800"/>
      <c r="CE21" s="800"/>
      <c r="CF21" s="800"/>
      <c r="CG21" s="801"/>
      <c r="CH21" s="802"/>
      <c r="CI21" s="803"/>
      <c r="CJ21" s="803"/>
      <c r="CK21" s="803"/>
      <c r="CL21" s="804"/>
      <c r="CM21" s="802"/>
      <c r="CN21" s="803"/>
      <c r="CO21" s="803"/>
      <c r="CP21" s="803"/>
      <c r="CQ21" s="804"/>
      <c r="CR21" s="802"/>
      <c r="CS21" s="803"/>
      <c r="CT21" s="803"/>
      <c r="CU21" s="803"/>
      <c r="CV21" s="804"/>
      <c r="CW21" s="802"/>
      <c r="CX21" s="803"/>
      <c r="CY21" s="803"/>
      <c r="CZ21" s="803"/>
      <c r="DA21" s="804"/>
      <c r="DB21" s="802"/>
      <c r="DC21" s="803"/>
      <c r="DD21" s="803"/>
      <c r="DE21" s="803"/>
      <c r="DF21" s="804"/>
      <c r="DG21" s="802"/>
      <c r="DH21" s="803"/>
      <c r="DI21" s="803"/>
      <c r="DJ21" s="803"/>
      <c r="DK21" s="804"/>
      <c r="DL21" s="802"/>
      <c r="DM21" s="803"/>
      <c r="DN21" s="803"/>
      <c r="DO21" s="803"/>
      <c r="DP21" s="804"/>
      <c r="DQ21" s="802"/>
      <c r="DR21" s="803"/>
      <c r="DS21" s="803"/>
      <c r="DT21" s="803"/>
      <c r="DU21" s="804"/>
      <c r="DV21" s="799"/>
      <c r="DW21" s="800"/>
      <c r="DX21" s="800"/>
      <c r="DY21" s="800"/>
      <c r="DZ21" s="805"/>
      <c r="EA21" s="228"/>
    </row>
    <row r="22" spans="1:131" s="229" customFormat="1" ht="26.25" customHeight="1" x14ac:dyDescent="0.2">
      <c r="A22" s="232">
        <v>16</v>
      </c>
      <c r="B22" s="766"/>
      <c r="C22" s="767"/>
      <c r="D22" s="767"/>
      <c r="E22" s="767"/>
      <c r="F22" s="767"/>
      <c r="G22" s="767"/>
      <c r="H22" s="767"/>
      <c r="I22" s="767"/>
      <c r="J22" s="767"/>
      <c r="K22" s="767"/>
      <c r="L22" s="767"/>
      <c r="M22" s="767"/>
      <c r="N22" s="767"/>
      <c r="O22" s="767"/>
      <c r="P22" s="768"/>
      <c r="Q22" s="816"/>
      <c r="R22" s="817"/>
      <c r="S22" s="817"/>
      <c r="T22" s="817"/>
      <c r="U22" s="817"/>
      <c r="V22" s="817"/>
      <c r="W22" s="817"/>
      <c r="X22" s="817"/>
      <c r="Y22" s="817"/>
      <c r="Z22" s="817"/>
      <c r="AA22" s="817"/>
      <c r="AB22" s="817"/>
      <c r="AC22" s="817"/>
      <c r="AD22" s="817"/>
      <c r="AE22" s="818"/>
      <c r="AF22" s="772"/>
      <c r="AG22" s="773"/>
      <c r="AH22" s="773"/>
      <c r="AI22" s="773"/>
      <c r="AJ22" s="774"/>
      <c r="AK22" s="819"/>
      <c r="AL22" s="820"/>
      <c r="AM22" s="820"/>
      <c r="AN22" s="820"/>
      <c r="AO22" s="820"/>
      <c r="AP22" s="820"/>
      <c r="AQ22" s="820"/>
      <c r="AR22" s="820"/>
      <c r="AS22" s="820"/>
      <c r="AT22" s="820"/>
      <c r="AU22" s="821"/>
      <c r="AV22" s="821"/>
      <c r="AW22" s="821"/>
      <c r="AX22" s="821"/>
      <c r="AY22" s="822"/>
      <c r="AZ22" s="823" t="s">
        <v>376</v>
      </c>
      <c r="BA22" s="823"/>
      <c r="BB22" s="823"/>
      <c r="BC22" s="823"/>
      <c r="BD22" s="824"/>
      <c r="BE22" s="227"/>
      <c r="BF22" s="227"/>
      <c r="BG22" s="227"/>
      <c r="BH22" s="227"/>
      <c r="BI22" s="227"/>
      <c r="BJ22" s="227"/>
      <c r="BK22" s="227"/>
      <c r="BL22" s="227"/>
      <c r="BM22" s="227"/>
      <c r="BN22" s="227"/>
      <c r="BO22" s="227"/>
      <c r="BP22" s="227"/>
      <c r="BQ22" s="232">
        <v>16</v>
      </c>
      <c r="BR22" s="233"/>
      <c r="BS22" s="799"/>
      <c r="BT22" s="800"/>
      <c r="BU22" s="800"/>
      <c r="BV22" s="800"/>
      <c r="BW22" s="800"/>
      <c r="BX22" s="800"/>
      <c r="BY22" s="800"/>
      <c r="BZ22" s="800"/>
      <c r="CA22" s="800"/>
      <c r="CB22" s="800"/>
      <c r="CC22" s="800"/>
      <c r="CD22" s="800"/>
      <c r="CE22" s="800"/>
      <c r="CF22" s="800"/>
      <c r="CG22" s="801"/>
      <c r="CH22" s="802"/>
      <c r="CI22" s="803"/>
      <c r="CJ22" s="803"/>
      <c r="CK22" s="803"/>
      <c r="CL22" s="804"/>
      <c r="CM22" s="802"/>
      <c r="CN22" s="803"/>
      <c r="CO22" s="803"/>
      <c r="CP22" s="803"/>
      <c r="CQ22" s="804"/>
      <c r="CR22" s="802"/>
      <c r="CS22" s="803"/>
      <c r="CT22" s="803"/>
      <c r="CU22" s="803"/>
      <c r="CV22" s="804"/>
      <c r="CW22" s="802"/>
      <c r="CX22" s="803"/>
      <c r="CY22" s="803"/>
      <c r="CZ22" s="803"/>
      <c r="DA22" s="804"/>
      <c r="DB22" s="802"/>
      <c r="DC22" s="803"/>
      <c r="DD22" s="803"/>
      <c r="DE22" s="803"/>
      <c r="DF22" s="804"/>
      <c r="DG22" s="802"/>
      <c r="DH22" s="803"/>
      <c r="DI22" s="803"/>
      <c r="DJ22" s="803"/>
      <c r="DK22" s="804"/>
      <c r="DL22" s="802"/>
      <c r="DM22" s="803"/>
      <c r="DN22" s="803"/>
      <c r="DO22" s="803"/>
      <c r="DP22" s="804"/>
      <c r="DQ22" s="802"/>
      <c r="DR22" s="803"/>
      <c r="DS22" s="803"/>
      <c r="DT22" s="803"/>
      <c r="DU22" s="804"/>
      <c r="DV22" s="799"/>
      <c r="DW22" s="800"/>
      <c r="DX22" s="800"/>
      <c r="DY22" s="800"/>
      <c r="DZ22" s="805"/>
      <c r="EA22" s="228"/>
    </row>
    <row r="23" spans="1:131" s="229" customFormat="1" ht="26.25" customHeight="1" thickBot="1" x14ac:dyDescent="0.25">
      <c r="A23" s="234" t="s">
        <v>377</v>
      </c>
      <c r="B23" s="806" t="s">
        <v>378</v>
      </c>
      <c r="C23" s="807"/>
      <c r="D23" s="807"/>
      <c r="E23" s="807"/>
      <c r="F23" s="807"/>
      <c r="G23" s="807"/>
      <c r="H23" s="807"/>
      <c r="I23" s="807"/>
      <c r="J23" s="807"/>
      <c r="K23" s="807"/>
      <c r="L23" s="807"/>
      <c r="M23" s="807"/>
      <c r="N23" s="807"/>
      <c r="O23" s="807"/>
      <c r="P23" s="808"/>
      <c r="Q23" s="809">
        <v>1145</v>
      </c>
      <c r="R23" s="810"/>
      <c r="S23" s="810"/>
      <c r="T23" s="810"/>
      <c r="U23" s="810"/>
      <c r="V23" s="810">
        <v>871</v>
      </c>
      <c r="W23" s="810"/>
      <c r="X23" s="810"/>
      <c r="Y23" s="810"/>
      <c r="Z23" s="810"/>
      <c r="AA23" s="810">
        <v>274</v>
      </c>
      <c r="AB23" s="810"/>
      <c r="AC23" s="810"/>
      <c r="AD23" s="810"/>
      <c r="AE23" s="811"/>
      <c r="AF23" s="812">
        <v>228</v>
      </c>
      <c r="AG23" s="810"/>
      <c r="AH23" s="810"/>
      <c r="AI23" s="810"/>
      <c r="AJ23" s="813"/>
      <c r="AK23" s="814"/>
      <c r="AL23" s="815"/>
      <c r="AM23" s="815"/>
      <c r="AN23" s="815"/>
      <c r="AO23" s="815"/>
      <c r="AP23" s="810">
        <v>48</v>
      </c>
      <c r="AQ23" s="810"/>
      <c r="AR23" s="810"/>
      <c r="AS23" s="810"/>
      <c r="AT23" s="810"/>
      <c r="AU23" s="826"/>
      <c r="AV23" s="826"/>
      <c r="AW23" s="826"/>
      <c r="AX23" s="826"/>
      <c r="AY23" s="827"/>
      <c r="AZ23" s="828" t="s">
        <v>124</v>
      </c>
      <c r="BA23" s="829"/>
      <c r="BB23" s="829"/>
      <c r="BC23" s="829"/>
      <c r="BD23" s="830"/>
      <c r="BE23" s="227"/>
      <c r="BF23" s="227"/>
      <c r="BG23" s="227"/>
      <c r="BH23" s="227"/>
      <c r="BI23" s="227"/>
      <c r="BJ23" s="227"/>
      <c r="BK23" s="227"/>
      <c r="BL23" s="227"/>
      <c r="BM23" s="227"/>
      <c r="BN23" s="227"/>
      <c r="BO23" s="227"/>
      <c r="BP23" s="227"/>
      <c r="BQ23" s="232">
        <v>17</v>
      </c>
      <c r="BR23" s="233"/>
      <c r="BS23" s="799"/>
      <c r="BT23" s="800"/>
      <c r="BU23" s="800"/>
      <c r="BV23" s="800"/>
      <c r="BW23" s="800"/>
      <c r="BX23" s="800"/>
      <c r="BY23" s="800"/>
      <c r="BZ23" s="800"/>
      <c r="CA23" s="800"/>
      <c r="CB23" s="800"/>
      <c r="CC23" s="800"/>
      <c r="CD23" s="800"/>
      <c r="CE23" s="800"/>
      <c r="CF23" s="800"/>
      <c r="CG23" s="801"/>
      <c r="CH23" s="802"/>
      <c r="CI23" s="803"/>
      <c r="CJ23" s="803"/>
      <c r="CK23" s="803"/>
      <c r="CL23" s="804"/>
      <c r="CM23" s="802"/>
      <c r="CN23" s="803"/>
      <c r="CO23" s="803"/>
      <c r="CP23" s="803"/>
      <c r="CQ23" s="804"/>
      <c r="CR23" s="802"/>
      <c r="CS23" s="803"/>
      <c r="CT23" s="803"/>
      <c r="CU23" s="803"/>
      <c r="CV23" s="804"/>
      <c r="CW23" s="802"/>
      <c r="CX23" s="803"/>
      <c r="CY23" s="803"/>
      <c r="CZ23" s="803"/>
      <c r="DA23" s="804"/>
      <c r="DB23" s="802"/>
      <c r="DC23" s="803"/>
      <c r="DD23" s="803"/>
      <c r="DE23" s="803"/>
      <c r="DF23" s="804"/>
      <c r="DG23" s="802"/>
      <c r="DH23" s="803"/>
      <c r="DI23" s="803"/>
      <c r="DJ23" s="803"/>
      <c r="DK23" s="804"/>
      <c r="DL23" s="802"/>
      <c r="DM23" s="803"/>
      <c r="DN23" s="803"/>
      <c r="DO23" s="803"/>
      <c r="DP23" s="804"/>
      <c r="DQ23" s="802"/>
      <c r="DR23" s="803"/>
      <c r="DS23" s="803"/>
      <c r="DT23" s="803"/>
      <c r="DU23" s="804"/>
      <c r="DV23" s="799"/>
      <c r="DW23" s="800"/>
      <c r="DX23" s="800"/>
      <c r="DY23" s="800"/>
      <c r="DZ23" s="805"/>
      <c r="EA23" s="228"/>
    </row>
    <row r="24" spans="1:131" s="229" customFormat="1" ht="26.25" customHeight="1" x14ac:dyDescent="0.2">
      <c r="A24" s="825" t="s">
        <v>379</v>
      </c>
      <c r="B24" s="825"/>
      <c r="C24" s="825"/>
      <c r="D24" s="825"/>
      <c r="E24" s="825"/>
      <c r="F24" s="825"/>
      <c r="G24" s="825"/>
      <c r="H24" s="825"/>
      <c r="I24" s="825"/>
      <c r="J24" s="825"/>
      <c r="K24" s="825"/>
      <c r="L24" s="825"/>
      <c r="M24" s="825"/>
      <c r="N24" s="825"/>
      <c r="O24" s="825"/>
      <c r="P24" s="825"/>
      <c r="Q24" s="825"/>
      <c r="R24" s="825"/>
      <c r="S24" s="825"/>
      <c r="T24" s="825"/>
      <c r="U24" s="825"/>
      <c r="V24" s="825"/>
      <c r="W24" s="825"/>
      <c r="X24" s="825"/>
      <c r="Y24" s="825"/>
      <c r="Z24" s="825"/>
      <c r="AA24" s="825"/>
      <c r="AB24" s="825"/>
      <c r="AC24" s="825"/>
      <c r="AD24" s="825"/>
      <c r="AE24" s="825"/>
      <c r="AF24" s="825"/>
      <c r="AG24" s="825"/>
      <c r="AH24" s="825"/>
      <c r="AI24" s="825"/>
      <c r="AJ24" s="825"/>
      <c r="AK24" s="825"/>
      <c r="AL24" s="825"/>
      <c r="AM24" s="825"/>
      <c r="AN24" s="825"/>
      <c r="AO24" s="825"/>
      <c r="AP24" s="825"/>
      <c r="AQ24" s="825"/>
      <c r="AR24" s="825"/>
      <c r="AS24" s="825"/>
      <c r="AT24" s="825"/>
      <c r="AU24" s="825"/>
      <c r="AV24" s="825"/>
      <c r="AW24" s="825"/>
      <c r="AX24" s="825"/>
      <c r="AY24" s="825"/>
      <c r="AZ24" s="226"/>
      <c r="BA24" s="226"/>
      <c r="BB24" s="226"/>
      <c r="BC24" s="226"/>
      <c r="BD24" s="226"/>
      <c r="BE24" s="227"/>
      <c r="BF24" s="227"/>
      <c r="BG24" s="227"/>
      <c r="BH24" s="227"/>
      <c r="BI24" s="227"/>
      <c r="BJ24" s="227"/>
      <c r="BK24" s="227"/>
      <c r="BL24" s="227"/>
      <c r="BM24" s="227"/>
      <c r="BN24" s="227"/>
      <c r="BO24" s="227"/>
      <c r="BP24" s="227"/>
      <c r="BQ24" s="232">
        <v>18</v>
      </c>
      <c r="BR24" s="233"/>
      <c r="BS24" s="799"/>
      <c r="BT24" s="800"/>
      <c r="BU24" s="800"/>
      <c r="BV24" s="800"/>
      <c r="BW24" s="800"/>
      <c r="BX24" s="800"/>
      <c r="BY24" s="800"/>
      <c r="BZ24" s="800"/>
      <c r="CA24" s="800"/>
      <c r="CB24" s="800"/>
      <c r="CC24" s="800"/>
      <c r="CD24" s="800"/>
      <c r="CE24" s="800"/>
      <c r="CF24" s="800"/>
      <c r="CG24" s="801"/>
      <c r="CH24" s="802"/>
      <c r="CI24" s="803"/>
      <c r="CJ24" s="803"/>
      <c r="CK24" s="803"/>
      <c r="CL24" s="804"/>
      <c r="CM24" s="802"/>
      <c r="CN24" s="803"/>
      <c r="CO24" s="803"/>
      <c r="CP24" s="803"/>
      <c r="CQ24" s="804"/>
      <c r="CR24" s="802"/>
      <c r="CS24" s="803"/>
      <c r="CT24" s="803"/>
      <c r="CU24" s="803"/>
      <c r="CV24" s="804"/>
      <c r="CW24" s="802"/>
      <c r="CX24" s="803"/>
      <c r="CY24" s="803"/>
      <c r="CZ24" s="803"/>
      <c r="DA24" s="804"/>
      <c r="DB24" s="802"/>
      <c r="DC24" s="803"/>
      <c r="DD24" s="803"/>
      <c r="DE24" s="803"/>
      <c r="DF24" s="804"/>
      <c r="DG24" s="802"/>
      <c r="DH24" s="803"/>
      <c r="DI24" s="803"/>
      <c r="DJ24" s="803"/>
      <c r="DK24" s="804"/>
      <c r="DL24" s="802"/>
      <c r="DM24" s="803"/>
      <c r="DN24" s="803"/>
      <c r="DO24" s="803"/>
      <c r="DP24" s="804"/>
      <c r="DQ24" s="802"/>
      <c r="DR24" s="803"/>
      <c r="DS24" s="803"/>
      <c r="DT24" s="803"/>
      <c r="DU24" s="804"/>
      <c r="DV24" s="799"/>
      <c r="DW24" s="800"/>
      <c r="DX24" s="800"/>
      <c r="DY24" s="800"/>
      <c r="DZ24" s="805"/>
      <c r="EA24" s="228"/>
    </row>
    <row r="25" spans="1:131" ht="26.25" customHeight="1" thickBot="1" x14ac:dyDescent="0.25">
      <c r="A25" s="738" t="s">
        <v>380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99"/>
      <c r="BT25" s="800"/>
      <c r="BU25" s="800"/>
      <c r="BV25" s="800"/>
      <c r="BW25" s="800"/>
      <c r="BX25" s="800"/>
      <c r="BY25" s="800"/>
      <c r="BZ25" s="800"/>
      <c r="CA25" s="800"/>
      <c r="CB25" s="800"/>
      <c r="CC25" s="800"/>
      <c r="CD25" s="800"/>
      <c r="CE25" s="800"/>
      <c r="CF25" s="800"/>
      <c r="CG25" s="801"/>
      <c r="CH25" s="802"/>
      <c r="CI25" s="803"/>
      <c r="CJ25" s="803"/>
      <c r="CK25" s="803"/>
      <c r="CL25" s="804"/>
      <c r="CM25" s="802"/>
      <c r="CN25" s="803"/>
      <c r="CO25" s="803"/>
      <c r="CP25" s="803"/>
      <c r="CQ25" s="804"/>
      <c r="CR25" s="802"/>
      <c r="CS25" s="803"/>
      <c r="CT25" s="803"/>
      <c r="CU25" s="803"/>
      <c r="CV25" s="804"/>
      <c r="CW25" s="802"/>
      <c r="CX25" s="803"/>
      <c r="CY25" s="803"/>
      <c r="CZ25" s="803"/>
      <c r="DA25" s="804"/>
      <c r="DB25" s="802"/>
      <c r="DC25" s="803"/>
      <c r="DD25" s="803"/>
      <c r="DE25" s="803"/>
      <c r="DF25" s="804"/>
      <c r="DG25" s="802"/>
      <c r="DH25" s="803"/>
      <c r="DI25" s="803"/>
      <c r="DJ25" s="803"/>
      <c r="DK25" s="804"/>
      <c r="DL25" s="802"/>
      <c r="DM25" s="803"/>
      <c r="DN25" s="803"/>
      <c r="DO25" s="803"/>
      <c r="DP25" s="804"/>
      <c r="DQ25" s="802"/>
      <c r="DR25" s="803"/>
      <c r="DS25" s="803"/>
      <c r="DT25" s="803"/>
      <c r="DU25" s="804"/>
      <c r="DV25" s="799"/>
      <c r="DW25" s="800"/>
      <c r="DX25" s="800"/>
      <c r="DY25" s="800"/>
      <c r="DZ25" s="805"/>
      <c r="EA25" s="224"/>
    </row>
    <row r="26" spans="1:131" ht="26.25" customHeight="1" x14ac:dyDescent="0.2">
      <c r="A26" s="740" t="s">
        <v>358</v>
      </c>
      <c r="B26" s="741"/>
      <c r="C26" s="741"/>
      <c r="D26" s="741"/>
      <c r="E26" s="741"/>
      <c r="F26" s="741"/>
      <c r="G26" s="741"/>
      <c r="H26" s="741"/>
      <c r="I26" s="741"/>
      <c r="J26" s="741"/>
      <c r="K26" s="741"/>
      <c r="L26" s="741"/>
      <c r="M26" s="741"/>
      <c r="N26" s="741"/>
      <c r="O26" s="741"/>
      <c r="P26" s="742"/>
      <c r="Q26" s="746" t="s">
        <v>381</v>
      </c>
      <c r="R26" s="747"/>
      <c r="S26" s="747"/>
      <c r="T26" s="747"/>
      <c r="U26" s="748"/>
      <c r="V26" s="746" t="s">
        <v>382</v>
      </c>
      <c r="W26" s="747"/>
      <c r="X26" s="747"/>
      <c r="Y26" s="747"/>
      <c r="Z26" s="748"/>
      <c r="AA26" s="746" t="s">
        <v>383</v>
      </c>
      <c r="AB26" s="747"/>
      <c r="AC26" s="747"/>
      <c r="AD26" s="747"/>
      <c r="AE26" s="747"/>
      <c r="AF26" s="831" t="s">
        <v>384</v>
      </c>
      <c r="AG26" s="832"/>
      <c r="AH26" s="832"/>
      <c r="AI26" s="832"/>
      <c r="AJ26" s="833"/>
      <c r="AK26" s="747" t="s">
        <v>385</v>
      </c>
      <c r="AL26" s="747"/>
      <c r="AM26" s="747"/>
      <c r="AN26" s="747"/>
      <c r="AO26" s="748"/>
      <c r="AP26" s="746" t="s">
        <v>386</v>
      </c>
      <c r="AQ26" s="747"/>
      <c r="AR26" s="747"/>
      <c r="AS26" s="747"/>
      <c r="AT26" s="748"/>
      <c r="AU26" s="746" t="s">
        <v>387</v>
      </c>
      <c r="AV26" s="747"/>
      <c r="AW26" s="747"/>
      <c r="AX26" s="747"/>
      <c r="AY26" s="748"/>
      <c r="AZ26" s="746" t="s">
        <v>388</v>
      </c>
      <c r="BA26" s="747"/>
      <c r="BB26" s="747"/>
      <c r="BC26" s="747"/>
      <c r="BD26" s="748"/>
      <c r="BE26" s="746" t="s">
        <v>365</v>
      </c>
      <c r="BF26" s="747"/>
      <c r="BG26" s="747"/>
      <c r="BH26" s="747"/>
      <c r="BI26" s="753"/>
      <c r="BJ26" s="226"/>
      <c r="BK26" s="226"/>
      <c r="BL26" s="226"/>
      <c r="BM26" s="226"/>
      <c r="BN26" s="226"/>
      <c r="BO26" s="235"/>
      <c r="BP26" s="235"/>
      <c r="BQ26" s="232">
        <v>20</v>
      </c>
      <c r="BR26" s="233"/>
      <c r="BS26" s="799"/>
      <c r="BT26" s="800"/>
      <c r="BU26" s="800"/>
      <c r="BV26" s="800"/>
      <c r="BW26" s="800"/>
      <c r="BX26" s="800"/>
      <c r="BY26" s="800"/>
      <c r="BZ26" s="800"/>
      <c r="CA26" s="800"/>
      <c r="CB26" s="800"/>
      <c r="CC26" s="800"/>
      <c r="CD26" s="800"/>
      <c r="CE26" s="800"/>
      <c r="CF26" s="800"/>
      <c r="CG26" s="801"/>
      <c r="CH26" s="802"/>
      <c r="CI26" s="803"/>
      <c r="CJ26" s="803"/>
      <c r="CK26" s="803"/>
      <c r="CL26" s="804"/>
      <c r="CM26" s="802"/>
      <c r="CN26" s="803"/>
      <c r="CO26" s="803"/>
      <c r="CP26" s="803"/>
      <c r="CQ26" s="804"/>
      <c r="CR26" s="802"/>
      <c r="CS26" s="803"/>
      <c r="CT26" s="803"/>
      <c r="CU26" s="803"/>
      <c r="CV26" s="804"/>
      <c r="CW26" s="802"/>
      <c r="CX26" s="803"/>
      <c r="CY26" s="803"/>
      <c r="CZ26" s="803"/>
      <c r="DA26" s="804"/>
      <c r="DB26" s="802"/>
      <c r="DC26" s="803"/>
      <c r="DD26" s="803"/>
      <c r="DE26" s="803"/>
      <c r="DF26" s="804"/>
      <c r="DG26" s="802"/>
      <c r="DH26" s="803"/>
      <c r="DI26" s="803"/>
      <c r="DJ26" s="803"/>
      <c r="DK26" s="804"/>
      <c r="DL26" s="802"/>
      <c r="DM26" s="803"/>
      <c r="DN26" s="803"/>
      <c r="DO26" s="803"/>
      <c r="DP26" s="804"/>
      <c r="DQ26" s="802"/>
      <c r="DR26" s="803"/>
      <c r="DS26" s="803"/>
      <c r="DT26" s="803"/>
      <c r="DU26" s="804"/>
      <c r="DV26" s="799"/>
      <c r="DW26" s="800"/>
      <c r="DX26" s="800"/>
      <c r="DY26" s="800"/>
      <c r="DZ26" s="805"/>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4"/>
      <c r="AG27" s="835"/>
      <c r="AH27" s="835"/>
      <c r="AI27" s="835"/>
      <c r="AJ27" s="836"/>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99"/>
      <c r="BT27" s="800"/>
      <c r="BU27" s="800"/>
      <c r="BV27" s="800"/>
      <c r="BW27" s="800"/>
      <c r="BX27" s="800"/>
      <c r="BY27" s="800"/>
      <c r="BZ27" s="800"/>
      <c r="CA27" s="800"/>
      <c r="CB27" s="800"/>
      <c r="CC27" s="800"/>
      <c r="CD27" s="800"/>
      <c r="CE27" s="800"/>
      <c r="CF27" s="800"/>
      <c r="CG27" s="801"/>
      <c r="CH27" s="802"/>
      <c r="CI27" s="803"/>
      <c r="CJ27" s="803"/>
      <c r="CK27" s="803"/>
      <c r="CL27" s="804"/>
      <c r="CM27" s="802"/>
      <c r="CN27" s="803"/>
      <c r="CO27" s="803"/>
      <c r="CP27" s="803"/>
      <c r="CQ27" s="804"/>
      <c r="CR27" s="802"/>
      <c r="CS27" s="803"/>
      <c r="CT27" s="803"/>
      <c r="CU27" s="803"/>
      <c r="CV27" s="804"/>
      <c r="CW27" s="802"/>
      <c r="CX27" s="803"/>
      <c r="CY27" s="803"/>
      <c r="CZ27" s="803"/>
      <c r="DA27" s="804"/>
      <c r="DB27" s="802"/>
      <c r="DC27" s="803"/>
      <c r="DD27" s="803"/>
      <c r="DE27" s="803"/>
      <c r="DF27" s="804"/>
      <c r="DG27" s="802"/>
      <c r="DH27" s="803"/>
      <c r="DI27" s="803"/>
      <c r="DJ27" s="803"/>
      <c r="DK27" s="804"/>
      <c r="DL27" s="802"/>
      <c r="DM27" s="803"/>
      <c r="DN27" s="803"/>
      <c r="DO27" s="803"/>
      <c r="DP27" s="804"/>
      <c r="DQ27" s="802"/>
      <c r="DR27" s="803"/>
      <c r="DS27" s="803"/>
      <c r="DT27" s="803"/>
      <c r="DU27" s="804"/>
      <c r="DV27" s="799"/>
      <c r="DW27" s="800"/>
      <c r="DX27" s="800"/>
      <c r="DY27" s="800"/>
      <c r="DZ27" s="805"/>
      <c r="EA27" s="224"/>
    </row>
    <row r="28" spans="1:131" ht="26.25" customHeight="1" thickTop="1" x14ac:dyDescent="0.2">
      <c r="A28" s="236">
        <v>1</v>
      </c>
      <c r="B28" s="777" t="s">
        <v>389</v>
      </c>
      <c r="C28" s="778"/>
      <c r="D28" s="778"/>
      <c r="E28" s="778"/>
      <c r="F28" s="778"/>
      <c r="G28" s="778"/>
      <c r="H28" s="778"/>
      <c r="I28" s="778"/>
      <c r="J28" s="778"/>
      <c r="K28" s="778"/>
      <c r="L28" s="778"/>
      <c r="M28" s="778"/>
      <c r="N28" s="778"/>
      <c r="O28" s="778"/>
      <c r="P28" s="779"/>
      <c r="Q28" s="839">
        <v>81</v>
      </c>
      <c r="R28" s="840"/>
      <c r="S28" s="840"/>
      <c r="T28" s="840"/>
      <c r="U28" s="840"/>
      <c r="V28" s="840">
        <v>49</v>
      </c>
      <c r="W28" s="840"/>
      <c r="X28" s="840"/>
      <c r="Y28" s="840"/>
      <c r="Z28" s="840"/>
      <c r="AA28" s="840">
        <v>32</v>
      </c>
      <c r="AB28" s="840"/>
      <c r="AC28" s="840"/>
      <c r="AD28" s="840"/>
      <c r="AE28" s="841"/>
      <c r="AF28" s="842">
        <v>32</v>
      </c>
      <c r="AG28" s="840"/>
      <c r="AH28" s="840"/>
      <c r="AI28" s="840"/>
      <c r="AJ28" s="843"/>
      <c r="AK28" s="844">
        <v>1</v>
      </c>
      <c r="AL28" s="845"/>
      <c r="AM28" s="845"/>
      <c r="AN28" s="845"/>
      <c r="AO28" s="845"/>
      <c r="AP28" s="845" t="s">
        <v>548</v>
      </c>
      <c r="AQ28" s="845"/>
      <c r="AR28" s="845"/>
      <c r="AS28" s="845"/>
      <c r="AT28" s="845"/>
      <c r="AU28" s="845" t="s">
        <v>548</v>
      </c>
      <c r="AV28" s="845"/>
      <c r="AW28" s="845"/>
      <c r="AX28" s="845"/>
      <c r="AY28" s="845"/>
      <c r="AZ28" s="846" t="s">
        <v>548</v>
      </c>
      <c r="BA28" s="846"/>
      <c r="BB28" s="846"/>
      <c r="BC28" s="846"/>
      <c r="BD28" s="846"/>
      <c r="BE28" s="837"/>
      <c r="BF28" s="837"/>
      <c r="BG28" s="837"/>
      <c r="BH28" s="837"/>
      <c r="BI28" s="838"/>
      <c r="BJ28" s="226"/>
      <c r="BK28" s="226"/>
      <c r="BL28" s="226"/>
      <c r="BM28" s="226"/>
      <c r="BN28" s="226"/>
      <c r="BO28" s="235"/>
      <c r="BP28" s="235"/>
      <c r="BQ28" s="232">
        <v>22</v>
      </c>
      <c r="BR28" s="233"/>
      <c r="BS28" s="799"/>
      <c r="BT28" s="800"/>
      <c r="BU28" s="800"/>
      <c r="BV28" s="800"/>
      <c r="BW28" s="800"/>
      <c r="BX28" s="800"/>
      <c r="BY28" s="800"/>
      <c r="BZ28" s="800"/>
      <c r="CA28" s="800"/>
      <c r="CB28" s="800"/>
      <c r="CC28" s="800"/>
      <c r="CD28" s="800"/>
      <c r="CE28" s="800"/>
      <c r="CF28" s="800"/>
      <c r="CG28" s="801"/>
      <c r="CH28" s="802"/>
      <c r="CI28" s="803"/>
      <c r="CJ28" s="803"/>
      <c r="CK28" s="803"/>
      <c r="CL28" s="804"/>
      <c r="CM28" s="802"/>
      <c r="CN28" s="803"/>
      <c r="CO28" s="803"/>
      <c r="CP28" s="803"/>
      <c r="CQ28" s="804"/>
      <c r="CR28" s="802"/>
      <c r="CS28" s="803"/>
      <c r="CT28" s="803"/>
      <c r="CU28" s="803"/>
      <c r="CV28" s="804"/>
      <c r="CW28" s="802"/>
      <c r="CX28" s="803"/>
      <c r="CY28" s="803"/>
      <c r="CZ28" s="803"/>
      <c r="DA28" s="804"/>
      <c r="DB28" s="802"/>
      <c r="DC28" s="803"/>
      <c r="DD28" s="803"/>
      <c r="DE28" s="803"/>
      <c r="DF28" s="804"/>
      <c r="DG28" s="802"/>
      <c r="DH28" s="803"/>
      <c r="DI28" s="803"/>
      <c r="DJ28" s="803"/>
      <c r="DK28" s="804"/>
      <c r="DL28" s="802"/>
      <c r="DM28" s="803"/>
      <c r="DN28" s="803"/>
      <c r="DO28" s="803"/>
      <c r="DP28" s="804"/>
      <c r="DQ28" s="802"/>
      <c r="DR28" s="803"/>
      <c r="DS28" s="803"/>
      <c r="DT28" s="803"/>
      <c r="DU28" s="804"/>
      <c r="DV28" s="799"/>
      <c r="DW28" s="800"/>
      <c r="DX28" s="800"/>
      <c r="DY28" s="800"/>
      <c r="DZ28" s="805"/>
      <c r="EA28" s="224"/>
    </row>
    <row r="29" spans="1:131" ht="26.25" customHeight="1" x14ac:dyDescent="0.2">
      <c r="A29" s="236">
        <v>2</v>
      </c>
      <c r="B29" s="766" t="s">
        <v>390</v>
      </c>
      <c r="C29" s="767"/>
      <c r="D29" s="767"/>
      <c r="E29" s="767"/>
      <c r="F29" s="767"/>
      <c r="G29" s="767"/>
      <c r="H29" s="767"/>
      <c r="I29" s="767"/>
      <c r="J29" s="767"/>
      <c r="K29" s="767"/>
      <c r="L29" s="767"/>
      <c r="M29" s="767"/>
      <c r="N29" s="767"/>
      <c r="O29" s="767"/>
      <c r="P29" s="768"/>
      <c r="Q29" s="769">
        <v>74</v>
      </c>
      <c r="R29" s="770"/>
      <c r="S29" s="770"/>
      <c r="T29" s="770"/>
      <c r="U29" s="770"/>
      <c r="V29" s="770">
        <v>61</v>
      </c>
      <c r="W29" s="770"/>
      <c r="X29" s="770"/>
      <c r="Y29" s="770"/>
      <c r="Z29" s="770"/>
      <c r="AA29" s="770">
        <v>13</v>
      </c>
      <c r="AB29" s="770"/>
      <c r="AC29" s="770"/>
      <c r="AD29" s="770"/>
      <c r="AE29" s="771"/>
      <c r="AF29" s="772">
        <v>13</v>
      </c>
      <c r="AG29" s="773"/>
      <c r="AH29" s="773"/>
      <c r="AI29" s="773"/>
      <c r="AJ29" s="774"/>
      <c r="AK29" s="758">
        <v>12</v>
      </c>
      <c r="AL29" s="847"/>
      <c r="AM29" s="847"/>
      <c r="AN29" s="847"/>
      <c r="AO29" s="847"/>
      <c r="AP29" s="847" t="s">
        <v>548</v>
      </c>
      <c r="AQ29" s="847"/>
      <c r="AR29" s="847"/>
      <c r="AS29" s="847"/>
      <c r="AT29" s="847"/>
      <c r="AU29" s="847" t="s">
        <v>548</v>
      </c>
      <c r="AV29" s="847"/>
      <c r="AW29" s="847"/>
      <c r="AX29" s="847"/>
      <c r="AY29" s="847"/>
      <c r="AZ29" s="848" t="s">
        <v>548</v>
      </c>
      <c r="BA29" s="848"/>
      <c r="BB29" s="848"/>
      <c r="BC29" s="848"/>
      <c r="BD29" s="848"/>
      <c r="BE29" s="849"/>
      <c r="BF29" s="849"/>
      <c r="BG29" s="849"/>
      <c r="BH29" s="849"/>
      <c r="BI29" s="850"/>
      <c r="BJ29" s="226"/>
      <c r="BK29" s="226"/>
      <c r="BL29" s="226"/>
      <c r="BM29" s="226"/>
      <c r="BN29" s="226"/>
      <c r="BO29" s="235"/>
      <c r="BP29" s="235"/>
      <c r="BQ29" s="232">
        <v>23</v>
      </c>
      <c r="BR29" s="233"/>
      <c r="BS29" s="799"/>
      <c r="BT29" s="800"/>
      <c r="BU29" s="800"/>
      <c r="BV29" s="800"/>
      <c r="BW29" s="800"/>
      <c r="BX29" s="800"/>
      <c r="BY29" s="800"/>
      <c r="BZ29" s="800"/>
      <c r="CA29" s="800"/>
      <c r="CB29" s="800"/>
      <c r="CC29" s="800"/>
      <c r="CD29" s="800"/>
      <c r="CE29" s="800"/>
      <c r="CF29" s="800"/>
      <c r="CG29" s="801"/>
      <c r="CH29" s="802"/>
      <c r="CI29" s="803"/>
      <c r="CJ29" s="803"/>
      <c r="CK29" s="803"/>
      <c r="CL29" s="804"/>
      <c r="CM29" s="802"/>
      <c r="CN29" s="803"/>
      <c r="CO29" s="803"/>
      <c r="CP29" s="803"/>
      <c r="CQ29" s="804"/>
      <c r="CR29" s="802"/>
      <c r="CS29" s="803"/>
      <c r="CT29" s="803"/>
      <c r="CU29" s="803"/>
      <c r="CV29" s="804"/>
      <c r="CW29" s="802"/>
      <c r="CX29" s="803"/>
      <c r="CY29" s="803"/>
      <c r="CZ29" s="803"/>
      <c r="DA29" s="804"/>
      <c r="DB29" s="802"/>
      <c r="DC29" s="803"/>
      <c r="DD29" s="803"/>
      <c r="DE29" s="803"/>
      <c r="DF29" s="804"/>
      <c r="DG29" s="802"/>
      <c r="DH29" s="803"/>
      <c r="DI29" s="803"/>
      <c r="DJ29" s="803"/>
      <c r="DK29" s="804"/>
      <c r="DL29" s="802"/>
      <c r="DM29" s="803"/>
      <c r="DN29" s="803"/>
      <c r="DO29" s="803"/>
      <c r="DP29" s="804"/>
      <c r="DQ29" s="802"/>
      <c r="DR29" s="803"/>
      <c r="DS29" s="803"/>
      <c r="DT29" s="803"/>
      <c r="DU29" s="804"/>
      <c r="DV29" s="799"/>
      <c r="DW29" s="800"/>
      <c r="DX29" s="800"/>
      <c r="DY29" s="800"/>
      <c r="DZ29" s="805"/>
      <c r="EA29" s="224"/>
    </row>
    <row r="30" spans="1:131" ht="26.25" customHeight="1" x14ac:dyDescent="0.2">
      <c r="A30" s="236">
        <v>3</v>
      </c>
      <c r="B30" s="766" t="s">
        <v>391</v>
      </c>
      <c r="C30" s="767"/>
      <c r="D30" s="767"/>
      <c r="E30" s="767"/>
      <c r="F30" s="767"/>
      <c r="G30" s="767"/>
      <c r="H30" s="767"/>
      <c r="I30" s="767"/>
      <c r="J30" s="767"/>
      <c r="K30" s="767"/>
      <c r="L30" s="767"/>
      <c r="M30" s="767"/>
      <c r="N30" s="767"/>
      <c r="O30" s="767"/>
      <c r="P30" s="768"/>
      <c r="Q30" s="769">
        <v>35</v>
      </c>
      <c r="R30" s="770"/>
      <c r="S30" s="770"/>
      <c r="T30" s="770"/>
      <c r="U30" s="770"/>
      <c r="V30" s="770">
        <v>21</v>
      </c>
      <c r="W30" s="770"/>
      <c r="X30" s="770"/>
      <c r="Y30" s="770"/>
      <c r="Z30" s="770"/>
      <c r="AA30" s="770">
        <v>14</v>
      </c>
      <c r="AB30" s="770"/>
      <c r="AC30" s="770"/>
      <c r="AD30" s="770"/>
      <c r="AE30" s="771"/>
      <c r="AF30" s="772">
        <v>14</v>
      </c>
      <c r="AG30" s="773"/>
      <c r="AH30" s="773"/>
      <c r="AI30" s="773"/>
      <c r="AJ30" s="774"/>
      <c r="AK30" s="758">
        <v>5</v>
      </c>
      <c r="AL30" s="847"/>
      <c r="AM30" s="847"/>
      <c r="AN30" s="847"/>
      <c r="AO30" s="847"/>
      <c r="AP30" s="847" t="s">
        <v>548</v>
      </c>
      <c r="AQ30" s="847"/>
      <c r="AR30" s="847"/>
      <c r="AS30" s="847"/>
      <c r="AT30" s="847"/>
      <c r="AU30" s="847" t="s">
        <v>548</v>
      </c>
      <c r="AV30" s="847"/>
      <c r="AW30" s="847"/>
      <c r="AX30" s="847"/>
      <c r="AY30" s="847"/>
      <c r="AZ30" s="848" t="s">
        <v>548</v>
      </c>
      <c r="BA30" s="848"/>
      <c r="BB30" s="848"/>
      <c r="BC30" s="848"/>
      <c r="BD30" s="848"/>
      <c r="BE30" s="849"/>
      <c r="BF30" s="849"/>
      <c r="BG30" s="849"/>
      <c r="BH30" s="849"/>
      <c r="BI30" s="850"/>
      <c r="BJ30" s="226"/>
      <c r="BK30" s="226"/>
      <c r="BL30" s="226"/>
      <c r="BM30" s="226"/>
      <c r="BN30" s="226"/>
      <c r="BO30" s="235"/>
      <c r="BP30" s="235"/>
      <c r="BQ30" s="232">
        <v>24</v>
      </c>
      <c r="BR30" s="233"/>
      <c r="BS30" s="799"/>
      <c r="BT30" s="800"/>
      <c r="BU30" s="800"/>
      <c r="BV30" s="800"/>
      <c r="BW30" s="800"/>
      <c r="BX30" s="800"/>
      <c r="BY30" s="800"/>
      <c r="BZ30" s="800"/>
      <c r="CA30" s="800"/>
      <c r="CB30" s="800"/>
      <c r="CC30" s="800"/>
      <c r="CD30" s="800"/>
      <c r="CE30" s="800"/>
      <c r="CF30" s="800"/>
      <c r="CG30" s="801"/>
      <c r="CH30" s="802"/>
      <c r="CI30" s="803"/>
      <c r="CJ30" s="803"/>
      <c r="CK30" s="803"/>
      <c r="CL30" s="804"/>
      <c r="CM30" s="802"/>
      <c r="CN30" s="803"/>
      <c r="CO30" s="803"/>
      <c r="CP30" s="803"/>
      <c r="CQ30" s="804"/>
      <c r="CR30" s="802"/>
      <c r="CS30" s="803"/>
      <c r="CT30" s="803"/>
      <c r="CU30" s="803"/>
      <c r="CV30" s="804"/>
      <c r="CW30" s="802"/>
      <c r="CX30" s="803"/>
      <c r="CY30" s="803"/>
      <c r="CZ30" s="803"/>
      <c r="DA30" s="804"/>
      <c r="DB30" s="802"/>
      <c r="DC30" s="803"/>
      <c r="DD30" s="803"/>
      <c r="DE30" s="803"/>
      <c r="DF30" s="804"/>
      <c r="DG30" s="802"/>
      <c r="DH30" s="803"/>
      <c r="DI30" s="803"/>
      <c r="DJ30" s="803"/>
      <c r="DK30" s="804"/>
      <c r="DL30" s="802"/>
      <c r="DM30" s="803"/>
      <c r="DN30" s="803"/>
      <c r="DO30" s="803"/>
      <c r="DP30" s="804"/>
      <c r="DQ30" s="802"/>
      <c r="DR30" s="803"/>
      <c r="DS30" s="803"/>
      <c r="DT30" s="803"/>
      <c r="DU30" s="804"/>
      <c r="DV30" s="799"/>
      <c r="DW30" s="800"/>
      <c r="DX30" s="800"/>
      <c r="DY30" s="800"/>
      <c r="DZ30" s="805"/>
      <c r="EA30" s="224"/>
    </row>
    <row r="31" spans="1:131" ht="26.25" customHeight="1" x14ac:dyDescent="0.2">
      <c r="A31" s="236">
        <v>4</v>
      </c>
      <c r="B31" s="766" t="s">
        <v>392</v>
      </c>
      <c r="C31" s="767"/>
      <c r="D31" s="767"/>
      <c r="E31" s="767"/>
      <c r="F31" s="767"/>
      <c r="G31" s="767"/>
      <c r="H31" s="767"/>
      <c r="I31" s="767"/>
      <c r="J31" s="767"/>
      <c r="K31" s="767"/>
      <c r="L31" s="767"/>
      <c r="M31" s="767"/>
      <c r="N31" s="767"/>
      <c r="O31" s="767"/>
      <c r="P31" s="768"/>
      <c r="Q31" s="769">
        <v>9</v>
      </c>
      <c r="R31" s="770"/>
      <c r="S31" s="770"/>
      <c r="T31" s="770"/>
      <c r="U31" s="770"/>
      <c r="V31" s="770">
        <v>2</v>
      </c>
      <c r="W31" s="770"/>
      <c r="X31" s="770"/>
      <c r="Y31" s="770"/>
      <c r="Z31" s="770"/>
      <c r="AA31" s="770">
        <v>7</v>
      </c>
      <c r="AB31" s="770"/>
      <c r="AC31" s="770"/>
      <c r="AD31" s="770"/>
      <c r="AE31" s="771"/>
      <c r="AF31" s="772">
        <v>7</v>
      </c>
      <c r="AG31" s="773"/>
      <c r="AH31" s="773"/>
      <c r="AI31" s="773"/>
      <c r="AJ31" s="774"/>
      <c r="AK31" s="758">
        <v>1</v>
      </c>
      <c r="AL31" s="847"/>
      <c r="AM31" s="847"/>
      <c r="AN31" s="847"/>
      <c r="AO31" s="847"/>
      <c r="AP31" s="847" t="s">
        <v>548</v>
      </c>
      <c r="AQ31" s="847"/>
      <c r="AR31" s="847"/>
      <c r="AS31" s="847"/>
      <c r="AT31" s="847"/>
      <c r="AU31" s="847" t="s">
        <v>548</v>
      </c>
      <c r="AV31" s="847"/>
      <c r="AW31" s="847"/>
      <c r="AX31" s="847"/>
      <c r="AY31" s="847"/>
      <c r="AZ31" s="848" t="s">
        <v>548</v>
      </c>
      <c r="BA31" s="848"/>
      <c r="BB31" s="848"/>
      <c r="BC31" s="848"/>
      <c r="BD31" s="848"/>
      <c r="BE31" s="849"/>
      <c r="BF31" s="849"/>
      <c r="BG31" s="849"/>
      <c r="BH31" s="849"/>
      <c r="BI31" s="850"/>
      <c r="BJ31" s="226"/>
      <c r="BK31" s="226"/>
      <c r="BL31" s="226"/>
      <c r="BM31" s="226"/>
      <c r="BN31" s="226"/>
      <c r="BO31" s="235"/>
      <c r="BP31" s="235"/>
      <c r="BQ31" s="232">
        <v>25</v>
      </c>
      <c r="BR31" s="233"/>
      <c r="BS31" s="799"/>
      <c r="BT31" s="800"/>
      <c r="BU31" s="800"/>
      <c r="BV31" s="800"/>
      <c r="BW31" s="800"/>
      <c r="BX31" s="800"/>
      <c r="BY31" s="800"/>
      <c r="BZ31" s="800"/>
      <c r="CA31" s="800"/>
      <c r="CB31" s="800"/>
      <c r="CC31" s="800"/>
      <c r="CD31" s="800"/>
      <c r="CE31" s="800"/>
      <c r="CF31" s="800"/>
      <c r="CG31" s="801"/>
      <c r="CH31" s="802"/>
      <c r="CI31" s="803"/>
      <c r="CJ31" s="803"/>
      <c r="CK31" s="803"/>
      <c r="CL31" s="804"/>
      <c r="CM31" s="802"/>
      <c r="CN31" s="803"/>
      <c r="CO31" s="803"/>
      <c r="CP31" s="803"/>
      <c r="CQ31" s="804"/>
      <c r="CR31" s="802"/>
      <c r="CS31" s="803"/>
      <c r="CT31" s="803"/>
      <c r="CU31" s="803"/>
      <c r="CV31" s="804"/>
      <c r="CW31" s="802"/>
      <c r="CX31" s="803"/>
      <c r="CY31" s="803"/>
      <c r="CZ31" s="803"/>
      <c r="DA31" s="804"/>
      <c r="DB31" s="802"/>
      <c r="DC31" s="803"/>
      <c r="DD31" s="803"/>
      <c r="DE31" s="803"/>
      <c r="DF31" s="804"/>
      <c r="DG31" s="802"/>
      <c r="DH31" s="803"/>
      <c r="DI31" s="803"/>
      <c r="DJ31" s="803"/>
      <c r="DK31" s="804"/>
      <c r="DL31" s="802"/>
      <c r="DM31" s="803"/>
      <c r="DN31" s="803"/>
      <c r="DO31" s="803"/>
      <c r="DP31" s="804"/>
      <c r="DQ31" s="802"/>
      <c r="DR31" s="803"/>
      <c r="DS31" s="803"/>
      <c r="DT31" s="803"/>
      <c r="DU31" s="804"/>
      <c r="DV31" s="799"/>
      <c r="DW31" s="800"/>
      <c r="DX31" s="800"/>
      <c r="DY31" s="800"/>
      <c r="DZ31" s="805"/>
      <c r="EA31" s="224"/>
    </row>
    <row r="32" spans="1:131" ht="26.25" customHeight="1" x14ac:dyDescent="0.2">
      <c r="A32" s="236">
        <v>5</v>
      </c>
      <c r="B32" s="766" t="s">
        <v>393</v>
      </c>
      <c r="C32" s="767"/>
      <c r="D32" s="767"/>
      <c r="E32" s="767"/>
      <c r="F32" s="767"/>
      <c r="G32" s="767"/>
      <c r="H32" s="767"/>
      <c r="I32" s="767"/>
      <c r="J32" s="767"/>
      <c r="K32" s="767"/>
      <c r="L32" s="767"/>
      <c r="M32" s="767"/>
      <c r="N32" s="767"/>
      <c r="O32" s="767"/>
      <c r="P32" s="768"/>
      <c r="Q32" s="769">
        <v>1</v>
      </c>
      <c r="R32" s="770"/>
      <c r="S32" s="770"/>
      <c r="T32" s="770"/>
      <c r="U32" s="770"/>
      <c r="V32" s="770" t="s">
        <v>548</v>
      </c>
      <c r="W32" s="770"/>
      <c r="X32" s="770"/>
      <c r="Y32" s="770"/>
      <c r="Z32" s="770"/>
      <c r="AA32" s="770">
        <v>1</v>
      </c>
      <c r="AB32" s="770"/>
      <c r="AC32" s="770"/>
      <c r="AD32" s="770"/>
      <c r="AE32" s="771"/>
      <c r="AF32" s="772">
        <v>1</v>
      </c>
      <c r="AG32" s="773"/>
      <c r="AH32" s="773"/>
      <c r="AI32" s="773"/>
      <c r="AJ32" s="774"/>
      <c r="AK32" s="758" t="s">
        <v>548</v>
      </c>
      <c r="AL32" s="847"/>
      <c r="AM32" s="847"/>
      <c r="AN32" s="847"/>
      <c r="AO32" s="847"/>
      <c r="AP32" s="847" t="s">
        <v>548</v>
      </c>
      <c r="AQ32" s="847"/>
      <c r="AR32" s="847"/>
      <c r="AS32" s="847"/>
      <c r="AT32" s="847"/>
      <c r="AU32" s="847" t="s">
        <v>548</v>
      </c>
      <c r="AV32" s="847"/>
      <c r="AW32" s="847"/>
      <c r="AX32" s="847"/>
      <c r="AY32" s="847"/>
      <c r="AZ32" s="848" t="s">
        <v>548</v>
      </c>
      <c r="BA32" s="848"/>
      <c r="BB32" s="848"/>
      <c r="BC32" s="848"/>
      <c r="BD32" s="848"/>
      <c r="BE32" s="849"/>
      <c r="BF32" s="849"/>
      <c r="BG32" s="849"/>
      <c r="BH32" s="849"/>
      <c r="BI32" s="850"/>
      <c r="BJ32" s="226"/>
      <c r="BK32" s="226"/>
      <c r="BL32" s="226"/>
      <c r="BM32" s="226"/>
      <c r="BN32" s="226"/>
      <c r="BO32" s="235"/>
      <c r="BP32" s="235"/>
      <c r="BQ32" s="232">
        <v>26</v>
      </c>
      <c r="BR32" s="233"/>
      <c r="BS32" s="799"/>
      <c r="BT32" s="800"/>
      <c r="BU32" s="800"/>
      <c r="BV32" s="800"/>
      <c r="BW32" s="800"/>
      <c r="BX32" s="800"/>
      <c r="BY32" s="800"/>
      <c r="BZ32" s="800"/>
      <c r="CA32" s="800"/>
      <c r="CB32" s="800"/>
      <c r="CC32" s="800"/>
      <c r="CD32" s="800"/>
      <c r="CE32" s="800"/>
      <c r="CF32" s="800"/>
      <c r="CG32" s="801"/>
      <c r="CH32" s="802"/>
      <c r="CI32" s="803"/>
      <c r="CJ32" s="803"/>
      <c r="CK32" s="803"/>
      <c r="CL32" s="804"/>
      <c r="CM32" s="802"/>
      <c r="CN32" s="803"/>
      <c r="CO32" s="803"/>
      <c r="CP32" s="803"/>
      <c r="CQ32" s="804"/>
      <c r="CR32" s="802"/>
      <c r="CS32" s="803"/>
      <c r="CT32" s="803"/>
      <c r="CU32" s="803"/>
      <c r="CV32" s="804"/>
      <c r="CW32" s="802"/>
      <c r="CX32" s="803"/>
      <c r="CY32" s="803"/>
      <c r="CZ32" s="803"/>
      <c r="DA32" s="804"/>
      <c r="DB32" s="802"/>
      <c r="DC32" s="803"/>
      <c r="DD32" s="803"/>
      <c r="DE32" s="803"/>
      <c r="DF32" s="804"/>
      <c r="DG32" s="802"/>
      <c r="DH32" s="803"/>
      <c r="DI32" s="803"/>
      <c r="DJ32" s="803"/>
      <c r="DK32" s="804"/>
      <c r="DL32" s="802"/>
      <c r="DM32" s="803"/>
      <c r="DN32" s="803"/>
      <c r="DO32" s="803"/>
      <c r="DP32" s="804"/>
      <c r="DQ32" s="802"/>
      <c r="DR32" s="803"/>
      <c r="DS32" s="803"/>
      <c r="DT32" s="803"/>
      <c r="DU32" s="804"/>
      <c r="DV32" s="799"/>
      <c r="DW32" s="800"/>
      <c r="DX32" s="800"/>
      <c r="DY32" s="800"/>
      <c r="DZ32" s="805"/>
      <c r="EA32" s="224"/>
    </row>
    <row r="33" spans="1:131" ht="26.25" customHeight="1" x14ac:dyDescent="0.2">
      <c r="A33" s="236">
        <v>6</v>
      </c>
      <c r="B33" s="766" t="s">
        <v>394</v>
      </c>
      <c r="C33" s="767"/>
      <c r="D33" s="767"/>
      <c r="E33" s="767"/>
      <c r="F33" s="767"/>
      <c r="G33" s="767"/>
      <c r="H33" s="767"/>
      <c r="I33" s="767"/>
      <c r="J33" s="767"/>
      <c r="K33" s="767"/>
      <c r="L33" s="767"/>
      <c r="M33" s="767"/>
      <c r="N33" s="767"/>
      <c r="O33" s="767"/>
      <c r="P33" s="768"/>
      <c r="Q33" s="769">
        <v>130</v>
      </c>
      <c r="R33" s="770"/>
      <c r="S33" s="770"/>
      <c r="T33" s="770"/>
      <c r="U33" s="770"/>
      <c r="V33" s="770">
        <v>28</v>
      </c>
      <c r="W33" s="770"/>
      <c r="X33" s="770"/>
      <c r="Y33" s="770"/>
      <c r="Z33" s="770"/>
      <c r="AA33" s="770">
        <v>102</v>
      </c>
      <c r="AB33" s="770"/>
      <c r="AC33" s="770"/>
      <c r="AD33" s="770"/>
      <c r="AE33" s="771"/>
      <c r="AF33" s="772">
        <v>102</v>
      </c>
      <c r="AG33" s="773"/>
      <c r="AH33" s="773"/>
      <c r="AI33" s="773"/>
      <c r="AJ33" s="774"/>
      <c r="AK33" s="758">
        <v>9</v>
      </c>
      <c r="AL33" s="847"/>
      <c r="AM33" s="847"/>
      <c r="AN33" s="847"/>
      <c r="AO33" s="847"/>
      <c r="AP33" s="847">
        <v>97</v>
      </c>
      <c r="AQ33" s="847"/>
      <c r="AR33" s="847"/>
      <c r="AS33" s="847"/>
      <c r="AT33" s="847"/>
      <c r="AU33" s="847">
        <v>97</v>
      </c>
      <c r="AV33" s="847"/>
      <c r="AW33" s="847"/>
      <c r="AX33" s="847"/>
      <c r="AY33" s="847"/>
      <c r="AZ33" s="848" t="s">
        <v>548</v>
      </c>
      <c r="BA33" s="848"/>
      <c r="BB33" s="848"/>
      <c r="BC33" s="848"/>
      <c r="BD33" s="848"/>
      <c r="BE33" s="849" t="s">
        <v>395</v>
      </c>
      <c r="BF33" s="849"/>
      <c r="BG33" s="849"/>
      <c r="BH33" s="849"/>
      <c r="BI33" s="850"/>
      <c r="BJ33" s="226"/>
      <c r="BK33" s="226"/>
      <c r="BL33" s="226"/>
      <c r="BM33" s="226"/>
      <c r="BN33" s="226"/>
      <c r="BO33" s="235"/>
      <c r="BP33" s="235"/>
      <c r="BQ33" s="232">
        <v>27</v>
      </c>
      <c r="BR33" s="233"/>
      <c r="BS33" s="799"/>
      <c r="BT33" s="800"/>
      <c r="BU33" s="800"/>
      <c r="BV33" s="800"/>
      <c r="BW33" s="800"/>
      <c r="BX33" s="800"/>
      <c r="BY33" s="800"/>
      <c r="BZ33" s="800"/>
      <c r="CA33" s="800"/>
      <c r="CB33" s="800"/>
      <c r="CC33" s="800"/>
      <c r="CD33" s="800"/>
      <c r="CE33" s="800"/>
      <c r="CF33" s="800"/>
      <c r="CG33" s="801"/>
      <c r="CH33" s="802"/>
      <c r="CI33" s="803"/>
      <c r="CJ33" s="803"/>
      <c r="CK33" s="803"/>
      <c r="CL33" s="804"/>
      <c r="CM33" s="802"/>
      <c r="CN33" s="803"/>
      <c r="CO33" s="803"/>
      <c r="CP33" s="803"/>
      <c r="CQ33" s="804"/>
      <c r="CR33" s="802"/>
      <c r="CS33" s="803"/>
      <c r="CT33" s="803"/>
      <c r="CU33" s="803"/>
      <c r="CV33" s="804"/>
      <c r="CW33" s="802"/>
      <c r="CX33" s="803"/>
      <c r="CY33" s="803"/>
      <c r="CZ33" s="803"/>
      <c r="DA33" s="804"/>
      <c r="DB33" s="802"/>
      <c r="DC33" s="803"/>
      <c r="DD33" s="803"/>
      <c r="DE33" s="803"/>
      <c r="DF33" s="804"/>
      <c r="DG33" s="802"/>
      <c r="DH33" s="803"/>
      <c r="DI33" s="803"/>
      <c r="DJ33" s="803"/>
      <c r="DK33" s="804"/>
      <c r="DL33" s="802"/>
      <c r="DM33" s="803"/>
      <c r="DN33" s="803"/>
      <c r="DO33" s="803"/>
      <c r="DP33" s="804"/>
      <c r="DQ33" s="802"/>
      <c r="DR33" s="803"/>
      <c r="DS33" s="803"/>
      <c r="DT33" s="803"/>
      <c r="DU33" s="804"/>
      <c r="DV33" s="799"/>
      <c r="DW33" s="800"/>
      <c r="DX33" s="800"/>
      <c r="DY33" s="800"/>
      <c r="DZ33" s="805"/>
      <c r="EA33" s="224"/>
    </row>
    <row r="34" spans="1:131" ht="26.25" customHeight="1" x14ac:dyDescent="0.2">
      <c r="A34" s="236">
        <v>7</v>
      </c>
      <c r="B34" s="766" t="s">
        <v>396</v>
      </c>
      <c r="C34" s="767"/>
      <c r="D34" s="767"/>
      <c r="E34" s="767"/>
      <c r="F34" s="767"/>
      <c r="G34" s="767"/>
      <c r="H34" s="767"/>
      <c r="I34" s="767"/>
      <c r="J34" s="767"/>
      <c r="K34" s="767"/>
      <c r="L34" s="767"/>
      <c r="M34" s="767"/>
      <c r="N34" s="767"/>
      <c r="O34" s="767"/>
      <c r="P34" s="768"/>
      <c r="Q34" s="769">
        <v>76</v>
      </c>
      <c r="R34" s="770"/>
      <c r="S34" s="770"/>
      <c r="T34" s="770"/>
      <c r="U34" s="770"/>
      <c r="V34" s="770">
        <v>8</v>
      </c>
      <c r="W34" s="770"/>
      <c r="X34" s="770"/>
      <c r="Y34" s="770"/>
      <c r="Z34" s="770"/>
      <c r="AA34" s="770">
        <v>68</v>
      </c>
      <c r="AB34" s="770"/>
      <c r="AC34" s="770"/>
      <c r="AD34" s="770"/>
      <c r="AE34" s="771"/>
      <c r="AF34" s="772">
        <v>68</v>
      </c>
      <c r="AG34" s="773"/>
      <c r="AH34" s="773"/>
      <c r="AI34" s="773"/>
      <c r="AJ34" s="774"/>
      <c r="AK34" s="758" t="s">
        <v>548</v>
      </c>
      <c r="AL34" s="847"/>
      <c r="AM34" s="847"/>
      <c r="AN34" s="847"/>
      <c r="AO34" s="847"/>
      <c r="AP34" s="847" t="s">
        <v>548</v>
      </c>
      <c r="AQ34" s="847"/>
      <c r="AR34" s="847"/>
      <c r="AS34" s="847"/>
      <c r="AT34" s="847"/>
      <c r="AU34" s="847" t="s">
        <v>548</v>
      </c>
      <c r="AV34" s="847"/>
      <c r="AW34" s="847"/>
      <c r="AX34" s="847"/>
      <c r="AY34" s="847"/>
      <c r="AZ34" s="848" t="s">
        <v>548</v>
      </c>
      <c r="BA34" s="848"/>
      <c r="BB34" s="848"/>
      <c r="BC34" s="848"/>
      <c r="BD34" s="848"/>
      <c r="BE34" s="849" t="s">
        <v>395</v>
      </c>
      <c r="BF34" s="849"/>
      <c r="BG34" s="849"/>
      <c r="BH34" s="849"/>
      <c r="BI34" s="850"/>
      <c r="BJ34" s="226"/>
      <c r="BK34" s="226"/>
      <c r="BL34" s="226"/>
      <c r="BM34" s="226"/>
      <c r="BN34" s="226"/>
      <c r="BO34" s="235"/>
      <c r="BP34" s="235"/>
      <c r="BQ34" s="232">
        <v>28</v>
      </c>
      <c r="BR34" s="233"/>
      <c r="BS34" s="799"/>
      <c r="BT34" s="800"/>
      <c r="BU34" s="800"/>
      <c r="BV34" s="800"/>
      <c r="BW34" s="800"/>
      <c r="BX34" s="800"/>
      <c r="BY34" s="800"/>
      <c r="BZ34" s="800"/>
      <c r="CA34" s="800"/>
      <c r="CB34" s="800"/>
      <c r="CC34" s="800"/>
      <c r="CD34" s="800"/>
      <c r="CE34" s="800"/>
      <c r="CF34" s="800"/>
      <c r="CG34" s="801"/>
      <c r="CH34" s="802"/>
      <c r="CI34" s="803"/>
      <c r="CJ34" s="803"/>
      <c r="CK34" s="803"/>
      <c r="CL34" s="804"/>
      <c r="CM34" s="802"/>
      <c r="CN34" s="803"/>
      <c r="CO34" s="803"/>
      <c r="CP34" s="803"/>
      <c r="CQ34" s="804"/>
      <c r="CR34" s="802"/>
      <c r="CS34" s="803"/>
      <c r="CT34" s="803"/>
      <c r="CU34" s="803"/>
      <c r="CV34" s="804"/>
      <c r="CW34" s="802"/>
      <c r="CX34" s="803"/>
      <c r="CY34" s="803"/>
      <c r="CZ34" s="803"/>
      <c r="DA34" s="804"/>
      <c r="DB34" s="802"/>
      <c r="DC34" s="803"/>
      <c r="DD34" s="803"/>
      <c r="DE34" s="803"/>
      <c r="DF34" s="804"/>
      <c r="DG34" s="802"/>
      <c r="DH34" s="803"/>
      <c r="DI34" s="803"/>
      <c r="DJ34" s="803"/>
      <c r="DK34" s="804"/>
      <c r="DL34" s="802"/>
      <c r="DM34" s="803"/>
      <c r="DN34" s="803"/>
      <c r="DO34" s="803"/>
      <c r="DP34" s="804"/>
      <c r="DQ34" s="802"/>
      <c r="DR34" s="803"/>
      <c r="DS34" s="803"/>
      <c r="DT34" s="803"/>
      <c r="DU34" s="804"/>
      <c r="DV34" s="799"/>
      <c r="DW34" s="800"/>
      <c r="DX34" s="800"/>
      <c r="DY34" s="800"/>
      <c r="DZ34" s="805"/>
      <c r="EA34" s="224"/>
    </row>
    <row r="35" spans="1:131" ht="26.25" customHeight="1" x14ac:dyDescent="0.2">
      <c r="A35" s="236">
        <v>8</v>
      </c>
      <c r="B35" s="766"/>
      <c r="C35" s="767"/>
      <c r="D35" s="767"/>
      <c r="E35" s="767"/>
      <c r="F35" s="767"/>
      <c r="G35" s="767"/>
      <c r="H35" s="767"/>
      <c r="I35" s="767"/>
      <c r="J35" s="767"/>
      <c r="K35" s="767"/>
      <c r="L35" s="767"/>
      <c r="M35" s="767"/>
      <c r="N35" s="767"/>
      <c r="O35" s="767"/>
      <c r="P35" s="768"/>
      <c r="Q35" s="769"/>
      <c r="R35" s="770"/>
      <c r="S35" s="770"/>
      <c r="T35" s="770"/>
      <c r="U35" s="770"/>
      <c r="V35" s="770"/>
      <c r="W35" s="770"/>
      <c r="X35" s="770"/>
      <c r="Y35" s="770"/>
      <c r="Z35" s="770"/>
      <c r="AA35" s="770"/>
      <c r="AB35" s="770"/>
      <c r="AC35" s="770"/>
      <c r="AD35" s="770"/>
      <c r="AE35" s="771"/>
      <c r="AF35" s="772"/>
      <c r="AG35" s="773"/>
      <c r="AH35" s="773"/>
      <c r="AI35" s="773"/>
      <c r="AJ35" s="774"/>
      <c r="AK35" s="758"/>
      <c r="AL35" s="847"/>
      <c r="AM35" s="847"/>
      <c r="AN35" s="847"/>
      <c r="AO35" s="847"/>
      <c r="AP35" s="847"/>
      <c r="AQ35" s="847"/>
      <c r="AR35" s="847"/>
      <c r="AS35" s="847"/>
      <c r="AT35" s="847"/>
      <c r="AU35" s="847"/>
      <c r="AV35" s="847"/>
      <c r="AW35" s="847"/>
      <c r="AX35" s="847"/>
      <c r="AY35" s="847"/>
      <c r="AZ35" s="848"/>
      <c r="BA35" s="848"/>
      <c r="BB35" s="848"/>
      <c r="BC35" s="848"/>
      <c r="BD35" s="848"/>
      <c r="BE35" s="849"/>
      <c r="BF35" s="849"/>
      <c r="BG35" s="849"/>
      <c r="BH35" s="849"/>
      <c r="BI35" s="850"/>
      <c r="BJ35" s="226"/>
      <c r="BK35" s="226"/>
      <c r="BL35" s="226"/>
      <c r="BM35" s="226"/>
      <c r="BN35" s="226"/>
      <c r="BO35" s="235"/>
      <c r="BP35" s="235"/>
      <c r="BQ35" s="232">
        <v>29</v>
      </c>
      <c r="BR35" s="233"/>
      <c r="BS35" s="799"/>
      <c r="BT35" s="800"/>
      <c r="BU35" s="800"/>
      <c r="BV35" s="800"/>
      <c r="BW35" s="800"/>
      <c r="BX35" s="800"/>
      <c r="BY35" s="800"/>
      <c r="BZ35" s="800"/>
      <c r="CA35" s="800"/>
      <c r="CB35" s="800"/>
      <c r="CC35" s="800"/>
      <c r="CD35" s="800"/>
      <c r="CE35" s="800"/>
      <c r="CF35" s="800"/>
      <c r="CG35" s="801"/>
      <c r="CH35" s="802"/>
      <c r="CI35" s="803"/>
      <c r="CJ35" s="803"/>
      <c r="CK35" s="803"/>
      <c r="CL35" s="804"/>
      <c r="CM35" s="802"/>
      <c r="CN35" s="803"/>
      <c r="CO35" s="803"/>
      <c r="CP35" s="803"/>
      <c r="CQ35" s="804"/>
      <c r="CR35" s="802"/>
      <c r="CS35" s="803"/>
      <c r="CT35" s="803"/>
      <c r="CU35" s="803"/>
      <c r="CV35" s="804"/>
      <c r="CW35" s="802"/>
      <c r="CX35" s="803"/>
      <c r="CY35" s="803"/>
      <c r="CZ35" s="803"/>
      <c r="DA35" s="804"/>
      <c r="DB35" s="802"/>
      <c r="DC35" s="803"/>
      <c r="DD35" s="803"/>
      <c r="DE35" s="803"/>
      <c r="DF35" s="804"/>
      <c r="DG35" s="802"/>
      <c r="DH35" s="803"/>
      <c r="DI35" s="803"/>
      <c r="DJ35" s="803"/>
      <c r="DK35" s="804"/>
      <c r="DL35" s="802"/>
      <c r="DM35" s="803"/>
      <c r="DN35" s="803"/>
      <c r="DO35" s="803"/>
      <c r="DP35" s="804"/>
      <c r="DQ35" s="802"/>
      <c r="DR35" s="803"/>
      <c r="DS35" s="803"/>
      <c r="DT35" s="803"/>
      <c r="DU35" s="804"/>
      <c r="DV35" s="799"/>
      <c r="DW35" s="800"/>
      <c r="DX35" s="800"/>
      <c r="DY35" s="800"/>
      <c r="DZ35" s="805"/>
      <c r="EA35" s="224"/>
    </row>
    <row r="36" spans="1:131" ht="26.25" customHeight="1" x14ac:dyDescent="0.2">
      <c r="A36" s="236">
        <v>9</v>
      </c>
      <c r="B36" s="766"/>
      <c r="C36" s="767"/>
      <c r="D36" s="767"/>
      <c r="E36" s="767"/>
      <c r="F36" s="767"/>
      <c r="G36" s="767"/>
      <c r="H36" s="767"/>
      <c r="I36" s="767"/>
      <c r="J36" s="767"/>
      <c r="K36" s="767"/>
      <c r="L36" s="767"/>
      <c r="M36" s="767"/>
      <c r="N36" s="767"/>
      <c r="O36" s="767"/>
      <c r="P36" s="768"/>
      <c r="Q36" s="769"/>
      <c r="R36" s="770"/>
      <c r="S36" s="770"/>
      <c r="T36" s="770"/>
      <c r="U36" s="770"/>
      <c r="V36" s="770"/>
      <c r="W36" s="770"/>
      <c r="X36" s="770"/>
      <c r="Y36" s="770"/>
      <c r="Z36" s="770"/>
      <c r="AA36" s="770"/>
      <c r="AB36" s="770"/>
      <c r="AC36" s="770"/>
      <c r="AD36" s="770"/>
      <c r="AE36" s="771"/>
      <c r="AF36" s="772"/>
      <c r="AG36" s="773"/>
      <c r="AH36" s="773"/>
      <c r="AI36" s="773"/>
      <c r="AJ36" s="774"/>
      <c r="AK36" s="758"/>
      <c r="AL36" s="847"/>
      <c r="AM36" s="847"/>
      <c r="AN36" s="847"/>
      <c r="AO36" s="847"/>
      <c r="AP36" s="847"/>
      <c r="AQ36" s="847"/>
      <c r="AR36" s="847"/>
      <c r="AS36" s="847"/>
      <c r="AT36" s="847"/>
      <c r="AU36" s="847"/>
      <c r="AV36" s="847"/>
      <c r="AW36" s="847"/>
      <c r="AX36" s="847"/>
      <c r="AY36" s="847"/>
      <c r="AZ36" s="848"/>
      <c r="BA36" s="848"/>
      <c r="BB36" s="848"/>
      <c r="BC36" s="848"/>
      <c r="BD36" s="848"/>
      <c r="BE36" s="849"/>
      <c r="BF36" s="849"/>
      <c r="BG36" s="849"/>
      <c r="BH36" s="849"/>
      <c r="BI36" s="850"/>
      <c r="BJ36" s="226"/>
      <c r="BK36" s="226"/>
      <c r="BL36" s="226"/>
      <c r="BM36" s="226"/>
      <c r="BN36" s="226"/>
      <c r="BO36" s="235"/>
      <c r="BP36" s="235"/>
      <c r="BQ36" s="232">
        <v>30</v>
      </c>
      <c r="BR36" s="233"/>
      <c r="BS36" s="799"/>
      <c r="BT36" s="800"/>
      <c r="BU36" s="800"/>
      <c r="BV36" s="800"/>
      <c r="BW36" s="800"/>
      <c r="BX36" s="800"/>
      <c r="BY36" s="800"/>
      <c r="BZ36" s="800"/>
      <c r="CA36" s="800"/>
      <c r="CB36" s="800"/>
      <c r="CC36" s="800"/>
      <c r="CD36" s="800"/>
      <c r="CE36" s="800"/>
      <c r="CF36" s="800"/>
      <c r="CG36" s="801"/>
      <c r="CH36" s="802"/>
      <c r="CI36" s="803"/>
      <c r="CJ36" s="803"/>
      <c r="CK36" s="803"/>
      <c r="CL36" s="804"/>
      <c r="CM36" s="802"/>
      <c r="CN36" s="803"/>
      <c r="CO36" s="803"/>
      <c r="CP36" s="803"/>
      <c r="CQ36" s="804"/>
      <c r="CR36" s="802"/>
      <c r="CS36" s="803"/>
      <c r="CT36" s="803"/>
      <c r="CU36" s="803"/>
      <c r="CV36" s="804"/>
      <c r="CW36" s="802"/>
      <c r="CX36" s="803"/>
      <c r="CY36" s="803"/>
      <c r="CZ36" s="803"/>
      <c r="DA36" s="804"/>
      <c r="DB36" s="802"/>
      <c r="DC36" s="803"/>
      <c r="DD36" s="803"/>
      <c r="DE36" s="803"/>
      <c r="DF36" s="804"/>
      <c r="DG36" s="802"/>
      <c r="DH36" s="803"/>
      <c r="DI36" s="803"/>
      <c r="DJ36" s="803"/>
      <c r="DK36" s="804"/>
      <c r="DL36" s="802"/>
      <c r="DM36" s="803"/>
      <c r="DN36" s="803"/>
      <c r="DO36" s="803"/>
      <c r="DP36" s="804"/>
      <c r="DQ36" s="802"/>
      <c r="DR36" s="803"/>
      <c r="DS36" s="803"/>
      <c r="DT36" s="803"/>
      <c r="DU36" s="804"/>
      <c r="DV36" s="799"/>
      <c r="DW36" s="800"/>
      <c r="DX36" s="800"/>
      <c r="DY36" s="800"/>
      <c r="DZ36" s="805"/>
      <c r="EA36" s="224"/>
    </row>
    <row r="37" spans="1:131" ht="26.25" customHeight="1" x14ac:dyDescent="0.2">
      <c r="A37" s="236">
        <v>10</v>
      </c>
      <c r="B37" s="766"/>
      <c r="C37" s="767"/>
      <c r="D37" s="767"/>
      <c r="E37" s="767"/>
      <c r="F37" s="767"/>
      <c r="G37" s="767"/>
      <c r="H37" s="767"/>
      <c r="I37" s="767"/>
      <c r="J37" s="767"/>
      <c r="K37" s="767"/>
      <c r="L37" s="767"/>
      <c r="M37" s="767"/>
      <c r="N37" s="767"/>
      <c r="O37" s="767"/>
      <c r="P37" s="768"/>
      <c r="Q37" s="769"/>
      <c r="R37" s="770"/>
      <c r="S37" s="770"/>
      <c r="T37" s="770"/>
      <c r="U37" s="770"/>
      <c r="V37" s="770"/>
      <c r="W37" s="770"/>
      <c r="X37" s="770"/>
      <c r="Y37" s="770"/>
      <c r="Z37" s="770"/>
      <c r="AA37" s="770"/>
      <c r="AB37" s="770"/>
      <c r="AC37" s="770"/>
      <c r="AD37" s="770"/>
      <c r="AE37" s="771"/>
      <c r="AF37" s="772"/>
      <c r="AG37" s="773"/>
      <c r="AH37" s="773"/>
      <c r="AI37" s="773"/>
      <c r="AJ37" s="774"/>
      <c r="AK37" s="758"/>
      <c r="AL37" s="847"/>
      <c r="AM37" s="847"/>
      <c r="AN37" s="847"/>
      <c r="AO37" s="847"/>
      <c r="AP37" s="847"/>
      <c r="AQ37" s="847"/>
      <c r="AR37" s="847"/>
      <c r="AS37" s="847"/>
      <c r="AT37" s="847"/>
      <c r="AU37" s="847"/>
      <c r="AV37" s="847"/>
      <c r="AW37" s="847"/>
      <c r="AX37" s="847"/>
      <c r="AY37" s="847"/>
      <c r="AZ37" s="848"/>
      <c r="BA37" s="848"/>
      <c r="BB37" s="848"/>
      <c r="BC37" s="848"/>
      <c r="BD37" s="848"/>
      <c r="BE37" s="849"/>
      <c r="BF37" s="849"/>
      <c r="BG37" s="849"/>
      <c r="BH37" s="849"/>
      <c r="BI37" s="850"/>
      <c r="BJ37" s="226"/>
      <c r="BK37" s="226"/>
      <c r="BL37" s="226"/>
      <c r="BM37" s="226"/>
      <c r="BN37" s="226"/>
      <c r="BO37" s="235"/>
      <c r="BP37" s="235"/>
      <c r="BQ37" s="232">
        <v>31</v>
      </c>
      <c r="BR37" s="233"/>
      <c r="BS37" s="799"/>
      <c r="BT37" s="800"/>
      <c r="BU37" s="800"/>
      <c r="BV37" s="800"/>
      <c r="BW37" s="800"/>
      <c r="BX37" s="800"/>
      <c r="BY37" s="800"/>
      <c r="BZ37" s="800"/>
      <c r="CA37" s="800"/>
      <c r="CB37" s="800"/>
      <c r="CC37" s="800"/>
      <c r="CD37" s="800"/>
      <c r="CE37" s="800"/>
      <c r="CF37" s="800"/>
      <c r="CG37" s="801"/>
      <c r="CH37" s="802"/>
      <c r="CI37" s="803"/>
      <c r="CJ37" s="803"/>
      <c r="CK37" s="803"/>
      <c r="CL37" s="804"/>
      <c r="CM37" s="802"/>
      <c r="CN37" s="803"/>
      <c r="CO37" s="803"/>
      <c r="CP37" s="803"/>
      <c r="CQ37" s="804"/>
      <c r="CR37" s="802"/>
      <c r="CS37" s="803"/>
      <c r="CT37" s="803"/>
      <c r="CU37" s="803"/>
      <c r="CV37" s="804"/>
      <c r="CW37" s="802"/>
      <c r="CX37" s="803"/>
      <c r="CY37" s="803"/>
      <c r="CZ37" s="803"/>
      <c r="DA37" s="804"/>
      <c r="DB37" s="802"/>
      <c r="DC37" s="803"/>
      <c r="DD37" s="803"/>
      <c r="DE37" s="803"/>
      <c r="DF37" s="804"/>
      <c r="DG37" s="802"/>
      <c r="DH37" s="803"/>
      <c r="DI37" s="803"/>
      <c r="DJ37" s="803"/>
      <c r="DK37" s="804"/>
      <c r="DL37" s="802"/>
      <c r="DM37" s="803"/>
      <c r="DN37" s="803"/>
      <c r="DO37" s="803"/>
      <c r="DP37" s="804"/>
      <c r="DQ37" s="802"/>
      <c r="DR37" s="803"/>
      <c r="DS37" s="803"/>
      <c r="DT37" s="803"/>
      <c r="DU37" s="804"/>
      <c r="DV37" s="799"/>
      <c r="DW37" s="800"/>
      <c r="DX37" s="800"/>
      <c r="DY37" s="800"/>
      <c r="DZ37" s="805"/>
      <c r="EA37" s="224"/>
    </row>
    <row r="38" spans="1:131" ht="26.25" customHeight="1" x14ac:dyDescent="0.2">
      <c r="A38" s="236">
        <v>11</v>
      </c>
      <c r="B38" s="766"/>
      <c r="C38" s="767"/>
      <c r="D38" s="767"/>
      <c r="E38" s="767"/>
      <c r="F38" s="767"/>
      <c r="G38" s="767"/>
      <c r="H38" s="767"/>
      <c r="I38" s="767"/>
      <c r="J38" s="767"/>
      <c r="K38" s="767"/>
      <c r="L38" s="767"/>
      <c r="M38" s="767"/>
      <c r="N38" s="767"/>
      <c r="O38" s="767"/>
      <c r="P38" s="768"/>
      <c r="Q38" s="769"/>
      <c r="R38" s="770"/>
      <c r="S38" s="770"/>
      <c r="T38" s="770"/>
      <c r="U38" s="770"/>
      <c r="V38" s="770"/>
      <c r="W38" s="770"/>
      <c r="X38" s="770"/>
      <c r="Y38" s="770"/>
      <c r="Z38" s="770"/>
      <c r="AA38" s="770"/>
      <c r="AB38" s="770"/>
      <c r="AC38" s="770"/>
      <c r="AD38" s="770"/>
      <c r="AE38" s="771"/>
      <c r="AF38" s="772"/>
      <c r="AG38" s="773"/>
      <c r="AH38" s="773"/>
      <c r="AI38" s="773"/>
      <c r="AJ38" s="774"/>
      <c r="AK38" s="758"/>
      <c r="AL38" s="847"/>
      <c r="AM38" s="847"/>
      <c r="AN38" s="847"/>
      <c r="AO38" s="847"/>
      <c r="AP38" s="847"/>
      <c r="AQ38" s="847"/>
      <c r="AR38" s="847"/>
      <c r="AS38" s="847"/>
      <c r="AT38" s="847"/>
      <c r="AU38" s="847"/>
      <c r="AV38" s="847"/>
      <c r="AW38" s="847"/>
      <c r="AX38" s="847"/>
      <c r="AY38" s="847"/>
      <c r="AZ38" s="848"/>
      <c r="BA38" s="848"/>
      <c r="BB38" s="848"/>
      <c r="BC38" s="848"/>
      <c r="BD38" s="848"/>
      <c r="BE38" s="849"/>
      <c r="BF38" s="849"/>
      <c r="BG38" s="849"/>
      <c r="BH38" s="849"/>
      <c r="BI38" s="850"/>
      <c r="BJ38" s="226"/>
      <c r="BK38" s="226"/>
      <c r="BL38" s="226"/>
      <c r="BM38" s="226"/>
      <c r="BN38" s="226"/>
      <c r="BO38" s="235"/>
      <c r="BP38" s="235"/>
      <c r="BQ38" s="232">
        <v>32</v>
      </c>
      <c r="BR38" s="233"/>
      <c r="BS38" s="799"/>
      <c r="BT38" s="800"/>
      <c r="BU38" s="800"/>
      <c r="BV38" s="800"/>
      <c r="BW38" s="800"/>
      <c r="BX38" s="800"/>
      <c r="BY38" s="800"/>
      <c r="BZ38" s="800"/>
      <c r="CA38" s="800"/>
      <c r="CB38" s="800"/>
      <c r="CC38" s="800"/>
      <c r="CD38" s="800"/>
      <c r="CE38" s="800"/>
      <c r="CF38" s="800"/>
      <c r="CG38" s="801"/>
      <c r="CH38" s="802"/>
      <c r="CI38" s="803"/>
      <c r="CJ38" s="803"/>
      <c r="CK38" s="803"/>
      <c r="CL38" s="804"/>
      <c r="CM38" s="802"/>
      <c r="CN38" s="803"/>
      <c r="CO38" s="803"/>
      <c r="CP38" s="803"/>
      <c r="CQ38" s="804"/>
      <c r="CR38" s="802"/>
      <c r="CS38" s="803"/>
      <c r="CT38" s="803"/>
      <c r="CU38" s="803"/>
      <c r="CV38" s="804"/>
      <c r="CW38" s="802"/>
      <c r="CX38" s="803"/>
      <c r="CY38" s="803"/>
      <c r="CZ38" s="803"/>
      <c r="DA38" s="804"/>
      <c r="DB38" s="802"/>
      <c r="DC38" s="803"/>
      <c r="DD38" s="803"/>
      <c r="DE38" s="803"/>
      <c r="DF38" s="804"/>
      <c r="DG38" s="802"/>
      <c r="DH38" s="803"/>
      <c r="DI38" s="803"/>
      <c r="DJ38" s="803"/>
      <c r="DK38" s="804"/>
      <c r="DL38" s="802"/>
      <c r="DM38" s="803"/>
      <c r="DN38" s="803"/>
      <c r="DO38" s="803"/>
      <c r="DP38" s="804"/>
      <c r="DQ38" s="802"/>
      <c r="DR38" s="803"/>
      <c r="DS38" s="803"/>
      <c r="DT38" s="803"/>
      <c r="DU38" s="804"/>
      <c r="DV38" s="799"/>
      <c r="DW38" s="800"/>
      <c r="DX38" s="800"/>
      <c r="DY38" s="800"/>
      <c r="DZ38" s="805"/>
      <c r="EA38" s="224"/>
    </row>
    <row r="39" spans="1:131" ht="26.25" customHeight="1" x14ac:dyDescent="0.2">
      <c r="A39" s="236">
        <v>12</v>
      </c>
      <c r="B39" s="766"/>
      <c r="C39" s="767"/>
      <c r="D39" s="767"/>
      <c r="E39" s="767"/>
      <c r="F39" s="767"/>
      <c r="G39" s="767"/>
      <c r="H39" s="767"/>
      <c r="I39" s="767"/>
      <c r="J39" s="767"/>
      <c r="K39" s="767"/>
      <c r="L39" s="767"/>
      <c r="M39" s="767"/>
      <c r="N39" s="767"/>
      <c r="O39" s="767"/>
      <c r="P39" s="768"/>
      <c r="Q39" s="769"/>
      <c r="R39" s="770"/>
      <c r="S39" s="770"/>
      <c r="T39" s="770"/>
      <c r="U39" s="770"/>
      <c r="V39" s="770"/>
      <c r="W39" s="770"/>
      <c r="X39" s="770"/>
      <c r="Y39" s="770"/>
      <c r="Z39" s="770"/>
      <c r="AA39" s="770"/>
      <c r="AB39" s="770"/>
      <c r="AC39" s="770"/>
      <c r="AD39" s="770"/>
      <c r="AE39" s="771"/>
      <c r="AF39" s="772"/>
      <c r="AG39" s="773"/>
      <c r="AH39" s="773"/>
      <c r="AI39" s="773"/>
      <c r="AJ39" s="774"/>
      <c r="AK39" s="758"/>
      <c r="AL39" s="847"/>
      <c r="AM39" s="847"/>
      <c r="AN39" s="847"/>
      <c r="AO39" s="847"/>
      <c r="AP39" s="847"/>
      <c r="AQ39" s="847"/>
      <c r="AR39" s="847"/>
      <c r="AS39" s="847"/>
      <c r="AT39" s="847"/>
      <c r="AU39" s="847"/>
      <c r="AV39" s="847"/>
      <c r="AW39" s="847"/>
      <c r="AX39" s="847"/>
      <c r="AY39" s="847"/>
      <c r="AZ39" s="848"/>
      <c r="BA39" s="848"/>
      <c r="BB39" s="848"/>
      <c r="BC39" s="848"/>
      <c r="BD39" s="848"/>
      <c r="BE39" s="849"/>
      <c r="BF39" s="849"/>
      <c r="BG39" s="849"/>
      <c r="BH39" s="849"/>
      <c r="BI39" s="850"/>
      <c r="BJ39" s="226"/>
      <c r="BK39" s="226"/>
      <c r="BL39" s="226"/>
      <c r="BM39" s="226"/>
      <c r="BN39" s="226"/>
      <c r="BO39" s="235"/>
      <c r="BP39" s="235"/>
      <c r="BQ39" s="232">
        <v>33</v>
      </c>
      <c r="BR39" s="233"/>
      <c r="BS39" s="799"/>
      <c r="BT39" s="800"/>
      <c r="BU39" s="800"/>
      <c r="BV39" s="800"/>
      <c r="BW39" s="800"/>
      <c r="BX39" s="800"/>
      <c r="BY39" s="800"/>
      <c r="BZ39" s="800"/>
      <c r="CA39" s="800"/>
      <c r="CB39" s="800"/>
      <c r="CC39" s="800"/>
      <c r="CD39" s="800"/>
      <c r="CE39" s="800"/>
      <c r="CF39" s="800"/>
      <c r="CG39" s="801"/>
      <c r="CH39" s="802"/>
      <c r="CI39" s="803"/>
      <c r="CJ39" s="803"/>
      <c r="CK39" s="803"/>
      <c r="CL39" s="804"/>
      <c r="CM39" s="802"/>
      <c r="CN39" s="803"/>
      <c r="CO39" s="803"/>
      <c r="CP39" s="803"/>
      <c r="CQ39" s="804"/>
      <c r="CR39" s="802"/>
      <c r="CS39" s="803"/>
      <c r="CT39" s="803"/>
      <c r="CU39" s="803"/>
      <c r="CV39" s="804"/>
      <c r="CW39" s="802"/>
      <c r="CX39" s="803"/>
      <c r="CY39" s="803"/>
      <c r="CZ39" s="803"/>
      <c r="DA39" s="804"/>
      <c r="DB39" s="802"/>
      <c r="DC39" s="803"/>
      <c r="DD39" s="803"/>
      <c r="DE39" s="803"/>
      <c r="DF39" s="804"/>
      <c r="DG39" s="802"/>
      <c r="DH39" s="803"/>
      <c r="DI39" s="803"/>
      <c r="DJ39" s="803"/>
      <c r="DK39" s="804"/>
      <c r="DL39" s="802"/>
      <c r="DM39" s="803"/>
      <c r="DN39" s="803"/>
      <c r="DO39" s="803"/>
      <c r="DP39" s="804"/>
      <c r="DQ39" s="802"/>
      <c r="DR39" s="803"/>
      <c r="DS39" s="803"/>
      <c r="DT39" s="803"/>
      <c r="DU39" s="804"/>
      <c r="DV39" s="799"/>
      <c r="DW39" s="800"/>
      <c r="DX39" s="800"/>
      <c r="DY39" s="800"/>
      <c r="DZ39" s="805"/>
      <c r="EA39" s="224"/>
    </row>
    <row r="40" spans="1:131" ht="26.25" customHeight="1" x14ac:dyDescent="0.2">
      <c r="A40" s="232">
        <v>13</v>
      </c>
      <c r="B40" s="766"/>
      <c r="C40" s="767"/>
      <c r="D40" s="767"/>
      <c r="E40" s="767"/>
      <c r="F40" s="767"/>
      <c r="G40" s="767"/>
      <c r="H40" s="767"/>
      <c r="I40" s="767"/>
      <c r="J40" s="767"/>
      <c r="K40" s="767"/>
      <c r="L40" s="767"/>
      <c r="M40" s="767"/>
      <c r="N40" s="767"/>
      <c r="O40" s="767"/>
      <c r="P40" s="768"/>
      <c r="Q40" s="769"/>
      <c r="R40" s="770"/>
      <c r="S40" s="770"/>
      <c r="T40" s="770"/>
      <c r="U40" s="770"/>
      <c r="V40" s="770"/>
      <c r="W40" s="770"/>
      <c r="X40" s="770"/>
      <c r="Y40" s="770"/>
      <c r="Z40" s="770"/>
      <c r="AA40" s="770"/>
      <c r="AB40" s="770"/>
      <c r="AC40" s="770"/>
      <c r="AD40" s="770"/>
      <c r="AE40" s="771"/>
      <c r="AF40" s="772"/>
      <c r="AG40" s="773"/>
      <c r="AH40" s="773"/>
      <c r="AI40" s="773"/>
      <c r="AJ40" s="774"/>
      <c r="AK40" s="758"/>
      <c r="AL40" s="847"/>
      <c r="AM40" s="847"/>
      <c r="AN40" s="847"/>
      <c r="AO40" s="847"/>
      <c r="AP40" s="847"/>
      <c r="AQ40" s="847"/>
      <c r="AR40" s="847"/>
      <c r="AS40" s="847"/>
      <c r="AT40" s="847"/>
      <c r="AU40" s="847"/>
      <c r="AV40" s="847"/>
      <c r="AW40" s="847"/>
      <c r="AX40" s="847"/>
      <c r="AY40" s="847"/>
      <c r="AZ40" s="848"/>
      <c r="BA40" s="848"/>
      <c r="BB40" s="848"/>
      <c r="BC40" s="848"/>
      <c r="BD40" s="848"/>
      <c r="BE40" s="849"/>
      <c r="BF40" s="849"/>
      <c r="BG40" s="849"/>
      <c r="BH40" s="849"/>
      <c r="BI40" s="850"/>
      <c r="BJ40" s="226"/>
      <c r="BK40" s="226"/>
      <c r="BL40" s="226"/>
      <c r="BM40" s="226"/>
      <c r="BN40" s="226"/>
      <c r="BO40" s="235"/>
      <c r="BP40" s="235"/>
      <c r="BQ40" s="232">
        <v>34</v>
      </c>
      <c r="BR40" s="233"/>
      <c r="BS40" s="799"/>
      <c r="BT40" s="800"/>
      <c r="BU40" s="800"/>
      <c r="BV40" s="800"/>
      <c r="BW40" s="800"/>
      <c r="BX40" s="800"/>
      <c r="BY40" s="800"/>
      <c r="BZ40" s="800"/>
      <c r="CA40" s="800"/>
      <c r="CB40" s="800"/>
      <c r="CC40" s="800"/>
      <c r="CD40" s="800"/>
      <c r="CE40" s="800"/>
      <c r="CF40" s="800"/>
      <c r="CG40" s="801"/>
      <c r="CH40" s="802"/>
      <c r="CI40" s="803"/>
      <c r="CJ40" s="803"/>
      <c r="CK40" s="803"/>
      <c r="CL40" s="804"/>
      <c r="CM40" s="802"/>
      <c r="CN40" s="803"/>
      <c r="CO40" s="803"/>
      <c r="CP40" s="803"/>
      <c r="CQ40" s="804"/>
      <c r="CR40" s="802"/>
      <c r="CS40" s="803"/>
      <c r="CT40" s="803"/>
      <c r="CU40" s="803"/>
      <c r="CV40" s="804"/>
      <c r="CW40" s="802"/>
      <c r="CX40" s="803"/>
      <c r="CY40" s="803"/>
      <c r="CZ40" s="803"/>
      <c r="DA40" s="804"/>
      <c r="DB40" s="802"/>
      <c r="DC40" s="803"/>
      <c r="DD40" s="803"/>
      <c r="DE40" s="803"/>
      <c r="DF40" s="804"/>
      <c r="DG40" s="802"/>
      <c r="DH40" s="803"/>
      <c r="DI40" s="803"/>
      <c r="DJ40" s="803"/>
      <c r="DK40" s="804"/>
      <c r="DL40" s="802"/>
      <c r="DM40" s="803"/>
      <c r="DN40" s="803"/>
      <c r="DO40" s="803"/>
      <c r="DP40" s="804"/>
      <c r="DQ40" s="802"/>
      <c r="DR40" s="803"/>
      <c r="DS40" s="803"/>
      <c r="DT40" s="803"/>
      <c r="DU40" s="804"/>
      <c r="DV40" s="799"/>
      <c r="DW40" s="800"/>
      <c r="DX40" s="800"/>
      <c r="DY40" s="800"/>
      <c r="DZ40" s="805"/>
      <c r="EA40" s="224"/>
    </row>
    <row r="41" spans="1:131" ht="26.25" customHeight="1" x14ac:dyDescent="0.2">
      <c r="A41" s="232">
        <v>14</v>
      </c>
      <c r="B41" s="766"/>
      <c r="C41" s="767"/>
      <c r="D41" s="767"/>
      <c r="E41" s="767"/>
      <c r="F41" s="767"/>
      <c r="G41" s="767"/>
      <c r="H41" s="767"/>
      <c r="I41" s="767"/>
      <c r="J41" s="767"/>
      <c r="K41" s="767"/>
      <c r="L41" s="767"/>
      <c r="M41" s="767"/>
      <c r="N41" s="767"/>
      <c r="O41" s="767"/>
      <c r="P41" s="768"/>
      <c r="Q41" s="769"/>
      <c r="R41" s="770"/>
      <c r="S41" s="770"/>
      <c r="T41" s="770"/>
      <c r="U41" s="770"/>
      <c r="V41" s="770"/>
      <c r="W41" s="770"/>
      <c r="X41" s="770"/>
      <c r="Y41" s="770"/>
      <c r="Z41" s="770"/>
      <c r="AA41" s="770"/>
      <c r="AB41" s="770"/>
      <c r="AC41" s="770"/>
      <c r="AD41" s="770"/>
      <c r="AE41" s="771"/>
      <c r="AF41" s="772"/>
      <c r="AG41" s="773"/>
      <c r="AH41" s="773"/>
      <c r="AI41" s="773"/>
      <c r="AJ41" s="774"/>
      <c r="AK41" s="758"/>
      <c r="AL41" s="847"/>
      <c r="AM41" s="847"/>
      <c r="AN41" s="847"/>
      <c r="AO41" s="847"/>
      <c r="AP41" s="847"/>
      <c r="AQ41" s="847"/>
      <c r="AR41" s="847"/>
      <c r="AS41" s="847"/>
      <c r="AT41" s="847"/>
      <c r="AU41" s="847"/>
      <c r="AV41" s="847"/>
      <c r="AW41" s="847"/>
      <c r="AX41" s="847"/>
      <c r="AY41" s="847"/>
      <c r="AZ41" s="848"/>
      <c r="BA41" s="848"/>
      <c r="BB41" s="848"/>
      <c r="BC41" s="848"/>
      <c r="BD41" s="848"/>
      <c r="BE41" s="849"/>
      <c r="BF41" s="849"/>
      <c r="BG41" s="849"/>
      <c r="BH41" s="849"/>
      <c r="BI41" s="850"/>
      <c r="BJ41" s="226"/>
      <c r="BK41" s="226"/>
      <c r="BL41" s="226"/>
      <c r="BM41" s="226"/>
      <c r="BN41" s="226"/>
      <c r="BO41" s="235"/>
      <c r="BP41" s="235"/>
      <c r="BQ41" s="232">
        <v>35</v>
      </c>
      <c r="BR41" s="233"/>
      <c r="BS41" s="799"/>
      <c r="BT41" s="800"/>
      <c r="BU41" s="800"/>
      <c r="BV41" s="800"/>
      <c r="BW41" s="800"/>
      <c r="BX41" s="800"/>
      <c r="BY41" s="800"/>
      <c r="BZ41" s="800"/>
      <c r="CA41" s="800"/>
      <c r="CB41" s="800"/>
      <c r="CC41" s="800"/>
      <c r="CD41" s="800"/>
      <c r="CE41" s="800"/>
      <c r="CF41" s="800"/>
      <c r="CG41" s="801"/>
      <c r="CH41" s="802"/>
      <c r="CI41" s="803"/>
      <c r="CJ41" s="803"/>
      <c r="CK41" s="803"/>
      <c r="CL41" s="804"/>
      <c r="CM41" s="802"/>
      <c r="CN41" s="803"/>
      <c r="CO41" s="803"/>
      <c r="CP41" s="803"/>
      <c r="CQ41" s="804"/>
      <c r="CR41" s="802"/>
      <c r="CS41" s="803"/>
      <c r="CT41" s="803"/>
      <c r="CU41" s="803"/>
      <c r="CV41" s="804"/>
      <c r="CW41" s="802"/>
      <c r="CX41" s="803"/>
      <c r="CY41" s="803"/>
      <c r="CZ41" s="803"/>
      <c r="DA41" s="804"/>
      <c r="DB41" s="802"/>
      <c r="DC41" s="803"/>
      <c r="DD41" s="803"/>
      <c r="DE41" s="803"/>
      <c r="DF41" s="804"/>
      <c r="DG41" s="802"/>
      <c r="DH41" s="803"/>
      <c r="DI41" s="803"/>
      <c r="DJ41" s="803"/>
      <c r="DK41" s="804"/>
      <c r="DL41" s="802"/>
      <c r="DM41" s="803"/>
      <c r="DN41" s="803"/>
      <c r="DO41" s="803"/>
      <c r="DP41" s="804"/>
      <c r="DQ41" s="802"/>
      <c r="DR41" s="803"/>
      <c r="DS41" s="803"/>
      <c r="DT41" s="803"/>
      <c r="DU41" s="804"/>
      <c r="DV41" s="799"/>
      <c r="DW41" s="800"/>
      <c r="DX41" s="800"/>
      <c r="DY41" s="800"/>
      <c r="DZ41" s="805"/>
      <c r="EA41" s="224"/>
    </row>
    <row r="42" spans="1:131" ht="26.25" customHeight="1" x14ac:dyDescent="0.2">
      <c r="A42" s="232">
        <v>15</v>
      </c>
      <c r="B42" s="766"/>
      <c r="C42" s="767"/>
      <c r="D42" s="767"/>
      <c r="E42" s="767"/>
      <c r="F42" s="767"/>
      <c r="G42" s="767"/>
      <c r="H42" s="767"/>
      <c r="I42" s="767"/>
      <c r="J42" s="767"/>
      <c r="K42" s="767"/>
      <c r="L42" s="767"/>
      <c r="M42" s="767"/>
      <c r="N42" s="767"/>
      <c r="O42" s="767"/>
      <c r="P42" s="768"/>
      <c r="Q42" s="769"/>
      <c r="R42" s="770"/>
      <c r="S42" s="770"/>
      <c r="T42" s="770"/>
      <c r="U42" s="770"/>
      <c r="V42" s="770"/>
      <c r="W42" s="770"/>
      <c r="X42" s="770"/>
      <c r="Y42" s="770"/>
      <c r="Z42" s="770"/>
      <c r="AA42" s="770"/>
      <c r="AB42" s="770"/>
      <c r="AC42" s="770"/>
      <c r="AD42" s="770"/>
      <c r="AE42" s="771"/>
      <c r="AF42" s="772"/>
      <c r="AG42" s="773"/>
      <c r="AH42" s="773"/>
      <c r="AI42" s="773"/>
      <c r="AJ42" s="774"/>
      <c r="AK42" s="758"/>
      <c r="AL42" s="847"/>
      <c r="AM42" s="847"/>
      <c r="AN42" s="847"/>
      <c r="AO42" s="847"/>
      <c r="AP42" s="847"/>
      <c r="AQ42" s="847"/>
      <c r="AR42" s="847"/>
      <c r="AS42" s="847"/>
      <c r="AT42" s="847"/>
      <c r="AU42" s="847"/>
      <c r="AV42" s="847"/>
      <c r="AW42" s="847"/>
      <c r="AX42" s="847"/>
      <c r="AY42" s="847"/>
      <c r="AZ42" s="848"/>
      <c r="BA42" s="848"/>
      <c r="BB42" s="848"/>
      <c r="BC42" s="848"/>
      <c r="BD42" s="848"/>
      <c r="BE42" s="849"/>
      <c r="BF42" s="849"/>
      <c r="BG42" s="849"/>
      <c r="BH42" s="849"/>
      <c r="BI42" s="850"/>
      <c r="BJ42" s="226"/>
      <c r="BK42" s="226"/>
      <c r="BL42" s="226"/>
      <c r="BM42" s="226"/>
      <c r="BN42" s="226"/>
      <c r="BO42" s="235"/>
      <c r="BP42" s="235"/>
      <c r="BQ42" s="232">
        <v>36</v>
      </c>
      <c r="BR42" s="233"/>
      <c r="BS42" s="799"/>
      <c r="BT42" s="800"/>
      <c r="BU42" s="800"/>
      <c r="BV42" s="800"/>
      <c r="BW42" s="800"/>
      <c r="BX42" s="800"/>
      <c r="BY42" s="800"/>
      <c r="BZ42" s="800"/>
      <c r="CA42" s="800"/>
      <c r="CB42" s="800"/>
      <c r="CC42" s="800"/>
      <c r="CD42" s="800"/>
      <c r="CE42" s="800"/>
      <c r="CF42" s="800"/>
      <c r="CG42" s="801"/>
      <c r="CH42" s="802"/>
      <c r="CI42" s="803"/>
      <c r="CJ42" s="803"/>
      <c r="CK42" s="803"/>
      <c r="CL42" s="804"/>
      <c r="CM42" s="802"/>
      <c r="CN42" s="803"/>
      <c r="CO42" s="803"/>
      <c r="CP42" s="803"/>
      <c r="CQ42" s="804"/>
      <c r="CR42" s="802"/>
      <c r="CS42" s="803"/>
      <c r="CT42" s="803"/>
      <c r="CU42" s="803"/>
      <c r="CV42" s="804"/>
      <c r="CW42" s="802"/>
      <c r="CX42" s="803"/>
      <c r="CY42" s="803"/>
      <c r="CZ42" s="803"/>
      <c r="DA42" s="804"/>
      <c r="DB42" s="802"/>
      <c r="DC42" s="803"/>
      <c r="DD42" s="803"/>
      <c r="DE42" s="803"/>
      <c r="DF42" s="804"/>
      <c r="DG42" s="802"/>
      <c r="DH42" s="803"/>
      <c r="DI42" s="803"/>
      <c r="DJ42" s="803"/>
      <c r="DK42" s="804"/>
      <c r="DL42" s="802"/>
      <c r="DM42" s="803"/>
      <c r="DN42" s="803"/>
      <c r="DO42" s="803"/>
      <c r="DP42" s="804"/>
      <c r="DQ42" s="802"/>
      <c r="DR42" s="803"/>
      <c r="DS42" s="803"/>
      <c r="DT42" s="803"/>
      <c r="DU42" s="804"/>
      <c r="DV42" s="799"/>
      <c r="DW42" s="800"/>
      <c r="DX42" s="800"/>
      <c r="DY42" s="800"/>
      <c r="DZ42" s="805"/>
      <c r="EA42" s="224"/>
    </row>
    <row r="43" spans="1:131" ht="26.25" customHeight="1" x14ac:dyDescent="0.2">
      <c r="A43" s="232">
        <v>16</v>
      </c>
      <c r="B43" s="766"/>
      <c r="C43" s="767"/>
      <c r="D43" s="767"/>
      <c r="E43" s="767"/>
      <c r="F43" s="767"/>
      <c r="G43" s="767"/>
      <c r="H43" s="767"/>
      <c r="I43" s="767"/>
      <c r="J43" s="767"/>
      <c r="K43" s="767"/>
      <c r="L43" s="767"/>
      <c r="M43" s="767"/>
      <c r="N43" s="767"/>
      <c r="O43" s="767"/>
      <c r="P43" s="768"/>
      <c r="Q43" s="769"/>
      <c r="R43" s="770"/>
      <c r="S43" s="770"/>
      <c r="T43" s="770"/>
      <c r="U43" s="770"/>
      <c r="V43" s="770"/>
      <c r="W43" s="770"/>
      <c r="X43" s="770"/>
      <c r="Y43" s="770"/>
      <c r="Z43" s="770"/>
      <c r="AA43" s="770"/>
      <c r="AB43" s="770"/>
      <c r="AC43" s="770"/>
      <c r="AD43" s="770"/>
      <c r="AE43" s="771"/>
      <c r="AF43" s="772"/>
      <c r="AG43" s="773"/>
      <c r="AH43" s="773"/>
      <c r="AI43" s="773"/>
      <c r="AJ43" s="774"/>
      <c r="AK43" s="758"/>
      <c r="AL43" s="847"/>
      <c r="AM43" s="847"/>
      <c r="AN43" s="847"/>
      <c r="AO43" s="847"/>
      <c r="AP43" s="847"/>
      <c r="AQ43" s="847"/>
      <c r="AR43" s="847"/>
      <c r="AS43" s="847"/>
      <c r="AT43" s="847"/>
      <c r="AU43" s="847"/>
      <c r="AV43" s="847"/>
      <c r="AW43" s="847"/>
      <c r="AX43" s="847"/>
      <c r="AY43" s="847"/>
      <c r="AZ43" s="848"/>
      <c r="BA43" s="848"/>
      <c r="BB43" s="848"/>
      <c r="BC43" s="848"/>
      <c r="BD43" s="848"/>
      <c r="BE43" s="849"/>
      <c r="BF43" s="849"/>
      <c r="BG43" s="849"/>
      <c r="BH43" s="849"/>
      <c r="BI43" s="850"/>
      <c r="BJ43" s="226"/>
      <c r="BK43" s="226"/>
      <c r="BL43" s="226"/>
      <c r="BM43" s="226"/>
      <c r="BN43" s="226"/>
      <c r="BO43" s="235"/>
      <c r="BP43" s="235"/>
      <c r="BQ43" s="232">
        <v>37</v>
      </c>
      <c r="BR43" s="233"/>
      <c r="BS43" s="799"/>
      <c r="BT43" s="800"/>
      <c r="BU43" s="800"/>
      <c r="BV43" s="800"/>
      <c r="BW43" s="800"/>
      <c r="BX43" s="800"/>
      <c r="BY43" s="800"/>
      <c r="BZ43" s="800"/>
      <c r="CA43" s="800"/>
      <c r="CB43" s="800"/>
      <c r="CC43" s="800"/>
      <c r="CD43" s="800"/>
      <c r="CE43" s="800"/>
      <c r="CF43" s="800"/>
      <c r="CG43" s="801"/>
      <c r="CH43" s="802"/>
      <c r="CI43" s="803"/>
      <c r="CJ43" s="803"/>
      <c r="CK43" s="803"/>
      <c r="CL43" s="804"/>
      <c r="CM43" s="802"/>
      <c r="CN43" s="803"/>
      <c r="CO43" s="803"/>
      <c r="CP43" s="803"/>
      <c r="CQ43" s="804"/>
      <c r="CR43" s="802"/>
      <c r="CS43" s="803"/>
      <c r="CT43" s="803"/>
      <c r="CU43" s="803"/>
      <c r="CV43" s="804"/>
      <c r="CW43" s="802"/>
      <c r="CX43" s="803"/>
      <c r="CY43" s="803"/>
      <c r="CZ43" s="803"/>
      <c r="DA43" s="804"/>
      <c r="DB43" s="802"/>
      <c r="DC43" s="803"/>
      <c r="DD43" s="803"/>
      <c r="DE43" s="803"/>
      <c r="DF43" s="804"/>
      <c r="DG43" s="802"/>
      <c r="DH43" s="803"/>
      <c r="DI43" s="803"/>
      <c r="DJ43" s="803"/>
      <c r="DK43" s="804"/>
      <c r="DL43" s="802"/>
      <c r="DM43" s="803"/>
      <c r="DN43" s="803"/>
      <c r="DO43" s="803"/>
      <c r="DP43" s="804"/>
      <c r="DQ43" s="802"/>
      <c r="DR43" s="803"/>
      <c r="DS43" s="803"/>
      <c r="DT43" s="803"/>
      <c r="DU43" s="804"/>
      <c r="DV43" s="799"/>
      <c r="DW43" s="800"/>
      <c r="DX43" s="800"/>
      <c r="DY43" s="800"/>
      <c r="DZ43" s="805"/>
      <c r="EA43" s="224"/>
    </row>
    <row r="44" spans="1:131" ht="26.25" customHeight="1" x14ac:dyDescent="0.2">
      <c r="A44" s="232">
        <v>17</v>
      </c>
      <c r="B44" s="766"/>
      <c r="C44" s="767"/>
      <c r="D44" s="767"/>
      <c r="E44" s="767"/>
      <c r="F44" s="767"/>
      <c r="G44" s="767"/>
      <c r="H44" s="767"/>
      <c r="I44" s="767"/>
      <c r="J44" s="767"/>
      <c r="K44" s="767"/>
      <c r="L44" s="767"/>
      <c r="M44" s="767"/>
      <c r="N44" s="767"/>
      <c r="O44" s="767"/>
      <c r="P44" s="768"/>
      <c r="Q44" s="769"/>
      <c r="R44" s="770"/>
      <c r="S44" s="770"/>
      <c r="T44" s="770"/>
      <c r="U44" s="770"/>
      <c r="V44" s="770"/>
      <c r="W44" s="770"/>
      <c r="X44" s="770"/>
      <c r="Y44" s="770"/>
      <c r="Z44" s="770"/>
      <c r="AA44" s="770"/>
      <c r="AB44" s="770"/>
      <c r="AC44" s="770"/>
      <c r="AD44" s="770"/>
      <c r="AE44" s="771"/>
      <c r="AF44" s="772"/>
      <c r="AG44" s="773"/>
      <c r="AH44" s="773"/>
      <c r="AI44" s="773"/>
      <c r="AJ44" s="774"/>
      <c r="AK44" s="758"/>
      <c r="AL44" s="847"/>
      <c r="AM44" s="847"/>
      <c r="AN44" s="847"/>
      <c r="AO44" s="847"/>
      <c r="AP44" s="847"/>
      <c r="AQ44" s="847"/>
      <c r="AR44" s="847"/>
      <c r="AS44" s="847"/>
      <c r="AT44" s="847"/>
      <c r="AU44" s="847"/>
      <c r="AV44" s="847"/>
      <c r="AW44" s="847"/>
      <c r="AX44" s="847"/>
      <c r="AY44" s="847"/>
      <c r="AZ44" s="848"/>
      <c r="BA44" s="848"/>
      <c r="BB44" s="848"/>
      <c r="BC44" s="848"/>
      <c r="BD44" s="848"/>
      <c r="BE44" s="849"/>
      <c r="BF44" s="849"/>
      <c r="BG44" s="849"/>
      <c r="BH44" s="849"/>
      <c r="BI44" s="850"/>
      <c r="BJ44" s="226"/>
      <c r="BK44" s="226"/>
      <c r="BL44" s="226"/>
      <c r="BM44" s="226"/>
      <c r="BN44" s="226"/>
      <c r="BO44" s="235"/>
      <c r="BP44" s="235"/>
      <c r="BQ44" s="232">
        <v>38</v>
      </c>
      <c r="BR44" s="233"/>
      <c r="BS44" s="799"/>
      <c r="BT44" s="800"/>
      <c r="BU44" s="800"/>
      <c r="BV44" s="800"/>
      <c r="BW44" s="800"/>
      <c r="BX44" s="800"/>
      <c r="BY44" s="800"/>
      <c r="BZ44" s="800"/>
      <c r="CA44" s="800"/>
      <c r="CB44" s="800"/>
      <c r="CC44" s="800"/>
      <c r="CD44" s="800"/>
      <c r="CE44" s="800"/>
      <c r="CF44" s="800"/>
      <c r="CG44" s="801"/>
      <c r="CH44" s="802"/>
      <c r="CI44" s="803"/>
      <c r="CJ44" s="803"/>
      <c r="CK44" s="803"/>
      <c r="CL44" s="804"/>
      <c r="CM44" s="802"/>
      <c r="CN44" s="803"/>
      <c r="CO44" s="803"/>
      <c r="CP44" s="803"/>
      <c r="CQ44" s="804"/>
      <c r="CR44" s="802"/>
      <c r="CS44" s="803"/>
      <c r="CT44" s="803"/>
      <c r="CU44" s="803"/>
      <c r="CV44" s="804"/>
      <c r="CW44" s="802"/>
      <c r="CX44" s="803"/>
      <c r="CY44" s="803"/>
      <c r="CZ44" s="803"/>
      <c r="DA44" s="804"/>
      <c r="DB44" s="802"/>
      <c r="DC44" s="803"/>
      <c r="DD44" s="803"/>
      <c r="DE44" s="803"/>
      <c r="DF44" s="804"/>
      <c r="DG44" s="802"/>
      <c r="DH44" s="803"/>
      <c r="DI44" s="803"/>
      <c r="DJ44" s="803"/>
      <c r="DK44" s="804"/>
      <c r="DL44" s="802"/>
      <c r="DM44" s="803"/>
      <c r="DN44" s="803"/>
      <c r="DO44" s="803"/>
      <c r="DP44" s="804"/>
      <c r="DQ44" s="802"/>
      <c r="DR44" s="803"/>
      <c r="DS44" s="803"/>
      <c r="DT44" s="803"/>
      <c r="DU44" s="804"/>
      <c r="DV44" s="799"/>
      <c r="DW44" s="800"/>
      <c r="DX44" s="800"/>
      <c r="DY44" s="800"/>
      <c r="DZ44" s="805"/>
      <c r="EA44" s="224"/>
    </row>
    <row r="45" spans="1:131" ht="26.25" customHeight="1" x14ac:dyDescent="0.2">
      <c r="A45" s="232">
        <v>18</v>
      </c>
      <c r="B45" s="766"/>
      <c r="C45" s="767"/>
      <c r="D45" s="767"/>
      <c r="E45" s="767"/>
      <c r="F45" s="767"/>
      <c r="G45" s="767"/>
      <c r="H45" s="767"/>
      <c r="I45" s="767"/>
      <c r="J45" s="767"/>
      <c r="K45" s="767"/>
      <c r="L45" s="767"/>
      <c r="M45" s="767"/>
      <c r="N45" s="767"/>
      <c r="O45" s="767"/>
      <c r="P45" s="768"/>
      <c r="Q45" s="769"/>
      <c r="R45" s="770"/>
      <c r="S45" s="770"/>
      <c r="T45" s="770"/>
      <c r="U45" s="770"/>
      <c r="V45" s="770"/>
      <c r="W45" s="770"/>
      <c r="X45" s="770"/>
      <c r="Y45" s="770"/>
      <c r="Z45" s="770"/>
      <c r="AA45" s="770"/>
      <c r="AB45" s="770"/>
      <c r="AC45" s="770"/>
      <c r="AD45" s="770"/>
      <c r="AE45" s="771"/>
      <c r="AF45" s="772"/>
      <c r="AG45" s="773"/>
      <c r="AH45" s="773"/>
      <c r="AI45" s="773"/>
      <c r="AJ45" s="774"/>
      <c r="AK45" s="758"/>
      <c r="AL45" s="847"/>
      <c r="AM45" s="847"/>
      <c r="AN45" s="847"/>
      <c r="AO45" s="847"/>
      <c r="AP45" s="847"/>
      <c r="AQ45" s="847"/>
      <c r="AR45" s="847"/>
      <c r="AS45" s="847"/>
      <c r="AT45" s="847"/>
      <c r="AU45" s="847"/>
      <c r="AV45" s="847"/>
      <c r="AW45" s="847"/>
      <c r="AX45" s="847"/>
      <c r="AY45" s="847"/>
      <c r="AZ45" s="848"/>
      <c r="BA45" s="848"/>
      <c r="BB45" s="848"/>
      <c r="BC45" s="848"/>
      <c r="BD45" s="848"/>
      <c r="BE45" s="849"/>
      <c r="BF45" s="849"/>
      <c r="BG45" s="849"/>
      <c r="BH45" s="849"/>
      <c r="BI45" s="850"/>
      <c r="BJ45" s="226"/>
      <c r="BK45" s="226"/>
      <c r="BL45" s="226"/>
      <c r="BM45" s="226"/>
      <c r="BN45" s="226"/>
      <c r="BO45" s="235"/>
      <c r="BP45" s="235"/>
      <c r="BQ45" s="232">
        <v>39</v>
      </c>
      <c r="BR45" s="233"/>
      <c r="BS45" s="799"/>
      <c r="BT45" s="800"/>
      <c r="BU45" s="800"/>
      <c r="BV45" s="800"/>
      <c r="BW45" s="800"/>
      <c r="BX45" s="800"/>
      <c r="BY45" s="800"/>
      <c r="BZ45" s="800"/>
      <c r="CA45" s="800"/>
      <c r="CB45" s="800"/>
      <c r="CC45" s="800"/>
      <c r="CD45" s="800"/>
      <c r="CE45" s="800"/>
      <c r="CF45" s="800"/>
      <c r="CG45" s="801"/>
      <c r="CH45" s="802"/>
      <c r="CI45" s="803"/>
      <c r="CJ45" s="803"/>
      <c r="CK45" s="803"/>
      <c r="CL45" s="804"/>
      <c r="CM45" s="802"/>
      <c r="CN45" s="803"/>
      <c r="CO45" s="803"/>
      <c r="CP45" s="803"/>
      <c r="CQ45" s="804"/>
      <c r="CR45" s="802"/>
      <c r="CS45" s="803"/>
      <c r="CT45" s="803"/>
      <c r="CU45" s="803"/>
      <c r="CV45" s="804"/>
      <c r="CW45" s="802"/>
      <c r="CX45" s="803"/>
      <c r="CY45" s="803"/>
      <c r="CZ45" s="803"/>
      <c r="DA45" s="804"/>
      <c r="DB45" s="802"/>
      <c r="DC45" s="803"/>
      <c r="DD45" s="803"/>
      <c r="DE45" s="803"/>
      <c r="DF45" s="804"/>
      <c r="DG45" s="802"/>
      <c r="DH45" s="803"/>
      <c r="DI45" s="803"/>
      <c r="DJ45" s="803"/>
      <c r="DK45" s="804"/>
      <c r="DL45" s="802"/>
      <c r="DM45" s="803"/>
      <c r="DN45" s="803"/>
      <c r="DO45" s="803"/>
      <c r="DP45" s="804"/>
      <c r="DQ45" s="802"/>
      <c r="DR45" s="803"/>
      <c r="DS45" s="803"/>
      <c r="DT45" s="803"/>
      <c r="DU45" s="804"/>
      <c r="DV45" s="799"/>
      <c r="DW45" s="800"/>
      <c r="DX45" s="800"/>
      <c r="DY45" s="800"/>
      <c r="DZ45" s="805"/>
      <c r="EA45" s="224"/>
    </row>
    <row r="46" spans="1:131" ht="26.25" customHeight="1" x14ac:dyDescent="0.2">
      <c r="A46" s="232">
        <v>19</v>
      </c>
      <c r="B46" s="766"/>
      <c r="C46" s="767"/>
      <c r="D46" s="767"/>
      <c r="E46" s="767"/>
      <c r="F46" s="767"/>
      <c r="G46" s="767"/>
      <c r="H46" s="767"/>
      <c r="I46" s="767"/>
      <c r="J46" s="767"/>
      <c r="K46" s="767"/>
      <c r="L46" s="767"/>
      <c r="M46" s="767"/>
      <c r="N46" s="767"/>
      <c r="O46" s="767"/>
      <c r="P46" s="768"/>
      <c r="Q46" s="769"/>
      <c r="R46" s="770"/>
      <c r="S46" s="770"/>
      <c r="T46" s="770"/>
      <c r="U46" s="770"/>
      <c r="V46" s="770"/>
      <c r="W46" s="770"/>
      <c r="X46" s="770"/>
      <c r="Y46" s="770"/>
      <c r="Z46" s="770"/>
      <c r="AA46" s="770"/>
      <c r="AB46" s="770"/>
      <c r="AC46" s="770"/>
      <c r="AD46" s="770"/>
      <c r="AE46" s="771"/>
      <c r="AF46" s="772"/>
      <c r="AG46" s="773"/>
      <c r="AH46" s="773"/>
      <c r="AI46" s="773"/>
      <c r="AJ46" s="774"/>
      <c r="AK46" s="758"/>
      <c r="AL46" s="847"/>
      <c r="AM46" s="847"/>
      <c r="AN46" s="847"/>
      <c r="AO46" s="847"/>
      <c r="AP46" s="847"/>
      <c r="AQ46" s="847"/>
      <c r="AR46" s="847"/>
      <c r="AS46" s="847"/>
      <c r="AT46" s="847"/>
      <c r="AU46" s="847"/>
      <c r="AV46" s="847"/>
      <c r="AW46" s="847"/>
      <c r="AX46" s="847"/>
      <c r="AY46" s="847"/>
      <c r="AZ46" s="848"/>
      <c r="BA46" s="848"/>
      <c r="BB46" s="848"/>
      <c r="BC46" s="848"/>
      <c r="BD46" s="848"/>
      <c r="BE46" s="849"/>
      <c r="BF46" s="849"/>
      <c r="BG46" s="849"/>
      <c r="BH46" s="849"/>
      <c r="BI46" s="850"/>
      <c r="BJ46" s="226"/>
      <c r="BK46" s="226"/>
      <c r="BL46" s="226"/>
      <c r="BM46" s="226"/>
      <c r="BN46" s="226"/>
      <c r="BO46" s="235"/>
      <c r="BP46" s="235"/>
      <c r="BQ46" s="232">
        <v>40</v>
      </c>
      <c r="BR46" s="233"/>
      <c r="BS46" s="799"/>
      <c r="BT46" s="800"/>
      <c r="BU46" s="800"/>
      <c r="BV46" s="800"/>
      <c r="BW46" s="800"/>
      <c r="BX46" s="800"/>
      <c r="BY46" s="800"/>
      <c r="BZ46" s="800"/>
      <c r="CA46" s="800"/>
      <c r="CB46" s="800"/>
      <c r="CC46" s="800"/>
      <c r="CD46" s="800"/>
      <c r="CE46" s="800"/>
      <c r="CF46" s="800"/>
      <c r="CG46" s="801"/>
      <c r="CH46" s="802"/>
      <c r="CI46" s="803"/>
      <c r="CJ46" s="803"/>
      <c r="CK46" s="803"/>
      <c r="CL46" s="804"/>
      <c r="CM46" s="802"/>
      <c r="CN46" s="803"/>
      <c r="CO46" s="803"/>
      <c r="CP46" s="803"/>
      <c r="CQ46" s="804"/>
      <c r="CR46" s="802"/>
      <c r="CS46" s="803"/>
      <c r="CT46" s="803"/>
      <c r="CU46" s="803"/>
      <c r="CV46" s="804"/>
      <c r="CW46" s="802"/>
      <c r="CX46" s="803"/>
      <c r="CY46" s="803"/>
      <c r="CZ46" s="803"/>
      <c r="DA46" s="804"/>
      <c r="DB46" s="802"/>
      <c r="DC46" s="803"/>
      <c r="DD46" s="803"/>
      <c r="DE46" s="803"/>
      <c r="DF46" s="804"/>
      <c r="DG46" s="802"/>
      <c r="DH46" s="803"/>
      <c r="DI46" s="803"/>
      <c r="DJ46" s="803"/>
      <c r="DK46" s="804"/>
      <c r="DL46" s="802"/>
      <c r="DM46" s="803"/>
      <c r="DN46" s="803"/>
      <c r="DO46" s="803"/>
      <c r="DP46" s="804"/>
      <c r="DQ46" s="802"/>
      <c r="DR46" s="803"/>
      <c r="DS46" s="803"/>
      <c r="DT46" s="803"/>
      <c r="DU46" s="804"/>
      <c r="DV46" s="799"/>
      <c r="DW46" s="800"/>
      <c r="DX46" s="800"/>
      <c r="DY46" s="800"/>
      <c r="DZ46" s="805"/>
      <c r="EA46" s="224"/>
    </row>
    <row r="47" spans="1:131" ht="26.25" customHeight="1" x14ac:dyDescent="0.2">
      <c r="A47" s="232">
        <v>20</v>
      </c>
      <c r="B47" s="766"/>
      <c r="C47" s="767"/>
      <c r="D47" s="767"/>
      <c r="E47" s="767"/>
      <c r="F47" s="767"/>
      <c r="G47" s="767"/>
      <c r="H47" s="767"/>
      <c r="I47" s="767"/>
      <c r="J47" s="767"/>
      <c r="K47" s="767"/>
      <c r="L47" s="767"/>
      <c r="M47" s="767"/>
      <c r="N47" s="767"/>
      <c r="O47" s="767"/>
      <c r="P47" s="768"/>
      <c r="Q47" s="769"/>
      <c r="R47" s="770"/>
      <c r="S47" s="770"/>
      <c r="T47" s="770"/>
      <c r="U47" s="770"/>
      <c r="V47" s="770"/>
      <c r="W47" s="770"/>
      <c r="X47" s="770"/>
      <c r="Y47" s="770"/>
      <c r="Z47" s="770"/>
      <c r="AA47" s="770"/>
      <c r="AB47" s="770"/>
      <c r="AC47" s="770"/>
      <c r="AD47" s="770"/>
      <c r="AE47" s="771"/>
      <c r="AF47" s="772"/>
      <c r="AG47" s="773"/>
      <c r="AH47" s="773"/>
      <c r="AI47" s="773"/>
      <c r="AJ47" s="774"/>
      <c r="AK47" s="758"/>
      <c r="AL47" s="847"/>
      <c r="AM47" s="847"/>
      <c r="AN47" s="847"/>
      <c r="AO47" s="847"/>
      <c r="AP47" s="847"/>
      <c r="AQ47" s="847"/>
      <c r="AR47" s="847"/>
      <c r="AS47" s="847"/>
      <c r="AT47" s="847"/>
      <c r="AU47" s="847"/>
      <c r="AV47" s="847"/>
      <c r="AW47" s="847"/>
      <c r="AX47" s="847"/>
      <c r="AY47" s="847"/>
      <c r="AZ47" s="848"/>
      <c r="BA47" s="848"/>
      <c r="BB47" s="848"/>
      <c r="BC47" s="848"/>
      <c r="BD47" s="848"/>
      <c r="BE47" s="849"/>
      <c r="BF47" s="849"/>
      <c r="BG47" s="849"/>
      <c r="BH47" s="849"/>
      <c r="BI47" s="850"/>
      <c r="BJ47" s="226"/>
      <c r="BK47" s="226"/>
      <c r="BL47" s="226"/>
      <c r="BM47" s="226"/>
      <c r="BN47" s="226"/>
      <c r="BO47" s="235"/>
      <c r="BP47" s="235"/>
      <c r="BQ47" s="232">
        <v>41</v>
      </c>
      <c r="BR47" s="233"/>
      <c r="BS47" s="799"/>
      <c r="BT47" s="800"/>
      <c r="BU47" s="800"/>
      <c r="BV47" s="800"/>
      <c r="BW47" s="800"/>
      <c r="BX47" s="800"/>
      <c r="BY47" s="800"/>
      <c r="BZ47" s="800"/>
      <c r="CA47" s="800"/>
      <c r="CB47" s="800"/>
      <c r="CC47" s="800"/>
      <c r="CD47" s="800"/>
      <c r="CE47" s="800"/>
      <c r="CF47" s="800"/>
      <c r="CG47" s="801"/>
      <c r="CH47" s="802"/>
      <c r="CI47" s="803"/>
      <c r="CJ47" s="803"/>
      <c r="CK47" s="803"/>
      <c r="CL47" s="804"/>
      <c r="CM47" s="802"/>
      <c r="CN47" s="803"/>
      <c r="CO47" s="803"/>
      <c r="CP47" s="803"/>
      <c r="CQ47" s="804"/>
      <c r="CR47" s="802"/>
      <c r="CS47" s="803"/>
      <c r="CT47" s="803"/>
      <c r="CU47" s="803"/>
      <c r="CV47" s="804"/>
      <c r="CW47" s="802"/>
      <c r="CX47" s="803"/>
      <c r="CY47" s="803"/>
      <c r="CZ47" s="803"/>
      <c r="DA47" s="804"/>
      <c r="DB47" s="802"/>
      <c r="DC47" s="803"/>
      <c r="DD47" s="803"/>
      <c r="DE47" s="803"/>
      <c r="DF47" s="804"/>
      <c r="DG47" s="802"/>
      <c r="DH47" s="803"/>
      <c r="DI47" s="803"/>
      <c r="DJ47" s="803"/>
      <c r="DK47" s="804"/>
      <c r="DL47" s="802"/>
      <c r="DM47" s="803"/>
      <c r="DN47" s="803"/>
      <c r="DO47" s="803"/>
      <c r="DP47" s="804"/>
      <c r="DQ47" s="802"/>
      <c r="DR47" s="803"/>
      <c r="DS47" s="803"/>
      <c r="DT47" s="803"/>
      <c r="DU47" s="804"/>
      <c r="DV47" s="799"/>
      <c r="DW47" s="800"/>
      <c r="DX47" s="800"/>
      <c r="DY47" s="800"/>
      <c r="DZ47" s="805"/>
      <c r="EA47" s="224"/>
    </row>
    <row r="48" spans="1:131" ht="26.25" customHeight="1" x14ac:dyDescent="0.2">
      <c r="A48" s="232">
        <v>21</v>
      </c>
      <c r="B48" s="766"/>
      <c r="C48" s="767"/>
      <c r="D48" s="767"/>
      <c r="E48" s="767"/>
      <c r="F48" s="767"/>
      <c r="G48" s="767"/>
      <c r="H48" s="767"/>
      <c r="I48" s="767"/>
      <c r="J48" s="767"/>
      <c r="K48" s="767"/>
      <c r="L48" s="767"/>
      <c r="M48" s="767"/>
      <c r="N48" s="767"/>
      <c r="O48" s="767"/>
      <c r="P48" s="768"/>
      <c r="Q48" s="769"/>
      <c r="R48" s="770"/>
      <c r="S48" s="770"/>
      <c r="T48" s="770"/>
      <c r="U48" s="770"/>
      <c r="V48" s="770"/>
      <c r="W48" s="770"/>
      <c r="X48" s="770"/>
      <c r="Y48" s="770"/>
      <c r="Z48" s="770"/>
      <c r="AA48" s="770"/>
      <c r="AB48" s="770"/>
      <c r="AC48" s="770"/>
      <c r="AD48" s="770"/>
      <c r="AE48" s="771"/>
      <c r="AF48" s="772"/>
      <c r="AG48" s="773"/>
      <c r="AH48" s="773"/>
      <c r="AI48" s="773"/>
      <c r="AJ48" s="774"/>
      <c r="AK48" s="758"/>
      <c r="AL48" s="847"/>
      <c r="AM48" s="847"/>
      <c r="AN48" s="847"/>
      <c r="AO48" s="847"/>
      <c r="AP48" s="847"/>
      <c r="AQ48" s="847"/>
      <c r="AR48" s="847"/>
      <c r="AS48" s="847"/>
      <c r="AT48" s="847"/>
      <c r="AU48" s="847"/>
      <c r="AV48" s="847"/>
      <c r="AW48" s="847"/>
      <c r="AX48" s="847"/>
      <c r="AY48" s="847"/>
      <c r="AZ48" s="848"/>
      <c r="BA48" s="848"/>
      <c r="BB48" s="848"/>
      <c r="BC48" s="848"/>
      <c r="BD48" s="848"/>
      <c r="BE48" s="849"/>
      <c r="BF48" s="849"/>
      <c r="BG48" s="849"/>
      <c r="BH48" s="849"/>
      <c r="BI48" s="850"/>
      <c r="BJ48" s="226"/>
      <c r="BK48" s="226"/>
      <c r="BL48" s="226"/>
      <c r="BM48" s="226"/>
      <c r="BN48" s="226"/>
      <c r="BO48" s="235"/>
      <c r="BP48" s="235"/>
      <c r="BQ48" s="232">
        <v>42</v>
      </c>
      <c r="BR48" s="233"/>
      <c r="BS48" s="799"/>
      <c r="BT48" s="800"/>
      <c r="BU48" s="800"/>
      <c r="BV48" s="800"/>
      <c r="BW48" s="800"/>
      <c r="BX48" s="800"/>
      <c r="BY48" s="800"/>
      <c r="BZ48" s="800"/>
      <c r="CA48" s="800"/>
      <c r="CB48" s="800"/>
      <c r="CC48" s="800"/>
      <c r="CD48" s="800"/>
      <c r="CE48" s="800"/>
      <c r="CF48" s="800"/>
      <c r="CG48" s="801"/>
      <c r="CH48" s="802"/>
      <c r="CI48" s="803"/>
      <c r="CJ48" s="803"/>
      <c r="CK48" s="803"/>
      <c r="CL48" s="804"/>
      <c r="CM48" s="802"/>
      <c r="CN48" s="803"/>
      <c r="CO48" s="803"/>
      <c r="CP48" s="803"/>
      <c r="CQ48" s="804"/>
      <c r="CR48" s="802"/>
      <c r="CS48" s="803"/>
      <c r="CT48" s="803"/>
      <c r="CU48" s="803"/>
      <c r="CV48" s="804"/>
      <c r="CW48" s="802"/>
      <c r="CX48" s="803"/>
      <c r="CY48" s="803"/>
      <c r="CZ48" s="803"/>
      <c r="DA48" s="804"/>
      <c r="DB48" s="802"/>
      <c r="DC48" s="803"/>
      <c r="DD48" s="803"/>
      <c r="DE48" s="803"/>
      <c r="DF48" s="804"/>
      <c r="DG48" s="802"/>
      <c r="DH48" s="803"/>
      <c r="DI48" s="803"/>
      <c r="DJ48" s="803"/>
      <c r="DK48" s="804"/>
      <c r="DL48" s="802"/>
      <c r="DM48" s="803"/>
      <c r="DN48" s="803"/>
      <c r="DO48" s="803"/>
      <c r="DP48" s="804"/>
      <c r="DQ48" s="802"/>
      <c r="DR48" s="803"/>
      <c r="DS48" s="803"/>
      <c r="DT48" s="803"/>
      <c r="DU48" s="804"/>
      <c r="DV48" s="799"/>
      <c r="DW48" s="800"/>
      <c r="DX48" s="800"/>
      <c r="DY48" s="800"/>
      <c r="DZ48" s="805"/>
      <c r="EA48" s="224"/>
    </row>
    <row r="49" spans="1:131" ht="26.25" customHeight="1" x14ac:dyDescent="0.2">
      <c r="A49" s="232">
        <v>22</v>
      </c>
      <c r="B49" s="766"/>
      <c r="C49" s="767"/>
      <c r="D49" s="767"/>
      <c r="E49" s="767"/>
      <c r="F49" s="767"/>
      <c r="G49" s="767"/>
      <c r="H49" s="767"/>
      <c r="I49" s="767"/>
      <c r="J49" s="767"/>
      <c r="K49" s="767"/>
      <c r="L49" s="767"/>
      <c r="M49" s="767"/>
      <c r="N49" s="767"/>
      <c r="O49" s="767"/>
      <c r="P49" s="768"/>
      <c r="Q49" s="769"/>
      <c r="R49" s="770"/>
      <c r="S49" s="770"/>
      <c r="T49" s="770"/>
      <c r="U49" s="770"/>
      <c r="V49" s="770"/>
      <c r="W49" s="770"/>
      <c r="X49" s="770"/>
      <c r="Y49" s="770"/>
      <c r="Z49" s="770"/>
      <c r="AA49" s="770"/>
      <c r="AB49" s="770"/>
      <c r="AC49" s="770"/>
      <c r="AD49" s="770"/>
      <c r="AE49" s="771"/>
      <c r="AF49" s="772"/>
      <c r="AG49" s="773"/>
      <c r="AH49" s="773"/>
      <c r="AI49" s="773"/>
      <c r="AJ49" s="774"/>
      <c r="AK49" s="758"/>
      <c r="AL49" s="847"/>
      <c r="AM49" s="847"/>
      <c r="AN49" s="847"/>
      <c r="AO49" s="847"/>
      <c r="AP49" s="847"/>
      <c r="AQ49" s="847"/>
      <c r="AR49" s="847"/>
      <c r="AS49" s="847"/>
      <c r="AT49" s="847"/>
      <c r="AU49" s="847"/>
      <c r="AV49" s="847"/>
      <c r="AW49" s="847"/>
      <c r="AX49" s="847"/>
      <c r="AY49" s="847"/>
      <c r="AZ49" s="848"/>
      <c r="BA49" s="848"/>
      <c r="BB49" s="848"/>
      <c r="BC49" s="848"/>
      <c r="BD49" s="848"/>
      <c r="BE49" s="849"/>
      <c r="BF49" s="849"/>
      <c r="BG49" s="849"/>
      <c r="BH49" s="849"/>
      <c r="BI49" s="850"/>
      <c r="BJ49" s="226"/>
      <c r="BK49" s="226"/>
      <c r="BL49" s="226"/>
      <c r="BM49" s="226"/>
      <c r="BN49" s="226"/>
      <c r="BO49" s="235"/>
      <c r="BP49" s="235"/>
      <c r="BQ49" s="232">
        <v>43</v>
      </c>
      <c r="BR49" s="233"/>
      <c r="BS49" s="799"/>
      <c r="BT49" s="800"/>
      <c r="BU49" s="800"/>
      <c r="BV49" s="800"/>
      <c r="BW49" s="800"/>
      <c r="BX49" s="800"/>
      <c r="BY49" s="800"/>
      <c r="BZ49" s="800"/>
      <c r="CA49" s="800"/>
      <c r="CB49" s="800"/>
      <c r="CC49" s="800"/>
      <c r="CD49" s="800"/>
      <c r="CE49" s="800"/>
      <c r="CF49" s="800"/>
      <c r="CG49" s="801"/>
      <c r="CH49" s="802"/>
      <c r="CI49" s="803"/>
      <c r="CJ49" s="803"/>
      <c r="CK49" s="803"/>
      <c r="CL49" s="804"/>
      <c r="CM49" s="802"/>
      <c r="CN49" s="803"/>
      <c r="CO49" s="803"/>
      <c r="CP49" s="803"/>
      <c r="CQ49" s="804"/>
      <c r="CR49" s="802"/>
      <c r="CS49" s="803"/>
      <c r="CT49" s="803"/>
      <c r="CU49" s="803"/>
      <c r="CV49" s="804"/>
      <c r="CW49" s="802"/>
      <c r="CX49" s="803"/>
      <c r="CY49" s="803"/>
      <c r="CZ49" s="803"/>
      <c r="DA49" s="804"/>
      <c r="DB49" s="802"/>
      <c r="DC49" s="803"/>
      <c r="DD49" s="803"/>
      <c r="DE49" s="803"/>
      <c r="DF49" s="804"/>
      <c r="DG49" s="802"/>
      <c r="DH49" s="803"/>
      <c r="DI49" s="803"/>
      <c r="DJ49" s="803"/>
      <c r="DK49" s="804"/>
      <c r="DL49" s="802"/>
      <c r="DM49" s="803"/>
      <c r="DN49" s="803"/>
      <c r="DO49" s="803"/>
      <c r="DP49" s="804"/>
      <c r="DQ49" s="802"/>
      <c r="DR49" s="803"/>
      <c r="DS49" s="803"/>
      <c r="DT49" s="803"/>
      <c r="DU49" s="804"/>
      <c r="DV49" s="799"/>
      <c r="DW49" s="800"/>
      <c r="DX49" s="800"/>
      <c r="DY49" s="800"/>
      <c r="DZ49" s="805"/>
      <c r="EA49" s="224"/>
    </row>
    <row r="50" spans="1:131" ht="26.25" customHeight="1" x14ac:dyDescent="0.2">
      <c r="A50" s="232">
        <v>23</v>
      </c>
      <c r="B50" s="766"/>
      <c r="C50" s="767"/>
      <c r="D50" s="767"/>
      <c r="E50" s="767"/>
      <c r="F50" s="767"/>
      <c r="G50" s="767"/>
      <c r="H50" s="767"/>
      <c r="I50" s="767"/>
      <c r="J50" s="767"/>
      <c r="K50" s="767"/>
      <c r="L50" s="767"/>
      <c r="M50" s="767"/>
      <c r="N50" s="767"/>
      <c r="O50" s="767"/>
      <c r="P50" s="768"/>
      <c r="Q50" s="851"/>
      <c r="R50" s="852"/>
      <c r="S50" s="852"/>
      <c r="T50" s="852"/>
      <c r="U50" s="852"/>
      <c r="V50" s="852"/>
      <c r="W50" s="852"/>
      <c r="X50" s="852"/>
      <c r="Y50" s="852"/>
      <c r="Z50" s="852"/>
      <c r="AA50" s="852"/>
      <c r="AB50" s="852"/>
      <c r="AC50" s="852"/>
      <c r="AD50" s="852"/>
      <c r="AE50" s="853"/>
      <c r="AF50" s="772"/>
      <c r="AG50" s="773"/>
      <c r="AH50" s="773"/>
      <c r="AI50" s="773"/>
      <c r="AJ50" s="774"/>
      <c r="AK50" s="855"/>
      <c r="AL50" s="852"/>
      <c r="AM50" s="852"/>
      <c r="AN50" s="852"/>
      <c r="AO50" s="852"/>
      <c r="AP50" s="852"/>
      <c r="AQ50" s="852"/>
      <c r="AR50" s="852"/>
      <c r="AS50" s="852"/>
      <c r="AT50" s="852"/>
      <c r="AU50" s="852"/>
      <c r="AV50" s="852"/>
      <c r="AW50" s="852"/>
      <c r="AX50" s="852"/>
      <c r="AY50" s="852"/>
      <c r="AZ50" s="854"/>
      <c r="BA50" s="854"/>
      <c r="BB50" s="854"/>
      <c r="BC50" s="854"/>
      <c r="BD50" s="854"/>
      <c r="BE50" s="849"/>
      <c r="BF50" s="849"/>
      <c r="BG50" s="849"/>
      <c r="BH50" s="849"/>
      <c r="BI50" s="850"/>
      <c r="BJ50" s="226"/>
      <c r="BK50" s="226"/>
      <c r="BL50" s="226"/>
      <c r="BM50" s="226"/>
      <c r="BN50" s="226"/>
      <c r="BO50" s="235"/>
      <c r="BP50" s="235"/>
      <c r="BQ50" s="232">
        <v>44</v>
      </c>
      <c r="BR50" s="233"/>
      <c r="BS50" s="799"/>
      <c r="BT50" s="800"/>
      <c r="BU50" s="800"/>
      <c r="BV50" s="800"/>
      <c r="BW50" s="800"/>
      <c r="BX50" s="800"/>
      <c r="BY50" s="800"/>
      <c r="BZ50" s="800"/>
      <c r="CA50" s="800"/>
      <c r="CB50" s="800"/>
      <c r="CC50" s="800"/>
      <c r="CD50" s="800"/>
      <c r="CE50" s="800"/>
      <c r="CF50" s="800"/>
      <c r="CG50" s="801"/>
      <c r="CH50" s="802"/>
      <c r="CI50" s="803"/>
      <c r="CJ50" s="803"/>
      <c r="CK50" s="803"/>
      <c r="CL50" s="804"/>
      <c r="CM50" s="802"/>
      <c r="CN50" s="803"/>
      <c r="CO50" s="803"/>
      <c r="CP50" s="803"/>
      <c r="CQ50" s="804"/>
      <c r="CR50" s="802"/>
      <c r="CS50" s="803"/>
      <c r="CT50" s="803"/>
      <c r="CU50" s="803"/>
      <c r="CV50" s="804"/>
      <c r="CW50" s="802"/>
      <c r="CX50" s="803"/>
      <c r="CY50" s="803"/>
      <c r="CZ50" s="803"/>
      <c r="DA50" s="804"/>
      <c r="DB50" s="802"/>
      <c r="DC50" s="803"/>
      <c r="DD50" s="803"/>
      <c r="DE50" s="803"/>
      <c r="DF50" s="804"/>
      <c r="DG50" s="802"/>
      <c r="DH50" s="803"/>
      <c r="DI50" s="803"/>
      <c r="DJ50" s="803"/>
      <c r="DK50" s="804"/>
      <c r="DL50" s="802"/>
      <c r="DM50" s="803"/>
      <c r="DN50" s="803"/>
      <c r="DO50" s="803"/>
      <c r="DP50" s="804"/>
      <c r="DQ50" s="802"/>
      <c r="DR50" s="803"/>
      <c r="DS50" s="803"/>
      <c r="DT50" s="803"/>
      <c r="DU50" s="804"/>
      <c r="DV50" s="799"/>
      <c r="DW50" s="800"/>
      <c r="DX50" s="800"/>
      <c r="DY50" s="800"/>
      <c r="DZ50" s="805"/>
      <c r="EA50" s="224"/>
    </row>
    <row r="51" spans="1:131" ht="26.25" customHeight="1" x14ac:dyDescent="0.2">
      <c r="A51" s="232">
        <v>24</v>
      </c>
      <c r="B51" s="766"/>
      <c r="C51" s="767"/>
      <c r="D51" s="767"/>
      <c r="E51" s="767"/>
      <c r="F51" s="767"/>
      <c r="G51" s="767"/>
      <c r="H51" s="767"/>
      <c r="I51" s="767"/>
      <c r="J51" s="767"/>
      <c r="K51" s="767"/>
      <c r="L51" s="767"/>
      <c r="M51" s="767"/>
      <c r="N51" s="767"/>
      <c r="O51" s="767"/>
      <c r="P51" s="768"/>
      <c r="Q51" s="851"/>
      <c r="R51" s="852"/>
      <c r="S51" s="852"/>
      <c r="T51" s="852"/>
      <c r="U51" s="852"/>
      <c r="V51" s="852"/>
      <c r="W51" s="852"/>
      <c r="X51" s="852"/>
      <c r="Y51" s="852"/>
      <c r="Z51" s="852"/>
      <c r="AA51" s="852"/>
      <c r="AB51" s="852"/>
      <c r="AC51" s="852"/>
      <c r="AD51" s="852"/>
      <c r="AE51" s="853"/>
      <c r="AF51" s="772"/>
      <c r="AG51" s="773"/>
      <c r="AH51" s="773"/>
      <c r="AI51" s="773"/>
      <c r="AJ51" s="774"/>
      <c r="AK51" s="855"/>
      <c r="AL51" s="852"/>
      <c r="AM51" s="852"/>
      <c r="AN51" s="852"/>
      <c r="AO51" s="852"/>
      <c r="AP51" s="852"/>
      <c r="AQ51" s="852"/>
      <c r="AR51" s="852"/>
      <c r="AS51" s="852"/>
      <c r="AT51" s="852"/>
      <c r="AU51" s="852"/>
      <c r="AV51" s="852"/>
      <c r="AW51" s="852"/>
      <c r="AX51" s="852"/>
      <c r="AY51" s="852"/>
      <c r="AZ51" s="854"/>
      <c r="BA51" s="854"/>
      <c r="BB51" s="854"/>
      <c r="BC51" s="854"/>
      <c r="BD51" s="854"/>
      <c r="BE51" s="849"/>
      <c r="BF51" s="849"/>
      <c r="BG51" s="849"/>
      <c r="BH51" s="849"/>
      <c r="BI51" s="850"/>
      <c r="BJ51" s="226"/>
      <c r="BK51" s="226"/>
      <c r="BL51" s="226"/>
      <c r="BM51" s="226"/>
      <c r="BN51" s="226"/>
      <c r="BO51" s="235"/>
      <c r="BP51" s="235"/>
      <c r="BQ51" s="232">
        <v>45</v>
      </c>
      <c r="BR51" s="233"/>
      <c r="BS51" s="799"/>
      <c r="BT51" s="800"/>
      <c r="BU51" s="800"/>
      <c r="BV51" s="800"/>
      <c r="BW51" s="800"/>
      <c r="BX51" s="800"/>
      <c r="BY51" s="800"/>
      <c r="BZ51" s="800"/>
      <c r="CA51" s="800"/>
      <c r="CB51" s="800"/>
      <c r="CC51" s="800"/>
      <c r="CD51" s="800"/>
      <c r="CE51" s="800"/>
      <c r="CF51" s="800"/>
      <c r="CG51" s="801"/>
      <c r="CH51" s="802"/>
      <c r="CI51" s="803"/>
      <c r="CJ51" s="803"/>
      <c r="CK51" s="803"/>
      <c r="CL51" s="804"/>
      <c r="CM51" s="802"/>
      <c r="CN51" s="803"/>
      <c r="CO51" s="803"/>
      <c r="CP51" s="803"/>
      <c r="CQ51" s="804"/>
      <c r="CR51" s="802"/>
      <c r="CS51" s="803"/>
      <c r="CT51" s="803"/>
      <c r="CU51" s="803"/>
      <c r="CV51" s="804"/>
      <c r="CW51" s="802"/>
      <c r="CX51" s="803"/>
      <c r="CY51" s="803"/>
      <c r="CZ51" s="803"/>
      <c r="DA51" s="804"/>
      <c r="DB51" s="802"/>
      <c r="DC51" s="803"/>
      <c r="DD51" s="803"/>
      <c r="DE51" s="803"/>
      <c r="DF51" s="804"/>
      <c r="DG51" s="802"/>
      <c r="DH51" s="803"/>
      <c r="DI51" s="803"/>
      <c r="DJ51" s="803"/>
      <c r="DK51" s="804"/>
      <c r="DL51" s="802"/>
      <c r="DM51" s="803"/>
      <c r="DN51" s="803"/>
      <c r="DO51" s="803"/>
      <c r="DP51" s="804"/>
      <c r="DQ51" s="802"/>
      <c r="DR51" s="803"/>
      <c r="DS51" s="803"/>
      <c r="DT51" s="803"/>
      <c r="DU51" s="804"/>
      <c r="DV51" s="799"/>
      <c r="DW51" s="800"/>
      <c r="DX51" s="800"/>
      <c r="DY51" s="800"/>
      <c r="DZ51" s="805"/>
      <c r="EA51" s="224"/>
    </row>
    <row r="52" spans="1:131" ht="26.25" customHeight="1" x14ac:dyDescent="0.2">
      <c r="A52" s="232">
        <v>25</v>
      </c>
      <c r="B52" s="766"/>
      <c r="C52" s="767"/>
      <c r="D52" s="767"/>
      <c r="E52" s="767"/>
      <c r="F52" s="767"/>
      <c r="G52" s="767"/>
      <c r="H52" s="767"/>
      <c r="I52" s="767"/>
      <c r="J52" s="767"/>
      <c r="K52" s="767"/>
      <c r="L52" s="767"/>
      <c r="M52" s="767"/>
      <c r="N52" s="767"/>
      <c r="O52" s="767"/>
      <c r="P52" s="768"/>
      <c r="Q52" s="851"/>
      <c r="R52" s="852"/>
      <c r="S52" s="852"/>
      <c r="T52" s="852"/>
      <c r="U52" s="852"/>
      <c r="V52" s="852"/>
      <c r="W52" s="852"/>
      <c r="X52" s="852"/>
      <c r="Y52" s="852"/>
      <c r="Z52" s="852"/>
      <c r="AA52" s="852"/>
      <c r="AB52" s="852"/>
      <c r="AC52" s="852"/>
      <c r="AD52" s="852"/>
      <c r="AE52" s="853"/>
      <c r="AF52" s="772"/>
      <c r="AG52" s="773"/>
      <c r="AH52" s="773"/>
      <c r="AI52" s="773"/>
      <c r="AJ52" s="774"/>
      <c r="AK52" s="855"/>
      <c r="AL52" s="852"/>
      <c r="AM52" s="852"/>
      <c r="AN52" s="852"/>
      <c r="AO52" s="852"/>
      <c r="AP52" s="852"/>
      <c r="AQ52" s="852"/>
      <c r="AR52" s="852"/>
      <c r="AS52" s="852"/>
      <c r="AT52" s="852"/>
      <c r="AU52" s="852"/>
      <c r="AV52" s="852"/>
      <c r="AW52" s="852"/>
      <c r="AX52" s="852"/>
      <c r="AY52" s="852"/>
      <c r="AZ52" s="854"/>
      <c r="BA52" s="854"/>
      <c r="BB52" s="854"/>
      <c r="BC52" s="854"/>
      <c r="BD52" s="854"/>
      <c r="BE52" s="849"/>
      <c r="BF52" s="849"/>
      <c r="BG52" s="849"/>
      <c r="BH52" s="849"/>
      <c r="BI52" s="850"/>
      <c r="BJ52" s="226"/>
      <c r="BK52" s="226"/>
      <c r="BL52" s="226"/>
      <c r="BM52" s="226"/>
      <c r="BN52" s="226"/>
      <c r="BO52" s="235"/>
      <c r="BP52" s="235"/>
      <c r="BQ52" s="232">
        <v>46</v>
      </c>
      <c r="BR52" s="233"/>
      <c r="BS52" s="799"/>
      <c r="BT52" s="800"/>
      <c r="BU52" s="800"/>
      <c r="BV52" s="800"/>
      <c r="BW52" s="800"/>
      <c r="BX52" s="800"/>
      <c r="BY52" s="800"/>
      <c r="BZ52" s="800"/>
      <c r="CA52" s="800"/>
      <c r="CB52" s="800"/>
      <c r="CC52" s="800"/>
      <c r="CD52" s="800"/>
      <c r="CE52" s="800"/>
      <c r="CF52" s="800"/>
      <c r="CG52" s="801"/>
      <c r="CH52" s="802"/>
      <c r="CI52" s="803"/>
      <c r="CJ52" s="803"/>
      <c r="CK52" s="803"/>
      <c r="CL52" s="804"/>
      <c r="CM52" s="802"/>
      <c r="CN52" s="803"/>
      <c r="CO52" s="803"/>
      <c r="CP52" s="803"/>
      <c r="CQ52" s="804"/>
      <c r="CR52" s="802"/>
      <c r="CS52" s="803"/>
      <c r="CT52" s="803"/>
      <c r="CU52" s="803"/>
      <c r="CV52" s="804"/>
      <c r="CW52" s="802"/>
      <c r="CX52" s="803"/>
      <c r="CY52" s="803"/>
      <c r="CZ52" s="803"/>
      <c r="DA52" s="804"/>
      <c r="DB52" s="802"/>
      <c r="DC52" s="803"/>
      <c r="DD52" s="803"/>
      <c r="DE52" s="803"/>
      <c r="DF52" s="804"/>
      <c r="DG52" s="802"/>
      <c r="DH52" s="803"/>
      <c r="DI52" s="803"/>
      <c r="DJ52" s="803"/>
      <c r="DK52" s="804"/>
      <c r="DL52" s="802"/>
      <c r="DM52" s="803"/>
      <c r="DN52" s="803"/>
      <c r="DO52" s="803"/>
      <c r="DP52" s="804"/>
      <c r="DQ52" s="802"/>
      <c r="DR52" s="803"/>
      <c r="DS52" s="803"/>
      <c r="DT52" s="803"/>
      <c r="DU52" s="804"/>
      <c r="DV52" s="799"/>
      <c r="DW52" s="800"/>
      <c r="DX52" s="800"/>
      <c r="DY52" s="800"/>
      <c r="DZ52" s="805"/>
      <c r="EA52" s="224"/>
    </row>
    <row r="53" spans="1:131" ht="26.25" customHeight="1" x14ac:dyDescent="0.2">
      <c r="A53" s="232">
        <v>26</v>
      </c>
      <c r="B53" s="766"/>
      <c r="C53" s="767"/>
      <c r="D53" s="767"/>
      <c r="E53" s="767"/>
      <c r="F53" s="767"/>
      <c r="G53" s="767"/>
      <c r="H53" s="767"/>
      <c r="I53" s="767"/>
      <c r="J53" s="767"/>
      <c r="K53" s="767"/>
      <c r="L53" s="767"/>
      <c r="M53" s="767"/>
      <c r="N53" s="767"/>
      <c r="O53" s="767"/>
      <c r="P53" s="768"/>
      <c r="Q53" s="851"/>
      <c r="R53" s="852"/>
      <c r="S53" s="852"/>
      <c r="T53" s="852"/>
      <c r="U53" s="852"/>
      <c r="V53" s="852"/>
      <c r="W53" s="852"/>
      <c r="X53" s="852"/>
      <c r="Y53" s="852"/>
      <c r="Z53" s="852"/>
      <c r="AA53" s="852"/>
      <c r="AB53" s="852"/>
      <c r="AC53" s="852"/>
      <c r="AD53" s="852"/>
      <c r="AE53" s="853"/>
      <c r="AF53" s="772"/>
      <c r="AG53" s="773"/>
      <c r="AH53" s="773"/>
      <c r="AI53" s="773"/>
      <c r="AJ53" s="774"/>
      <c r="AK53" s="855"/>
      <c r="AL53" s="852"/>
      <c r="AM53" s="852"/>
      <c r="AN53" s="852"/>
      <c r="AO53" s="852"/>
      <c r="AP53" s="852"/>
      <c r="AQ53" s="852"/>
      <c r="AR53" s="852"/>
      <c r="AS53" s="852"/>
      <c r="AT53" s="852"/>
      <c r="AU53" s="852"/>
      <c r="AV53" s="852"/>
      <c r="AW53" s="852"/>
      <c r="AX53" s="852"/>
      <c r="AY53" s="852"/>
      <c r="AZ53" s="854"/>
      <c r="BA53" s="854"/>
      <c r="BB53" s="854"/>
      <c r="BC53" s="854"/>
      <c r="BD53" s="854"/>
      <c r="BE53" s="849"/>
      <c r="BF53" s="849"/>
      <c r="BG53" s="849"/>
      <c r="BH53" s="849"/>
      <c r="BI53" s="850"/>
      <c r="BJ53" s="226"/>
      <c r="BK53" s="226"/>
      <c r="BL53" s="226"/>
      <c r="BM53" s="226"/>
      <c r="BN53" s="226"/>
      <c r="BO53" s="235"/>
      <c r="BP53" s="235"/>
      <c r="BQ53" s="232">
        <v>47</v>
      </c>
      <c r="BR53" s="233"/>
      <c r="BS53" s="799"/>
      <c r="BT53" s="800"/>
      <c r="BU53" s="800"/>
      <c r="BV53" s="800"/>
      <c r="BW53" s="800"/>
      <c r="BX53" s="800"/>
      <c r="BY53" s="800"/>
      <c r="BZ53" s="800"/>
      <c r="CA53" s="800"/>
      <c r="CB53" s="800"/>
      <c r="CC53" s="800"/>
      <c r="CD53" s="800"/>
      <c r="CE53" s="800"/>
      <c r="CF53" s="800"/>
      <c r="CG53" s="801"/>
      <c r="CH53" s="802"/>
      <c r="CI53" s="803"/>
      <c r="CJ53" s="803"/>
      <c r="CK53" s="803"/>
      <c r="CL53" s="804"/>
      <c r="CM53" s="802"/>
      <c r="CN53" s="803"/>
      <c r="CO53" s="803"/>
      <c r="CP53" s="803"/>
      <c r="CQ53" s="804"/>
      <c r="CR53" s="802"/>
      <c r="CS53" s="803"/>
      <c r="CT53" s="803"/>
      <c r="CU53" s="803"/>
      <c r="CV53" s="804"/>
      <c r="CW53" s="802"/>
      <c r="CX53" s="803"/>
      <c r="CY53" s="803"/>
      <c r="CZ53" s="803"/>
      <c r="DA53" s="804"/>
      <c r="DB53" s="802"/>
      <c r="DC53" s="803"/>
      <c r="DD53" s="803"/>
      <c r="DE53" s="803"/>
      <c r="DF53" s="804"/>
      <c r="DG53" s="802"/>
      <c r="DH53" s="803"/>
      <c r="DI53" s="803"/>
      <c r="DJ53" s="803"/>
      <c r="DK53" s="804"/>
      <c r="DL53" s="802"/>
      <c r="DM53" s="803"/>
      <c r="DN53" s="803"/>
      <c r="DO53" s="803"/>
      <c r="DP53" s="804"/>
      <c r="DQ53" s="802"/>
      <c r="DR53" s="803"/>
      <c r="DS53" s="803"/>
      <c r="DT53" s="803"/>
      <c r="DU53" s="804"/>
      <c r="DV53" s="799"/>
      <c r="DW53" s="800"/>
      <c r="DX53" s="800"/>
      <c r="DY53" s="800"/>
      <c r="DZ53" s="805"/>
      <c r="EA53" s="224"/>
    </row>
    <row r="54" spans="1:131" ht="26.25" customHeight="1" x14ac:dyDescent="0.2">
      <c r="A54" s="232">
        <v>27</v>
      </c>
      <c r="B54" s="766"/>
      <c r="C54" s="767"/>
      <c r="D54" s="767"/>
      <c r="E54" s="767"/>
      <c r="F54" s="767"/>
      <c r="G54" s="767"/>
      <c r="H54" s="767"/>
      <c r="I54" s="767"/>
      <c r="J54" s="767"/>
      <c r="K54" s="767"/>
      <c r="L54" s="767"/>
      <c r="M54" s="767"/>
      <c r="N54" s="767"/>
      <c r="O54" s="767"/>
      <c r="P54" s="768"/>
      <c r="Q54" s="851"/>
      <c r="R54" s="852"/>
      <c r="S54" s="852"/>
      <c r="T54" s="852"/>
      <c r="U54" s="852"/>
      <c r="V54" s="852"/>
      <c r="W54" s="852"/>
      <c r="X54" s="852"/>
      <c r="Y54" s="852"/>
      <c r="Z54" s="852"/>
      <c r="AA54" s="852"/>
      <c r="AB54" s="852"/>
      <c r="AC54" s="852"/>
      <c r="AD54" s="852"/>
      <c r="AE54" s="853"/>
      <c r="AF54" s="772"/>
      <c r="AG54" s="773"/>
      <c r="AH54" s="773"/>
      <c r="AI54" s="773"/>
      <c r="AJ54" s="774"/>
      <c r="AK54" s="855"/>
      <c r="AL54" s="852"/>
      <c r="AM54" s="852"/>
      <c r="AN54" s="852"/>
      <c r="AO54" s="852"/>
      <c r="AP54" s="852"/>
      <c r="AQ54" s="852"/>
      <c r="AR54" s="852"/>
      <c r="AS54" s="852"/>
      <c r="AT54" s="852"/>
      <c r="AU54" s="852"/>
      <c r="AV54" s="852"/>
      <c r="AW54" s="852"/>
      <c r="AX54" s="852"/>
      <c r="AY54" s="852"/>
      <c r="AZ54" s="854"/>
      <c r="BA54" s="854"/>
      <c r="BB54" s="854"/>
      <c r="BC54" s="854"/>
      <c r="BD54" s="854"/>
      <c r="BE54" s="849"/>
      <c r="BF54" s="849"/>
      <c r="BG54" s="849"/>
      <c r="BH54" s="849"/>
      <c r="BI54" s="850"/>
      <c r="BJ54" s="226"/>
      <c r="BK54" s="226"/>
      <c r="BL54" s="226"/>
      <c r="BM54" s="226"/>
      <c r="BN54" s="226"/>
      <c r="BO54" s="235"/>
      <c r="BP54" s="235"/>
      <c r="BQ54" s="232">
        <v>48</v>
      </c>
      <c r="BR54" s="233"/>
      <c r="BS54" s="799"/>
      <c r="BT54" s="800"/>
      <c r="BU54" s="800"/>
      <c r="BV54" s="800"/>
      <c r="BW54" s="800"/>
      <c r="BX54" s="800"/>
      <c r="BY54" s="800"/>
      <c r="BZ54" s="800"/>
      <c r="CA54" s="800"/>
      <c r="CB54" s="800"/>
      <c r="CC54" s="800"/>
      <c r="CD54" s="800"/>
      <c r="CE54" s="800"/>
      <c r="CF54" s="800"/>
      <c r="CG54" s="801"/>
      <c r="CH54" s="802"/>
      <c r="CI54" s="803"/>
      <c r="CJ54" s="803"/>
      <c r="CK54" s="803"/>
      <c r="CL54" s="804"/>
      <c r="CM54" s="802"/>
      <c r="CN54" s="803"/>
      <c r="CO54" s="803"/>
      <c r="CP54" s="803"/>
      <c r="CQ54" s="804"/>
      <c r="CR54" s="802"/>
      <c r="CS54" s="803"/>
      <c r="CT54" s="803"/>
      <c r="CU54" s="803"/>
      <c r="CV54" s="804"/>
      <c r="CW54" s="802"/>
      <c r="CX54" s="803"/>
      <c r="CY54" s="803"/>
      <c r="CZ54" s="803"/>
      <c r="DA54" s="804"/>
      <c r="DB54" s="802"/>
      <c r="DC54" s="803"/>
      <c r="DD54" s="803"/>
      <c r="DE54" s="803"/>
      <c r="DF54" s="804"/>
      <c r="DG54" s="802"/>
      <c r="DH54" s="803"/>
      <c r="DI54" s="803"/>
      <c r="DJ54" s="803"/>
      <c r="DK54" s="804"/>
      <c r="DL54" s="802"/>
      <c r="DM54" s="803"/>
      <c r="DN54" s="803"/>
      <c r="DO54" s="803"/>
      <c r="DP54" s="804"/>
      <c r="DQ54" s="802"/>
      <c r="DR54" s="803"/>
      <c r="DS54" s="803"/>
      <c r="DT54" s="803"/>
      <c r="DU54" s="804"/>
      <c r="DV54" s="799"/>
      <c r="DW54" s="800"/>
      <c r="DX54" s="800"/>
      <c r="DY54" s="800"/>
      <c r="DZ54" s="805"/>
      <c r="EA54" s="224"/>
    </row>
    <row r="55" spans="1:131" ht="26.25" customHeight="1" x14ac:dyDescent="0.2">
      <c r="A55" s="232">
        <v>28</v>
      </c>
      <c r="B55" s="766"/>
      <c r="C55" s="767"/>
      <c r="D55" s="767"/>
      <c r="E55" s="767"/>
      <c r="F55" s="767"/>
      <c r="G55" s="767"/>
      <c r="H55" s="767"/>
      <c r="I55" s="767"/>
      <c r="J55" s="767"/>
      <c r="K55" s="767"/>
      <c r="L55" s="767"/>
      <c r="M55" s="767"/>
      <c r="N55" s="767"/>
      <c r="O55" s="767"/>
      <c r="P55" s="768"/>
      <c r="Q55" s="851"/>
      <c r="R55" s="852"/>
      <c r="S55" s="852"/>
      <c r="T55" s="852"/>
      <c r="U55" s="852"/>
      <c r="V55" s="852"/>
      <c r="W55" s="852"/>
      <c r="X55" s="852"/>
      <c r="Y55" s="852"/>
      <c r="Z55" s="852"/>
      <c r="AA55" s="852"/>
      <c r="AB55" s="852"/>
      <c r="AC55" s="852"/>
      <c r="AD55" s="852"/>
      <c r="AE55" s="853"/>
      <c r="AF55" s="772"/>
      <c r="AG55" s="773"/>
      <c r="AH55" s="773"/>
      <c r="AI55" s="773"/>
      <c r="AJ55" s="774"/>
      <c r="AK55" s="855"/>
      <c r="AL55" s="852"/>
      <c r="AM55" s="852"/>
      <c r="AN55" s="852"/>
      <c r="AO55" s="852"/>
      <c r="AP55" s="852"/>
      <c r="AQ55" s="852"/>
      <c r="AR55" s="852"/>
      <c r="AS55" s="852"/>
      <c r="AT55" s="852"/>
      <c r="AU55" s="852"/>
      <c r="AV55" s="852"/>
      <c r="AW55" s="852"/>
      <c r="AX55" s="852"/>
      <c r="AY55" s="852"/>
      <c r="AZ55" s="854"/>
      <c r="BA55" s="854"/>
      <c r="BB55" s="854"/>
      <c r="BC55" s="854"/>
      <c r="BD55" s="854"/>
      <c r="BE55" s="849"/>
      <c r="BF55" s="849"/>
      <c r="BG55" s="849"/>
      <c r="BH55" s="849"/>
      <c r="BI55" s="850"/>
      <c r="BJ55" s="226"/>
      <c r="BK55" s="226"/>
      <c r="BL55" s="226"/>
      <c r="BM55" s="226"/>
      <c r="BN55" s="226"/>
      <c r="BO55" s="235"/>
      <c r="BP55" s="235"/>
      <c r="BQ55" s="232">
        <v>49</v>
      </c>
      <c r="BR55" s="233"/>
      <c r="BS55" s="799"/>
      <c r="BT55" s="800"/>
      <c r="BU55" s="800"/>
      <c r="BV55" s="800"/>
      <c r="BW55" s="800"/>
      <c r="BX55" s="800"/>
      <c r="BY55" s="800"/>
      <c r="BZ55" s="800"/>
      <c r="CA55" s="800"/>
      <c r="CB55" s="800"/>
      <c r="CC55" s="800"/>
      <c r="CD55" s="800"/>
      <c r="CE55" s="800"/>
      <c r="CF55" s="800"/>
      <c r="CG55" s="801"/>
      <c r="CH55" s="802"/>
      <c r="CI55" s="803"/>
      <c r="CJ55" s="803"/>
      <c r="CK55" s="803"/>
      <c r="CL55" s="804"/>
      <c r="CM55" s="802"/>
      <c r="CN55" s="803"/>
      <c r="CO55" s="803"/>
      <c r="CP55" s="803"/>
      <c r="CQ55" s="804"/>
      <c r="CR55" s="802"/>
      <c r="CS55" s="803"/>
      <c r="CT55" s="803"/>
      <c r="CU55" s="803"/>
      <c r="CV55" s="804"/>
      <c r="CW55" s="802"/>
      <c r="CX55" s="803"/>
      <c r="CY55" s="803"/>
      <c r="CZ55" s="803"/>
      <c r="DA55" s="804"/>
      <c r="DB55" s="802"/>
      <c r="DC55" s="803"/>
      <c r="DD55" s="803"/>
      <c r="DE55" s="803"/>
      <c r="DF55" s="804"/>
      <c r="DG55" s="802"/>
      <c r="DH55" s="803"/>
      <c r="DI55" s="803"/>
      <c r="DJ55" s="803"/>
      <c r="DK55" s="804"/>
      <c r="DL55" s="802"/>
      <c r="DM55" s="803"/>
      <c r="DN55" s="803"/>
      <c r="DO55" s="803"/>
      <c r="DP55" s="804"/>
      <c r="DQ55" s="802"/>
      <c r="DR55" s="803"/>
      <c r="DS55" s="803"/>
      <c r="DT55" s="803"/>
      <c r="DU55" s="804"/>
      <c r="DV55" s="799"/>
      <c r="DW55" s="800"/>
      <c r="DX55" s="800"/>
      <c r="DY55" s="800"/>
      <c r="DZ55" s="805"/>
      <c r="EA55" s="224"/>
    </row>
    <row r="56" spans="1:131" ht="26.25" customHeight="1" x14ac:dyDescent="0.2">
      <c r="A56" s="232">
        <v>29</v>
      </c>
      <c r="B56" s="766"/>
      <c r="C56" s="767"/>
      <c r="D56" s="767"/>
      <c r="E56" s="767"/>
      <c r="F56" s="767"/>
      <c r="G56" s="767"/>
      <c r="H56" s="767"/>
      <c r="I56" s="767"/>
      <c r="J56" s="767"/>
      <c r="K56" s="767"/>
      <c r="L56" s="767"/>
      <c r="M56" s="767"/>
      <c r="N56" s="767"/>
      <c r="O56" s="767"/>
      <c r="P56" s="768"/>
      <c r="Q56" s="851"/>
      <c r="R56" s="852"/>
      <c r="S56" s="852"/>
      <c r="T56" s="852"/>
      <c r="U56" s="852"/>
      <c r="V56" s="852"/>
      <c r="W56" s="852"/>
      <c r="X56" s="852"/>
      <c r="Y56" s="852"/>
      <c r="Z56" s="852"/>
      <c r="AA56" s="852"/>
      <c r="AB56" s="852"/>
      <c r="AC56" s="852"/>
      <c r="AD56" s="852"/>
      <c r="AE56" s="853"/>
      <c r="AF56" s="772"/>
      <c r="AG56" s="773"/>
      <c r="AH56" s="773"/>
      <c r="AI56" s="773"/>
      <c r="AJ56" s="774"/>
      <c r="AK56" s="855"/>
      <c r="AL56" s="852"/>
      <c r="AM56" s="852"/>
      <c r="AN56" s="852"/>
      <c r="AO56" s="852"/>
      <c r="AP56" s="852"/>
      <c r="AQ56" s="852"/>
      <c r="AR56" s="852"/>
      <c r="AS56" s="852"/>
      <c r="AT56" s="852"/>
      <c r="AU56" s="852"/>
      <c r="AV56" s="852"/>
      <c r="AW56" s="852"/>
      <c r="AX56" s="852"/>
      <c r="AY56" s="852"/>
      <c r="AZ56" s="854"/>
      <c r="BA56" s="854"/>
      <c r="BB56" s="854"/>
      <c r="BC56" s="854"/>
      <c r="BD56" s="854"/>
      <c r="BE56" s="849"/>
      <c r="BF56" s="849"/>
      <c r="BG56" s="849"/>
      <c r="BH56" s="849"/>
      <c r="BI56" s="850"/>
      <c r="BJ56" s="226"/>
      <c r="BK56" s="226"/>
      <c r="BL56" s="226"/>
      <c r="BM56" s="226"/>
      <c r="BN56" s="226"/>
      <c r="BO56" s="235"/>
      <c r="BP56" s="235"/>
      <c r="BQ56" s="232">
        <v>50</v>
      </c>
      <c r="BR56" s="233"/>
      <c r="BS56" s="799"/>
      <c r="BT56" s="800"/>
      <c r="BU56" s="800"/>
      <c r="BV56" s="800"/>
      <c r="BW56" s="800"/>
      <c r="BX56" s="800"/>
      <c r="BY56" s="800"/>
      <c r="BZ56" s="800"/>
      <c r="CA56" s="800"/>
      <c r="CB56" s="800"/>
      <c r="CC56" s="800"/>
      <c r="CD56" s="800"/>
      <c r="CE56" s="800"/>
      <c r="CF56" s="800"/>
      <c r="CG56" s="801"/>
      <c r="CH56" s="802"/>
      <c r="CI56" s="803"/>
      <c r="CJ56" s="803"/>
      <c r="CK56" s="803"/>
      <c r="CL56" s="804"/>
      <c r="CM56" s="802"/>
      <c r="CN56" s="803"/>
      <c r="CO56" s="803"/>
      <c r="CP56" s="803"/>
      <c r="CQ56" s="804"/>
      <c r="CR56" s="802"/>
      <c r="CS56" s="803"/>
      <c r="CT56" s="803"/>
      <c r="CU56" s="803"/>
      <c r="CV56" s="804"/>
      <c r="CW56" s="802"/>
      <c r="CX56" s="803"/>
      <c r="CY56" s="803"/>
      <c r="CZ56" s="803"/>
      <c r="DA56" s="804"/>
      <c r="DB56" s="802"/>
      <c r="DC56" s="803"/>
      <c r="DD56" s="803"/>
      <c r="DE56" s="803"/>
      <c r="DF56" s="804"/>
      <c r="DG56" s="802"/>
      <c r="DH56" s="803"/>
      <c r="DI56" s="803"/>
      <c r="DJ56" s="803"/>
      <c r="DK56" s="804"/>
      <c r="DL56" s="802"/>
      <c r="DM56" s="803"/>
      <c r="DN56" s="803"/>
      <c r="DO56" s="803"/>
      <c r="DP56" s="804"/>
      <c r="DQ56" s="802"/>
      <c r="DR56" s="803"/>
      <c r="DS56" s="803"/>
      <c r="DT56" s="803"/>
      <c r="DU56" s="804"/>
      <c r="DV56" s="799"/>
      <c r="DW56" s="800"/>
      <c r="DX56" s="800"/>
      <c r="DY56" s="800"/>
      <c r="DZ56" s="805"/>
      <c r="EA56" s="224"/>
    </row>
    <row r="57" spans="1:131" ht="26.25" customHeight="1" x14ac:dyDescent="0.2">
      <c r="A57" s="232">
        <v>30</v>
      </c>
      <c r="B57" s="766"/>
      <c r="C57" s="767"/>
      <c r="D57" s="767"/>
      <c r="E57" s="767"/>
      <c r="F57" s="767"/>
      <c r="G57" s="767"/>
      <c r="H57" s="767"/>
      <c r="I57" s="767"/>
      <c r="J57" s="767"/>
      <c r="K57" s="767"/>
      <c r="L57" s="767"/>
      <c r="M57" s="767"/>
      <c r="N57" s="767"/>
      <c r="O57" s="767"/>
      <c r="P57" s="768"/>
      <c r="Q57" s="851"/>
      <c r="R57" s="852"/>
      <c r="S57" s="852"/>
      <c r="T57" s="852"/>
      <c r="U57" s="852"/>
      <c r="V57" s="852"/>
      <c r="W57" s="852"/>
      <c r="X57" s="852"/>
      <c r="Y57" s="852"/>
      <c r="Z57" s="852"/>
      <c r="AA57" s="852"/>
      <c r="AB57" s="852"/>
      <c r="AC57" s="852"/>
      <c r="AD57" s="852"/>
      <c r="AE57" s="853"/>
      <c r="AF57" s="772"/>
      <c r="AG57" s="773"/>
      <c r="AH57" s="773"/>
      <c r="AI57" s="773"/>
      <c r="AJ57" s="774"/>
      <c r="AK57" s="855"/>
      <c r="AL57" s="852"/>
      <c r="AM57" s="852"/>
      <c r="AN57" s="852"/>
      <c r="AO57" s="852"/>
      <c r="AP57" s="852"/>
      <c r="AQ57" s="852"/>
      <c r="AR57" s="852"/>
      <c r="AS57" s="852"/>
      <c r="AT57" s="852"/>
      <c r="AU57" s="852"/>
      <c r="AV57" s="852"/>
      <c r="AW57" s="852"/>
      <c r="AX57" s="852"/>
      <c r="AY57" s="852"/>
      <c r="AZ57" s="854"/>
      <c r="BA57" s="854"/>
      <c r="BB57" s="854"/>
      <c r="BC57" s="854"/>
      <c r="BD57" s="854"/>
      <c r="BE57" s="849"/>
      <c r="BF57" s="849"/>
      <c r="BG57" s="849"/>
      <c r="BH57" s="849"/>
      <c r="BI57" s="850"/>
      <c r="BJ57" s="226"/>
      <c r="BK57" s="226"/>
      <c r="BL57" s="226"/>
      <c r="BM57" s="226"/>
      <c r="BN57" s="226"/>
      <c r="BO57" s="235"/>
      <c r="BP57" s="235"/>
      <c r="BQ57" s="232">
        <v>51</v>
      </c>
      <c r="BR57" s="233"/>
      <c r="BS57" s="799"/>
      <c r="BT57" s="800"/>
      <c r="BU57" s="800"/>
      <c r="BV57" s="800"/>
      <c r="BW57" s="800"/>
      <c r="BX57" s="800"/>
      <c r="BY57" s="800"/>
      <c r="BZ57" s="800"/>
      <c r="CA57" s="800"/>
      <c r="CB57" s="800"/>
      <c r="CC57" s="800"/>
      <c r="CD57" s="800"/>
      <c r="CE57" s="800"/>
      <c r="CF57" s="800"/>
      <c r="CG57" s="801"/>
      <c r="CH57" s="802"/>
      <c r="CI57" s="803"/>
      <c r="CJ57" s="803"/>
      <c r="CK57" s="803"/>
      <c r="CL57" s="804"/>
      <c r="CM57" s="802"/>
      <c r="CN57" s="803"/>
      <c r="CO57" s="803"/>
      <c r="CP57" s="803"/>
      <c r="CQ57" s="804"/>
      <c r="CR57" s="802"/>
      <c r="CS57" s="803"/>
      <c r="CT57" s="803"/>
      <c r="CU57" s="803"/>
      <c r="CV57" s="804"/>
      <c r="CW57" s="802"/>
      <c r="CX57" s="803"/>
      <c r="CY57" s="803"/>
      <c r="CZ57" s="803"/>
      <c r="DA57" s="804"/>
      <c r="DB57" s="802"/>
      <c r="DC57" s="803"/>
      <c r="DD57" s="803"/>
      <c r="DE57" s="803"/>
      <c r="DF57" s="804"/>
      <c r="DG57" s="802"/>
      <c r="DH57" s="803"/>
      <c r="DI57" s="803"/>
      <c r="DJ57" s="803"/>
      <c r="DK57" s="804"/>
      <c r="DL57" s="802"/>
      <c r="DM57" s="803"/>
      <c r="DN57" s="803"/>
      <c r="DO57" s="803"/>
      <c r="DP57" s="804"/>
      <c r="DQ57" s="802"/>
      <c r="DR57" s="803"/>
      <c r="DS57" s="803"/>
      <c r="DT57" s="803"/>
      <c r="DU57" s="804"/>
      <c r="DV57" s="799"/>
      <c r="DW57" s="800"/>
      <c r="DX57" s="800"/>
      <c r="DY57" s="800"/>
      <c r="DZ57" s="805"/>
      <c r="EA57" s="224"/>
    </row>
    <row r="58" spans="1:131" ht="26.25" customHeight="1" x14ac:dyDescent="0.2">
      <c r="A58" s="232">
        <v>31</v>
      </c>
      <c r="B58" s="766"/>
      <c r="C58" s="767"/>
      <c r="D58" s="767"/>
      <c r="E58" s="767"/>
      <c r="F58" s="767"/>
      <c r="G58" s="767"/>
      <c r="H58" s="767"/>
      <c r="I58" s="767"/>
      <c r="J58" s="767"/>
      <c r="K58" s="767"/>
      <c r="L58" s="767"/>
      <c r="M58" s="767"/>
      <c r="N58" s="767"/>
      <c r="O58" s="767"/>
      <c r="P58" s="768"/>
      <c r="Q58" s="851"/>
      <c r="R58" s="852"/>
      <c r="S58" s="852"/>
      <c r="T58" s="852"/>
      <c r="U58" s="852"/>
      <c r="V58" s="852"/>
      <c r="W58" s="852"/>
      <c r="X58" s="852"/>
      <c r="Y58" s="852"/>
      <c r="Z58" s="852"/>
      <c r="AA58" s="852"/>
      <c r="AB58" s="852"/>
      <c r="AC58" s="852"/>
      <c r="AD58" s="852"/>
      <c r="AE58" s="853"/>
      <c r="AF58" s="772"/>
      <c r="AG58" s="773"/>
      <c r="AH58" s="773"/>
      <c r="AI58" s="773"/>
      <c r="AJ58" s="774"/>
      <c r="AK58" s="855"/>
      <c r="AL58" s="852"/>
      <c r="AM58" s="852"/>
      <c r="AN58" s="852"/>
      <c r="AO58" s="852"/>
      <c r="AP58" s="852"/>
      <c r="AQ58" s="852"/>
      <c r="AR58" s="852"/>
      <c r="AS58" s="852"/>
      <c r="AT58" s="852"/>
      <c r="AU58" s="852"/>
      <c r="AV58" s="852"/>
      <c r="AW58" s="852"/>
      <c r="AX58" s="852"/>
      <c r="AY58" s="852"/>
      <c r="AZ58" s="854"/>
      <c r="BA58" s="854"/>
      <c r="BB58" s="854"/>
      <c r="BC58" s="854"/>
      <c r="BD58" s="854"/>
      <c r="BE58" s="849"/>
      <c r="BF58" s="849"/>
      <c r="BG58" s="849"/>
      <c r="BH58" s="849"/>
      <c r="BI58" s="850"/>
      <c r="BJ58" s="226"/>
      <c r="BK58" s="226"/>
      <c r="BL58" s="226"/>
      <c r="BM58" s="226"/>
      <c r="BN58" s="226"/>
      <c r="BO58" s="235"/>
      <c r="BP58" s="235"/>
      <c r="BQ58" s="232">
        <v>52</v>
      </c>
      <c r="BR58" s="233"/>
      <c r="BS58" s="799"/>
      <c r="BT58" s="800"/>
      <c r="BU58" s="800"/>
      <c r="BV58" s="800"/>
      <c r="BW58" s="800"/>
      <c r="BX58" s="800"/>
      <c r="BY58" s="800"/>
      <c r="BZ58" s="800"/>
      <c r="CA58" s="800"/>
      <c r="CB58" s="800"/>
      <c r="CC58" s="800"/>
      <c r="CD58" s="800"/>
      <c r="CE58" s="800"/>
      <c r="CF58" s="800"/>
      <c r="CG58" s="801"/>
      <c r="CH58" s="802"/>
      <c r="CI58" s="803"/>
      <c r="CJ58" s="803"/>
      <c r="CK58" s="803"/>
      <c r="CL58" s="804"/>
      <c r="CM58" s="802"/>
      <c r="CN58" s="803"/>
      <c r="CO58" s="803"/>
      <c r="CP58" s="803"/>
      <c r="CQ58" s="804"/>
      <c r="CR58" s="802"/>
      <c r="CS58" s="803"/>
      <c r="CT58" s="803"/>
      <c r="CU58" s="803"/>
      <c r="CV58" s="804"/>
      <c r="CW58" s="802"/>
      <c r="CX58" s="803"/>
      <c r="CY58" s="803"/>
      <c r="CZ58" s="803"/>
      <c r="DA58" s="804"/>
      <c r="DB58" s="802"/>
      <c r="DC58" s="803"/>
      <c r="DD58" s="803"/>
      <c r="DE58" s="803"/>
      <c r="DF58" s="804"/>
      <c r="DG58" s="802"/>
      <c r="DH58" s="803"/>
      <c r="DI58" s="803"/>
      <c r="DJ58" s="803"/>
      <c r="DK58" s="804"/>
      <c r="DL58" s="802"/>
      <c r="DM58" s="803"/>
      <c r="DN58" s="803"/>
      <c r="DO58" s="803"/>
      <c r="DP58" s="804"/>
      <c r="DQ58" s="802"/>
      <c r="DR58" s="803"/>
      <c r="DS58" s="803"/>
      <c r="DT58" s="803"/>
      <c r="DU58" s="804"/>
      <c r="DV58" s="799"/>
      <c r="DW58" s="800"/>
      <c r="DX58" s="800"/>
      <c r="DY58" s="800"/>
      <c r="DZ58" s="805"/>
      <c r="EA58" s="224"/>
    </row>
    <row r="59" spans="1:131" ht="26.25" customHeight="1" x14ac:dyDescent="0.2">
      <c r="A59" s="232">
        <v>32</v>
      </c>
      <c r="B59" s="766"/>
      <c r="C59" s="767"/>
      <c r="D59" s="767"/>
      <c r="E59" s="767"/>
      <c r="F59" s="767"/>
      <c r="G59" s="767"/>
      <c r="H59" s="767"/>
      <c r="I59" s="767"/>
      <c r="J59" s="767"/>
      <c r="K59" s="767"/>
      <c r="L59" s="767"/>
      <c r="M59" s="767"/>
      <c r="N59" s="767"/>
      <c r="O59" s="767"/>
      <c r="P59" s="768"/>
      <c r="Q59" s="851"/>
      <c r="R59" s="852"/>
      <c r="S59" s="852"/>
      <c r="T59" s="852"/>
      <c r="U59" s="852"/>
      <c r="V59" s="852"/>
      <c r="W59" s="852"/>
      <c r="X59" s="852"/>
      <c r="Y59" s="852"/>
      <c r="Z59" s="852"/>
      <c r="AA59" s="852"/>
      <c r="AB59" s="852"/>
      <c r="AC59" s="852"/>
      <c r="AD59" s="852"/>
      <c r="AE59" s="853"/>
      <c r="AF59" s="772"/>
      <c r="AG59" s="773"/>
      <c r="AH59" s="773"/>
      <c r="AI59" s="773"/>
      <c r="AJ59" s="774"/>
      <c r="AK59" s="855"/>
      <c r="AL59" s="852"/>
      <c r="AM59" s="852"/>
      <c r="AN59" s="852"/>
      <c r="AO59" s="852"/>
      <c r="AP59" s="852"/>
      <c r="AQ59" s="852"/>
      <c r="AR59" s="852"/>
      <c r="AS59" s="852"/>
      <c r="AT59" s="852"/>
      <c r="AU59" s="852"/>
      <c r="AV59" s="852"/>
      <c r="AW59" s="852"/>
      <c r="AX59" s="852"/>
      <c r="AY59" s="852"/>
      <c r="AZ59" s="854"/>
      <c r="BA59" s="854"/>
      <c r="BB59" s="854"/>
      <c r="BC59" s="854"/>
      <c r="BD59" s="854"/>
      <c r="BE59" s="849"/>
      <c r="BF59" s="849"/>
      <c r="BG59" s="849"/>
      <c r="BH59" s="849"/>
      <c r="BI59" s="850"/>
      <c r="BJ59" s="226"/>
      <c r="BK59" s="226"/>
      <c r="BL59" s="226"/>
      <c r="BM59" s="226"/>
      <c r="BN59" s="226"/>
      <c r="BO59" s="235"/>
      <c r="BP59" s="235"/>
      <c r="BQ59" s="232">
        <v>53</v>
      </c>
      <c r="BR59" s="233"/>
      <c r="BS59" s="799"/>
      <c r="BT59" s="800"/>
      <c r="BU59" s="800"/>
      <c r="BV59" s="800"/>
      <c r="BW59" s="800"/>
      <c r="BX59" s="800"/>
      <c r="BY59" s="800"/>
      <c r="BZ59" s="800"/>
      <c r="CA59" s="800"/>
      <c r="CB59" s="800"/>
      <c r="CC59" s="800"/>
      <c r="CD59" s="800"/>
      <c r="CE59" s="800"/>
      <c r="CF59" s="800"/>
      <c r="CG59" s="801"/>
      <c r="CH59" s="802"/>
      <c r="CI59" s="803"/>
      <c r="CJ59" s="803"/>
      <c r="CK59" s="803"/>
      <c r="CL59" s="804"/>
      <c r="CM59" s="802"/>
      <c r="CN59" s="803"/>
      <c r="CO59" s="803"/>
      <c r="CP59" s="803"/>
      <c r="CQ59" s="804"/>
      <c r="CR59" s="802"/>
      <c r="CS59" s="803"/>
      <c r="CT59" s="803"/>
      <c r="CU59" s="803"/>
      <c r="CV59" s="804"/>
      <c r="CW59" s="802"/>
      <c r="CX59" s="803"/>
      <c r="CY59" s="803"/>
      <c r="CZ59" s="803"/>
      <c r="DA59" s="804"/>
      <c r="DB59" s="802"/>
      <c r="DC59" s="803"/>
      <c r="DD59" s="803"/>
      <c r="DE59" s="803"/>
      <c r="DF59" s="804"/>
      <c r="DG59" s="802"/>
      <c r="DH59" s="803"/>
      <c r="DI59" s="803"/>
      <c r="DJ59" s="803"/>
      <c r="DK59" s="804"/>
      <c r="DL59" s="802"/>
      <c r="DM59" s="803"/>
      <c r="DN59" s="803"/>
      <c r="DO59" s="803"/>
      <c r="DP59" s="804"/>
      <c r="DQ59" s="802"/>
      <c r="DR59" s="803"/>
      <c r="DS59" s="803"/>
      <c r="DT59" s="803"/>
      <c r="DU59" s="804"/>
      <c r="DV59" s="799"/>
      <c r="DW59" s="800"/>
      <c r="DX59" s="800"/>
      <c r="DY59" s="800"/>
      <c r="DZ59" s="805"/>
      <c r="EA59" s="224"/>
    </row>
    <row r="60" spans="1:131" ht="26.25" customHeight="1" x14ac:dyDescent="0.2">
      <c r="A60" s="232">
        <v>33</v>
      </c>
      <c r="B60" s="766"/>
      <c r="C60" s="767"/>
      <c r="D60" s="767"/>
      <c r="E60" s="767"/>
      <c r="F60" s="767"/>
      <c r="G60" s="767"/>
      <c r="H60" s="767"/>
      <c r="I60" s="767"/>
      <c r="J60" s="767"/>
      <c r="K60" s="767"/>
      <c r="L60" s="767"/>
      <c r="M60" s="767"/>
      <c r="N60" s="767"/>
      <c r="O60" s="767"/>
      <c r="P60" s="768"/>
      <c r="Q60" s="851"/>
      <c r="R60" s="852"/>
      <c r="S60" s="852"/>
      <c r="T60" s="852"/>
      <c r="U60" s="852"/>
      <c r="V60" s="852"/>
      <c r="W60" s="852"/>
      <c r="X60" s="852"/>
      <c r="Y60" s="852"/>
      <c r="Z60" s="852"/>
      <c r="AA60" s="852"/>
      <c r="AB60" s="852"/>
      <c r="AC60" s="852"/>
      <c r="AD60" s="852"/>
      <c r="AE60" s="853"/>
      <c r="AF60" s="772"/>
      <c r="AG60" s="773"/>
      <c r="AH60" s="773"/>
      <c r="AI60" s="773"/>
      <c r="AJ60" s="774"/>
      <c r="AK60" s="855"/>
      <c r="AL60" s="852"/>
      <c r="AM60" s="852"/>
      <c r="AN60" s="852"/>
      <c r="AO60" s="852"/>
      <c r="AP60" s="852"/>
      <c r="AQ60" s="852"/>
      <c r="AR60" s="852"/>
      <c r="AS60" s="852"/>
      <c r="AT60" s="852"/>
      <c r="AU60" s="852"/>
      <c r="AV60" s="852"/>
      <c r="AW60" s="852"/>
      <c r="AX60" s="852"/>
      <c r="AY60" s="852"/>
      <c r="AZ60" s="854"/>
      <c r="BA60" s="854"/>
      <c r="BB60" s="854"/>
      <c r="BC60" s="854"/>
      <c r="BD60" s="854"/>
      <c r="BE60" s="849"/>
      <c r="BF60" s="849"/>
      <c r="BG60" s="849"/>
      <c r="BH60" s="849"/>
      <c r="BI60" s="850"/>
      <c r="BJ60" s="226"/>
      <c r="BK60" s="226"/>
      <c r="BL60" s="226"/>
      <c r="BM60" s="226"/>
      <c r="BN60" s="226"/>
      <c r="BO60" s="235"/>
      <c r="BP60" s="235"/>
      <c r="BQ60" s="232">
        <v>54</v>
      </c>
      <c r="BR60" s="233"/>
      <c r="BS60" s="799"/>
      <c r="BT60" s="800"/>
      <c r="BU60" s="800"/>
      <c r="BV60" s="800"/>
      <c r="BW60" s="800"/>
      <c r="BX60" s="800"/>
      <c r="BY60" s="800"/>
      <c r="BZ60" s="800"/>
      <c r="CA60" s="800"/>
      <c r="CB60" s="800"/>
      <c r="CC60" s="800"/>
      <c r="CD60" s="800"/>
      <c r="CE60" s="800"/>
      <c r="CF60" s="800"/>
      <c r="CG60" s="801"/>
      <c r="CH60" s="802"/>
      <c r="CI60" s="803"/>
      <c r="CJ60" s="803"/>
      <c r="CK60" s="803"/>
      <c r="CL60" s="804"/>
      <c r="CM60" s="802"/>
      <c r="CN60" s="803"/>
      <c r="CO60" s="803"/>
      <c r="CP60" s="803"/>
      <c r="CQ60" s="804"/>
      <c r="CR60" s="802"/>
      <c r="CS60" s="803"/>
      <c r="CT60" s="803"/>
      <c r="CU60" s="803"/>
      <c r="CV60" s="804"/>
      <c r="CW60" s="802"/>
      <c r="CX60" s="803"/>
      <c r="CY60" s="803"/>
      <c r="CZ60" s="803"/>
      <c r="DA60" s="804"/>
      <c r="DB60" s="802"/>
      <c r="DC60" s="803"/>
      <c r="DD60" s="803"/>
      <c r="DE60" s="803"/>
      <c r="DF60" s="804"/>
      <c r="DG60" s="802"/>
      <c r="DH60" s="803"/>
      <c r="DI60" s="803"/>
      <c r="DJ60" s="803"/>
      <c r="DK60" s="804"/>
      <c r="DL60" s="802"/>
      <c r="DM60" s="803"/>
      <c r="DN60" s="803"/>
      <c r="DO60" s="803"/>
      <c r="DP60" s="804"/>
      <c r="DQ60" s="802"/>
      <c r="DR60" s="803"/>
      <c r="DS60" s="803"/>
      <c r="DT60" s="803"/>
      <c r="DU60" s="804"/>
      <c r="DV60" s="799"/>
      <c r="DW60" s="800"/>
      <c r="DX60" s="800"/>
      <c r="DY60" s="800"/>
      <c r="DZ60" s="805"/>
      <c r="EA60" s="224"/>
    </row>
    <row r="61" spans="1:131" ht="26.25" customHeight="1" thickBot="1" x14ac:dyDescent="0.25">
      <c r="A61" s="232">
        <v>34</v>
      </c>
      <c r="B61" s="766"/>
      <c r="C61" s="767"/>
      <c r="D61" s="767"/>
      <c r="E61" s="767"/>
      <c r="F61" s="767"/>
      <c r="G61" s="767"/>
      <c r="H61" s="767"/>
      <c r="I61" s="767"/>
      <c r="J61" s="767"/>
      <c r="K61" s="767"/>
      <c r="L61" s="767"/>
      <c r="M61" s="767"/>
      <c r="N61" s="767"/>
      <c r="O61" s="767"/>
      <c r="P61" s="768"/>
      <c r="Q61" s="851"/>
      <c r="R61" s="852"/>
      <c r="S61" s="852"/>
      <c r="T61" s="852"/>
      <c r="U61" s="852"/>
      <c r="V61" s="852"/>
      <c r="W61" s="852"/>
      <c r="X61" s="852"/>
      <c r="Y61" s="852"/>
      <c r="Z61" s="852"/>
      <c r="AA61" s="852"/>
      <c r="AB61" s="852"/>
      <c r="AC61" s="852"/>
      <c r="AD61" s="852"/>
      <c r="AE61" s="853"/>
      <c r="AF61" s="772"/>
      <c r="AG61" s="773"/>
      <c r="AH61" s="773"/>
      <c r="AI61" s="773"/>
      <c r="AJ61" s="774"/>
      <c r="AK61" s="855"/>
      <c r="AL61" s="852"/>
      <c r="AM61" s="852"/>
      <c r="AN61" s="852"/>
      <c r="AO61" s="852"/>
      <c r="AP61" s="852"/>
      <c r="AQ61" s="852"/>
      <c r="AR61" s="852"/>
      <c r="AS61" s="852"/>
      <c r="AT61" s="852"/>
      <c r="AU61" s="852"/>
      <c r="AV61" s="852"/>
      <c r="AW61" s="852"/>
      <c r="AX61" s="852"/>
      <c r="AY61" s="852"/>
      <c r="AZ61" s="854"/>
      <c r="BA61" s="854"/>
      <c r="BB61" s="854"/>
      <c r="BC61" s="854"/>
      <c r="BD61" s="854"/>
      <c r="BE61" s="849"/>
      <c r="BF61" s="849"/>
      <c r="BG61" s="849"/>
      <c r="BH61" s="849"/>
      <c r="BI61" s="850"/>
      <c r="BJ61" s="226"/>
      <c r="BK61" s="226"/>
      <c r="BL61" s="226"/>
      <c r="BM61" s="226"/>
      <c r="BN61" s="226"/>
      <c r="BO61" s="235"/>
      <c r="BP61" s="235"/>
      <c r="BQ61" s="232">
        <v>55</v>
      </c>
      <c r="BR61" s="233"/>
      <c r="BS61" s="799"/>
      <c r="BT61" s="800"/>
      <c r="BU61" s="800"/>
      <c r="BV61" s="800"/>
      <c r="BW61" s="800"/>
      <c r="BX61" s="800"/>
      <c r="BY61" s="800"/>
      <c r="BZ61" s="800"/>
      <c r="CA61" s="800"/>
      <c r="CB61" s="800"/>
      <c r="CC61" s="800"/>
      <c r="CD61" s="800"/>
      <c r="CE61" s="800"/>
      <c r="CF61" s="800"/>
      <c r="CG61" s="801"/>
      <c r="CH61" s="802"/>
      <c r="CI61" s="803"/>
      <c r="CJ61" s="803"/>
      <c r="CK61" s="803"/>
      <c r="CL61" s="804"/>
      <c r="CM61" s="802"/>
      <c r="CN61" s="803"/>
      <c r="CO61" s="803"/>
      <c r="CP61" s="803"/>
      <c r="CQ61" s="804"/>
      <c r="CR61" s="802"/>
      <c r="CS61" s="803"/>
      <c r="CT61" s="803"/>
      <c r="CU61" s="803"/>
      <c r="CV61" s="804"/>
      <c r="CW61" s="802"/>
      <c r="CX61" s="803"/>
      <c r="CY61" s="803"/>
      <c r="CZ61" s="803"/>
      <c r="DA61" s="804"/>
      <c r="DB61" s="802"/>
      <c r="DC61" s="803"/>
      <c r="DD61" s="803"/>
      <c r="DE61" s="803"/>
      <c r="DF61" s="804"/>
      <c r="DG61" s="802"/>
      <c r="DH61" s="803"/>
      <c r="DI61" s="803"/>
      <c r="DJ61" s="803"/>
      <c r="DK61" s="804"/>
      <c r="DL61" s="802"/>
      <c r="DM61" s="803"/>
      <c r="DN61" s="803"/>
      <c r="DO61" s="803"/>
      <c r="DP61" s="804"/>
      <c r="DQ61" s="802"/>
      <c r="DR61" s="803"/>
      <c r="DS61" s="803"/>
      <c r="DT61" s="803"/>
      <c r="DU61" s="804"/>
      <c r="DV61" s="799"/>
      <c r="DW61" s="800"/>
      <c r="DX61" s="800"/>
      <c r="DY61" s="800"/>
      <c r="DZ61" s="805"/>
      <c r="EA61" s="224"/>
    </row>
    <row r="62" spans="1:131" ht="26.25" customHeight="1" x14ac:dyDescent="0.2">
      <c r="A62" s="232">
        <v>35</v>
      </c>
      <c r="B62" s="766"/>
      <c r="C62" s="767"/>
      <c r="D62" s="767"/>
      <c r="E62" s="767"/>
      <c r="F62" s="767"/>
      <c r="G62" s="767"/>
      <c r="H62" s="767"/>
      <c r="I62" s="767"/>
      <c r="J62" s="767"/>
      <c r="K62" s="767"/>
      <c r="L62" s="767"/>
      <c r="M62" s="767"/>
      <c r="N62" s="767"/>
      <c r="O62" s="767"/>
      <c r="P62" s="768"/>
      <c r="Q62" s="851"/>
      <c r="R62" s="852"/>
      <c r="S62" s="852"/>
      <c r="T62" s="852"/>
      <c r="U62" s="852"/>
      <c r="V62" s="852"/>
      <c r="W62" s="852"/>
      <c r="X62" s="852"/>
      <c r="Y62" s="852"/>
      <c r="Z62" s="852"/>
      <c r="AA62" s="852"/>
      <c r="AB62" s="852"/>
      <c r="AC62" s="852"/>
      <c r="AD62" s="852"/>
      <c r="AE62" s="853"/>
      <c r="AF62" s="772"/>
      <c r="AG62" s="773"/>
      <c r="AH62" s="773"/>
      <c r="AI62" s="773"/>
      <c r="AJ62" s="774"/>
      <c r="AK62" s="855"/>
      <c r="AL62" s="852"/>
      <c r="AM62" s="852"/>
      <c r="AN62" s="852"/>
      <c r="AO62" s="852"/>
      <c r="AP62" s="852"/>
      <c r="AQ62" s="852"/>
      <c r="AR62" s="852"/>
      <c r="AS62" s="852"/>
      <c r="AT62" s="852"/>
      <c r="AU62" s="852"/>
      <c r="AV62" s="852"/>
      <c r="AW62" s="852"/>
      <c r="AX62" s="852"/>
      <c r="AY62" s="852"/>
      <c r="AZ62" s="854"/>
      <c r="BA62" s="854"/>
      <c r="BB62" s="854"/>
      <c r="BC62" s="854"/>
      <c r="BD62" s="854"/>
      <c r="BE62" s="849"/>
      <c r="BF62" s="849"/>
      <c r="BG62" s="849"/>
      <c r="BH62" s="849"/>
      <c r="BI62" s="850"/>
      <c r="BJ62" s="863" t="s">
        <v>397</v>
      </c>
      <c r="BK62" s="823"/>
      <c r="BL62" s="823"/>
      <c r="BM62" s="823"/>
      <c r="BN62" s="824"/>
      <c r="BO62" s="235"/>
      <c r="BP62" s="235"/>
      <c r="BQ62" s="232">
        <v>56</v>
      </c>
      <c r="BR62" s="233"/>
      <c r="BS62" s="799"/>
      <c r="BT62" s="800"/>
      <c r="BU62" s="800"/>
      <c r="BV62" s="800"/>
      <c r="BW62" s="800"/>
      <c r="BX62" s="800"/>
      <c r="BY62" s="800"/>
      <c r="BZ62" s="800"/>
      <c r="CA62" s="800"/>
      <c r="CB62" s="800"/>
      <c r="CC62" s="800"/>
      <c r="CD62" s="800"/>
      <c r="CE62" s="800"/>
      <c r="CF62" s="800"/>
      <c r="CG62" s="801"/>
      <c r="CH62" s="802"/>
      <c r="CI62" s="803"/>
      <c r="CJ62" s="803"/>
      <c r="CK62" s="803"/>
      <c r="CL62" s="804"/>
      <c r="CM62" s="802"/>
      <c r="CN62" s="803"/>
      <c r="CO62" s="803"/>
      <c r="CP62" s="803"/>
      <c r="CQ62" s="804"/>
      <c r="CR62" s="802"/>
      <c r="CS62" s="803"/>
      <c r="CT62" s="803"/>
      <c r="CU62" s="803"/>
      <c r="CV62" s="804"/>
      <c r="CW62" s="802"/>
      <c r="CX62" s="803"/>
      <c r="CY62" s="803"/>
      <c r="CZ62" s="803"/>
      <c r="DA62" s="804"/>
      <c r="DB62" s="802"/>
      <c r="DC62" s="803"/>
      <c r="DD62" s="803"/>
      <c r="DE62" s="803"/>
      <c r="DF62" s="804"/>
      <c r="DG62" s="802"/>
      <c r="DH62" s="803"/>
      <c r="DI62" s="803"/>
      <c r="DJ62" s="803"/>
      <c r="DK62" s="804"/>
      <c r="DL62" s="802"/>
      <c r="DM62" s="803"/>
      <c r="DN62" s="803"/>
      <c r="DO62" s="803"/>
      <c r="DP62" s="804"/>
      <c r="DQ62" s="802"/>
      <c r="DR62" s="803"/>
      <c r="DS62" s="803"/>
      <c r="DT62" s="803"/>
      <c r="DU62" s="804"/>
      <c r="DV62" s="799"/>
      <c r="DW62" s="800"/>
      <c r="DX62" s="800"/>
      <c r="DY62" s="800"/>
      <c r="DZ62" s="805"/>
      <c r="EA62" s="224"/>
    </row>
    <row r="63" spans="1:131" ht="26.25" customHeight="1" thickBot="1" x14ac:dyDescent="0.25">
      <c r="A63" s="234" t="s">
        <v>377</v>
      </c>
      <c r="B63" s="806" t="s">
        <v>398</v>
      </c>
      <c r="C63" s="807"/>
      <c r="D63" s="807"/>
      <c r="E63" s="807"/>
      <c r="F63" s="807"/>
      <c r="G63" s="807"/>
      <c r="H63" s="807"/>
      <c r="I63" s="807"/>
      <c r="J63" s="807"/>
      <c r="K63" s="807"/>
      <c r="L63" s="807"/>
      <c r="M63" s="807"/>
      <c r="N63" s="807"/>
      <c r="O63" s="807"/>
      <c r="P63" s="808"/>
      <c r="Q63" s="856"/>
      <c r="R63" s="857"/>
      <c r="S63" s="857"/>
      <c r="T63" s="857"/>
      <c r="U63" s="857"/>
      <c r="V63" s="857"/>
      <c r="W63" s="857"/>
      <c r="X63" s="857"/>
      <c r="Y63" s="857"/>
      <c r="Z63" s="857"/>
      <c r="AA63" s="857"/>
      <c r="AB63" s="857"/>
      <c r="AC63" s="857"/>
      <c r="AD63" s="857"/>
      <c r="AE63" s="858"/>
      <c r="AF63" s="859">
        <v>237</v>
      </c>
      <c r="AG63" s="860"/>
      <c r="AH63" s="860"/>
      <c r="AI63" s="860"/>
      <c r="AJ63" s="861"/>
      <c r="AK63" s="862"/>
      <c r="AL63" s="857"/>
      <c r="AM63" s="857"/>
      <c r="AN63" s="857"/>
      <c r="AO63" s="857"/>
      <c r="AP63" s="860">
        <v>97</v>
      </c>
      <c r="AQ63" s="860"/>
      <c r="AR63" s="860"/>
      <c r="AS63" s="860"/>
      <c r="AT63" s="860"/>
      <c r="AU63" s="860">
        <v>97</v>
      </c>
      <c r="AV63" s="860"/>
      <c r="AW63" s="860"/>
      <c r="AX63" s="860"/>
      <c r="AY63" s="860"/>
      <c r="AZ63" s="864"/>
      <c r="BA63" s="864"/>
      <c r="BB63" s="864"/>
      <c r="BC63" s="864"/>
      <c r="BD63" s="864"/>
      <c r="BE63" s="865"/>
      <c r="BF63" s="865"/>
      <c r="BG63" s="865"/>
      <c r="BH63" s="865"/>
      <c r="BI63" s="866"/>
      <c r="BJ63" s="867" t="s">
        <v>124</v>
      </c>
      <c r="BK63" s="868"/>
      <c r="BL63" s="868"/>
      <c r="BM63" s="868"/>
      <c r="BN63" s="869"/>
      <c r="BO63" s="235"/>
      <c r="BP63" s="235"/>
      <c r="BQ63" s="232">
        <v>57</v>
      </c>
      <c r="BR63" s="233"/>
      <c r="BS63" s="799"/>
      <c r="BT63" s="800"/>
      <c r="BU63" s="800"/>
      <c r="BV63" s="800"/>
      <c r="BW63" s="800"/>
      <c r="BX63" s="800"/>
      <c r="BY63" s="800"/>
      <c r="BZ63" s="800"/>
      <c r="CA63" s="800"/>
      <c r="CB63" s="800"/>
      <c r="CC63" s="800"/>
      <c r="CD63" s="800"/>
      <c r="CE63" s="800"/>
      <c r="CF63" s="800"/>
      <c r="CG63" s="801"/>
      <c r="CH63" s="802"/>
      <c r="CI63" s="803"/>
      <c r="CJ63" s="803"/>
      <c r="CK63" s="803"/>
      <c r="CL63" s="804"/>
      <c r="CM63" s="802"/>
      <c r="CN63" s="803"/>
      <c r="CO63" s="803"/>
      <c r="CP63" s="803"/>
      <c r="CQ63" s="804"/>
      <c r="CR63" s="802"/>
      <c r="CS63" s="803"/>
      <c r="CT63" s="803"/>
      <c r="CU63" s="803"/>
      <c r="CV63" s="804"/>
      <c r="CW63" s="802"/>
      <c r="CX63" s="803"/>
      <c r="CY63" s="803"/>
      <c r="CZ63" s="803"/>
      <c r="DA63" s="804"/>
      <c r="DB63" s="802"/>
      <c r="DC63" s="803"/>
      <c r="DD63" s="803"/>
      <c r="DE63" s="803"/>
      <c r="DF63" s="804"/>
      <c r="DG63" s="802"/>
      <c r="DH63" s="803"/>
      <c r="DI63" s="803"/>
      <c r="DJ63" s="803"/>
      <c r="DK63" s="804"/>
      <c r="DL63" s="802"/>
      <c r="DM63" s="803"/>
      <c r="DN63" s="803"/>
      <c r="DO63" s="803"/>
      <c r="DP63" s="804"/>
      <c r="DQ63" s="802"/>
      <c r="DR63" s="803"/>
      <c r="DS63" s="803"/>
      <c r="DT63" s="803"/>
      <c r="DU63" s="804"/>
      <c r="DV63" s="799"/>
      <c r="DW63" s="800"/>
      <c r="DX63" s="800"/>
      <c r="DY63" s="800"/>
      <c r="DZ63" s="805"/>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99"/>
      <c r="BT64" s="800"/>
      <c r="BU64" s="800"/>
      <c r="BV64" s="800"/>
      <c r="BW64" s="800"/>
      <c r="BX64" s="800"/>
      <c r="BY64" s="800"/>
      <c r="BZ64" s="800"/>
      <c r="CA64" s="800"/>
      <c r="CB64" s="800"/>
      <c r="CC64" s="800"/>
      <c r="CD64" s="800"/>
      <c r="CE64" s="800"/>
      <c r="CF64" s="800"/>
      <c r="CG64" s="801"/>
      <c r="CH64" s="802"/>
      <c r="CI64" s="803"/>
      <c r="CJ64" s="803"/>
      <c r="CK64" s="803"/>
      <c r="CL64" s="804"/>
      <c r="CM64" s="802"/>
      <c r="CN64" s="803"/>
      <c r="CO64" s="803"/>
      <c r="CP64" s="803"/>
      <c r="CQ64" s="804"/>
      <c r="CR64" s="802"/>
      <c r="CS64" s="803"/>
      <c r="CT64" s="803"/>
      <c r="CU64" s="803"/>
      <c r="CV64" s="804"/>
      <c r="CW64" s="802"/>
      <c r="CX64" s="803"/>
      <c r="CY64" s="803"/>
      <c r="CZ64" s="803"/>
      <c r="DA64" s="804"/>
      <c r="DB64" s="802"/>
      <c r="DC64" s="803"/>
      <c r="DD64" s="803"/>
      <c r="DE64" s="803"/>
      <c r="DF64" s="804"/>
      <c r="DG64" s="802"/>
      <c r="DH64" s="803"/>
      <c r="DI64" s="803"/>
      <c r="DJ64" s="803"/>
      <c r="DK64" s="804"/>
      <c r="DL64" s="802"/>
      <c r="DM64" s="803"/>
      <c r="DN64" s="803"/>
      <c r="DO64" s="803"/>
      <c r="DP64" s="804"/>
      <c r="DQ64" s="802"/>
      <c r="DR64" s="803"/>
      <c r="DS64" s="803"/>
      <c r="DT64" s="803"/>
      <c r="DU64" s="804"/>
      <c r="DV64" s="799"/>
      <c r="DW64" s="800"/>
      <c r="DX64" s="800"/>
      <c r="DY64" s="800"/>
      <c r="DZ64" s="805"/>
      <c r="EA64" s="224"/>
    </row>
    <row r="65" spans="1:131" ht="26.25" customHeight="1" thickBot="1" x14ac:dyDescent="0.25">
      <c r="A65" s="226" t="s">
        <v>399</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99"/>
      <c r="BT65" s="800"/>
      <c r="BU65" s="800"/>
      <c r="BV65" s="800"/>
      <c r="BW65" s="800"/>
      <c r="BX65" s="800"/>
      <c r="BY65" s="800"/>
      <c r="BZ65" s="800"/>
      <c r="CA65" s="800"/>
      <c r="CB65" s="800"/>
      <c r="CC65" s="800"/>
      <c r="CD65" s="800"/>
      <c r="CE65" s="800"/>
      <c r="CF65" s="800"/>
      <c r="CG65" s="801"/>
      <c r="CH65" s="802"/>
      <c r="CI65" s="803"/>
      <c r="CJ65" s="803"/>
      <c r="CK65" s="803"/>
      <c r="CL65" s="804"/>
      <c r="CM65" s="802"/>
      <c r="CN65" s="803"/>
      <c r="CO65" s="803"/>
      <c r="CP65" s="803"/>
      <c r="CQ65" s="804"/>
      <c r="CR65" s="802"/>
      <c r="CS65" s="803"/>
      <c r="CT65" s="803"/>
      <c r="CU65" s="803"/>
      <c r="CV65" s="804"/>
      <c r="CW65" s="802"/>
      <c r="CX65" s="803"/>
      <c r="CY65" s="803"/>
      <c r="CZ65" s="803"/>
      <c r="DA65" s="804"/>
      <c r="DB65" s="802"/>
      <c r="DC65" s="803"/>
      <c r="DD65" s="803"/>
      <c r="DE65" s="803"/>
      <c r="DF65" s="804"/>
      <c r="DG65" s="802"/>
      <c r="DH65" s="803"/>
      <c r="DI65" s="803"/>
      <c r="DJ65" s="803"/>
      <c r="DK65" s="804"/>
      <c r="DL65" s="802"/>
      <c r="DM65" s="803"/>
      <c r="DN65" s="803"/>
      <c r="DO65" s="803"/>
      <c r="DP65" s="804"/>
      <c r="DQ65" s="802"/>
      <c r="DR65" s="803"/>
      <c r="DS65" s="803"/>
      <c r="DT65" s="803"/>
      <c r="DU65" s="804"/>
      <c r="DV65" s="799"/>
      <c r="DW65" s="800"/>
      <c r="DX65" s="800"/>
      <c r="DY65" s="800"/>
      <c r="DZ65" s="805"/>
      <c r="EA65" s="224"/>
    </row>
    <row r="66" spans="1:131" ht="26.25" customHeight="1" x14ac:dyDescent="0.2">
      <c r="A66" s="740" t="s">
        <v>400</v>
      </c>
      <c r="B66" s="741"/>
      <c r="C66" s="741"/>
      <c r="D66" s="741"/>
      <c r="E66" s="741"/>
      <c r="F66" s="741"/>
      <c r="G66" s="741"/>
      <c r="H66" s="741"/>
      <c r="I66" s="741"/>
      <c r="J66" s="741"/>
      <c r="K66" s="741"/>
      <c r="L66" s="741"/>
      <c r="M66" s="741"/>
      <c r="N66" s="741"/>
      <c r="O66" s="741"/>
      <c r="P66" s="742"/>
      <c r="Q66" s="746" t="s">
        <v>381</v>
      </c>
      <c r="R66" s="747"/>
      <c r="S66" s="747"/>
      <c r="T66" s="747"/>
      <c r="U66" s="748"/>
      <c r="V66" s="746" t="s">
        <v>382</v>
      </c>
      <c r="W66" s="747"/>
      <c r="X66" s="747"/>
      <c r="Y66" s="747"/>
      <c r="Z66" s="748"/>
      <c r="AA66" s="746" t="s">
        <v>383</v>
      </c>
      <c r="AB66" s="747"/>
      <c r="AC66" s="747"/>
      <c r="AD66" s="747"/>
      <c r="AE66" s="748"/>
      <c r="AF66" s="870" t="s">
        <v>384</v>
      </c>
      <c r="AG66" s="832"/>
      <c r="AH66" s="832"/>
      <c r="AI66" s="832"/>
      <c r="AJ66" s="871"/>
      <c r="AK66" s="746" t="s">
        <v>385</v>
      </c>
      <c r="AL66" s="741"/>
      <c r="AM66" s="741"/>
      <c r="AN66" s="741"/>
      <c r="AO66" s="742"/>
      <c r="AP66" s="746" t="s">
        <v>386</v>
      </c>
      <c r="AQ66" s="747"/>
      <c r="AR66" s="747"/>
      <c r="AS66" s="747"/>
      <c r="AT66" s="748"/>
      <c r="AU66" s="746" t="s">
        <v>401</v>
      </c>
      <c r="AV66" s="747"/>
      <c r="AW66" s="747"/>
      <c r="AX66" s="747"/>
      <c r="AY66" s="748"/>
      <c r="AZ66" s="746" t="s">
        <v>365</v>
      </c>
      <c r="BA66" s="747"/>
      <c r="BB66" s="747"/>
      <c r="BC66" s="747"/>
      <c r="BD66" s="753"/>
      <c r="BE66" s="235"/>
      <c r="BF66" s="235"/>
      <c r="BG66" s="235"/>
      <c r="BH66" s="235"/>
      <c r="BI66" s="235"/>
      <c r="BJ66" s="235"/>
      <c r="BK66" s="235"/>
      <c r="BL66" s="235"/>
      <c r="BM66" s="235"/>
      <c r="BN66" s="235"/>
      <c r="BO66" s="235"/>
      <c r="BP66" s="235"/>
      <c r="BQ66" s="232">
        <v>60</v>
      </c>
      <c r="BR66" s="237"/>
      <c r="BS66" s="875"/>
      <c r="BT66" s="876"/>
      <c r="BU66" s="876"/>
      <c r="BV66" s="876"/>
      <c r="BW66" s="876"/>
      <c r="BX66" s="876"/>
      <c r="BY66" s="876"/>
      <c r="BZ66" s="876"/>
      <c r="CA66" s="876"/>
      <c r="CB66" s="876"/>
      <c r="CC66" s="876"/>
      <c r="CD66" s="876"/>
      <c r="CE66" s="876"/>
      <c r="CF66" s="876"/>
      <c r="CG66" s="881"/>
      <c r="CH66" s="878"/>
      <c r="CI66" s="879"/>
      <c r="CJ66" s="879"/>
      <c r="CK66" s="879"/>
      <c r="CL66" s="880"/>
      <c r="CM66" s="878"/>
      <c r="CN66" s="879"/>
      <c r="CO66" s="879"/>
      <c r="CP66" s="879"/>
      <c r="CQ66" s="880"/>
      <c r="CR66" s="878"/>
      <c r="CS66" s="879"/>
      <c r="CT66" s="879"/>
      <c r="CU66" s="879"/>
      <c r="CV66" s="880"/>
      <c r="CW66" s="878"/>
      <c r="CX66" s="879"/>
      <c r="CY66" s="879"/>
      <c r="CZ66" s="879"/>
      <c r="DA66" s="880"/>
      <c r="DB66" s="878"/>
      <c r="DC66" s="879"/>
      <c r="DD66" s="879"/>
      <c r="DE66" s="879"/>
      <c r="DF66" s="880"/>
      <c r="DG66" s="878"/>
      <c r="DH66" s="879"/>
      <c r="DI66" s="879"/>
      <c r="DJ66" s="879"/>
      <c r="DK66" s="880"/>
      <c r="DL66" s="878"/>
      <c r="DM66" s="879"/>
      <c r="DN66" s="879"/>
      <c r="DO66" s="879"/>
      <c r="DP66" s="880"/>
      <c r="DQ66" s="878"/>
      <c r="DR66" s="879"/>
      <c r="DS66" s="879"/>
      <c r="DT66" s="879"/>
      <c r="DU66" s="880"/>
      <c r="DV66" s="875"/>
      <c r="DW66" s="876"/>
      <c r="DX66" s="876"/>
      <c r="DY66" s="876"/>
      <c r="DZ66" s="877"/>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72"/>
      <c r="AG67" s="835"/>
      <c r="AH67" s="835"/>
      <c r="AI67" s="835"/>
      <c r="AJ67" s="873"/>
      <c r="AK67" s="874"/>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5"/>
      <c r="BT67" s="876"/>
      <c r="BU67" s="876"/>
      <c r="BV67" s="876"/>
      <c r="BW67" s="876"/>
      <c r="BX67" s="876"/>
      <c r="BY67" s="876"/>
      <c r="BZ67" s="876"/>
      <c r="CA67" s="876"/>
      <c r="CB67" s="876"/>
      <c r="CC67" s="876"/>
      <c r="CD67" s="876"/>
      <c r="CE67" s="876"/>
      <c r="CF67" s="876"/>
      <c r="CG67" s="881"/>
      <c r="CH67" s="878"/>
      <c r="CI67" s="879"/>
      <c r="CJ67" s="879"/>
      <c r="CK67" s="879"/>
      <c r="CL67" s="880"/>
      <c r="CM67" s="878"/>
      <c r="CN67" s="879"/>
      <c r="CO67" s="879"/>
      <c r="CP67" s="879"/>
      <c r="CQ67" s="880"/>
      <c r="CR67" s="878"/>
      <c r="CS67" s="879"/>
      <c r="CT67" s="879"/>
      <c r="CU67" s="879"/>
      <c r="CV67" s="880"/>
      <c r="CW67" s="878"/>
      <c r="CX67" s="879"/>
      <c r="CY67" s="879"/>
      <c r="CZ67" s="879"/>
      <c r="DA67" s="880"/>
      <c r="DB67" s="878"/>
      <c r="DC67" s="879"/>
      <c r="DD67" s="879"/>
      <c r="DE67" s="879"/>
      <c r="DF67" s="880"/>
      <c r="DG67" s="878"/>
      <c r="DH67" s="879"/>
      <c r="DI67" s="879"/>
      <c r="DJ67" s="879"/>
      <c r="DK67" s="880"/>
      <c r="DL67" s="878"/>
      <c r="DM67" s="879"/>
      <c r="DN67" s="879"/>
      <c r="DO67" s="879"/>
      <c r="DP67" s="880"/>
      <c r="DQ67" s="878"/>
      <c r="DR67" s="879"/>
      <c r="DS67" s="879"/>
      <c r="DT67" s="879"/>
      <c r="DU67" s="880"/>
      <c r="DV67" s="875"/>
      <c r="DW67" s="876"/>
      <c r="DX67" s="876"/>
      <c r="DY67" s="876"/>
      <c r="DZ67" s="877"/>
      <c r="EA67" s="224"/>
    </row>
    <row r="68" spans="1:131" ht="26.25" customHeight="1" thickTop="1" x14ac:dyDescent="0.2">
      <c r="A68" s="230">
        <v>1</v>
      </c>
      <c r="B68" s="885" t="s">
        <v>549</v>
      </c>
      <c r="C68" s="886"/>
      <c r="D68" s="886"/>
      <c r="E68" s="886"/>
      <c r="F68" s="886"/>
      <c r="G68" s="886"/>
      <c r="H68" s="886"/>
      <c r="I68" s="886"/>
      <c r="J68" s="886"/>
      <c r="K68" s="886"/>
      <c r="L68" s="886"/>
      <c r="M68" s="886"/>
      <c r="N68" s="886"/>
      <c r="O68" s="886"/>
      <c r="P68" s="887"/>
      <c r="Q68" s="888">
        <v>4</v>
      </c>
      <c r="R68" s="882"/>
      <c r="S68" s="882"/>
      <c r="T68" s="882"/>
      <c r="U68" s="882"/>
      <c r="V68" s="882">
        <v>3</v>
      </c>
      <c r="W68" s="882"/>
      <c r="X68" s="882"/>
      <c r="Y68" s="882"/>
      <c r="Z68" s="882"/>
      <c r="AA68" s="882">
        <v>1</v>
      </c>
      <c r="AB68" s="882"/>
      <c r="AC68" s="882"/>
      <c r="AD68" s="882"/>
      <c r="AE68" s="882"/>
      <c r="AF68" s="882">
        <v>1</v>
      </c>
      <c r="AG68" s="882"/>
      <c r="AH68" s="882"/>
      <c r="AI68" s="882"/>
      <c r="AJ68" s="882"/>
      <c r="AK68" s="882" t="s">
        <v>548</v>
      </c>
      <c r="AL68" s="882"/>
      <c r="AM68" s="882"/>
      <c r="AN68" s="882"/>
      <c r="AO68" s="882"/>
      <c r="AP68" s="882" t="s">
        <v>548</v>
      </c>
      <c r="AQ68" s="882"/>
      <c r="AR68" s="882"/>
      <c r="AS68" s="882"/>
      <c r="AT68" s="882"/>
      <c r="AU68" s="882" t="s">
        <v>548</v>
      </c>
      <c r="AV68" s="882"/>
      <c r="AW68" s="882"/>
      <c r="AX68" s="882"/>
      <c r="AY68" s="882"/>
      <c r="AZ68" s="883"/>
      <c r="BA68" s="883"/>
      <c r="BB68" s="883"/>
      <c r="BC68" s="883"/>
      <c r="BD68" s="884"/>
      <c r="BE68" s="235"/>
      <c r="BF68" s="235"/>
      <c r="BG68" s="235"/>
      <c r="BH68" s="235"/>
      <c r="BI68" s="235"/>
      <c r="BJ68" s="235"/>
      <c r="BK68" s="235"/>
      <c r="BL68" s="235"/>
      <c r="BM68" s="235"/>
      <c r="BN68" s="235"/>
      <c r="BO68" s="235"/>
      <c r="BP68" s="235"/>
      <c r="BQ68" s="232">
        <v>62</v>
      </c>
      <c r="BR68" s="237"/>
      <c r="BS68" s="875"/>
      <c r="BT68" s="876"/>
      <c r="BU68" s="876"/>
      <c r="BV68" s="876"/>
      <c r="BW68" s="876"/>
      <c r="BX68" s="876"/>
      <c r="BY68" s="876"/>
      <c r="BZ68" s="876"/>
      <c r="CA68" s="876"/>
      <c r="CB68" s="876"/>
      <c r="CC68" s="876"/>
      <c r="CD68" s="876"/>
      <c r="CE68" s="876"/>
      <c r="CF68" s="876"/>
      <c r="CG68" s="881"/>
      <c r="CH68" s="878"/>
      <c r="CI68" s="879"/>
      <c r="CJ68" s="879"/>
      <c r="CK68" s="879"/>
      <c r="CL68" s="880"/>
      <c r="CM68" s="878"/>
      <c r="CN68" s="879"/>
      <c r="CO68" s="879"/>
      <c r="CP68" s="879"/>
      <c r="CQ68" s="880"/>
      <c r="CR68" s="878"/>
      <c r="CS68" s="879"/>
      <c r="CT68" s="879"/>
      <c r="CU68" s="879"/>
      <c r="CV68" s="880"/>
      <c r="CW68" s="878"/>
      <c r="CX68" s="879"/>
      <c r="CY68" s="879"/>
      <c r="CZ68" s="879"/>
      <c r="DA68" s="880"/>
      <c r="DB68" s="878"/>
      <c r="DC68" s="879"/>
      <c r="DD68" s="879"/>
      <c r="DE68" s="879"/>
      <c r="DF68" s="880"/>
      <c r="DG68" s="878"/>
      <c r="DH68" s="879"/>
      <c r="DI68" s="879"/>
      <c r="DJ68" s="879"/>
      <c r="DK68" s="880"/>
      <c r="DL68" s="878"/>
      <c r="DM68" s="879"/>
      <c r="DN68" s="879"/>
      <c r="DO68" s="879"/>
      <c r="DP68" s="880"/>
      <c r="DQ68" s="878"/>
      <c r="DR68" s="879"/>
      <c r="DS68" s="879"/>
      <c r="DT68" s="879"/>
      <c r="DU68" s="880"/>
      <c r="DV68" s="875"/>
      <c r="DW68" s="876"/>
      <c r="DX68" s="876"/>
      <c r="DY68" s="876"/>
      <c r="DZ68" s="877"/>
      <c r="EA68" s="224"/>
    </row>
    <row r="69" spans="1:131" ht="26.25" customHeight="1" x14ac:dyDescent="0.2">
      <c r="A69" s="232">
        <v>2</v>
      </c>
      <c r="B69" s="889" t="s">
        <v>550</v>
      </c>
      <c r="C69" s="890"/>
      <c r="D69" s="890"/>
      <c r="E69" s="890"/>
      <c r="F69" s="890"/>
      <c r="G69" s="890"/>
      <c r="H69" s="890"/>
      <c r="I69" s="890"/>
      <c r="J69" s="890"/>
      <c r="K69" s="890"/>
      <c r="L69" s="890"/>
      <c r="M69" s="890"/>
      <c r="N69" s="890"/>
      <c r="O69" s="890"/>
      <c r="P69" s="891"/>
      <c r="Q69" s="892">
        <v>992</v>
      </c>
      <c r="R69" s="847"/>
      <c r="S69" s="847"/>
      <c r="T69" s="847"/>
      <c r="U69" s="847"/>
      <c r="V69" s="847">
        <v>963</v>
      </c>
      <c r="W69" s="847"/>
      <c r="X69" s="847"/>
      <c r="Y69" s="847"/>
      <c r="Z69" s="847"/>
      <c r="AA69" s="847">
        <v>29</v>
      </c>
      <c r="AB69" s="847"/>
      <c r="AC69" s="847"/>
      <c r="AD69" s="847"/>
      <c r="AE69" s="847"/>
      <c r="AF69" s="847">
        <v>29</v>
      </c>
      <c r="AG69" s="847"/>
      <c r="AH69" s="847"/>
      <c r="AI69" s="847"/>
      <c r="AJ69" s="847"/>
      <c r="AK69" s="847">
        <v>49</v>
      </c>
      <c r="AL69" s="847"/>
      <c r="AM69" s="847"/>
      <c r="AN69" s="847"/>
      <c r="AO69" s="847"/>
      <c r="AP69" s="847" t="s">
        <v>548</v>
      </c>
      <c r="AQ69" s="847"/>
      <c r="AR69" s="847"/>
      <c r="AS69" s="847"/>
      <c r="AT69" s="847"/>
      <c r="AU69" s="847" t="s">
        <v>548</v>
      </c>
      <c r="AV69" s="847"/>
      <c r="AW69" s="847"/>
      <c r="AX69" s="847"/>
      <c r="AY69" s="847"/>
      <c r="AZ69" s="849"/>
      <c r="BA69" s="849"/>
      <c r="BB69" s="849"/>
      <c r="BC69" s="849"/>
      <c r="BD69" s="850"/>
      <c r="BE69" s="235"/>
      <c r="BF69" s="235"/>
      <c r="BG69" s="235"/>
      <c r="BH69" s="235"/>
      <c r="BI69" s="235"/>
      <c r="BJ69" s="235"/>
      <c r="BK69" s="235"/>
      <c r="BL69" s="235"/>
      <c r="BM69" s="235"/>
      <c r="BN69" s="235"/>
      <c r="BO69" s="235"/>
      <c r="BP69" s="235"/>
      <c r="BQ69" s="232">
        <v>63</v>
      </c>
      <c r="BR69" s="237"/>
      <c r="BS69" s="875"/>
      <c r="BT69" s="876"/>
      <c r="BU69" s="876"/>
      <c r="BV69" s="876"/>
      <c r="BW69" s="876"/>
      <c r="BX69" s="876"/>
      <c r="BY69" s="876"/>
      <c r="BZ69" s="876"/>
      <c r="CA69" s="876"/>
      <c r="CB69" s="876"/>
      <c r="CC69" s="876"/>
      <c r="CD69" s="876"/>
      <c r="CE69" s="876"/>
      <c r="CF69" s="876"/>
      <c r="CG69" s="881"/>
      <c r="CH69" s="878"/>
      <c r="CI69" s="879"/>
      <c r="CJ69" s="879"/>
      <c r="CK69" s="879"/>
      <c r="CL69" s="880"/>
      <c r="CM69" s="878"/>
      <c r="CN69" s="879"/>
      <c r="CO69" s="879"/>
      <c r="CP69" s="879"/>
      <c r="CQ69" s="880"/>
      <c r="CR69" s="878"/>
      <c r="CS69" s="879"/>
      <c r="CT69" s="879"/>
      <c r="CU69" s="879"/>
      <c r="CV69" s="880"/>
      <c r="CW69" s="878"/>
      <c r="CX69" s="879"/>
      <c r="CY69" s="879"/>
      <c r="CZ69" s="879"/>
      <c r="DA69" s="880"/>
      <c r="DB69" s="878"/>
      <c r="DC69" s="879"/>
      <c r="DD69" s="879"/>
      <c r="DE69" s="879"/>
      <c r="DF69" s="880"/>
      <c r="DG69" s="878"/>
      <c r="DH69" s="879"/>
      <c r="DI69" s="879"/>
      <c r="DJ69" s="879"/>
      <c r="DK69" s="880"/>
      <c r="DL69" s="878"/>
      <c r="DM69" s="879"/>
      <c r="DN69" s="879"/>
      <c r="DO69" s="879"/>
      <c r="DP69" s="880"/>
      <c r="DQ69" s="878"/>
      <c r="DR69" s="879"/>
      <c r="DS69" s="879"/>
      <c r="DT69" s="879"/>
      <c r="DU69" s="880"/>
      <c r="DV69" s="875"/>
      <c r="DW69" s="876"/>
      <c r="DX69" s="876"/>
      <c r="DY69" s="876"/>
      <c r="DZ69" s="877"/>
      <c r="EA69" s="224"/>
    </row>
    <row r="70" spans="1:131" ht="26.25" customHeight="1" x14ac:dyDescent="0.2">
      <c r="A70" s="232">
        <v>3</v>
      </c>
      <c r="B70" s="889" t="s">
        <v>551</v>
      </c>
      <c r="C70" s="890"/>
      <c r="D70" s="890"/>
      <c r="E70" s="890"/>
      <c r="F70" s="890"/>
      <c r="G70" s="890"/>
      <c r="H70" s="890"/>
      <c r="I70" s="890"/>
      <c r="J70" s="890"/>
      <c r="K70" s="890"/>
      <c r="L70" s="890"/>
      <c r="M70" s="890"/>
      <c r="N70" s="890"/>
      <c r="O70" s="890"/>
      <c r="P70" s="891"/>
      <c r="Q70" s="892">
        <v>249</v>
      </c>
      <c r="R70" s="847"/>
      <c r="S70" s="847"/>
      <c r="T70" s="847"/>
      <c r="U70" s="847"/>
      <c r="V70" s="847">
        <v>194</v>
      </c>
      <c r="W70" s="847"/>
      <c r="X70" s="847"/>
      <c r="Y70" s="847"/>
      <c r="Z70" s="847"/>
      <c r="AA70" s="847">
        <v>55</v>
      </c>
      <c r="AB70" s="847"/>
      <c r="AC70" s="847"/>
      <c r="AD70" s="847"/>
      <c r="AE70" s="847"/>
      <c r="AF70" s="847">
        <v>55</v>
      </c>
      <c r="AG70" s="847"/>
      <c r="AH70" s="847"/>
      <c r="AI70" s="847"/>
      <c r="AJ70" s="847"/>
      <c r="AK70" s="847">
        <v>17</v>
      </c>
      <c r="AL70" s="847"/>
      <c r="AM70" s="847"/>
      <c r="AN70" s="847"/>
      <c r="AO70" s="847"/>
      <c r="AP70" s="847" t="s">
        <v>548</v>
      </c>
      <c r="AQ70" s="847"/>
      <c r="AR70" s="847"/>
      <c r="AS70" s="847"/>
      <c r="AT70" s="847"/>
      <c r="AU70" s="847" t="s">
        <v>548</v>
      </c>
      <c r="AV70" s="847"/>
      <c r="AW70" s="847"/>
      <c r="AX70" s="847"/>
      <c r="AY70" s="847"/>
      <c r="AZ70" s="849"/>
      <c r="BA70" s="849"/>
      <c r="BB70" s="849"/>
      <c r="BC70" s="849"/>
      <c r="BD70" s="850"/>
      <c r="BE70" s="235"/>
      <c r="BF70" s="235"/>
      <c r="BG70" s="235"/>
      <c r="BH70" s="235"/>
      <c r="BI70" s="235"/>
      <c r="BJ70" s="235"/>
      <c r="BK70" s="235"/>
      <c r="BL70" s="235"/>
      <c r="BM70" s="235"/>
      <c r="BN70" s="235"/>
      <c r="BO70" s="235"/>
      <c r="BP70" s="235"/>
      <c r="BQ70" s="232">
        <v>64</v>
      </c>
      <c r="BR70" s="237"/>
      <c r="BS70" s="875"/>
      <c r="BT70" s="876"/>
      <c r="BU70" s="876"/>
      <c r="BV70" s="876"/>
      <c r="BW70" s="876"/>
      <c r="BX70" s="876"/>
      <c r="BY70" s="876"/>
      <c r="BZ70" s="876"/>
      <c r="CA70" s="876"/>
      <c r="CB70" s="876"/>
      <c r="CC70" s="876"/>
      <c r="CD70" s="876"/>
      <c r="CE70" s="876"/>
      <c r="CF70" s="876"/>
      <c r="CG70" s="881"/>
      <c r="CH70" s="878"/>
      <c r="CI70" s="879"/>
      <c r="CJ70" s="879"/>
      <c r="CK70" s="879"/>
      <c r="CL70" s="880"/>
      <c r="CM70" s="878"/>
      <c r="CN70" s="879"/>
      <c r="CO70" s="879"/>
      <c r="CP70" s="879"/>
      <c r="CQ70" s="880"/>
      <c r="CR70" s="878"/>
      <c r="CS70" s="879"/>
      <c r="CT70" s="879"/>
      <c r="CU70" s="879"/>
      <c r="CV70" s="880"/>
      <c r="CW70" s="878"/>
      <c r="CX70" s="879"/>
      <c r="CY70" s="879"/>
      <c r="CZ70" s="879"/>
      <c r="DA70" s="880"/>
      <c r="DB70" s="878"/>
      <c r="DC70" s="879"/>
      <c r="DD70" s="879"/>
      <c r="DE70" s="879"/>
      <c r="DF70" s="880"/>
      <c r="DG70" s="878"/>
      <c r="DH70" s="879"/>
      <c r="DI70" s="879"/>
      <c r="DJ70" s="879"/>
      <c r="DK70" s="880"/>
      <c r="DL70" s="878"/>
      <c r="DM70" s="879"/>
      <c r="DN70" s="879"/>
      <c r="DO70" s="879"/>
      <c r="DP70" s="880"/>
      <c r="DQ70" s="878"/>
      <c r="DR70" s="879"/>
      <c r="DS70" s="879"/>
      <c r="DT70" s="879"/>
      <c r="DU70" s="880"/>
      <c r="DV70" s="875"/>
      <c r="DW70" s="876"/>
      <c r="DX70" s="876"/>
      <c r="DY70" s="876"/>
      <c r="DZ70" s="877"/>
      <c r="EA70" s="224"/>
    </row>
    <row r="71" spans="1:131" ht="26.25" customHeight="1" x14ac:dyDescent="0.2">
      <c r="A71" s="232">
        <v>4</v>
      </c>
      <c r="B71" s="889" t="s">
        <v>552</v>
      </c>
      <c r="C71" s="890"/>
      <c r="D71" s="890"/>
      <c r="E71" s="890"/>
      <c r="F71" s="890"/>
      <c r="G71" s="890"/>
      <c r="H71" s="890"/>
      <c r="I71" s="890"/>
      <c r="J71" s="890"/>
      <c r="K71" s="890"/>
      <c r="L71" s="890"/>
      <c r="M71" s="890"/>
      <c r="N71" s="890"/>
      <c r="O71" s="890"/>
      <c r="P71" s="891"/>
      <c r="Q71" s="892">
        <v>4164</v>
      </c>
      <c r="R71" s="847"/>
      <c r="S71" s="847"/>
      <c r="T71" s="847"/>
      <c r="U71" s="847"/>
      <c r="V71" s="847">
        <v>3933</v>
      </c>
      <c r="W71" s="847"/>
      <c r="X71" s="847"/>
      <c r="Y71" s="847"/>
      <c r="Z71" s="847"/>
      <c r="AA71" s="847">
        <v>231</v>
      </c>
      <c r="AB71" s="847"/>
      <c r="AC71" s="847"/>
      <c r="AD71" s="847"/>
      <c r="AE71" s="847"/>
      <c r="AF71" s="847">
        <v>231</v>
      </c>
      <c r="AG71" s="847"/>
      <c r="AH71" s="847"/>
      <c r="AI71" s="847"/>
      <c r="AJ71" s="847"/>
      <c r="AK71" s="847">
        <v>142</v>
      </c>
      <c r="AL71" s="847"/>
      <c r="AM71" s="847"/>
      <c r="AN71" s="847"/>
      <c r="AO71" s="847"/>
      <c r="AP71" s="847" t="s">
        <v>548</v>
      </c>
      <c r="AQ71" s="847"/>
      <c r="AR71" s="847"/>
      <c r="AS71" s="847"/>
      <c r="AT71" s="847"/>
      <c r="AU71" s="847" t="s">
        <v>548</v>
      </c>
      <c r="AV71" s="847"/>
      <c r="AW71" s="847"/>
      <c r="AX71" s="847"/>
      <c r="AY71" s="847"/>
      <c r="AZ71" s="849"/>
      <c r="BA71" s="849"/>
      <c r="BB71" s="849"/>
      <c r="BC71" s="849"/>
      <c r="BD71" s="850"/>
      <c r="BE71" s="235"/>
      <c r="BF71" s="235"/>
      <c r="BG71" s="235"/>
      <c r="BH71" s="235"/>
      <c r="BI71" s="235"/>
      <c r="BJ71" s="235"/>
      <c r="BK71" s="235"/>
      <c r="BL71" s="235"/>
      <c r="BM71" s="235"/>
      <c r="BN71" s="235"/>
      <c r="BO71" s="235"/>
      <c r="BP71" s="235"/>
      <c r="BQ71" s="232">
        <v>65</v>
      </c>
      <c r="BR71" s="237"/>
      <c r="BS71" s="875"/>
      <c r="BT71" s="876"/>
      <c r="BU71" s="876"/>
      <c r="BV71" s="876"/>
      <c r="BW71" s="876"/>
      <c r="BX71" s="876"/>
      <c r="BY71" s="876"/>
      <c r="BZ71" s="876"/>
      <c r="CA71" s="876"/>
      <c r="CB71" s="876"/>
      <c r="CC71" s="876"/>
      <c r="CD71" s="876"/>
      <c r="CE71" s="876"/>
      <c r="CF71" s="876"/>
      <c r="CG71" s="881"/>
      <c r="CH71" s="878"/>
      <c r="CI71" s="879"/>
      <c r="CJ71" s="879"/>
      <c r="CK71" s="879"/>
      <c r="CL71" s="880"/>
      <c r="CM71" s="878"/>
      <c r="CN71" s="879"/>
      <c r="CO71" s="879"/>
      <c r="CP71" s="879"/>
      <c r="CQ71" s="880"/>
      <c r="CR71" s="878"/>
      <c r="CS71" s="879"/>
      <c r="CT71" s="879"/>
      <c r="CU71" s="879"/>
      <c r="CV71" s="880"/>
      <c r="CW71" s="878"/>
      <c r="CX71" s="879"/>
      <c r="CY71" s="879"/>
      <c r="CZ71" s="879"/>
      <c r="DA71" s="880"/>
      <c r="DB71" s="878"/>
      <c r="DC71" s="879"/>
      <c r="DD71" s="879"/>
      <c r="DE71" s="879"/>
      <c r="DF71" s="880"/>
      <c r="DG71" s="878"/>
      <c r="DH71" s="879"/>
      <c r="DI71" s="879"/>
      <c r="DJ71" s="879"/>
      <c r="DK71" s="880"/>
      <c r="DL71" s="878"/>
      <c r="DM71" s="879"/>
      <c r="DN71" s="879"/>
      <c r="DO71" s="879"/>
      <c r="DP71" s="880"/>
      <c r="DQ71" s="878"/>
      <c r="DR71" s="879"/>
      <c r="DS71" s="879"/>
      <c r="DT71" s="879"/>
      <c r="DU71" s="880"/>
      <c r="DV71" s="875"/>
      <c r="DW71" s="876"/>
      <c r="DX71" s="876"/>
      <c r="DY71" s="876"/>
      <c r="DZ71" s="877"/>
      <c r="EA71" s="224"/>
    </row>
    <row r="72" spans="1:131" ht="26.25" customHeight="1" x14ac:dyDescent="0.2">
      <c r="A72" s="232">
        <v>5</v>
      </c>
      <c r="B72" s="889" t="s">
        <v>553</v>
      </c>
      <c r="C72" s="890"/>
      <c r="D72" s="890"/>
      <c r="E72" s="890"/>
      <c r="F72" s="890"/>
      <c r="G72" s="890"/>
      <c r="H72" s="890"/>
      <c r="I72" s="890"/>
      <c r="J72" s="890"/>
      <c r="K72" s="890"/>
      <c r="L72" s="890"/>
      <c r="M72" s="890"/>
      <c r="N72" s="890"/>
      <c r="O72" s="890"/>
      <c r="P72" s="891"/>
      <c r="Q72" s="892">
        <v>579</v>
      </c>
      <c r="R72" s="847"/>
      <c r="S72" s="847"/>
      <c r="T72" s="847"/>
      <c r="U72" s="847"/>
      <c r="V72" s="847">
        <v>578</v>
      </c>
      <c r="W72" s="847"/>
      <c r="X72" s="847"/>
      <c r="Y72" s="847"/>
      <c r="Z72" s="847"/>
      <c r="AA72" s="847">
        <v>1</v>
      </c>
      <c r="AB72" s="847"/>
      <c r="AC72" s="847"/>
      <c r="AD72" s="847"/>
      <c r="AE72" s="847"/>
      <c r="AF72" s="847">
        <v>1</v>
      </c>
      <c r="AG72" s="847"/>
      <c r="AH72" s="847"/>
      <c r="AI72" s="847"/>
      <c r="AJ72" s="847"/>
      <c r="AK72" s="847" t="s">
        <v>548</v>
      </c>
      <c r="AL72" s="847"/>
      <c r="AM72" s="847"/>
      <c r="AN72" s="847"/>
      <c r="AO72" s="847"/>
      <c r="AP72" s="847">
        <v>347</v>
      </c>
      <c r="AQ72" s="847"/>
      <c r="AR72" s="847"/>
      <c r="AS72" s="847"/>
      <c r="AT72" s="847"/>
      <c r="AU72" s="847">
        <v>11</v>
      </c>
      <c r="AV72" s="847"/>
      <c r="AW72" s="847"/>
      <c r="AX72" s="847"/>
      <c r="AY72" s="847"/>
      <c r="AZ72" s="849"/>
      <c r="BA72" s="849"/>
      <c r="BB72" s="849"/>
      <c r="BC72" s="849"/>
      <c r="BD72" s="850"/>
      <c r="BE72" s="235"/>
      <c r="BF72" s="235"/>
      <c r="BG72" s="235"/>
      <c r="BH72" s="235"/>
      <c r="BI72" s="235"/>
      <c r="BJ72" s="235"/>
      <c r="BK72" s="235"/>
      <c r="BL72" s="235"/>
      <c r="BM72" s="235"/>
      <c r="BN72" s="235"/>
      <c r="BO72" s="235"/>
      <c r="BP72" s="235"/>
      <c r="BQ72" s="232">
        <v>66</v>
      </c>
      <c r="BR72" s="237"/>
      <c r="BS72" s="875"/>
      <c r="BT72" s="876"/>
      <c r="BU72" s="876"/>
      <c r="BV72" s="876"/>
      <c r="BW72" s="876"/>
      <c r="BX72" s="876"/>
      <c r="BY72" s="876"/>
      <c r="BZ72" s="876"/>
      <c r="CA72" s="876"/>
      <c r="CB72" s="876"/>
      <c r="CC72" s="876"/>
      <c r="CD72" s="876"/>
      <c r="CE72" s="876"/>
      <c r="CF72" s="876"/>
      <c r="CG72" s="881"/>
      <c r="CH72" s="878"/>
      <c r="CI72" s="879"/>
      <c r="CJ72" s="879"/>
      <c r="CK72" s="879"/>
      <c r="CL72" s="880"/>
      <c r="CM72" s="878"/>
      <c r="CN72" s="879"/>
      <c r="CO72" s="879"/>
      <c r="CP72" s="879"/>
      <c r="CQ72" s="880"/>
      <c r="CR72" s="878"/>
      <c r="CS72" s="879"/>
      <c r="CT72" s="879"/>
      <c r="CU72" s="879"/>
      <c r="CV72" s="880"/>
      <c r="CW72" s="878"/>
      <c r="CX72" s="879"/>
      <c r="CY72" s="879"/>
      <c r="CZ72" s="879"/>
      <c r="DA72" s="880"/>
      <c r="DB72" s="878"/>
      <c r="DC72" s="879"/>
      <c r="DD72" s="879"/>
      <c r="DE72" s="879"/>
      <c r="DF72" s="880"/>
      <c r="DG72" s="878"/>
      <c r="DH72" s="879"/>
      <c r="DI72" s="879"/>
      <c r="DJ72" s="879"/>
      <c r="DK72" s="880"/>
      <c r="DL72" s="878"/>
      <c r="DM72" s="879"/>
      <c r="DN72" s="879"/>
      <c r="DO72" s="879"/>
      <c r="DP72" s="880"/>
      <c r="DQ72" s="878"/>
      <c r="DR72" s="879"/>
      <c r="DS72" s="879"/>
      <c r="DT72" s="879"/>
      <c r="DU72" s="880"/>
      <c r="DV72" s="875"/>
      <c r="DW72" s="876"/>
      <c r="DX72" s="876"/>
      <c r="DY72" s="876"/>
      <c r="DZ72" s="877"/>
      <c r="EA72" s="224"/>
    </row>
    <row r="73" spans="1:131" ht="26.25" customHeight="1" x14ac:dyDescent="0.2">
      <c r="A73" s="232">
        <v>6</v>
      </c>
      <c r="B73" s="889" t="s">
        <v>554</v>
      </c>
      <c r="C73" s="890"/>
      <c r="D73" s="890"/>
      <c r="E73" s="890"/>
      <c r="F73" s="890"/>
      <c r="G73" s="890"/>
      <c r="H73" s="890"/>
      <c r="I73" s="890"/>
      <c r="J73" s="890"/>
      <c r="K73" s="890"/>
      <c r="L73" s="890"/>
      <c r="M73" s="890"/>
      <c r="N73" s="890"/>
      <c r="O73" s="890"/>
      <c r="P73" s="891"/>
      <c r="Q73" s="759">
        <v>9878</v>
      </c>
      <c r="R73" s="757"/>
      <c r="S73" s="757"/>
      <c r="T73" s="757"/>
      <c r="U73" s="758"/>
      <c r="V73" s="756">
        <v>9787</v>
      </c>
      <c r="W73" s="757"/>
      <c r="X73" s="757"/>
      <c r="Y73" s="757"/>
      <c r="Z73" s="758"/>
      <c r="AA73" s="756">
        <v>92</v>
      </c>
      <c r="AB73" s="757"/>
      <c r="AC73" s="757"/>
      <c r="AD73" s="757"/>
      <c r="AE73" s="758"/>
      <c r="AF73" s="756">
        <v>92</v>
      </c>
      <c r="AG73" s="757"/>
      <c r="AH73" s="757"/>
      <c r="AI73" s="757"/>
      <c r="AJ73" s="758"/>
      <c r="AK73" s="756">
        <v>5083</v>
      </c>
      <c r="AL73" s="757"/>
      <c r="AM73" s="757"/>
      <c r="AN73" s="757"/>
      <c r="AO73" s="758"/>
      <c r="AP73" s="756" t="s">
        <v>548</v>
      </c>
      <c r="AQ73" s="757"/>
      <c r="AR73" s="757"/>
      <c r="AS73" s="757"/>
      <c r="AT73" s="758"/>
      <c r="AU73" s="756" t="s">
        <v>548</v>
      </c>
      <c r="AV73" s="757"/>
      <c r="AW73" s="757"/>
      <c r="AX73" s="757"/>
      <c r="AY73" s="758"/>
      <c r="AZ73" s="849"/>
      <c r="BA73" s="849"/>
      <c r="BB73" s="849"/>
      <c r="BC73" s="849"/>
      <c r="BD73" s="850"/>
      <c r="BE73" s="235"/>
      <c r="BF73" s="235"/>
      <c r="BG73" s="235"/>
      <c r="BH73" s="235"/>
      <c r="BI73" s="235"/>
      <c r="BJ73" s="235"/>
      <c r="BK73" s="235"/>
      <c r="BL73" s="235"/>
      <c r="BM73" s="235"/>
      <c r="BN73" s="235"/>
      <c r="BO73" s="235"/>
      <c r="BP73" s="235"/>
      <c r="BQ73" s="232">
        <v>67</v>
      </c>
      <c r="BR73" s="237"/>
      <c r="BS73" s="875"/>
      <c r="BT73" s="876"/>
      <c r="BU73" s="876"/>
      <c r="BV73" s="876"/>
      <c r="BW73" s="876"/>
      <c r="BX73" s="876"/>
      <c r="BY73" s="876"/>
      <c r="BZ73" s="876"/>
      <c r="CA73" s="876"/>
      <c r="CB73" s="876"/>
      <c r="CC73" s="876"/>
      <c r="CD73" s="876"/>
      <c r="CE73" s="876"/>
      <c r="CF73" s="876"/>
      <c r="CG73" s="881"/>
      <c r="CH73" s="878"/>
      <c r="CI73" s="879"/>
      <c r="CJ73" s="879"/>
      <c r="CK73" s="879"/>
      <c r="CL73" s="880"/>
      <c r="CM73" s="878"/>
      <c r="CN73" s="879"/>
      <c r="CO73" s="879"/>
      <c r="CP73" s="879"/>
      <c r="CQ73" s="880"/>
      <c r="CR73" s="878"/>
      <c r="CS73" s="879"/>
      <c r="CT73" s="879"/>
      <c r="CU73" s="879"/>
      <c r="CV73" s="880"/>
      <c r="CW73" s="878"/>
      <c r="CX73" s="879"/>
      <c r="CY73" s="879"/>
      <c r="CZ73" s="879"/>
      <c r="DA73" s="880"/>
      <c r="DB73" s="878"/>
      <c r="DC73" s="879"/>
      <c r="DD73" s="879"/>
      <c r="DE73" s="879"/>
      <c r="DF73" s="880"/>
      <c r="DG73" s="878"/>
      <c r="DH73" s="879"/>
      <c r="DI73" s="879"/>
      <c r="DJ73" s="879"/>
      <c r="DK73" s="880"/>
      <c r="DL73" s="878"/>
      <c r="DM73" s="879"/>
      <c r="DN73" s="879"/>
      <c r="DO73" s="879"/>
      <c r="DP73" s="880"/>
      <c r="DQ73" s="878"/>
      <c r="DR73" s="879"/>
      <c r="DS73" s="879"/>
      <c r="DT73" s="879"/>
      <c r="DU73" s="880"/>
      <c r="DV73" s="875"/>
      <c r="DW73" s="876"/>
      <c r="DX73" s="876"/>
      <c r="DY73" s="876"/>
      <c r="DZ73" s="877"/>
      <c r="EA73" s="224"/>
    </row>
    <row r="74" spans="1:131" ht="26.25" customHeight="1" x14ac:dyDescent="0.2">
      <c r="A74" s="232">
        <v>7</v>
      </c>
      <c r="B74" s="889" t="s">
        <v>555</v>
      </c>
      <c r="C74" s="890"/>
      <c r="D74" s="890"/>
      <c r="E74" s="890"/>
      <c r="F74" s="890"/>
      <c r="G74" s="890"/>
      <c r="H74" s="890"/>
      <c r="I74" s="890"/>
      <c r="J74" s="890"/>
      <c r="K74" s="890"/>
      <c r="L74" s="890"/>
      <c r="M74" s="890"/>
      <c r="N74" s="890"/>
      <c r="O74" s="890"/>
      <c r="P74" s="891"/>
      <c r="Q74" s="759">
        <v>1600855</v>
      </c>
      <c r="R74" s="757"/>
      <c r="S74" s="757"/>
      <c r="T74" s="757"/>
      <c r="U74" s="758"/>
      <c r="V74" s="756">
        <v>1567252</v>
      </c>
      <c r="W74" s="757"/>
      <c r="X74" s="757"/>
      <c r="Y74" s="757"/>
      <c r="Z74" s="758"/>
      <c r="AA74" s="756">
        <v>33603</v>
      </c>
      <c r="AB74" s="757"/>
      <c r="AC74" s="757"/>
      <c r="AD74" s="757"/>
      <c r="AE74" s="758"/>
      <c r="AF74" s="756">
        <v>33603</v>
      </c>
      <c r="AG74" s="757"/>
      <c r="AH74" s="757"/>
      <c r="AI74" s="757"/>
      <c r="AJ74" s="758"/>
      <c r="AK74" s="756">
        <v>22693</v>
      </c>
      <c r="AL74" s="757"/>
      <c r="AM74" s="757"/>
      <c r="AN74" s="757"/>
      <c r="AO74" s="758"/>
      <c r="AP74" s="756" t="s">
        <v>548</v>
      </c>
      <c r="AQ74" s="757"/>
      <c r="AR74" s="757"/>
      <c r="AS74" s="757"/>
      <c r="AT74" s="758"/>
      <c r="AU74" s="756" t="s">
        <v>548</v>
      </c>
      <c r="AV74" s="757"/>
      <c r="AW74" s="757"/>
      <c r="AX74" s="757"/>
      <c r="AY74" s="758"/>
      <c r="AZ74" s="849"/>
      <c r="BA74" s="849"/>
      <c r="BB74" s="849"/>
      <c r="BC74" s="849"/>
      <c r="BD74" s="850"/>
      <c r="BE74" s="235"/>
      <c r="BF74" s="235"/>
      <c r="BG74" s="235"/>
      <c r="BH74" s="235"/>
      <c r="BI74" s="235"/>
      <c r="BJ74" s="235"/>
      <c r="BK74" s="235"/>
      <c r="BL74" s="235"/>
      <c r="BM74" s="235"/>
      <c r="BN74" s="235"/>
      <c r="BO74" s="235"/>
      <c r="BP74" s="235"/>
      <c r="BQ74" s="232">
        <v>68</v>
      </c>
      <c r="BR74" s="237"/>
      <c r="BS74" s="875"/>
      <c r="BT74" s="876"/>
      <c r="BU74" s="876"/>
      <c r="BV74" s="876"/>
      <c r="BW74" s="876"/>
      <c r="BX74" s="876"/>
      <c r="BY74" s="876"/>
      <c r="BZ74" s="876"/>
      <c r="CA74" s="876"/>
      <c r="CB74" s="876"/>
      <c r="CC74" s="876"/>
      <c r="CD74" s="876"/>
      <c r="CE74" s="876"/>
      <c r="CF74" s="876"/>
      <c r="CG74" s="881"/>
      <c r="CH74" s="878"/>
      <c r="CI74" s="879"/>
      <c r="CJ74" s="879"/>
      <c r="CK74" s="879"/>
      <c r="CL74" s="880"/>
      <c r="CM74" s="878"/>
      <c r="CN74" s="879"/>
      <c r="CO74" s="879"/>
      <c r="CP74" s="879"/>
      <c r="CQ74" s="880"/>
      <c r="CR74" s="878"/>
      <c r="CS74" s="879"/>
      <c r="CT74" s="879"/>
      <c r="CU74" s="879"/>
      <c r="CV74" s="880"/>
      <c r="CW74" s="878"/>
      <c r="CX74" s="879"/>
      <c r="CY74" s="879"/>
      <c r="CZ74" s="879"/>
      <c r="DA74" s="880"/>
      <c r="DB74" s="878"/>
      <c r="DC74" s="879"/>
      <c r="DD74" s="879"/>
      <c r="DE74" s="879"/>
      <c r="DF74" s="880"/>
      <c r="DG74" s="878"/>
      <c r="DH74" s="879"/>
      <c r="DI74" s="879"/>
      <c r="DJ74" s="879"/>
      <c r="DK74" s="880"/>
      <c r="DL74" s="878"/>
      <c r="DM74" s="879"/>
      <c r="DN74" s="879"/>
      <c r="DO74" s="879"/>
      <c r="DP74" s="880"/>
      <c r="DQ74" s="878"/>
      <c r="DR74" s="879"/>
      <c r="DS74" s="879"/>
      <c r="DT74" s="879"/>
      <c r="DU74" s="880"/>
      <c r="DV74" s="875"/>
      <c r="DW74" s="876"/>
      <c r="DX74" s="876"/>
      <c r="DY74" s="876"/>
      <c r="DZ74" s="877"/>
      <c r="EA74" s="224"/>
    </row>
    <row r="75" spans="1:131" ht="26.25" customHeight="1" x14ac:dyDescent="0.2">
      <c r="A75" s="232">
        <v>8</v>
      </c>
      <c r="B75" s="889"/>
      <c r="C75" s="890"/>
      <c r="D75" s="890"/>
      <c r="E75" s="890"/>
      <c r="F75" s="890"/>
      <c r="G75" s="890"/>
      <c r="H75" s="890"/>
      <c r="I75" s="890"/>
      <c r="J75" s="890"/>
      <c r="K75" s="890"/>
      <c r="L75" s="890"/>
      <c r="M75" s="890"/>
      <c r="N75" s="890"/>
      <c r="O75" s="890"/>
      <c r="P75" s="891"/>
      <c r="Q75" s="759"/>
      <c r="R75" s="757"/>
      <c r="S75" s="757"/>
      <c r="T75" s="757"/>
      <c r="U75" s="758"/>
      <c r="V75" s="756"/>
      <c r="W75" s="757"/>
      <c r="X75" s="757"/>
      <c r="Y75" s="757"/>
      <c r="Z75" s="758"/>
      <c r="AA75" s="756"/>
      <c r="AB75" s="757"/>
      <c r="AC75" s="757"/>
      <c r="AD75" s="757"/>
      <c r="AE75" s="758"/>
      <c r="AF75" s="756"/>
      <c r="AG75" s="757"/>
      <c r="AH75" s="757"/>
      <c r="AI75" s="757"/>
      <c r="AJ75" s="758"/>
      <c r="AK75" s="756"/>
      <c r="AL75" s="757"/>
      <c r="AM75" s="757"/>
      <c r="AN75" s="757"/>
      <c r="AO75" s="758"/>
      <c r="AP75" s="756"/>
      <c r="AQ75" s="757"/>
      <c r="AR75" s="757"/>
      <c r="AS75" s="757"/>
      <c r="AT75" s="758"/>
      <c r="AU75" s="756"/>
      <c r="AV75" s="757"/>
      <c r="AW75" s="757"/>
      <c r="AX75" s="757"/>
      <c r="AY75" s="758"/>
      <c r="AZ75" s="849"/>
      <c r="BA75" s="849"/>
      <c r="BB75" s="849"/>
      <c r="BC75" s="849"/>
      <c r="BD75" s="850"/>
      <c r="BE75" s="235"/>
      <c r="BF75" s="235"/>
      <c r="BG75" s="235"/>
      <c r="BH75" s="235"/>
      <c r="BI75" s="235"/>
      <c r="BJ75" s="235"/>
      <c r="BK75" s="235"/>
      <c r="BL75" s="235"/>
      <c r="BM75" s="235"/>
      <c r="BN75" s="235"/>
      <c r="BO75" s="235"/>
      <c r="BP75" s="235"/>
      <c r="BQ75" s="232">
        <v>69</v>
      </c>
      <c r="BR75" s="237"/>
      <c r="BS75" s="875"/>
      <c r="BT75" s="876"/>
      <c r="BU75" s="876"/>
      <c r="BV75" s="876"/>
      <c r="BW75" s="876"/>
      <c r="BX75" s="876"/>
      <c r="BY75" s="876"/>
      <c r="BZ75" s="876"/>
      <c r="CA75" s="876"/>
      <c r="CB75" s="876"/>
      <c r="CC75" s="876"/>
      <c r="CD75" s="876"/>
      <c r="CE75" s="876"/>
      <c r="CF75" s="876"/>
      <c r="CG75" s="881"/>
      <c r="CH75" s="878"/>
      <c r="CI75" s="879"/>
      <c r="CJ75" s="879"/>
      <c r="CK75" s="879"/>
      <c r="CL75" s="880"/>
      <c r="CM75" s="878"/>
      <c r="CN75" s="879"/>
      <c r="CO75" s="879"/>
      <c r="CP75" s="879"/>
      <c r="CQ75" s="880"/>
      <c r="CR75" s="878"/>
      <c r="CS75" s="879"/>
      <c r="CT75" s="879"/>
      <c r="CU75" s="879"/>
      <c r="CV75" s="880"/>
      <c r="CW75" s="878"/>
      <c r="CX75" s="879"/>
      <c r="CY75" s="879"/>
      <c r="CZ75" s="879"/>
      <c r="DA75" s="880"/>
      <c r="DB75" s="878"/>
      <c r="DC75" s="879"/>
      <c r="DD75" s="879"/>
      <c r="DE75" s="879"/>
      <c r="DF75" s="880"/>
      <c r="DG75" s="878"/>
      <c r="DH75" s="879"/>
      <c r="DI75" s="879"/>
      <c r="DJ75" s="879"/>
      <c r="DK75" s="880"/>
      <c r="DL75" s="878"/>
      <c r="DM75" s="879"/>
      <c r="DN75" s="879"/>
      <c r="DO75" s="879"/>
      <c r="DP75" s="880"/>
      <c r="DQ75" s="878"/>
      <c r="DR75" s="879"/>
      <c r="DS75" s="879"/>
      <c r="DT75" s="879"/>
      <c r="DU75" s="880"/>
      <c r="DV75" s="875"/>
      <c r="DW75" s="876"/>
      <c r="DX75" s="876"/>
      <c r="DY75" s="876"/>
      <c r="DZ75" s="877"/>
      <c r="EA75" s="224"/>
    </row>
    <row r="76" spans="1:131" ht="26.25" customHeight="1" x14ac:dyDescent="0.2">
      <c r="A76" s="232">
        <v>9</v>
      </c>
      <c r="B76" s="889"/>
      <c r="C76" s="890"/>
      <c r="D76" s="890"/>
      <c r="E76" s="890"/>
      <c r="F76" s="890"/>
      <c r="G76" s="890"/>
      <c r="H76" s="890"/>
      <c r="I76" s="890"/>
      <c r="J76" s="890"/>
      <c r="K76" s="890"/>
      <c r="L76" s="890"/>
      <c r="M76" s="890"/>
      <c r="N76" s="890"/>
      <c r="O76" s="890"/>
      <c r="P76" s="891"/>
      <c r="Q76" s="759"/>
      <c r="R76" s="757"/>
      <c r="S76" s="757"/>
      <c r="T76" s="757"/>
      <c r="U76" s="758"/>
      <c r="V76" s="756"/>
      <c r="W76" s="757"/>
      <c r="X76" s="757"/>
      <c r="Y76" s="757"/>
      <c r="Z76" s="758"/>
      <c r="AA76" s="756"/>
      <c r="AB76" s="757"/>
      <c r="AC76" s="757"/>
      <c r="AD76" s="757"/>
      <c r="AE76" s="758"/>
      <c r="AF76" s="756"/>
      <c r="AG76" s="757"/>
      <c r="AH76" s="757"/>
      <c r="AI76" s="757"/>
      <c r="AJ76" s="758"/>
      <c r="AK76" s="756"/>
      <c r="AL76" s="757"/>
      <c r="AM76" s="757"/>
      <c r="AN76" s="757"/>
      <c r="AO76" s="758"/>
      <c r="AP76" s="756"/>
      <c r="AQ76" s="757"/>
      <c r="AR76" s="757"/>
      <c r="AS76" s="757"/>
      <c r="AT76" s="758"/>
      <c r="AU76" s="756"/>
      <c r="AV76" s="757"/>
      <c r="AW76" s="757"/>
      <c r="AX76" s="757"/>
      <c r="AY76" s="758"/>
      <c r="AZ76" s="849"/>
      <c r="BA76" s="849"/>
      <c r="BB76" s="849"/>
      <c r="BC76" s="849"/>
      <c r="BD76" s="850"/>
      <c r="BE76" s="235"/>
      <c r="BF76" s="235"/>
      <c r="BG76" s="235"/>
      <c r="BH76" s="235"/>
      <c r="BI76" s="235"/>
      <c r="BJ76" s="235"/>
      <c r="BK76" s="235"/>
      <c r="BL76" s="235"/>
      <c r="BM76" s="235"/>
      <c r="BN76" s="235"/>
      <c r="BO76" s="235"/>
      <c r="BP76" s="235"/>
      <c r="BQ76" s="232">
        <v>70</v>
      </c>
      <c r="BR76" s="237"/>
      <c r="BS76" s="875"/>
      <c r="BT76" s="876"/>
      <c r="BU76" s="876"/>
      <c r="BV76" s="876"/>
      <c r="BW76" s="876"/>
      <c r="BX76" s="876"/>
      <c r="BY76" s="876"/>
      <c r="BZ76" s="876"/>
      <c r="CA76" s="876"/>
      <c r="CB76" s="876"/>
      <c r="CC76" s="876"/>
      <c r="CD76" s="876"/>
      <c r="CE76" s="876"/>
      <c r="CF76" s="876"/>
      <c r="CG76" s="881"/>
      <c r="CH76" s="878"/>
      <c r="CI76" s="879"/>
      <c r="CJ76" s="879"/>
      <c r="CK76" s="879"/>
      <c r="CL76" s="880"/>
      <c r="CM76" s="878"/>
      <c r="CN76" s="879"/>
      <c r="CO76" s="879"/>
      <c r="CP76" s="879"/>
      <c r="CQ76" s="880"/>
      <c r="CR76" s="878"/>
      <c r="CS76" s="879"/>
      <c r="CT76" s="879"/>
      <c r="CU76" s="879"/>
      <c r="CV76" s="880"/>
      <c r="CW76" s="878"/>
      <c r="CX76" s="879"/>
      <c r="CY76" s="879"/>
      <c r="CZ76" s="879"/>
      <c r="DA76" s="880"/>
      <c r="DB76" s="878"/>
      <c r="DC76" s="879"/>
      <c r="DD76" s="879"/>
      <c r="DE76" s="879"/>
      <c r="DF76" s="880"/>
      <c r="DG76" s="878"/>
      <c r="DH76" s="879"/>
      <c r="DI76" s="879"/>
      <c r="DJ76" s="879"/>
      <c r="DK76" s="880"/>
      <c r="DL76" s="878"/>
      <c r="DM76" s="879"/>
      <c r="DN76" s="879"/>
      <c r="DO76" s="879"/>
      <c r="DP76" s="880"/>
      <c r="DQ76" s="878"/>
      <c r="DR76" s="879"/>
      <c r="DS76" s="879"/>
      <c r="DT76" s="879"/>
      <c r="DU76" s="880"/>
      <c r="DV76" s="875"/>
      <c r="DW76" s="876"/>
      <c r="DX76" s="876"/>
      <c r="DY76" s="876"/>
      <c r="DZ76" s="877"/>
      <c r="EA76" s="224"/>
    </row>
    <row r="77" spans="1:131" ht="26.25" customHeight="1" x14ac:dyDescent="0.2">
      <c r="A77" s="232">
        <v>10</v>
      </c>
      <c r="B77" s="889"/>
      <c r="C77" s="890"/>
      <c r="D77" s="890"/>
      <c r="E77" s="890"/>
      <c r="F77" s="890"/>
      <c r="G77" s="890"/>
      <c r="H77" s="890"/>
      <c r="I77" s="890"/>
      <c r="J77" s="890"/>
      <c r="K77" s="890"/>
      <c r="L77" s="890"/>
      <c r="M77" s="890"/>
      <c r="N77" s="890"/>
      <c r="O77" s="890"/>
      <c r="P77" s="891"/>
      <c r="Q77" s="759"/>
      <c r="R77" s="757"/>
      <c r="S77" s="757"/>
      <c r="T77" s="757"/>
      <c r="U77" s="758"/>
      <c r="V77" s="756"/>
      <c r="W77" s="757"/>
      <c r="X77" s="757"/>
      <c r="Y77" s="757"/>
      <c r="Z77" s="758"/>
      <c r="AA77" s="756"/>
      <c r="AB77" s="757"/>
      <c r="AC77" s="757"/>
      <c r="AD77" s="757"/>
      <c r="AE77" s="758"/>
      <c r="AF77" s="756"/>
      <c r="AG77" s="757"/>
      <c r="AH77" s="757"/>
      <c r="AI77" s="757"/>
      <c r="AJ77" s="758"/>
      <c r="AK77" s="756"/>
      <c r="AL77" s="757"/>
      <c r="AM77" s="757"/>
      <c r="AN77" s="757"/>
      <c r="AO77" s="758"/>
      <c r="AP77" s="756"/>
      <c r="AQ77" s="757"/>
      <c r="AR77" s="757"/>
      <c r="AS77" s="757"/>
      <c r="AT77" s="758"/>
      <c r="AU77" s="756"/>
      <c r="AV77" s="757"/>
      <c r="AW77" s="757"/>
      <c r="AX77" s="757"/>
      <c r="AY77" s="758"/>
      <c r="AZ77" s="849"/>
      <c r="BA77" s="849"/>
      <c r="BB77" s="849"/>
      <c r="BC77" s="849"/>
      <c r="BD77" s="850"/>
      <c r="BE77" s="235"/>
      <c r="BF77" s="235"/>
      <c r="BG77" s="235"/>
      <c r="BH77" s="235"/>
      <c r="BI77" s="235"/>
      <c r="BJ77" s="235"/>
      <c r="BK77" s="235"/>
      <c r="BL77" s="235"/>
      <c r="BM77" s="235"/>
      <c r="BN77" s="235"/>
      <c r="BO77" s="235"/>
      <c r="BP77" s="235"/>
      <c r="BQ77" s="232">
        <v>71</v>
      </c>
      <c r="BR77" s="237"/>
      <c r="BS77" s="875"/>
      <c r="BT77" s="876"/>
      <c r="BU77" s="876"/>
      <c r="BV77" s="876"/>
      <c r="BW77" s="876"/>
      <c r="BX77" s="876"/>
      <c r="BY77" s="876"/>
      <c r="BZ77" s="876"/>
      <c r="CA77" s="876"/>
      <c r="CB77" s="876"/>
      <c r="CC77" s="876"/>
      <c r="CD77" s="876"/>
      <c r="CE77" s="876"/>
      <c r="CF77" s="876"/>
      <c r="CG77" s="881"/>
      <c r="CH77" s="878"/>
      <c r="CI77" s="879"/>
      <c r="CJ77" s="879"/>
      <c r="CK77" s="879"/>
      <c r="CL77" s="880"/>
      <c r="CM77" s="878"/>
      <c r="CN77" s="879"/>
      <c r="CO77" s="879"/>
      <c r="CP77" s="879"/>
      <c r="CQ77" s="880"/>
      <c r="CR77" s="878"/>
      <c r="CS77" s="879"/>
      <c r="CT77" s="879"/>
      <c r="CU77" s="879"/>
      <c r="CV77" s="880"/>
      <c r="CW77" s="878"/>
      <c r="CX77" s="879"/>
      <c r="CY77" s="879"/>
      <c r="CZ77" s="879"/>
      <c r="DA77" s="880"/>
      <c r="DB77" s="878"/>
      <c r="DC77" s="879"/>
      <c r="DD77" s="879"/>
      <c r="DE77" s="879"/>
      <c r="DF77" s="880"/>
      <c r="DG77" s="878"/>
      <c r="DH77" s="879"/>
      <c r="DI77" s="879"/>
      <c r="DJ77" s="879"/>
      <c r="DK77" s="880"/>
      <c r="DL77" s="878"/>
      <c r="DM77" s="879"/>
      <c r="DN77" s="879"/>
      <c r="DO77" s="879"/>
      <c r="DP77" s="880"/>
      <c r="DQ77" s="878"/>
      <c r="DR77" s="879"/>
      <c r="DS77" s="879"/>
      <c r="DT77" s="879"/>
      <c r="DU77" s="880"/>
      <c r="DV77" s="875"/>
      <c r="DW77" s="876"/>
      <c r="DX77" s="876"/>
      <c r="DY77" s="876"/>
      <c r="DZ77" s="877"/>
      <c r="EA77" s="224"/>
    </row>
    <row r="78" spans="1:131" ht="26.25" customHeight="1" x14ac:dyDescent="0.2">
      <c r="A78" s="232">
        <v>11</v>
      </c>
      <c r="B78" s="889"/>
      <c r="C78" s="890"/>
      <c r="D78" s="890"/>
      <c r="E78" s="890"/>
      <c r="F78" s="890"/>
      <c r="G78" s="890"/>
      <c r="H78" s="890"/>
      <c r="I78" s="890"/>
      <c r="J78" s="890"/>
      <c r="K78" s="890"/>
      <c r="L78" s="890"/>
      <c r="M78" s="890"/>
      <c r="N78" s="890"/>
      <c r="O78" s="890"/>
      <c r="P78" s="891"/>
      <c r="Q78" s="892"/>
      <c r="R78" s="847"/>
      <c r="S78" s="847"/>
      <c r="T78" s="847"/>
      <c r="U78" s="847"/>
      <c r="V78" s="847"/>
      <c r="W78" s="847"/>
      <c r="X78" s="847"/>
      <c r="Y78" s="847"/>
      <c r="Z78" s="847"/>
      <c r="AA78" s="847"/>
      <c r="AB78" s="847"/>
      <c r="AC78" s="847"/>
      <c r="AD78" s="847"/>
      <c r="AE78" s="847"/>
      <c r="AF78" s="847"/>
      <c r="AG78" s="847"/>
      <c r="AH78" s="847"/>
      <c r="AI78" s="847"/>
      <c r="AJ78" s="847"/>
      <c r="AK78" s="847"/>
      <c r="AL78" s="847"/>
      <c r="AM78" s="847"/>
      <c r="AN78" s="847"/>
      <c r="AO78" s="847"/>
      <c r="AP78" s="847"/>
      <c r="AQ78" s="847"/>
      <c r="AR78" s="847"/>
      <c r="AS78" s="847"/>
      <c r="AT78" s="847"/>
      <c r="AU78" s="847"/>
      <c r="AV78" s="847"/>
      <c r="AW78" s="847"/>
      <c r="AX78" s="847"/>
      <c r="AY78" s="847"/>
      <c r="AZ78" s="849"/>
      <c r="BA78" s="849"/>
      <c r="BB78" s="849"/>
      <c r="BC78" s="849"/>
      <c r="BD78" s="850"/>
      <c r="BE78" s="235"/>
      <c r="BF78" s="235"/>
      <c r="BG78" s="235"/>
      <c r="BH78" s="235"/>
      <c r="BI78" s="235"/>
      <c r="BJ78" s="224"/>
      <c r="BK78" s="224"/>
      <c r="BL78" s="224"/>
      <c r="BM78" s="224"/>
      <c r="BN78" s="224"/>
      <c r="BO78" s="235"/>
      <c r="BP78" s="235"/>
      <c r="BQ78" s="232">
        <v>72</v>
      </c>
      <c r="BR78" s="237"/>
      <c r="BS78" s="875"/>
      <c r="BT78" s="876"/>
      <c r="BU78" s="876"/>
      <c r="BV78" s="876"/>
      <c r="BW78" s="876"/>
      <c r="BX78" s="876"/>
      <c r="BY78" s="876"/>
      <c r="BZ78" s="876"/>
      <c r="CA78" s="876"/>
      <c r="CB78" s="876"/>
      <c r="CC78" s="876"/>
      <c r="CD78" s="876"/>
      <c r="CE78" s="876"/>
      <c r="CF78" s="876"/>
      <c r="CG78" s="881"/>
      <c r="CH78" s="878"/>
      <c r="CI78" s="879"/>
      <c r="CJ78" s="879"/>
      <c r="CK78" s="879"/>
      <c r="CL78" s="880"/>
      <c r="CM78" s="878"/>
      <c r="CN78" s="879"/>
      <c r="CO78" s="879"/>
      <c r="CP78" s="879"/>
      <c r="CQ78" s="880"/>
      <c r="CR78" s="878"/>
      <c r="CS78" s="879"/>
      <c r="CT78" s="879"/>
      <c r="CU78" s="879"/>
      <c r="CV78" s="880"/>
      <c r="CW78" s="878"/>
      <c r="CX78" s="879"/>
      <c r="CY78" s="879"/>
      <c r="CZ78" s="879"/>
      <c r="DA78" s="880"/>
      <c r="DB78" s="878"/>
      <c r="DC78" s="879"/>
      <c r="DD78" s="879"/>
      <c r="DE78" s="879"/>
      <c r="DF78" s="880"/>
      <c r="DG78" s="878"/>
      <c r="DH78" s="879"/>
      <c r="DI78" s="879"/>
      <c r="DJ78" s="879"/>
      <c r="DK78" s="880"/>
      <c r="DL78" s="878"/>
      <c r="DM78" s="879"/>
      <c r="DN78" s="879"/>
      <c r="DO78" s="879"/>
      <c r="DP78" s="880"/>
      <c r="DQ78" s="878"/>
      <c r="DR78" s="879"/>
      <c r="DS78" s="879"/>
      <c r="DT78" s="879"/>
      <c r="DU78" s="880"/>
      <c r="DV78" s="875"/>
      <c r="DW78" s="876"/>
      <c r="DX78" s="876"/>
      <c r="DY78" s="876"/>
      <c r="DZ78" s="877"/>
      <c r="EA78" s="224"/>
    </row>
    <row r="79" spans="1:131" ht="26.25" customHeight="1" x14ac:dyDescent="0.2">
      <c r="A79" s="232">
        <v>12</v>
      </c>
      <c r="B79" s="889"/>
      <c r="C79" s="890"/>
      <c r="D79" s="890"/>
      <c r="E79" s="890"/>
      <c r="F79" s="890"/>
      <c r="G79" s="890"/>
      <c r="H79" s="890"/>
      <c r="I79" s="890"/>
      <c r="J79" s="890"/>
      <c r="K79" s="890"/>
      <c r="L79" s="890"/>
      <c r="M79" s="890"/>
      <c r="N79" s="890"/>
      <c r="O79" s="890"/>
      <c r="P79" s="891"/>
      <c r="Q79" s="892"/>
      <c r="R79" s="847"/>
      <c r="S79" s="847"/>
      <c r="T79" s="847"/>
      <c r="U79" s="847"/>
      <c r="V79" s="847"/>
      <c r="W79" s="847"/>
      <c r="X79" s="847"/>
      <c r="Y79" s="847"/>
      <c r="Z79" s="847"/>
      <c r="AA79" s="847"/>
      <c r="AB79" s="847"/>
      <c r="AC79" s="847"/>
      <c r="AD79" s="847"/>
      <c r="AE79" s="847"/>
      <c r="AF79" s="847"/>
      <c r="AG79" s="847"/>
      <c r="AH79" s="847"/>
      <c r="AI79" s="847"/>
      <c r="AJ79" s="847"/>
      <c r="AK79" s="847"/>
      <c r="AL79" s="847"/>
      <c r="AM79" s="847"/>
      <c r="AN79" s="847"/>
      <c r="AO79" s="847"/>
      <c r="AP79" s="847"/>
      <c r="AQ79" s="847"/>
      <c r="AR79" s="847"/>
      <c r="AS79" s="847"/>
      <c r="AT79" s="847"/>
      <c r="AU79" s="847"/>
      <c r="AV79" s="847"/>
      <c r="AW79" s="847"/>
      <c r="AX79" s="847"/>
      <c r="AY79" s="847"/>
      <c r="AZ79" s="849"/>
      <c r="BA79" s="849"/>
      <c r="BB79" s="849"/>
      <c r="BC79" s="849"/>
      <c r="BD79" s="850"/>
      <c r="BE79" s="235"/>
      <c r="BF79" s="235"/>
      <c r="BG79" s="235"/>
      <c r="BH79" s="235"/>
      <c r="BI79" s="235"/>
      <c r="BJ79" s="224"/>
      <c r="BK79" s="224"/>
      <c r="BL79" s="224"/>
      <c r="BM79" s="224"/>
      <c r="BN79" s="224"/>
      <c r="BO79" s="235"/>
      <c r="BP79" s="235"/>
      <c r="BQ79" s="232">
        <v>73</v>
      </c>
      <c r="BR79" s="237"/>
      <c r="BS79" s="875"/>
      <c r="BT79" s="876"/>
      <c r="BU79" s="876"/>
      <c r="BV79" s="876"/>
      <c r="BW79" s="876"/>
      <c r="BX79" s="876"/>
      <c r="BY79" s="876"/>
      <c r="BZ79" s="876"/>
      <c r="CA79" s="876"/>
      <c r="CB79" s="876"/>
      <c r="CC79" s="876"/>
      <c r="CD79" s="876"/>
      <c r="CE79" s="876"/>
      <c r="CF79" s="876"/>
      <c r="CG79" s="881"/>
      <c r="CH79" s="878"/>
      <c r="CI79" s="879"/>
      <c r="CJ79" s="879"/>
      <c r="CK79" s="879"/>
      <c r="CL79" s="880"/>
      <c r="CM79" s="878"/>
      <c r="CN79" s="879"/>
      <c r="CO79" s="879"/>
      <c r="CP79" s="879"/>
      <c r="CQ79" s="880"/>
      <c r="CR79" s="878"/>
      <c r="CS79" s="879"/>
      <c r="CT79" s="879"/>
      <c r="CU79" s="879"/>
      <c r="CV79" s="880"/>
      <c r="CW79" s="878"/>
      <c r="CX79" s="879"/>
      <c r="CY79" s="879"/>
      <c r="CZ79" s="879"/>
      <c r="DA79" s="880"/>
      <c r="DB79" s="878"/>
      <c r="DC79" s="879"/>
      <c r="DD79" s="879"/>
      <c r="DE79" s="879"/>
      <c r="DF79" s="880"/>
      <c r="DG79" s="878"/>
      <c r="DH79" s="879"/>
      <c r="DI79" s="879"/>
      <c r="DJ79" s="879"/>
      <c r="DK79" s="880"/>
      <c r="DL79" s="878"/>
      <c r="DM79" s="879"/>
      <c r="DN79" s="879"/>
      <c r="DO79" s="879"/>
      <c r="DP79" s="880"/>
      <c r="DQ79" s="878"/>
      <c r="DR79" s="879"/>
      <c r="DS79" s="879"/>
      <c r="DT79" s="879"/>
      <c r="DU79" s="880"/>
      <c r="DV79" s="875"/>
      <c r="DW79" s="876"/>
      <c r="DX79" s="876"/>
      <c r="DY79" s="876"/>
      <c r="DZ79" s="877"/>
      <c r="EA79" s="224"/>
    </row>
    <row r="80" spans="1:131" ht="26.25" customHeight="1" x14ac:dyDescent="0.2">
      <c r="A80" s="232">
        <v>13</v>
      </c>
      <c r="B80" s="889"/>
      <c r="C80" s="890"/>
      <c r="D80" s="890"/>
      <c r="E80" s="890"/>
      <c r="F80" s="890"/>
      <c r="G80" s="890"/>
      <c r="H80" s="890"/>
      <c r="I80" s="890"/>
      <c r="J80" s="890"/>
      <c r="K80" s="890"/>
      <c r="L80" s="890"/>
      <c r="M80" s="890"/>
      <c r="N80" s="890"/>
      <c r="O80" s="890"/>
      <c r="P80" s="891"/>
      <c r="Q80" s="892"/>
      <c r="R80" s="847"/>
      <c r="S80" s="847"/>
      <c r="T80" s="847"/>
      <c r="U80" s="847"/>
      <c r="V80" s="847"/>
      <c r="W80" s="847"/>
      <c r="X80" s="847"/>
      <c r="Y80" s="847"/>
      <c r="Z80" s="847"/>
      <c r="AA80" s="847"/>
      <c r="AB80" s="847"/>
      <c r="AC80" s="847"/>
      <c r="AD80" s="847"/>
      <c r="AE80" s="847"/>
      <c r="AF80" s="847"/>
      <c r="AG80" s="847"/>
      <c r="AH80" s="847"/>
      <c r="AI80" s="847"/>
      <c r="AJ80" s="847"/>
      <c r="AK80" s="847"/>
      <c r="AL80" s="847"/>
      <c r="AM80" s="847"/>
      <c r="AN80" s="847"/>
      <c r="AO80" s="847"/>
      <c r="AP80" s="847"/>
      <c r="AQ80" s="847"/>
      <c r="AR80" s="847"/>
      <c r="AS80" s="847"/>
      <c r="AT80" s="847"/>
      <c r="AU80" s="847"/>
      <c r="AV80" s="847"/>
      <c r="AW80" s="847"/>
      <c r="AX80" s="847"/>
      <c r="AY80" s="847"/>
      <c r="AZ80" s="849"/>
      <c r="BA80" s="849"/>
      <c r="BB80" s="849"/>
      <c r="BC80" s="849"/>
      <c r="BD80" s="850"/>
      <c r="BE80" s="235"/>
      <c r="BF80" s="235"/>
      <c r="BG80" s="235"/>
      <c r="BH80" s="235"/>
      <c r="BI80" s="235"/>
      <c r="BJ80" s="235"/>
      <c r="BK80" s="235"/>
      <c r="BL80" s="235"/>
      <c r="BM80" s="235"/>
      <c r="BN80" s="235"/>
      <c r="BO80" s="235"/>
      <c r="BP80" s="235"/>
      <c r="BQ80" s="232">
        <v>74</v>
      </c>
      <c r="BR80" s="237"/>
      <c r="BS80" s="875"/>
      <c r="BT80" s="876"/>
      <c r="BU80" s="876"/>
      <c r="BV80" s="876"/>
      <c r="BW80" s="876"/>
      <c r="BX80" s="876"/>
      <c r="BY80" s="876"/>
      <c r="BZ80" s="876"/>
      <c r="CA80" s="876"/>
      <c r="CB80" s="876"/>
      <c r="CC80" s="876"/>
      <c r="CD80" s="876"/>
      <c r="CE80" s="876"/>
      <c r="CF80" s="876"/>
      <c r="CG80" s="881"/>
      <c r="CH80" s="878"/>
      <c r="CI80" s="879"/>
      <c r="CJ80" s="879"/>
      <c r="CK80" s="879"/>
      <c r="CL80" s="880"/>
      <c r="CM80" s="878"/>
      <c r="CN80" s="879"/>
      <c r="CO80" s="879"/>
      <c r="CP80" s="879"/>
      <c r="CQ80" s="880"/>
      <c r="CR80" s="878"/>
      <c r="CS80" s="879"/>
      <c r="CT80" s="879"/>
      <c r="CU80" s="879"/>
      <c r="CV80" s="880"/>
      <c r="CW80" s="878"/>
      <c r="CX80" s="879"/>
      <c r="CY80" s="879"/>
      <c r="CZ80" s="879"/>
      <c r="DA80" s="880"/>
      <c r="DB80" s="878"/>
      <c r="DC80" s="879"/>
      <c r="DD80" s="879"/>
      <c r="DE80" s="879"/>
      <c r="DF80" s="880"/>
      <c r="DG80" s="878"/>
      <c r="DH80" s="879"/>
      <c r="DI80" s="879"/>
      <c r="DJ80" s="879"/>
      <c r="DK80" s="880"/>
      <c r="DL80" s="878"/>
      <c r="DM80" s="879"/>
      <c r="DN80" s="879"/>
      <c r="DO80" s="879"/>
      <c r="DP80" s="880"/>
      <c r="DQ80" s="878"/>
      <c r="DR80" s="879"/>
      <c r="DS80" s="879"/>
      <c r="DT80" s="879"/>
      <c r="DU80" s="880"/>
      <c r="DV80" s="875"/>
      <c r="DW80" s="876"/>
      <c r="DX80" s="876"/>
      <c r="DY80" s="876"/>
      <c r="DZ80" s="877"/>
      <c r="EA80" s="224"/>
    </row>
    <row r="81" spans="1:131" ht="26.25" customHeight="1" x14ac:dyDescent="0.2">
      <c r="A81" s="232">
        <v>14</v>
      </c>
      <c r="B81" s="889"/>
      <c r="C81" s="890"/>
      <c r="D81" s="890"/>
      <c r="E81" s="890"/>
      <c r="F81" s="890"/>
      <c r="G81" s="890"/>
      <c r="H81" s="890"/>
      <c r="I81" s="890"/>
      <c r="J81" s="890"/>
      <c r="K81" s="890"/>
      <c r="L81" s="890"/>
      <c r="M81" s="890"/>
      <c r="N81" s="890"/>
      <c r="O81" s="890"/>
      <c r="P81" s="891"/>
      <c r="Q81" s="892"/>
      <c r="R81" s="847"/>
      <c r="S81" s="847"/>
      <c r="T81" s="847"/>
      <c r="U81" s="847"/>
      <c r="V81" s="847"/>
      <c r="W81" s="847"/>
      <c r="X81" s="847"/>
      <c r="Y81" s="847"/>
      <c r="Z81" s="847"/>
      <c r="AA81" s="847"/>
      <c r="AB81" s="847"/>
      <c r="AC81" s="847"/>
      <c r="AD81" s="847"/>
      <c r="AE81" s="847"/>
      <c r="AF81" s="847"/>
      <c r="AG81" s="847"/>
      <c r="AH81" s="847"/>
      <c r="AI81" s="847"/>
      <c r="AJ81" s="847"/>
      <c r="AK81" s="847"/>
      <c r="AL81" s="847"/>
      <c r="AM81" s="847"/>
      <c r="AN81" s="847"/>
      <c r="AO81" s="847"/>
      <c r="AP81" s="847"/>
      <c r="AQ81" s="847"/>
      <c r="AR81" s="847"/>
      <c r="AS81" s="847"/>
      <c r="AT81" s="847"/>
      <c r="AU81" s="847"/>
      <c r="AV81" s="847"/>
      <c r="AW81" s="847"/>
      <c r="AX81" s="847"/>
      <c r="AY81" s="847"/>
      <c r="AZ81" s="849"/>
      <c r="BA81" s="849"/>
      <c r="BB81" s="849"/>
      <c r="BC81" s="849"/>
      <c r="BD81" s="850"/>
      <c r="BE81" s="235"/>
      <c r="BF81" s="235"/>
      <c r="BG81" s="235"/>
      <c r="BH81" s="235"/>
      <c r="BI81" s="235"/>
      <c r="BJ81" s="235"/>
      <c r="BK81" s="235"/>
      <c r="BL81" s="235"/>
      <c r="BM81" s="235"/>
      <c r="BN81" s="235"/>
      <c r="BO81" s="235"/>
      <c r="BP81" s="235"/>
      <c r="BQ81" s="232">
        <v>75</v>
      </c>
      <c r="BR81" s="237"/>
      <c r="BS81" s="875"/>
      <c r="BT81" s="876"/>
      <c r="BU81" s="876"/>
      <c r="BV81" s="876"/>
      <c r="BW81" s="876"/>
      <c r="BX81" s="876"/>
      <c r="BY81" s="876"/>
      <c r="BZ81" s="876"/>
      <c r="CA81" s="876"/>
      <c r="CB81" s="876"/>
      <c r="CC81" s="876"/>
      <c r="CD81" s="876"/>
      <c r="CE81" s="876"/>
      <c r="CF81" s="876"/>
      <c r="CG81" s="881"/>
      <c r="CH81" s="878"/>
      <c r="CI81" s="879"/>
      <c r="CJ81" s="879"/>
      <c r="CK81" s="879"/>
      <c r="CL81" s="880"/>
      <c r="CM81" s="878"/>
      <c r="CN81" s="879"/>
      <c r="CO81" s="879"/>
      <c r="CP81" s="879"/>
      <c r="CQ81" s="880"/>
      <c r="CR81" s="878"/>
      <c r="CS81" s="879"/>
      <c r="CT81" s="879"/>
      <c r="CU81" s="879"/>
      <c r="CV81" s="880"/>
      <c r="CW81" s="878"/>
      <c r="CX81" s="879"/>
      <c r="CY81" s="879"/>
      <c r="CZ81" s="879"/>
      <c r="DA81" s="880"/>
      <c r="DB81" s="878"/>
      <c r="DC81" s="879"/>
      <c r="DD81" s="879"/>
      <c r="DE81" s="879"/>
      <c r="DF81" s="880"/>
      <c r="DG81" s="878"/>
      <c r="DH81" s="879"/>
      <c r="DI81" s="879"/>
      <c r="DJ81" s="879"/>
      <c r="DK81" s="880"/>
      <c r="DL81" s="878"/>
      <c r="DM81" s="879"/>
      <c r="DN81" s="879"/>
      <c r="DO81" s="879"/>
      <c r="DP81" s="880"/>
      <c r="DQ81" s="878"/>
      <c r="DR81" s="879"/>
      <c r="DS81" s="879"/>
      <c r="DT81" s="879"/>
      <c r="DU81" s="880"/>
      <c r="DV81" s="875"/>
      <c r="DW81" s="876"/>
      <c r="DX81" s="876"/>
      <c r="DY81" s="876"/>
      <c r="DZ81" s="877"/>
      <c r="EA81" s="224"/>
    </row>
    <row r="82" spans="1:131" ht="26.25" customHeight="1" x14ac:dyDescent="0.2">
      <c r="A82" s="232">
        <v>15</v>
      </c>
      <c r="B82" s="889"/>
      <c r="C82" s="890"/>
      <c r="D82" s="890"/>
      <c r="E82" s="890"/>
      <c r="F82" s="890"/>
      <c r="G82" s="890"/>
      <c r="H82" s="890"/>
      <c r="I82" s="890"/>
      <c r="J82" s="890"/>
      <c r="K82" s="890"/>
      <c r="L82" s="890"/>
      <c r="M82" s="890"/>
      <c r="N82" s="890"/>
      <c r="O82" s="890"/>
      <c r="P82" s="891"/>
      <c r="Q82" s="892"/>
      <c r="R82" s="847"/>
      <c r="S82" s="847"/>
      <c r="T82" s="847"/>
      <c r="U82" s="847"/>
      <c r="V82" s="847"/>
      <c r="W82" s="847"/>
      <c r="X82" s="847"/>
      <c r="Y82" s="847"/>
      <c r="Z82" s="847"/>
      <c r="AA82" s="847"/>
      <c r="AB82" s="847"/>
      <c r="AC82" s="847"/>
      <c r="AD82" s="847"/>
      <c r="AE82" s="847"/>
      <c r="AF82" s="847"/>
      <c r="AG82" s="847"/>
      <c r="AH82" s="847"/>
      <c r="AI82" s="847"/>
      <c r="AJ82" s="847"/>
      <c r="AK82" s="847"/>
      <c r="AL82" s="847"/>
      <c r="AM82" s="847"/>
      <c r="AN82" s="847"/>
      <c r="AO82" s="847"/>
      <c r="AP82" s="847"/>
      <c r="AQ82" s="847"/>
      <c r="AR82" s="847"/>
      <c r="AS82" s="847"/>
      <c r="AT82" s="847"/>
      <c r="AU82" s="847"/>
      <c r="AV82" s="847"/>
      <c r="AW82" s="847"/>
      <c r="AX82" s="847"/>
      <c r="AY82" s="847"/>
      <c r="AZ82" s="849"/>
      <c r="BA82" s="849"/>
      <c r="BB82" s="849"/>
      <c r="BC82" s="849"/>
      <c r="BD82" s="850"/>
      <c r="BE82" s="235"/>
      <c r="BF82" s="235"/>
      <c r="BG82" s="235"/>
      <c r="BH82" s="235"/>
      <c r="BI82" s="235"/>
      <c r="BJ82" s="235"/>
      <c r="BK82" s="235"/>
      <c r="BL82" s="235"/>
      <c r="BM82" s="235"/>
      <c r="BN82" s="235"/>
      <c r="BO82" s="235"/>
      <c r="BP82" s="235"/>
      <c r="BQ82" s="232">
        <v>76</v>
      </c>
      <c r="BR82" s="237"/>
      <c r="BS82" s="875"/>
      <c r="BT82" s="876"/>
      <c r="BU82" s="876"/>
      <c r="BV82" s="876"/>
      <c r="BW82" s="876"/>
      <c r="BX82" s="876"/>
      <c r="BY82" s="876"/>
      <c r="BZ82" s="876"/>
      <c r="CA82" s="876"/>
      <c r="CB82" s="876"/>
      <c r="CC82" s="876"/>
      <c r="CD82" s="876"/>
      <c r="CE82" s="876"/>
      <c r="CF82" s="876"/>
      <c r="CG82" s="881"/>
      <c r="CH82" s="878"/>
      <c r="CI82" s="879"/>
      <c r="CJ82" s="879"/>
      <c r="CK82" s="879"/>
      <c r="CL82" s="880"/>
      <c r="CM82" s="878"/>
      <c r="CN82" s="879"/>
      <c r="CO82" s="879"/>
      <c r="CP82" s="879"/>
      <c r="CQ82" s="880"/>
      <c r="CR82" s="878"/>
      <c r="CS82" s="879"/>
      <c r="CT82" s="879"/>
      <c r="CU82" s="879"/>
      <c r="CV82" s="880"/>
      <c r="CW82" s="878"/>
      <c r="CX82" s="879"/>
      <c r="CY82" s="879"/>
      <c r="CZ82" s="879"/>
      <c r="DA82" s="880"/>
      <c r="DB82" s="878"/>
      <c r="DC82" s="879"/>
      <c r="DD82" s="879"/>
      <c r="DE82" s="879"/>
      <c r="DF82" s="880"/>
      <c r="DG82" s="878"/>
      <c r="DH82" s="879"/>
      <c r="DI82" s="879"/>
      <c r="DJ82" s="879"/>
      <c r="DK82" s="880"/>
      <c r="DL82" s="878"/>
      <c r="DM82" s="879"/>
      <c r="DN82" s="879"/>
      <c r="DO82" s="879"/>
      <c r="DP82" s="880"/>
      <c r="DQ82" s="878"/>
      <c r="DR82" s="879"/>
      <c r="DS82" s="879"/>
      <c r="DT82" s="879"/>
      <c r="DU82" s="880"/>
      <c r="DV82" s="875"/>
      <c r="DW82" s="876"/>
      <c r="DX82" s="876"/>
      <c r="DY82" s="876"/>
      <c r="DZ82" s="877"/>
      <c r="EA82" s="224"/>
    </row>
    <row r="83" spans="1:131" ht="26.25" customHeight="1" x14ac:dyDescent="0.2">
      <c r="A83" s="232">
        <v>16</v>
      </c>
      <c r="B83" s="889"/>
      <c r="C83" s="890"/>
      <c r="D83" s="890"/>
      <c r="E83" s="890"/>
      <c r="F83" s="890"/>
      <c r="G83" s="890"/>
      <c r="H83" s="890"/>
      <c r="I83" s="890"/>
      <c r="J83" s="890"/>
      <c r="K83" s="890"/>
      <c r="L83" s="890"/>
      <c r="M83" s="890"/>
      <c r="N83" s="890"/>
      <c r="O83" s="890"/>
      <c r="P83" s="891"/>
      <c r="Q83" s="892"/>
      <c r="R83" s="847"/>
      <c r="S83" s="847"/>
      <c r="T83" s="847"/>
      <c r="U83" s="847"/>
      <c r="V83" s="847"/>
      <c r="W83" s="847"/>
      <c r="X83" s="847"/>
      <c r="Y83" s="847"/>
      <c r="Z83" s="847"/>
      <c r="AA83" s="847"/>
      <c r="AB83" s="847"/>
      <c r="AC83" s="847"/>
      <c r="AD83" s="847"/>
      <c r="AE83" s="847"/>
      <c r="AF83" s="847"/>
      <c r="AG83" s="847"/>
      <c r="AH83" s="847"/>
      <c r="AI83" s="847"/>
      <c r="AJ83" s="847"/>
      <c r="AK83" s="847"/>
      <c r="AL83" s="847"/>
      <c r="AM83" s="847"/>
      <c r="AN83" s="847"/>
      <c r="AO83" s="847"/>
      <c r="AP83" s="847"/>
      <c r="AQ83" s="847"/>
      <c r="AR83" s="847"/>
      <c r="AS83" s="847"/>
      <c r="AT83" s="847"/>
      <c r="AU83" s="847"/>
      <c r="AV83" s="847"/>
      <c r="AW83" s="847"/>
      <c r="AX83" s="847"/>
      <c r="AY83" s="847"/>
      <c r="AZ83" s="849"/>
      <c r="BA83" s="849"/>
      <c r="BB83" s="849"/>
      <c r="BC83" s="849"/>
      <c r="BD83" s="850"/>
      <c r="BE83" s="235"/>
      <c r="BF83" s="235"/>
      <c r="BG83" s="235"/>
      <c r="BH83" s="235"/>
      <c r="BI83" s="235"/>
      <c r="BJ83" s="235"/>
      <c r="BK83" s="235"/>
      <c r="BL83" s="235"/>
      <c r="BM83" s="235"/>
      <c r="BN83" s="235"/>
      <c r="BO83" s="235"/>
      <c r="BP83" s="235"/>
      <c r="BQ83" s="232">
        <v>77</v>
      </c>
      <c r="BR83" s="237"/>
      <c r="BS83" s="875"/>
      <c r="BT83" s="876"/>
      <c r="BU83" s="876"/>
      <c r="BV83" s="876"/>
      <c r="BW83" s="876"/>
      <c r="BX83" s="876"/>
      <c r="BY83" s="876"/>
      <c r="BZ83" s="876"/>
      <c r="CA83" s="876"/>
      <c r="CB83" s="876"/>
      <c r="CC83" s="876"/>
      <c r="CD83" s="876"/>
      <c r="CE83" s="876"/>
      <c r="CF83" s="876"/>
      <c r="CG83" s="881"/>
      <c r="CH83" s="878"/>
      <c r="CI83" s="879"/>
      <c r="CJ83" s="879"/>
      <c r="CK83" s="879"/>
      <c r="CL83" s="880"/>
      <c r="CM83" s="878"/>
      <c r="CN83" s="879"/>
      <c r="CO83" s="879"/>
      <c r="CP83" s="879"/>
      <c r="CQ83" s="880"/>
      <c r="CR83" s="878"/>
      <c r="CS83" s="879"/>
      <c r="CT83" s="879"/>
      <c r="CU83" s="879"/>
      <c r="CV83" s="880"/>
      <c r="CW83" s="878"/>
      <c r="CX83" s="879"/>
      <c r="CY83" s="879"/>
      <c r="CZ83" s="879"/>
      <c r="DA83" s="880"/>
      <c r="DB83" s="878"/>
      <c r="DC83" s="879"/>
      <c r="DD83" s="879"/>
      <c r="DE83" s="879"/>
      <c r="DF83" s="880"/>
      <c r="DG83" s="878"/>
      <c r="DH83" s="879"/>
      <c r="DI83" s="879"/>
      <c r="DJ83" s="879"/>
      <c r="DK83" s="880"/>
      <c r="DL83" s="878"/>
      <c r="DM83" s="879"/>
      <c r="DN83" s="879"/>
      <c r="DO83" s="879"/>
      <c r="DP83" s="880"/>
      <c r="DQ83" s="878"/>
      <c r="DR83" s="879"/>
      <c r="DS83" s="879"/>
      <c r="DT83" s="879"/>
      <c r="DU83" s="880"/>
      <c r="DV83" s="875"/>
      <c r="DW83" s="876"/>
      <c r="DX83" s="876"/>
      <c r="DY83" s="876"/>
      <c r="DZ83" s="877"/>
      <c r="EA83" s="224"/>
    </row>
    <row r="84" spans="1:131" ht="26.25" customHeight="1" x14ac:dyDescent="0.2">
      <c r="A84" s="232">
        <v>17</v>
      </c>
      <c r="B84" s="889"/>
      <c r="C84" s="890"/>
      <c r="D84" s="890"/>
      <c r="E84" s="890"/>
      <c r="F84" s="890"/>
      <c r="G84" s="890"/>
      <c r="H84" s="890"/>
      <c r="I84" s="890"/>
      <c r="J84" s="890"/>
      <c r="K84" s="890"/>
      <c r="L84" s="890"/>
      <c r="M84" s="890"/>
      <c r="N84" s="890"/>
      <c r="O84" s="890"/>
      <c r="P84" s="891"/>
      <c r="Q84" s="892"/>
      <c r="R84" s="847"/>
      <c r="S84" s="847"/>
      <c r="T84" s="847"/>
      <c r="U84" s="847"/>
      <c r="V84" s="847"/>
      <c r="W84" s="847"/>
      <c r="X84" s="847"/>
      <c r="Y84" s="847"/>
      <c r="Z84" s="847"/>
      <c r="AA84" s="847"/>
      <c r="AB84" s="847"/>
      <c r="AC84" s="847"/>
      <c r="AD84" s="847"/>
      <c r="AE84" s="847"/>
      <c r="AF84" s="847"/>
      <c r="AG84" s="847"/>
      <c r="AH84" s="847"/>
      <c r="AI84" s="847"/>
      <c r="AJ84" s="847"/>
      <c r="AK84" s="847"/>
      <c r="AL84" s="847"/>
      <c r="AM84" s="847"/>
      <c r="AN84" s="847"/>
      <c r="AO84" s="847"/>
      <c r="AP84" s="847"/>
      <c r="AQ84" s="847"/>
      <c r="AR84" s="847"/>
      <c r="AS84" s="847"/>
      <c r="AT84" s="847"/>
      <c r="AU84" s="847"/>
      <c r="AV84" s="847"/>
      <c r="AW84" s="847"/>
      <c r="AX84" s="847"/>
      <c r="AY84" s="847"/>
      <c r="AZ84" s="849"/>
      <c r="BA84" s="849"/>
      <c r="BB84" s="849"/>
      <c r="BC84" s="849"/>
      <c r="BD84" s="850"/>
      <c r="BE84" s="235"/>
      <c r="BF84" s="235"/>
      <c r="BG84" s="235"/>
      <c r="BH84" s="235"/>
      <c r="BI84" s="235"/>
      <c r="BJ84" s="235"/>
      <c r="BK84" s="235"/>
      <c r="BL84" s="235"/>
      <c r="BM84" s="235"/>
      <c r="BN84" s="235"/>
      <c r="BO84" s="235"/>
      <c r="BP84" s="235"/>
      <c r="BQ84" s="232">
        <v>78</v>
      </c>
      <c r="BR84" s="237"/>
      <c r="BS84" s="875"/>
      <c r="BT84" s="876"/>
      <c r="BU84" s="876"/>
      <c r="BV84" s="876"/>
      <c r="BW84" s="876"/>
      <c r="BX84" s="876"/>
      <c r="BY84" s="876"/>
      <c r="BZ84" s="876"/>
      <c r="CA84" s="876"/>
      <c r="CB84" s="876"/>
      <c r="CC84" s="876"/>
      <c r="CD84" s="876"/>
      <c r="CE84" s="876"/>
      <c r="CF84" s="876"/>
      <c r="CG84" s="881"/>
      <c r="CH84" s="878"/>
      <c r="CI84" s="879"/>
      <c r="CJ84" s="879"/>
      <c r="CK84" s="879"/>
      <c r="CL84" s="880"/>
      <c r="CM84" s="878"/>
      <c r="CN84" s="879"/>
      <c r="CO84" s="879"/>
      <c r="CP84" s="879"/>
      <c r="CQ84" s="880"/>
      <c r="CR84" s="878"/>
      <c r="CS84" s="879"/>
      <c r="CT84" s="879"/>
      <c r="CU84" s="879"/>
      <c r="CV84" s="880"/>
      <c r="CW84" s="878"/>
      <c r="CX84" s="879"/>
      <c r="CY84" s="879"/>
      <c r="CZ84" s="879"/>
      <c r="DA84" s="880"/>
      <c r="DB84" s="878"/>
      <c r="DC84" s="879"/>
      <c r="DD84" s="879"/>
      <c r="DE84" s="879"/>
      <c r="DF84" s="880"/>
      <c r="DG84" s="878"/>
      <c r="DH84" s="879"/>
      <c r="DI84" s="879"/>
      <c r="DJ84" s="879"/>
      <c r="DK84" s="880"/>
      <c r="DL84" s="878"/>
      <c r="DM84" s="879"/>
      <c r="DN84" s="879"/>
      <c r="DO84" s="879"/>
      <c r="DP84" s="880"/>
      <c r="DQ84" s="878"/>
      <c r="DR84" s="879"/>
      <c r="DS84" s="879"/>
      <c r="DT84" s="879"/>
      <c r="DU84" s="880"/>
      <c r="DV84" s="875"/>
      <c r="DW84" s="876"/>
      <c r="DX84" s="876"/>
      <c r="DY84" s="876"/>
      <c r="DZ84" s="877"/>
      <c r="EA84" s="224"/>
    </row>
    <row r="85" spans="1:131" ht="26.25" customHeight="1" x14ac:dyDescent="0.2">
      <c r="A85" s="232">
        <v>18</v>
      </c>
      <c r="B85" s="889"/>
      <c r="C85" s="890"/>
      <c r="D85" s="890"/>
      <c r="E85" s="890"/>
      <c r="F85" s="890"/>
      <c r="G85" s="890"/>
      <c r="H85" s="890"/>
      <c r="I85" s="890"/>
      <c r="J85" s="890"/>
      <c r="K85" s="890"/>
      <c r="L85" s="890"/>
      <c r="M85" s="890"/>
      <c r="N85" s="890"/>
      <c r="O85" s="890"/>
      <c r="P85" s="891"/>
      <c r="Q85" s="892"/>
      <c r="R85" s="847"/>
      <c r="S85" s="847"/>
      <c r="T85" s="847"/>
      <c r="U85" s="847"/>
      <c r="V85" s="847"/>
      <c r="W85" s="847"/>
      <c r="X85" s="847"/>
      <c r="Y85" s="847"/>
      <c r="Z85" s="847"/>
      <c r="AA85" s="847"/>
      <c r="AB85" s="847"/>
      <c r="AC85" s="847"/>
      <c r="AD85" s="847"/>
      <c r="AE85" s="847"/>
      <c r="AF85" s="847"/>
      <c r="AG85" s="847"/>
      <c r="AH85" s="847"/>
      <c r="AI85" s="847"/>
      <c r="AJ85" s="847"/>
      <c r="AK85" s="847"/>
      <c r="AL85" s="847"/>
      <c r="AM85" s="847"/>
      <c r="AN85" s="847"/>
      <c r="AO85" s="847"/>
      <c r="AP85" s="847"/>
      <c r="AQ85" s="847"/>
      <c r="AR85" s="847"/>
      <c r="AS85" s="847"/>
      <c r="AT85" s="847"/>
      <c r="AU85" s="847"/>
      <c r="AV85" s="847"/>
      <c r="AW85" s="847"/>
      <c r="AX85" s="847"/>
      <c r="AY85" s="847"/>
      <c r="AZ85" s="849"/>
      <c r="BA85" s="849"/>
      <c r="BB85" s="849"/>
      <c r="BC85" s="849"/>
      <c r="BD85" s="850"/>
      <c r="BE85" s="235"/>
      <c r="BF85" s="235"/>
      <c r="BG85" s="235"/>
      <c r="BH85" s="235"/>
      <c r="BI85" s="235"/>
      <c r="BJ85" s="235"/>
      <c r="BK85" s="235"/>
      <c r="BL85" s="235"/>
      <c r="BM85" s="235"/>
      <c r="BN85" s="235"/>
      <c r="BO85" s="235"/>
      <c r="BP85" s="235"/>
      <c r="BQ85" s="232">
        <v>79</v>
      </c>
      <c r="BR85" s="237"/>
      <c r="BS85" s="875"/>
      <c r="BT85" s="876"/>
      <c r="BU85" s="876"/>
      <c r="BV85" s="876"/>
      <c r="BW85" s="876"/>
      <c r="BX85" s="876"/>
      <c r="BY85" s="876"/>
      <c r="BZ85" s="876"/>
      <c r="CA85" s="876"/>
      <c r="CB85" s="876"/>
      <c r="CC85" s="876"/>
      <c r="CD85" s="876"/>
      <c r="CE85" s="876"/>
      <c r="CF85" s="876"/>
      <c r="CG85" s="881"/>
      <c r="CH85" s="878"/>
      <c r="CI85" s="879"/>
      <c r="CJ85" s="879"/>
      <c r="CK85" s="879"/>
      <c r="CL85" s="880"/>
      <c r="CM85" s="878"/>
      <c r="CN85" s="879"/>
      <c r="CO85" s="879"/>
      <c r="CP85" s="879"/>
      <c r="CQ85" s="880"/>
      <c r="CR85" s="878"/>
      <c r="CS85" s="879"/>
      <c r="CT85" s="879"/>
      <c r="CU85" s="879"/>
      <c r="CV85" s="880"/>
      <c r="CW85" s="878"/>
      <c r="CX85" s="879"/>
      <c r="CY85" s="879"/>
      <c r="CZ85" s="879"/>
      <c r="DA85" s="880"/>
      <c r="DB85" s="878"/>
      <c r="DC85" s="879"/>
      <c r="DD85" s="879"/>
      <c r="DE85" s="879"/>
      <c r="DF85" s="880"/>
      <c r="DG85" s="878"/>
      <c r="DH85" s="879"/>
      <c r="DI85" s="879"/>
      <c r="DJ85" s="879"/>
      <c r="DK85" s="880"/>
      <c r="DL85" s="878"/>
      <c r="DM85" s="879"/>
      <c r="DN85" s="879"/>
      <c r="DO85" s="879"/>
      <c r="DP85" s="880"/>
      <c r="DQ85" s="878"/>
      <c r="DR85" s="879"/>
      <c r="DS85" s="879"/>
      <c r="DT85" s="879"/>
      <c r="DU85" s="880"/>
      <c r="DV85" s="875"/>
      <c r="DW85" s="876"/>
      <c r="DX85" s="876"/>
      <c r="DY85" s="876"/>
      <c r="DZ85" s="877"/>
      <c r="EA85" s="224"/>
    </row>
    <row r="86" spans="1:131" ht="26.25" customHeight="1" x14ac:dyDescent="0.2">
      <c r="A86" s="232">
        <v>19</v>
      </c>
      <c r="B86" s="889"/>
      <c r="C86" s="890"/>
      <c r="D86" s="890"/>
      <c r="E86" s="890"/>
      <c r="F86" s="890"/>
      <c r="G86" s="890"/>
      <c r="H86" s="890"/>
      <c r="I86" s="890"/>
      <c r="J86" s="890"/>
      <c r="K86" s="890"/>
      <c r="L86" s="890"/>
      <c r="M86" s="890"/>
      <c r="N86" s="890"/>
      <c r="O86" s="890"/>
      <c r="P86" s="891"/>
      <c r="Q86" s="892"/>
      <c r="R86" s="847"/>
      <c r="S86" s="847"/>
      <c r="T86" s="847"/>
      <c r="U86" s="847"/>
      <c r="V86" s="847"/>
      <c r="W86" s="847"/>
      <c r="X86" s="847"/>
      <c r="Y86" s="847"/>
      <c r="Z86" s="847"/>
      <c r="AA86" s="847"/>
      <c r="AB86" s="847"/>
      <c r="AC86" s="847"/>
      <c r="AD86" s="847"/>
      <c r="AE86" s="847"/>
      <c r="AF86" s="847"/>
      <c r="AG86" s="847"/>
      <c r="AH86" s="847"/>
      <c r="AI86" s="847"/>
      <c r="AJ86" s="847"/>
      <c r="AK86" s="847"/>
      <c r="AL86" s="847"/>
      <c r="AM86" s="847"/>
      <c r="AN86" s="847"/>
      <c r="AO86" s="847"/>
      <c r="AP86" s="847"/>
      <c r="AQ86" s="847"/>
      <c r="AR86" s="847"/>
      <c r="AS86" s="847"/>
      <c r="AT86" s="847"/>
      <c r="AU86" s="847"/>
      <c r="AV86" s="847"/>
      <c r="AW86" s="847"/>
      <c r="AX86" s="847"/>
      <c r="AY86" s="847"/>
      <c r="AZ86" s="849"/>
      <c r="BA86" s="849"/>
      <c r="BB86" s="849"/>
      <c r="BC86" s="849"/>
      <c r="BD86" s="850"/>
      <c r="BE86" s="235"/>
      <c r="BF86" s="235"/>
      <c r="BG86" s="235"/>
      <c r="BH86" s="235"/>
      <c r="BI86" s="235"/>
      <c r="BJ86" s="235"/>
      <c r="BK86" s="235"/>
      <c r="BL86" s="235"/>
      <c r="BM86" s="235"/>
      <c r="BN86" s="235"/>
      <c r="BO86" s="235"/>
      <c r="BP86" s="235"/>
      <c r="BQ86" s="232">
        <v>80</v>
      </c>
      <c r="BR86" s="237"/>
      <c r="BS86" s="875"/>
      <c r="BT86" s="876"/>
      <c r="BU86" s="876"/>
      <c r="BV86" s="876"/>
      <c r="BW86" s="876"/>
      <c r="BX86" s="876"/>
      <c r="BY86" s="876"/>
      <c r="BZ86" s="876"/>
      <c r="CA86" s="876"/>
      <c r="CB86" s="876"/>
      <c r="CC86" s="876"/>
      <c r="CD86" s="876"/>
      <c r="CE86" s="876"/>
      <c r="CF86" s="876"/>
      <c r="CG86" s="881"/>
      <c r="CH86" s="878"/>
      <c r="CI86" s="879"/>
      <c r="CJ86" s="879"/>
      <c r="CK86" s="879"/>
      <c r="CL86" s="880"/>
      <c r="CM86" s="878"/>
      <c r="CN86" s="879"/>
      <c r="CO86" s="879"/>
      <c r="CP86" s="879"/>
      <c r="CQ86" s="880"/>
      <c r="CR86" s="878"/>
      <c r="CS86" s="879"/>
      <c r="CT86" s="879"/>
      <c r="CU86" s="879"/>
      <c r="CV86" s="880"/>
      <c r="CW86" s="878"/>
      <c r="CX86" s="879"/>
      <c r="CY86" s="879"/>
      <c r="CZ86" s="879"/>
      <c r="DA86" s="880"/>
      <c r="DB86" s="878"/>
      <c r="DC86" s="879"/>
      <c r="DD86" s="879"/>
      <c r="DE86" s="879"/>
      <c r="DF86" s="880"/>
      <c r="DG86" s="878"/>
      <c r="DH86" s="879"/>
      <c r="DI86" s="879"/>
      <c r="DJ86" s="879"/>
      <c r="DK86" s="880"/>
      <c r="DL86" s="878"/>
      <c r="DM86" s="879"/>
      <c r="DN86" s="879"/>
      <c r="DO86" s="879"/>
      <c r="DP86" s="880"/>
      <c r="DQ86" s="878"/>
      <c r="DR86" s="879"/>
      <c r="DS86" s="879"/>
      <c r="DT86" s="879"/>
      <c r="DU86" s="880"/>
      <c r="DV86" s="875"/>
      <c r="DW86" s="876"/>
      <c r="DX86" s="876"/>
      <c r="DY86" s="876"/>
      <c r="DZ86" s="877"/>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5"/>
      <c r="BT87" s="876"/>
      <c r="BU87" s="876"/>
      <c r="BV87" s="876"/>
      <c r="BW87" s="876"/>
      <c r="BX87" s="876"/>
      <c r="BY87" s="876"/>
      <c r="BZ87" s="876"/>
      <c r="CA87" s="876"/>
      <c r="CB87" s="876"/>
      <c r="CC87" s="876"/>
      <c r="CD87" s="876"/>
      <c r="CE87" s="876"/>
      <c r="CF87" s="876"/>
      <c r="CG87" s="881"/>
      <c r="CH87" s="878"/>
      <c r="CI87" s="879"/>
      <c r="CJ87" s="879"/>
      <c r="CK87" s="879"/>
      <c r="CL87" s="880"/>
      <c r="CM87" s="878"/>
      <c r="CN87" s="879"/>
      <c r="CO87" s="879"/>
      <c r="CP87" s="879"/>
      <c r="CQ87" s="880"/>
      <c r="CR87" s="878"/>
      <c r="CS87" s="879"/>
      <c r="CT87" s="879"/>
      <c r="CU87" s="879"/>
      <c r="CV87" s="880"/>
      <c r="CW87" s="878"/>
      <c r="CX87" s="879"/>
      <c r="CY87" s="879"/>
      <c r="CZ87" s="879"/>
      <c r="DA87" s="880"/>
      <c r="DB87" s="878"/>
      <c r="DC87" s="879"/>
      <c r="DD87" s="879"/>
      <c r="DE87" s="879"/>
      <c r="DF87" s="880"/>
      <c r="DG87" s="878"/>
      <c r="DH87" s="879"/>
      <c r="DI87" s="879"/>
      <c r="DJ87" s="879"/>
      <c r="DK87" s="880"/>
      <c r="DL87" s="878"/>
      <c r="DM87" s="879"/>
      <c r="DN87" s="879"/>
      <c r="DO87" s="879"/>
      <c r="DP87" s="880"/>
      <c r="DQ87" s="878"/>
      <c r="DR87" s="879"/>
      <c r="DS87" s="879"/>
      <c r="DT87" s="879"/>
      <c r="DU87" s="880"/>
      <c r="DV87" s="875"/>
      <c r="DW87" s="876"/>
      <c r="DX87" s="876"/>
      <c r="DY87" s="876"/>
      <c r="DZ87" s="877"/>
      <c r="EA87" s="224"/>
    </row>
    <row r="88" spans="1:131" ht="26.25" customHeight="1" thickBot="1" x14ac:dyDescent="0.25">
      <c r="A88" s="234" t="s">
        <v>377</v>
      </c>
      <c r="B88" s="806" t="s">
        <v>402</v>
      </c>
      <c r="C88" s="807"/>
      <c r="D88" s="807"/>
      <c r="E88" s="807"/>
      <c r="F88" s="807"/>
      <c r="G88" s="807"/>
      <c r="H88" s="807"/>
      <c r="I88" s="807"/>
      <c r="J88" s="807"/>
      <c r="K88" s="807"/>
      <c r="L88" s="807"/>
      <c r="M88" s="807"/>
      <c r="N88" s="807"/>
      <c r="O88" s="807"/>
      <c r="P88" s="808"/>
      <c r="Q88" s="856"/>
      <c r="R88" s="857"/>
      <c r="S88" s="857"/>
      <c r="T88" s="857"/>
      <c r="U88" s="857"/>
      <c r="V88" s="857"/>
      <c r="W88" s="857"/>
      <c r="X88" s="857"/>
      <c r="Y88" s="857"/>
      <c r="Z88" s="857"/>
      <c r="AA88" s="857"/>
      <c r="AB88" s="857"/>
      <c r="AC88" s="857"/>
      <c r="AD88" s="857"/>
      <c r="AE88" s="857"/>
      <c r="AF88" s="860">
        <v>34012</v>
      </c>
      <c r="AG88" s="860"/>
      <c r="AH88" s="860"/>
      <c r="AI88" s="860"/>
      <c r="AJ88" s="860"/>
      <c r="AK88" s="857"/>
      <c r="AL88" s="857"/>
      <c r="AM88" s="857"/>
      <c r="AN88" s="857"/>
      <c r="AO88" s="857"/>
      <c r="AP88" s="860">
        <v>347</v>
      </c>
      <c r="AQ88" s="860"/>
      <c r="AR88" s="860"/>
      <c r="AS88" s="860"/>
      <c r="AT88" s="860"/>
      <c r="AU88" s="860">
        <v>11</v>
      </c>
      <c r="AV88" s="860"/>
      <c r="AW88" s="860"/>
      <c r="AX88" s="860"/>
      <c r="AY88" s="860"/>
      <c r="AZ88" s="865"/>
      <c r="BA88" s="865"/>
      <c r="BB88" s="865"/>
      <c r="BC88" s="865"/>
      <c r="BD88" s="866"/>
      <c r="BE88" s="235"/>
      <c r="BF88" s="235"/>
      <c r="BG88" s="235"/>
      <c r="BH88" s="235"/>
      <c r="BI88" s="235"/>
      <c r="BJ88" s="235"/>
      <c r="BK88" s="235"/>
      <c r="BL88" s="235"/>
      <c r="BM88" s="235"/>
      <c r="BN88" s="235"/>
      <c r="BO88" s="235"/>
      <c r="BP88" s="235"/>
      <c r="BQ88" s="232">
        <v>82</v>
      </c>
      <c r="BR88" s="237"/>
      <c r="BS88" s="875"/>
      <c r="BT88" s="876"/>
      <c r="BU88" s="876"/>
      <c r="BV88" s="876"/>
      <c r="BW88" s="876"/>
      <c r="BX88" s="876"/>
      <c r="BY88" s="876"/>
      <c r="BZ88" s="876"/>
      <c r="CA88" s="876"/>
      <c r="CB88" s="876"/>
      <c r="CC88" s="876"/>
      <c r="CD88" s="876"/>
      <c r="CE88" s="876"/>
      <c r="CF88" s="876"/>
      <c r="CG88" s="881"/>
      <c r="CH88" s="878"/>
      <c r="CI88" s="879"/>
      <c r="CJ88" s="879"/>
      <c r="CK88" s="879"/>
      <c r="CL88" s="880"/>
      <c r="CM88" s="878"/>
      <c r="CN88" s="879"/>
      <c r="CO88" s="879"/>
      <c r="CP88" s="879"/>
      <c r="CQ88" s="880"/>
      <c r="CR88" s="878"/>
      <c r="CS88" s="879"/>
      <c r="CT88" s="879"/>
      <c r="CU88" s="879"/>
      <c r="CV88" s="880"/>
      <c r="CW88" s="878"/>
      <c r="CX88" s="879"/>
      <c r="CY88" s="879"/>
      <c r="CZ88" s="879"/>
      <c r="DA88" s="880"/>
      <c r="DB88" s="878"/>
      <c r="DC88" s="879"/>
      <c r="DD88" s="879"/>
      <c r="DE88" s="879"/>
      <c r="DF88" s="880"/>
      <c r="DG88" s="878"/>
      <c r="DH88" s="879"/>
      <c r="DI88" s="879"/>
      <c r="DJ88" s="879"/>
      <c r="DK88" s="880"/>
      <c r="DL88" s="878"/>
      <c r="DM88" s="879"/>
      <c r="DN88" s="879"/>
      <c r="DO88" s="879"/>
      <c r="DP88" s="880"/>
      <c r="DQ88" s="878"/>
      <c r="DR88" s="879"/>
      <c r="DS88" s="879"/>
      <c r="DT88" s="879"/>
      <c r="DU88" s="880"/>
      <c r="DV88" s="875"/>
      <c r="DW88" s="876"/>
      <c r="DX88" s="876"/>
      <c r="DY88" s="876"/>
      <c r="DZ88" s="877"/>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5"/>
      <c r="BT89" s="876"/>
      <c r="BU89" s="876"/>
      <c r="BV89" s="876"/>
      <c r="BW89" s="876"/>
      <c r="BX89" s="876"/>
      <c r="BY89" s="876"/>
      <c r="BZ89" s="876"/>
      <c r="CA89" s="876"/>
      <c r="CB89" s="876"/>
      <c r="CC89" s="876"/>
      <c r="CD89" s="876"/>
      <c r="CE89" s="876"/>
      <c r="CF89" s="876"/>
      <c r="CG89" s="881"/>
      <c r="CH89" s="878"/>
      <c r="CI89" s="879"/>
      <c r="CJ89" s="879"/>
      <c r="CK89" s="879"/>
      <c r="CL89" s="880"/>
      <c r="CM89" s="878"/>
      <c r="CN89" s="879"/>
      <c r="CO89" s="879"/>
      <c r="CP89" s="879"/>
      <c r="CQ89" s="880"/>
      <c r="CR89" s="878"/>
      <c r="CS89" s="879"/>
      <c r="CT89" s="879"/>
      <c r="CU89" s="879"/>
      <c r="CV89" s="880"/>
      <c r="CW89" s="878"/>
      <c r="CX89" s="879"/>
      <c r="CY89" s="879"/>
      <c r="CZ89" s="879"/>
      <c r="DA89" s="880"/>
      <c r="DB89" s="878"/>
      <c r="DC89" s="879"/>
      <c r="DD89" s="879"/>
      <c r="DE89" s="879"/>
      <c r="DF89" s="880"/>
      <c r="DG89" s="878"/>
      <c r="DH89" s="879"/>
      <c r="DI89" s="879"/>
      <c r="DJ89" s="879"/>
      <c r="DK89" s="880"/>
      <c r="DL89" s="878"/>
      <c r="DM89" s="879"/>
      <c r="DN89" s="879"/>
      <c r="DO89" s="879"/>
      <c r="DP89" s="880"/>
      <c r="DQ89" s="878"/>
      <c r="DR89" s="879"/>
      <c r="DS89" s="879"/>
      <c r="DT89" s="879"/>
      <c r="DU89" s="880"/>
      <c r="DV89" s="875"/>
      <c r="DW89" s="876"/>
      <c r="DX89" s="876"/>
      <c r="DY89" s="876"/>
      <c r="DZ89" s="877"/>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5"/>
      <c r="BT90" s="876"/>
      <c r="BU90" s="876"/>
      <c r="BV90" s="876"/>
      <c r="BW90" s="876"/>
      <c r="BX90" s="876"/>
      <c r="BY90" s="876"/>
      <c r="BZ90" s="876"/>
      <c r="CA90" s="876"/>
      <c r="CB90" s="876"/>
      <c r="CC90" s="876"/>
      <c r="CD90" s="876"/>
      <c r="CE90" s="876"/>
      <c r="CF90" s="876"/>
      <c r="CG90" s="881"/>
      <c r="CH90" s="878"/>
      <c r="CI90" s="879"/>
      <c r="CJ90" s="879"/>
      <c r="CK90" s="879"/>
      <c r="CL90" s="880"/>
      <c r="CM90" s="878"/>
      <c r="CN90" s="879"/>
      <c r="CO90" s="879"/>
      <c r="CP90" s="879"/>
      <c r="CQ90" s="880"/>
      <c r="CR90" s="878"/>
      <c r="CS90" s="879"/>
      <c r="CT90" s="879"/>
      <c r="CU90" s="879"/>
      <c r="CV90" s="880"/>
      <c r="CW90" s="878"/>
      <c r="CX90" s="879"/>
      <c r="CY90" s="879"/>
      <c r="CZ90" s="879"/>
      <c r="DA90" s="880"/>
      <c r="DB90" s="878"/>
      <c r="DC90" s="879"/>
      <c r="DD90" s="879"/>
      <c r="DE90" s="879"/>
      <c r="DF90" s="880"/>
      <c r="DG90" s="878"/>
      <c r="DH90" s="879"/>
      <c r="DI90" s="879"/>
      <c r="DJ90" s="879"/>
      <c r="DK90" s="880"/>
      <c r="DL90" s="878"/>
      <c r="DM90" s="879"/>
      <c r="DN90" s="879"/>
      <c r="DO90" s="879"/>
      <c r="DP90" s="880"/>
      <c r="DQ90" s="878"/>
      <c r="DR90" s="879"/>
      <c r="DS90" s="879"/>
      <c r="DT90" s="879"/>
      <c r="DU90" s="880"/>
      <c r="DV90" s="875"/>
      <c r="DW90" s="876"/>
      <c r="DX90" s="876"/>
      <c r="DY90" s="876"/>
      <c r="DZ90" s="877"/>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5"/>
      <c r="BT91" s="876"/>
      <c r="BU91" s="876"/>
      <c r="BV91" s="876"/>
      <c r="BW91" s="876"/>
      <c r="BX91" s="876"/>
      <c r="BY91" s="876"/>
      <c r="BZ91" s="876"/>
      <c r="CA91" s="876"/>
      <c r="CB91" s="876"/>
      <c r="CC91" s="876"/>
      <c r="CD91" s="876"/>
      <c r="CE91" s="876"/>
      <c r="CF91" s="876"/>
      <c r="CG91" s="881"/>
      <c r="CH91" s="878"/>
      <c r="CI91" s="879"/>
      <c r="CJ91" s="879"/>
      <c r="CK91" s="879"/>
      <c r="CL91" s="880"/>
      <c r="CM91" s="878"/>
      <c r="CN91" s="879"/>
      <c r="CO91" s="879"/>
      <c r="CP91" s="879"/>
      <c r="CQ91" s="880"/>
      <c r="CR91" s="878"/>
      <c r="CS91" s="879"/>
      <c r="CT91" s="879"/>
      <c r="CU91" s="879"/>
      <c r="CV91" s="880"/>
      <c r="CW91" s="878"/>
      <c r="CX91" s="879"/>
      <c r="CY91" s="879"/>
      <c r="CZ91" s="879"/>
      <c r="DA91" s="880"/>
      <c r="DB91" s="878"/>
      <c r="DC91" s="879"/>
      <c r="DD91" s="879"/>
      <c r="DE91" s="879"/>
      <c r="DF91" s="880"/>
      <c r="DG91" s="878"/>
      <c r="DH91" s="879"/>
      <c r="DI91" s="879"/>
      <c r="DJ91" s="879"/>
      <c r="DK91" s="880"/>
      <c r="DL91" s="878"/>
      <c r="DM91" s="879"/>
      <c r="DN91" s="879"/>
      <c r="DO91" s="879"/>
      <c r="DP91" s="880"/>
      <c r="DQ91" s="878"/>
      <c r="DR91" s="879"/>
      <c r="DS91" s="879"/>
      <c r="DT91" s="879"/>
      <c r="DU91" s="880"/>
      <c r="DV91" s="875"/>
      <c r="DW91" s="876"/>
      <c r="DX91" s="876"/>
      <c r="DY91" s="876"/>
      <c r="DZ91" s="877"/>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5"/>
      <c r="BT92" s="876"/>
      <c r="BU92" s="876"/>
      <c r="BV92" s="876"/>
      <c r="BW92" s="876"/>
      <c r="BX92" s="876"/>
      <c r="BY92" s="876"/>
      <c r="BZ92" s="876"/>
      <c r="CA92" s="876"/>
      <c r="CB92" s="876"/>
      <c r="CC92" s="876"/>
      <c r="CD92" s="876"/>
      <c r="CE92" s="876"/>
      <c r="CF92" s="876"/>
      <c r="CG92" s="881"/>
      <c r="CH92" s="878"/>
      <c r="CI92" s="879"/>
      <c r="CJ92" s="879"/>
      <c r="CK92" s="879"/>
      <c r="CL92" s="880"/>
      <c r="CM92" s="878"/>
      <c r="CN92" s="879"/>
      <c r="CO92" s="879"/>
      <c r="CP92" s="879"/>
      <c r="CQ92" s="880"/>
      <c r="CR92" s="878"/>
      <c r="CS92" s="879"/>
      <c r="CT92" s="879"/>
      <c r="CU92" s="879"/>
      <c r="CV92" s="880"/>
      <c r="CW92" s="878"/>
      <c r="CX92" s="879"/>
      <c r="CY92" s="879"/>
      <c r="CZ92" s="879"/>
      <c r="DA92" s="880"/>
      <c r="DB92" s="878"/>
      <c r="DC92" s="879"/>
      <c r="DD92" s="879"/>
      <c r="DE92" s="879"/>
      <c r="DF92" s="880"/>
      <c r="DG92" s="878"/>
      <c r="DH92" s="879"/>
      <c r="DI92" s="879"/>
      <c r="DJ92" s="879"/>
      <c r="DK92" s="880"/>
      <c r="DL92" s="878"/>
      <c r="DM92" s="879"/>
      <c r="DN92" s="879"/>
      <c r="DO92" s="879"/>
      <c r="DP92" s="880"/>
      <c r="DQ92" s="878"/>
      <c r="DR92" s="879"/>
      <c r="DS92" s="879"/>
      <c r="DT92" s="879"/>
      <c r="DU92" s="880"/>
      <c r="DV92" s="875"/>
      <c r="DW92" s="876"/>
      <c r="DX92" s="876"/>
      <c r="DY92" s="876"/>
      <c r="DZ92" s="877"/>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5"/>
      <c r="BT93" s="876"/>
      <c r="BU93" s="876"/>
      <c r="BV93" s="876"/>
      <c r="BW93" s="876"/>
      <c r="BX93" s="876"/>
      <c r="BY93" s="876"/>
      <c r="BZ93" s="876"/>
      <c r="CA93" s="876"/>
      <c r="CB93" s="876"/>
      <c r="CC93" s="876"/>
      <c r="CD93" s="876"/>
      <c r="CE93" s="876"/>
      <c r="CF93" s="876"/>
      <c r="CG93" s="881"/>
      <c r="CH93" s="878"/>
      <c r="CI93" s="879"/>
      <c r="CJ93" s="879"/>
      <c r="CK93" s="879"/>
      <c r="CL93" s="880"/>
      <c r="CM93" s="878"/>
      <c r="CN93" s="879"/>
      <c r="CO93" s="879"/>
      <c r="CP93" s="879"/>
      <c r="CQ93" s="880"/>
      <c r="CR93" s="878"/>
      <c r="CS93" s="879"/>
      <c r="CT93" s="879"/>
      <c r="CU93" s="879"/>
      <c r="CV93" s="880"/>
      <c r="CW93" s="878"/>
      <c r="CX93" s="879"/>
      <c r="CY93" s="879"/>
      <c r="CZ93" s="879"/>
      <c r="DA93" s="880"/>
      <c r="DB93" s="878"/>
      <c r="DC93" s="879"/>
      <c r="DD93" s="879"/>
      <c r="DE93" s="879"/>
      <c r="DF93" s="880"/>
      <c r="DG93" s="878"/>
      <c r="DH93" s="879"/>
      <c r="DI93" s="879"/>
      <c r="DJ93" s="879"/>
      <c r="DK93" s="880"/>
      <c r="DL93" s="878"/>
      <c r="DM93" s="879"/>
      <c r="DN93" s="879"/>
      <c r="DO93" s="879"/>
      <c r="DP93" s="880"/>
      <c r="DQ93" s="878"/>
      <c r="DR93" s="879"/>
      <c r="DS93" s="879"/>
      <c r="DT93" s="879"/>
      <c r="DU93" s="880"/>
      <c r="DV93" s="875"/>
      <c r="DW93" s="876"/>
      <c r="DX93" s="876"/>
      <c r="DY93" s="876"/>
      <c r="DZ93" s="877"/>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5"/>
      <c r="BT94" s="876"/>
      <c r="BU94" s="876"/>
      <c r="BV94" s="876"/>
      <c r="BW94" s="876"/>
      <c r="BX94" s="876"/>
      <c r="BY94" s="876"/>
      <c r="BZ94" s="876"/>
      <c r="CA94" s="876"/>
      <c r="CB94" s="876"/>
      <c r="CC94" s="876"/>
      <c r="CD94" s="876"/>
      <c r="CE94" s="876"/>
      <c r="CF94" s="876"/>
      <c r="CG94" s="881"/>
      <c r="CH94" s="878"/>
      <c r="CI94" s="879"/>
      <c r="CJ94" s="879"/>
      <c r="CK94" s="879"/>
      <c r="CL94" s="880"/>
      <c r="CM94" s="878"/>
      <c r="CN94" s="879"/>
      <c r="CO94" s="879"/>
      <c r="CP94" s="879"/>
      <c r="CQ94" s="880"/>
      <c r="CR94" s="878"/>
      <c r="CS94" s="879"/>
      <c r="CT94" s="879"/>
      <c r="CU94" s="879"/>
      <c r="CV94" s="880"/>
      <c r="CW94" s="878"/>
      <c r="CX94" s="879"/>
      <c r="CY94" s="879"/>
      <c r="CZ94" s="879"/>
      <c r="DA94" s="880"/>
      <c r="DB94" s="878"/>
      <c r="DC94" s="879"/>
      <c r="DD94" s="879"/>
      <c r="DE94" s="879"/>
      <c r="DF94" s="880"/>
      <c r="DG94" s="878"/>
      <c r="DH94" s="879"/>
      <c r="DI94" s="879"/>
      <c r="DJ94" s="879"/>
      <c r="DK94" s="880"/>
      <c r="DL94" s="878"/>
      <c r="DM94" s="879"/>
      <c r="DN94" s="879"/>
      <c r="DO94" s="879"/>
      <c r="DP94" s="880"/>
      <c r="DQ94" s="878"/>
      <c r="DR94" s="879"/>
      <c r="DS94" s="879"/>
      <c r="DT94" s="879"/>
      <c r="DU94" s="880"/>
      <c r="DV94" s="875"/>
      <c r="DW94" s="876"/>
      <c r="DX94" s="876"/>
      <c r="DY94" s="876"/>
      <c r="DZ94" s="877"/>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5"/>
      <c r="BT95" s="876"/>
      <c r="BU95" s="876"/>
      <c r="BV95" s="876"/>
      <c r="BW95" s="876"/>
      <c r="BX95" s="876"/>
      <c r="BY95" s="876"/>
      <c r="BZ95" s="876"/>
      <c r="CA95" s="876"/>
      <c r="CB95" s="876"/>
      <c r="CC95" s="876"/>
      <c r="CD95" s="876"/>
      <c r="CE95" s="876"/>
      <c r="CF95" s="876"/>
      <c r="CG95" s="881"/>
      <c r="CH95" s="878"/>
      <c r="CI95" s="879"/>
      <c r="CJ95" s="879"/>
      <c r="CK95" s="879"/>
      <c r="CL95" s="880"/>
      <c r="CM95" s="878"/>
      <c r="CN95" s="879"/>
      <c r="CO95" s="879"/>
      <c r="CP95" s="879"/>
      <c r="CQ95" s="880"/>
      <c r="CR95" s="878"/>
      <c r="CS95" s="879"/>
      <c r="CT95" s="879"/>
      <c r="CU95" s="879"/>
      <c r="CV95" s="880"/>
      <c r="CW95" s="878"/>
      <c r="CX95" s="879"/>
      <c r="CY95" s="879"/>
      <c r="CZ95" s="879"/>
      <c r="DA95" s="880"/>
      <c r="DB95" s="878"/>
      <c r="DC95" s="879"/>
      <c r="DD95" s="879"/>
      <c r="DE95" s="879"/>
      <c r="DF95" s="880"/>
      <c r="DG95" s="878"/>
      <c r="DH95" s="879"/>
      <c r="DI95" s="879"/>
      <c r="DJ95" s="879"/>
      <c r="DK95" s="880"/>
      <c r="DL95" s="878"/>
      <c r="DM95" s="879"/>
      <c r="DN95" s="879"/>
      <c r="DO95" s="879"/>
      <c r="DP95" s="880"/>
      <c r="DQ95" s="878"/>
      <c r="DR95" s="879"/>
      <c r="DS95" s="879"/>
      <c r="DT95" s="879"/>
      <c r="DU95" s="880"/>
      <c r="DV95" s="875"/>
      <c r="DW95" s="876"/>
      <c r="DX95" s="876"/>
      <c r="DY95" s="876"/>
      <c r="DZ95" s="877"/>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5"/>
      <c r="BT96" s="876"/>
      <c r="BU96" s="876"/>
      <c r="BV96" s="876"/>
      <c r="BW96" s="876"/>
      <c r="BX96" s="876"/>
      <c r="BY96" s="876"/>
      <c r="BZ96" s="876"/>
      <c r="CA96" s="876"/>
      <c r="CB96" s="876"/>
      <c r="CC96" s="876"/>
      <c r="CD96" s="876"/>
      <c r="CE96" s="876"/>
      <c r="CF96" s="876"/>
      <c r="CG96" s="881"/>
      <c r="CH96" s="878"/>
      <c r="CI96" s="879"/>
      <c r="CJ96" s="879"/>
      <c r="CK96" s="879"/>
      <c r="CL96" s="880"/>
      <c r="CM96" s="878"/>
      <c r="CN96" s="879"/>
      <c r="CO96" s="879"/>
      <c r="CP96" s="879"/>
      <c r="CQ96" s="880"/>
      <c r="CR96" s="878"/>
      <c r="CS96" s="879"/>
      <c r="CT96" s="879"/>
      <c r="CU96" s="879"/>
      <c r="CV96" s="880"/>
      <c r="CW96" s="878"/>
      <c r="CX96" s="879"/>
      <c r="CY96" s="879"/>
      <c r="CZ96" s="879"/>
      <c r="DA96" s="880"/>
      <c r="DB96" s="878"/>
      <c r="DC96" s="879"/>
      <c r="DD96" s="879"/>
      <c r="DE96" s="879"/>
      <c r="DF96" s="880"/>
      <c r="DG96" s="878"/>
      <c r="DH96" s="879"/>
      <c r="DI96" s="879"/>
      <c r="DJ96" s="879"/>
      <c r="DK96" s="880"/>
      <c r="DL96" s="878"/>
      <c r="DM96" s="879"/>
      <c r="DN96" s="879"/>
      <c r="DO96" s="879"/>
      <c r="DP96" s="880"/>
      <c r="DQ96" s="878"/>
      <c r="DR96" s="879"/>
      <c r="DS96" s="879"/>
      <c r="DT96" s="879"/>
      <c r="DU96" s="880"/>
      <c r="DV96" s="875"/>
      <c r="DW96" s="876"/>
      <c r="DX96" s="876"/>
      <c r="DY96" s="876"/>
      <c r="DZ96" s="877"/>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5"/>
      <c r="BT97" s="876"/>
      <c r="BU97" s="876"/>
      <c r="BV97" s="876"/>
      <c r="BW97" s="876"/>
      <c r="BX97" s="876"/>
      <c r="BY97" s="876"/>
      <c r="BZ97" s="876"/>
      <c r="CA97" s="876"/>
      <c r="CB97" s="876"/>
      <c r="CC97" s="876"/>
      <c r="CD97" s="876"/>
      <c r="CE97" s="876"/>
      <c r="CF97" s="876"/>
      <c r="CG97" s="881"/>
      <c r="CH97" s="878"/>
      <c r="CI97" s="879"/>
      <c r="CJ97" s="879"/>
      <c r="CK97" s="879"/>
      <c r="CL97" s="880"/>
      <c r="CM97" s="878"/>
      <c r="CN97" s="879"/>
      <c r="CO97" s="879"/>
      <c r="CP97" s="879"/>
      <c r="CQ97" s="880"/>
      <c r="CR97" s="878"/>
      <c r="CS97" s="879"/>
      <c r="CT97" s="879"/>
      <c r="CU97" s="879"/>
      <c r="CV97" s="880"/>
      <c r="CW97" s="878"/>
      <c r="CX97" s="879"/>
      <c r="CY97" s="879"/>
      <c r="CZ97" s="879"/>
      <c r="DA97" s="880"/>
      <c r="DB97" s="878"/>
      <c r="DC97" s="879"/>
      <c r="DD97" s="879"/>
      <c r="DE97" s="879"/>
      <c r="DF97" s="880"/>
      <c r="DG97" s="878"/>
      <c r="DH97" s="879"/>
      <c r="DI97" s="879"/>
      <c r="DJ97" s="879"/>
      <c r="DK97" s="880"/>
      <c r="DL97" s="878"/>
      <c r="DM97" s="879"/>
      <c r="DN97" s="879"/>
      <c r="DO97" s="879"/>
      <c r="DP97" s="880"/>
      <c r="DQ97" s="878"/>
      <c r="DR97" s="879"/>
      <c r="DS97" s="879"/>
      <c r="DT97" s="879"/>
      <c r="DU97" s="880"/>
      <c r="DV97" s="875"/>
      <c r="DW97" s="876"/>
      <c r="DX97" s="876"/>
      <c r="DY97" s="876"/>
      <c r="DZ97" s="877"/>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5"/>
      <c r="BT98" s="876"/>
      <c r="BU98" s="876"/>
      <c r="BV98" s="876"/>
      <c r="BW98" s="876"/>
      <c r="BX98" s="876"/>
      <c r="BY98" s="876"/>
      <c r="BZ98" s="876"/>
      <c r="CA98" s="876"/>
      <c r="CB98" s="876"/>
      <c r="CC98" s="876"/>
      <c r="CD98" s="876"/>
      <c r="CE98" s="876"/>
      <c r="CF98" s="876"/>
      <c r="CG98" s="881"/>
      <c r="CH98" s="878"/>
      <c r="CI98" s="879"/>
      <c r="CJ98" s="879"/>
      <c r="CK98" s="879"/>
      <c r="CL98" s="880"/>
      <c r="CM98" s="878"/>
      <c r="CN98" s="879"/>
      <c r="CO98" s="879"/>
      <c r="CP98" s="879"/>
      <c r="CQ98" s="880"/>
      <c r="CR98" s="878"/>
      <c r="CS98" s="879"/>
      <c r="CT98" s="879"/>
      <c r="CU98" s="879"/>
      <c r="CV98" s="880"/>
      <c r="CW98" s="878"/>
      <c r="CX98" s="879"/>
      <c r="CY98" s="879"/>
      <c r="CZ98" s="879"/>
      <c r="DA98" s="880"/>
      <c r="DB98" s="878"/>
      <c r="DC98" s="879"/>
      <c r="DD98" s="879"/>
      <c r="DE98" s="879"/>
      <c r="DF98" s="880"/>
      <c r="DG98" s="878"/>
      <c r="DH98" s="879"/>
      <c r="DI98" s="879"/>
      <c r="DJ98" s="879"/>
      <c r="DK98" s="880"/>
      <c r="DL98" s="878"/>
      <c r="DM98" s="879"/>
      <c r="DN98" s="879"/>
      <c r="DO98" s="879"/>
      <c r="DP98" s="880"/>
      <c r="DQ98" s="878"/>
      <c r="DR98" s="879"/>
      <c r="DS98" s="879"/>
      <c r="DT98" s="879"/>
      <c r="DU98" s="880"/>
      <c r="DV98" s="875"/>
      <c r="DW98" s="876"/>
      <c r="DX98" s="876"/>
      <c r="DY98" s="876"/>
      <c r="DZ98" s="877"/>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5"/>
      <c r="BT99" s="876"/>
      <c r="BU99" s="876"/>
      <c r="BV99" s="876"/>
      <c r="BW99" s="876"/>
      <c r="BX99" s="876"/>
      <c r="BY99" s="876"/>
      <c r="BZ99" s="876"/>
      <c r="CA99" s="876"/>
      <c r="CB99" s="876"/>
      <c r="CC99" s="876"/>
      <c r="CD99" s="876"/>
      <c r="CE99" s="876"/>
      <c r="CF99" s="876"/>
      <c r="CG99" s="881"/>
      <c r="CH99" s="878"/>
      <c r="CI99" s="879"/>
      <c r="CJ99" s="879"/>
      <c r="CK99" s="879"/>
      <c r="CL99" s="880"/>
      <c r="CM99" s="878"/>
      <c r="CN99" s="879"/>
      <c r="CO99" s="879"/>
      <c r="CP99" s="879"/>
      <c r="CQ99" s="880"/>
      <c r="CR99" s="878"/>
      <c r="CS99" s="879"/>
      <c r="CT99" s="879"/>
      <c r="CU99" s="879"/>
      <c r="CV99" s="880"/>
      <c r="CW99" s="878"/>
      <c r="CX99" s="879"/>
      <c r="CY99" s="879"/>
      <c r="CZ99" s="879"/>
      <c r="DA99" s="880"/>
      <c r="DB99" s="878"/>
      <c r="DC99" s="879"/>
      <c r="DD99" s="879"/>
      <c r="DE99" s="879"/>
      <c r="DF99" s="880"/>
      <c r="DG99" s="878"/>
      <c r="DH99" s="879"/>
      <c r="DI99" s="879"/>
      <c r="DJ99" s="879"/>
      <c r="DK99" s="880"/>
      <c r="DL99" s="878"/>
      <c r="DM99" s="879"/>
      <c r="DN99" s="879"/>
      <c r="DO99" s="879"/>
      <c r="DP99" s="880"/>
      <c r="DQ99" s="878"/>
      <c r="DR99" s="879"/>
      <c r="DS99" s="879"/>
      <c r="DT99" s="879"/>
      <c r="DU99" s="880"/>
      <c r="DV99" s="875"/>
      <c r="DW99" s="876"/>
      <c r="DX99" s="876"/>
      <c r="DY99" s="876"/>
      <c r="DZ99" s="877"/>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5"/>
      <c r="BT100" s="876"/>
      <c r="BU100" s="876"/>
      <c r="BV100" s="876"/>
      <c r="BW100" s="876"/>
      <c r="BX100" s="876"/>
      <c r="BY100" s="876"/>
      <c r="BZ100" s="876"/>
      <c r="CA100" s="876"/>
      <c r="CB100" s="876"/>
      <c r="CC100" s="876"/>
      <c r="CD100" s="876"/>
      <c r="CE100" s="876"/>
      <c r="CF100" s="876"/>
      <c r="CG100" s="881"/>
      <c r="CH100" s="878"/>
      <c r="CI100" s="879"/>
      <c r="CJ100" s="879"/>
      <c r="CK100" s="879"/>
      <c r="CL100" s="880"/>
      <c r="CM100" s="878"/>
      <c r="CN100" s="879"/>
      <c r="CO100" s="879"/>
      <c r="CP100" s="879"/>
      <c r="CQ100" s="880"/>
      <c r="CR100" s="878"/>
      <c r="CS100" s="879"/>
      <c r="CT100" s="879"/>
      <c r="CU100" s="879"/>
      <c r="CV100" s="880"/>
      <c r="CW100" s="878"/>
      <c r="CX100" s="879"/>
      <c r="CY100" s="879"/>
      <c r="CZ100" s="879"/>
      <c r="DA100" s="880"/>
      <c r="DB100" s="878"/>
      <c r="DC100" s="879"/>
      <c r="DD100" s="879"/>
      <c r="DE100" s="879"/>
      <c r="DF100" s="880"/>
      <c r="DG100" s="878"/>
      <c r="DH100" s="879"/>
      <c r="DI100" s="879"/>
      <c r="DJ100" s="879"/>
      <c r="DK100" s="880"/>
      <c r="DL100" s="878"/>
      <c r="DM100" s="879"/>
      <c r="DN100" s="879"/>
      <c r="DO100" s="879"/>
      <c r="DP100" s="880"/>
      <c r="DQ100" s="878"/>
      <c r="DR100" s="879"/>
      <c r="DS100" s="879"/>
      <c r="DT100" s="879"/>
      <c r="DU100" s="880"/>
      <c r="DV100" s="875"/>
      <c r="DW100" s="876"/>
      <c r="DX100" s="876"/>
      <c r="DY100" s="876"/>
      <c r="DZ100" s="877"/>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5"/>
      <c r="BT101" s="876"/>
      <c r="BU101" s="876"/>
      <c r="BV101" s="876"/>
      <c r="BW101" s="876"/>
      <c r="BX101" s="876"/>
      <c r="BY101" s="876"/>
      <c r="BZ101" s="876"/>
      <c r="CA101" s="876"/>
      <c r="CB101" s="876"/>
      <c r="CC101" s="876"/>
      <c r="CD101" s="876"/>
      <c r="CE101" s="876"/>
      <c r="CF101" s="876"/>
      <c r="CG101" s="881"/>
      <c r="CH101" s="878"/>
      <c r="CI101" s="879"/>
      <c r="CJ101" s="879"/>
      <c r="CK101" s="879"/>
      <c r="CL101" s="880"/>
      <c r="CM101" s="878"/>
      <c r="CN101" s="879"/>
      <c r="CO101" s="879"/>
      <c r="CP101" s="879"/>
      <c r="CQ101" s="880"/>
      <c r="CR101" s="878"/>
      <c r="CS101" s="879"/>
      <c r="CT101" s="879"/>
      <c r="CU101" s="879"/>
      <c r="CV101" s="880"/>
      <c r="CW101" s="878"/>
      <c r="CX101" s="879"/>
      <c r="CY101" s="879"/>
      <c r="CZ101" s="879"/>
      <c r="DA101" s="880"/>
      <c r="DB101" s="878"/>
      <c r="DC101" s="879"/>
      <c r="DD101" s="879"/>
      <c r="DE101" s="879"/>
      <c r="DF101" s="880"/>
      <c r="DG101" s="878"/>
      <c r="DH101" s="879"/>
      <c r="DI101" s="879"/>
      <c r="DJ101" s="879"/>
      <c r="DK101" s="880"/>
      <c r="DL101" s="878"/>
      <c r="DM101" s="879"/>
      <c r="DN101" s="879"/>
      <c r="DO101" s="879"/>
      <c r="DP101" s="880"/>
      <c r="DQ101" s="878"/>
      <c r="DR101" s="879"/>
      <c r="DS101" s="879"/>
      <c r="DT101" s="879"/>
      <c r="DU101" s="880"/>
      <c r="DV101" s="875"/>
      <c r="DW101" s="876"/>
      <c r="DX101" s="876"/>
      <c r="DY101" s="876"/>
      <c r="DZ101" s="877"/>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806" t="s">
        <v>403</v>
      </c>
      <c r="BS102" s="807"/>
      <c r="BT102" s="807"/>
      <c r="BU102" s="807"/>
      <c r="BV102" s="807"/>
      <c r="BW102" s="807"/>
      <c r="BX102" s="807"/>
      <c r="BY102" s="807"/>
      <c r="BZ102" s="807"/>
      <c r="CA102" s="807"/>
      <c r="CB102" s="807"/>
      <c r="CC102" s="807"/>
      <c r="CD102" s="807"/>
      <c r="CE102" s="807"/>
      <c r="CF102" s="807"/>
      <c r="CG102" s="808"/>
      <c r="CH102" s="900"/>
      <c r="CI102" s="901"/>
      <c r="CJ102" s="901"/>
      <c r="CK102" s="901"/>
      <c r="CL102" s="902"/>
      <c r="CM102" s="900"/>
      <c r="CN102" s="901"/>
      <c r="CO102" s="901"/>
      <c r="CP102" s="901"/>
      <c r="CQ102" s="902"/>
      <c r="CR102" s="903"/>
      <c r="CS102" s="868"/>
      <c r="CT102" s="868"/>
      <c r="CU102" s="868"/>
      <c r="CV102" s="904"/>
      <c r="CW102" s="903"/>
      <c r="CX102" s="868"/>
      <c r="CY102" s="868"/>
      <c r="CZ102" s="868"/>
      <c r="DA102" s="904"/>
      <c r="DB102" s="903"/>
      <c r="DC102" s="868"/>
      <c r="DD102" s="868"/>
      <c r="DE102" s="868"/>
      <c r="DF102" s="904"/>
      <c r="DG102" s="903"/>
      <c r="DH102" s="868"/>
      <c r="DI102" s="868"/>
      <c r="DJ102" s="868"/>
      <c r="DK102" s="904"/>
      <c r="DL102" s="903"/>
      <c r="DM102" s="868"/>
      <c r="DN102" s="868"/>
      <c r="DO102" s="868"/>
      <c r="DP102" s="904"/>
      <c r="DQ102" s="903"/>
      <c r="DR102" s="868"/>
      <c r="DS102" s="868"/>
      <c r="DT102" s="868"/>
      <c r="DU102" s="904"/>
      <c r="DV102" s="806"/>
      <c r="DW102" s="807"/>
      <c r="DX102" s="807"/>
      <c r="DY102" s="807"/>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404</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405</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408</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409</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410</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411</v>
      </c>
      <c r="AB109" s="906"/>
      <c r="AC109" s="906"/>
      <c r="AD109" s="906"/>
      <c r="AE109" s="907"/>
      <c r="AF109" s="905" t="s">
        <v>412</v>
      </c>
      <c r="AG109" s="906"/>
      <c r="AH109" s="906"/>
      <c r="AI109" s="906"/>
      <c r="AJ109" s="907"/>
      <c r="AK109" s="905" t="s">
        <v>295</v>
      </c>
      <c r="AL109" s="906"/>
      <c r="AM109" s="906"/>
      <c r="AN109" s="906"/>
      <c r="AO109" s="907"/>
      <c r="AP109" s="905" t="s">
        <v>413</v>
      </c>
      <c r="AQ109" s="906"/>
      <c r="AR109" s="906"/>
      <c r="AS109" s="906"/>
      <c r="AT109" s="908"/>
      <c r="AU109" s="925" t="s">
        <v>410</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411</v>
      </c>
      <c r="BR109" s="906"/>
      <c r="BS109" s="906"/>
      <c r="BT109" s="906"/>
      <c r="BU109" s="907"/>
      <c r="BV109" s="905" t="s">
        <v>412</v>
      </c>
      <c r="BW109" s="906"/>
      <c r="BX109" s="906"/>
      <c r="BY109" s="906"/>
      <c r="BZ109" s="907"/>
      <c r="CA109" s="905" t="s">
        <v>295</v>
      </c>
      <c r="CB109" s="906"/>
      <c r="CC109" s="906"/>
      <c r="CD109" s="906"/>
      <c r="CE109" s="907"/>
      <c r="CF109" s="926" t="s">
        <v>413</v>
      </c>
      <c r="CG109" s="926"/>
      <c r="CH109" s="926"/>
      <c r="CI109" s="926"/>
      <c r="CJ109" s="926"/>
      <c r="CK109" s="905" t="s">
        <v>414</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411</v>
      </c>
      <c r="DH109" s="906"/>
      <c r="DI109" s="906"/>
      <c r="DJ109" s="906"/>
      <c r="DK109" s="907"/>
      <c r="DL109" s="905" t="s">
        <v>412</v>
      </c>
      <c r="DM109" s="906"/>
      <c r="DN109" s="906"/>
      <c r="DO109" s="906"/>
      <c r="DP109" s="907"/>
      <c r="DQ109" s="905" t="s">
        <v>295</v>
      </c>
      <c r="DR109" s="906"/>
      <c r="DS109" s="906"/>
      <c r="DT109" s="906"/>
      <c r="DU109" s="907"/>
      <c r="DV109" s="905" t="s">
        <v>413</v>
      </c>
      <c r="DW109" s="906"/>
      <c r="DX109" s="906"/>
      <c r="DY109" s="906"/>
      <c r="DZ109" s="908"/>
    </row>
    <row r="110" spans="1:131" s="224" customFormat="1" ht="26.25" customHeight="1" x14ac:dyDescent="0.2">
      <c r="A110" s="909" t="s">
        <v>415</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16542</v>
      </c>
      <c r="AB110" s="913"/>
      <c r="AC110" s="913"/>
      <c r="AD110" s="913"/>
      <c r="AE110" s="914"/>
      <c r="AF110" s="915">
        <v>15316</v>
      </c>
      <c r="AG110" s="913"/>
      <c r="AH110" s="913"/>
      <c r="AI110" s="913"/>
      <c r="AJ110" s="914"/>
      <c r="AK110" s="915">
        <v>13011</v>
      </c>
      <c r="AL110" s="913"/>
      <c r="AM110" s="913"/>
      <c r="AN110" s="913"/>
      <c r="AO110" s="914"/>
      <c r="AP110" s="916">
        <v>4.9000000000000004</v>
      </c>
      <c r="AQ110" s="917"/>
      <c r="AR110" s="917"/>
      <c r="AS110" s="917"/>
      <c r="AT110" s="918"/>
      <c r="AU110" s="919" t="s">
        <v>71</v>
      </c>
      <c r="AV110" s="920"/>
      <c r="AW110" s="920"/>
      <c r="AX110" s="920"/>
      <c r="AY110" s="920"/>
      <c r="AZ110" s="942" t="s">
        <v>416</v>
      </c>
      <c r="BA110" s="910"/>
      <c r="BB110" s="910"/>
      <c r="BC110" s="910"/>
      <c r="BD110" s="910"/>
      <c r="BE110" s="910"/>
      <c r="BF110" s="910"/>
      <c r="BG110" s="910"/>
      <c r="BH110" s="910"/>
      <c r="BI110" s="910"/>
      <c r="BJ110" s="910"/>
      <c r="BK110" s="910"/>
      <c r="BL110" s="910"/>
      <c r="BM110" s="910"/>
      <c r="BN110" s="910"/>
      <c r="BO110" s="910"/>
      <c r="BP110" s="911"/>
      <c r="BQ110" s="943">
        <v>74609</v>
      </c>
      <c r="BR110" s="944"/>
      <c r="BS110" s="944"/>
      <c r="BT110" s="944"/>
      <c r="BU110" s="944"/>
      <c r="BV110" s="944">
        <v>60276</v>
      </c>
      <c r="BW110" s="944"/>
      <c r="BX110" s="944"/>
      <c r="BY110" s="944"/>
      <c r="BZ110" s="944"/>
      <c r="CA110" s="944">
        <v>48134</v>
      </c>
      <c r="CB110" s="944"/>
      <c r="CC110" s="944"/>
      <c r="CD110" s="944"/>
      <c r="CE110" s="944"/>
      <c r="CF110" s="957">
        <v>18</v>
      </c>
      <c r="CG110" s="958"/>
      <c r="CH110" s="958"/>
      <c r="CI110" s="958"/>
      <c r="CJ110" s="958"/>
      <c r="CK110" s="959" t="s">
        <v>417</v>
      </c>
      <c r="CL110" s="960"/>
      <c r="CM110" s="942" t="s">
        <v>418</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124</v>
      </c>
      <c r="DH110" s="944"/>
      <c r="DI110" s="944"/>
      <c r="DJ110" s="944"/>
      <c r="DK110" s="944"/>
      <c r="DL110" s="944" t="s">
        <v>124</v>
      </c>
      <c r="DM110" s="944"/>
      <c r="DN110" s="944"/>
      <c r="DO110" s="944"/>
      <c r="DP110" s="944"/>
      <c r="DQ110" s="944" t="s">
        <v>124</v>
      </c>
      <c r="DR110" s="944"/>
      <c r="DS110" s="944"/>
      <c r="DT110" s="944"/>
      <c r="DU110" s="944"/>
      <c r="DV110" s="945" t="s">
        <v>124</v>
      </c>
      <c r="DW110" s="945"/>
      <c r="DX110" s="945"/>
      <c r="DY110" s="945"/>
      <c r="DZ110" s="946"/>
    </row>
    <row r="111" spans="1:131" s="224" customFormat="1" ht="26.25" customHeight="1" x14ac:dyDescent="0.2">
      <c r="A111" s="947" t="s">
        <v>419</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124</v>
      </c>
      <c r="AB111" s="951"/>
      <c r="AC111" s="951"/>
      <c r="AD111" s="951"/>
      <c r="AE111" s="952"/>
      <c r="AF111" s="953" t="s">
        <v>124</v>
      </c>
      <c r="AG111" s="951"/>
      <c r="AH111" s="951"/>
      <c r="AI111" s="951"/>
      <c r="AJ111" s="952"/>
      <c r="AK111" s="953" t="s">
        <v>124</v>
      </c>
      <c r="AL111" s="951"/>
      <c r="AM111" s="951"/>
      <c r="AN111" s="951"/>
      <c r="AO111" s="952"/>
      <c r="AP111" s="954" t="s">
        <v>124</v>
      </c>
      <c r="AQ111" s="955"/>
      <c r="AR111" s="955"/>
      <c r="AS111" s="955"/>
      <c r="AT111" s="956"/>
      <c r="AU111" s="921"/>
      <c r="AV111" s="922"/>
      <c r="AW111" s="922"/>
      <c r="AX111" s="922"/>
      <c r="AY111" s="922"/>
      <c r="AZ111" s="935" t="s">
        <v>420</v>
      </c>
      <c r="BA111" s="936"/>
      <c r="BB111" s="936"/>
      <c r="BC111" s="936"/>
      <c r="BD111" s="936"/>
      <c r="BE111" s="936"/>
      <c r="BF111" s="936"/>
      <c r="BG111" s="936"/>
      <c r="BH111" s="936"/>
      <c r="BI111" s="936"/>
      <c r="BJ111" s="936"/>
      <c r="BK111" s="936"/>
      <c r="BL111" s="936"/>
      <c r="BM111" s="936"/>
      <c r="BN111" s="936"/>
      <c r="BO111" s="936"/>
      <c r="BP111" s="937"/>
      <c r="BQ111" s="938" t="s">
        <v>124</v>
      </c>
      <c r="BR111" s="939"/>
      <c r="BS111" s="939"/>
      <c r="BT111" s="939"/>
      <c r="BU111" s="939"/>
      <c r="BV111" s="939" t="s">
        <v>124</v>
      </c>
      <c r="BW111" s="939"/>
      <c r="BX111" s="939"/>
      <c r="BY111" s="939"/>
      <c r="BZ111" s="939"/>
      <c r="CA111" s="939" t="s">
        <v>124</v>
      </c>
      <c r="CB111" s="939"/>
      <c r="CC111" s="939"/>
      <c r="CD111" s="939"/>
      <c r="CE111" s="939"/>
      <c r="CF111" s="933" t="s">
        <v>124</v>
      </c>
      <c r="CG111" s="934"/>
      <c r="CH111" s="934"/>
      <c r="CI111" s="934"/>
      <c r="CJ111" s="934"/>
      <c r="CK111" s="961"/>
      <c r="CL111" s="962"/>
      <c r="CM111" s="935" t="s">
        <v>421</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124</v>
      </c>
      <c r="DH111" s="939"/>
      <c r="DI111" s="939"/>
      <c r="DJ111" s="939"/>
      <c r="DK111" s="939"/>
      <c r="DL111" s="939" t="s">
        <v>124</v>
      </c>
      <c r="DM111" s="939"/>
      <c r="DN111" s="939"/>
      <c r="DO111" s="939"/>
      <c r="DP111" s="939"/>
      <c r="DQ111" s="939" t="s">
        <v>124</v>
      </c>
      <c r="DR111" s="939"/>
      <c r="DS111" s="939"/>
      <c r="DT111" s="939"/>
      <c r="DU111" s="939"/>
      <c r="DV111" s="940" t="s">
        <v>124</v>
      </c>
      <c r="DW111" s="940"/>
      <c r="DX111" s="940"/>
      <c r="DY111" s="940"/>
      <c r="DZ111" s="941"/>
    </row>
    <row r="112" spans="1:131" s="224" customFormat="1" ht="26.25" customHeight="1" x14ac:dyDescent="0.2">
      <c r="A112" s="965" t="s">
        <v>422</v>
      </c>
      <c r="B112" s="966"/>
      <c r="C112" s="936" t="s">
        <v>423</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124</v>
      </c>
      <c r="AB112" s="972"/>
      <c r="AC112" s="972"/>
      <c r="AD112" s="972"/>
      <c r="AE112" s="973"/>
      <c r="AF112" s="974" t="s">
        <v>124</v>
      </c>
      <c r="AG112" s="972"/>
      <c r="AH112" s="972"/>
      <c r="AI112" s="972"/>
      <c r="AJ112" s="973"/>
      <c r="AK112" s="974" t="s">
        <v>124</v>
      </c>
      <c r="AL112" s="972"/>
      <c r="AM112" s="972"/>
      <c r="AN112" s="972"/>
      <c r="AO112" s="973"/>
      <c r="AP112" s="975" t="s">
        <v>124</v>
      </c>
      <c r="AQ112" s="976"/>
      <c r="AR112" s="976"/>
      <c r="AS112" s="976"/>
      <c r="AT112" s="977"/>
      <c r="AU112" s="921"/>
      <c r="AV112" s="922"/>
      <c r="AW112" s="922"/>
      <c r="AX112" s="922"/>
      <c r="AY112" s="922"/>
      <c r="AZ112" s="935" t="s">
        <v>424</v>
      </c>
      <c r="BA112" s="936"/>
      <c r="BB112" s="936"/>
      <c r="BC112" s="936"/>
      <c r="BD112" s="936"/>
      <c r="BE112" s="936"/>
      <c r="BF112" s="936"/>
      <c r="BG112" s="936"/>
      <c r="BH112" s="936"/>
      <c r="BI112" s="936"/>
      <c r="BJ112" s="936"/>
      <c r="BK112" s="936"/>
      <c r="BL112" s="936"/>
      <c r="BM112" s="936"/>
      <c r="BN112" s="936"/>
      <c r="BO112" s="936"/>
      <c r="BP112" s="937"/>
      <c r="BQ112" s="938">
        <v>112895</v>
      </c>
      <c r="BR112" s="939"/>
      <c r="BS112" s="939"/>
      <c r="BT112" s="939"/>
      <c r="BU112" s="939"/>
      <c r="BV112" s="939">
        <v>105094</v>
      </c>
      <c r="BW112" s="939"/>
      <c r="BX112" s="939"/>
      <c r="BY112" s="939"/>
      <c r="BZ112" s="939"/>
      <c r="CA112" s="939">
        <v>97182</v>
      </c>
      <c r="CB112" s="939"/>
      <c r="CC112" s="939"/>
      <c r="CD112" s="939"/>
      <c r="CE112" s="939"/>
      <c r="CF112" s="933">
        <v>36.299999999999997</v>
      </c>
      <c r="CG112" s="934"/>
      <c r="CH112" s="934"/>
      <c r="CI112" s="934"/>
      <c r="CJ112" s="934"/>
      <c r="CK112" s="961"/>
      <c r="CL112" s="962"/>
      <c r="CM112" s="935" t="s">
        <v>425</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124</v>
      </c>
      <c r="DH112" s="939"/>
      <c r="DI112" s="939"/>
      <c r="DJ112" s="939"/>
      <c r="DK112" s="939"/>
      <c r="DL112" s="939" t="s">
        <v>124</v>
      </c>
      <c r="DM112" s="939"/>
      <c r="DN112" s="939"/>
      <c r="DO112" s="939"/>
      <c r="DP112" s="939"/>
      <c r="DQ112" s="939" t="s">
        <v>124</v>
      </c>
      <c r="DR112" s="939"/>
      <c r="DS112" s="939"/>
      <c r="DT112" s="939"/>
      <c r="DU112" s="939"/>
      <c r="DV112" s="940" t="s">
        <v>124</v>
      </c>
      <c r="DW112" s="940"/>
      <c r="DX112" s="940"/>
      <c r="DY112" s="940"/>
      <c r="DZ112" s="941"/>
    </row>
    <row r="113" spans="1:130" s="224" customFormat="1" ht="26.25" customHeight="1" x14ac:dyDescent="0.2">
      <c r="A113" s="967"/>
      <c r="B113" s="968"/>
      <c r="C113" s="936" t="s">
        <v>426</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7013</v>
      </c>
      <c r="AB113" s="951"/>
      <c r="AC113" s="951"/>
      <c r="AD113" s="951"/>
      <c r="AE113" s="952"/>
      <c r="AF113" s="953">
        <v>9023</v>
      </c>
      <c r="AG113" s="951"/>
      <c r="AH113" s="951"/>
      <c r="AI113" s="951"/>
      <c r="AJ113" s="952"/>
      <c r="AK113" s="953">
        <v>9401</v>
      </c>
      <c r="AL113" s="951"/>
      <c r="AM113" s="951"/>
      <c r="AN113" s="951"/>
      <c r="AO113" s="952"/>
      <c r="AP113" s="954">
        <v>3.5</v>
      </c>
      <c r="AQ113" s="955"/>
      <c r="AR113" s="955"/>
      <c r="AS113" s="955"/>
      <c r="AT113" s="956"/>
      <c r="AU113" s="921"/>
      <c r="AV113" s="922"/>
      <c r="AW113" s="922"/>
      <c r="AX113" s="922"/>
      <c r="AY113" s="922"/>
      <c r="AZ113" s="935" t="s">
        <v>427</v>
      </c>
      <c r="BA113" s="936"/>
      <c r="BB113" s="936"/>
      <c r="BC113" s="936"/>
      <c r="BD113" s="936"/>
      <c r="BE113" s="936"/>
      <c r="BF113" s="936"/>
      <c r="BG113" s="936"/>
      <c r="BH113" s="936"/>
      <c r="BI113" s="936"/>
      <c r="BJ113" s="936"/>
      <c r="BK113" s="936"/>
      <c r="BL113" s="936"/>
      <c r="BM113" s="936"/>
      <c r="BN113" s="936"/>
      <c r="BO113" s="936"/>
      <c r="BP113" s="937"/>
      <c r="BQ113" s="938">
        <v>17305</v>
      </c>
      <c r="BR113" s="939"/>
      <c r="BS113" s="939"/>
      <c r="BT113" s="939"/>
      <c r="BU113" s="939"/>
      <c r="BV113" s="939">
        <v>14052</v>
      </c>
      <c r="BW113" s="939"/>
      <c r="BX113" s="939"/>
      <c r="BY113" s="939"/>
      <c r="BZ113" s="939"/>
      <c r="CA113" s="939">
        <v>10768</v>
      </c>
      <c r="CB113" s="939"/>
      <c r="CC113" s="939"/>
      <c r="CD113" s="939"/>
      <c r="CE113" s="939"/>
      <c r="CF113" s="933">
        <v>4</v>
      </c>
      <c r="CG113" s="934"/>
      <c r="CH113" s="934"/>
      <c r="CI113" s="934"/>
      <c r="CJ113" s="934"/>
      <c r="CK113" s="961"/>
      <c r="CL113" s="962"/>
      <c r="CM113" s="935" t="s">
        <v>428</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124</v>
      </c>
      <c r="DH113" s="972"/>
      <c r="DI113" s="972"/>
      <c r="DJ113" s="972"/>
      <c r="DK113" s="973"/>
      <c r="DL113" s="974" t="s">
        <v>124</v>
      </c>
      <c r="DM113" s="972"/>
      <c r="DN113" s="972"/>
      <c r="DO113" s="972"/>
      <c r="DP113" s="973"/>
      <c r="DQ113" s="974" t="s">
        <v>124</v>
      </c>
      <c r="DR113" s="972"/>
      <c r="DS113" s="972"/>
      <c r="DT113" s="972"/>
      <c r="DU113" s="973"/>
      <c r="DV113" s="975" t="s">
        <v>124</v>
      </c>
      <c r="DW113" s="976"/>
      <c r="DX113" s="976"/>
      <c r="DY113" s="976"/>
      <c r="DZ113" s="977"/>
    </row>
    <row r="114" spans="1:130" s="224" customFormat="1" ht="26.25" customHeight="1" x14ac:dyDescent="0.2">
      <c r="A114" s="967"/>
      <c r="B114" s="968"/>
      <c r="C114" s="936" t="s">
        <v>429</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3407</v>
      </c>
      <c r="AB114" s="972"/>
      <c r="AC114" s="972"/>
      <c r="AD114" s="972"/>
      <c r="AE114" s="973"/>
      <c r="AF114" s="974">
        <v>3404</v>
      </c>
      <c r="AG114" s="972"/>
      <c r="AH114" s="972"/>
      <c r="AI114" s="972"/>
      <c r="AJ114" s="973"/>
      <c r="AK114" s="974">
        <v>3404</v>
      </c>
      <c r="AL114" s="972"/>
      <c r="AM114" s="972"/>
      <c r="AN114" s="972"/>
      <c r="AO114" s="973"/>
      <c r="AP114" s="975">
        <v>1.3</v>
      </c>
      <c r="AQ114" s="976"/>
      <c r="AR114" s="976"/>
      <c r="AS114" s="976"/>
      <c r="AT114" s="977"/>
      <c r="AU114" s="921"/>
      <c r="AV114" s="922"/>
      <c r="AW114" s="922"/>
      <c r="AX114" s="922"/>
      <c r="AY114" s="922"/>
      <c r="AZ114" s="935" t="s">
        <v>430</v>
      </c>
      <c r="BA114" s="936"/>
      <c r="BB114" s="936"/>
      <c r="BC114" s="936"/>
      <c r="BD114" s="936"/>
      <c r="BE114" s="936"/>
      <c r="BF114" s="936"/>
      <c r="BG114" s="936"/>
      <c r="BH114" s="936"/>
      <c r="BI114" s="936"/>
      <c r="BJ114" s="936"/>
      <c r="BK114" s="936"/>
      <c r="BL114" s="936"/>
      <c r="BM114" s="936"/>
      <c r="BN114" s="936"/>
      <c r="BO114" s="936"/>
      <c r="BP114" s="937"/>
      <c r="BQ114" s="938">
        <v>6769</v>
      </c>
      <c r="BR114" s="939"/>
      <c r="BS114" s="939"/>
      <c r="BT114" s="939"/>
      <c r="BU114" s="939"/>
      <c r="BV114" s="939">
        <v>18377</v>
      </c>
      <c r="BW114" s="939"/>
      <c r="BX114" s="939"/>
      <c r="BY114" s="939"/>
      <c r="BZ114" s="939"/>
      <c r="CA114" s="939">
        <v>16949</v>
      </c>
      <c r="CB114" s="939"/>
      <c r="CC114" s="939"/>
      <c r="CD114" s="939"/>
      <c r="CE114" s="939"/>
      <c r="CF114" s="933">
        <v>6.3</v>
      </c>
      <c r="CG114" s="934"/>
      <c r="CH114" s="934"/>
      <c r="CI114" s="934"/>
      <c r="CJ114" s="934"/>
      <c r="CK114" s="961"/>
      <c r="CL114" s="962"/>
      <c r="CM114" s="935" t="s">
        <v>431</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124</v>
      </c>
      <c r="DH114" s="972"/>
      <c r="DI114" s="972"/>
      <c r="DJ114" s="972"/>
      <c r="DK114" s="973"/>
      <c r="DL114" s="974" t="s">
        <v>124</v>
      </c>
      <c r="DM114" s="972"/>
      <c r="DN114" s="972"/>
      <c r="DO114" s="972"/>
      <c r="DP114" s="973"/>
      <c r="DQ114" s="974" t="s">
        <v>124</v>
      </c>
      <c r="DR114" s="972"/>
      <c r="DS114" s="972"/>
      <c r="DT114" s="972"/>
      <c r="DU114" s="973"/>
      <c r="DV114" s="975" t="s">
        <v>124</v>
      </c>
      <c r="DW114" s="976"/>
      <c r="DX114" s="976"/>
      <c r="DY114" s="976"/>
      <c r="DZ114" s="977"/>
    </row>
    <row r="115" spans="1:130" s="224" customFormat="1" ht="26.25" customHeight="1" x14ac:dyDescent="0.2">
      <c r="A115" s="967"/>
      <c r="B115" s="968"/>
      <c r="C115" s="936" t="s">
        <v>432</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t="s">
        <v>124</v>
      </c>
      <c r="AB115" s="951"/>
      <c r="AC115" s="951"/>
      <c r="AD115" s="951"/>
      <c r="AE115" s="952"/>
      <c r="AF115" s="953" t="s">
        <v>124</v>
      </c>
      <c r="AG115" s="951"/>
      <c r="AH115" s="951"/>
      <c r="AI115" s="951"/>
      <c r="AJ115" s="952"/>
      <c r="AK115" s="953" t="s">
        <v>124</v>
      </c>
      <c r="AL115" s="951"/>
      <c r="AM115" s="951"/>
      <c r="AN115" s="951"/>
      <c r="AO115" s="952"/>
      <c r="AP115" s="954" t="s">
        <v>124</v>
      </c>
      <c r="AQ115" s="955"/>
      <c r="AR115" s="955"/>
      <c r="AS115" s="955"/>
      <c r="AT115" s="956"/>
      <c r="AU115" s="921"/>
      <c r="AV115" s="922"/>
      <c r="AW115" s="922"/>
      <c r="AX115" s="922"/>
      <c r="AY115" s="922"/>
      <c r="AZ115" s="935" t="s">
        <v>433</v>
      </c>
      <c r="BA115" s="936"/>
      <c r="BB115" s="936"/>
      <c r="BC115" s="936"/>
      <c r="BD115" s="936"/>
      <c r="BE115" s="936"/>
      <c r="BF115" s="936"/>
      <c r="BG115" s="936"/>
      <c r="BH115" s="936"/>
      <c r="BI115" s="936"/>
      <c r="BJ115" s="936"/>
      <c r="BK115" s="936"/>
      <c r="BL115" s="936"/>
      <c r="BM115" s="936"/>
      <c r="BN115" s="936"/>
      <c r="BO115" s="936"/>
      <c r="BP115" s="937"/>
      <c r="BQ115" s="938" t="s">
        <v>124</v>
      </c>
      <c r="BR115" s="939"/>
      <c r="BS115" s="939"/>
      <c r="BT115" s="939"/>
      <c r="BU115" s="939"/>
      <c r="BV115" s="939" t="s">
        <v>124</v>
      </c>
      <c r="BW115" s="939"/>
      <c r="BX115" s="939"/>
      <c r="BY115" s="939"/>
      <c r="BZ115" s="939"/>
      <c r="CA115" s="939" t="s">
        <v>124</v>
      </c>
      <c r="CB115" s="939"/>
      <c r="CC115" s="939"/>
      <c r="CD115" s="939"/>
      <c r="CE115" s="939"/>
      <c r="CF115" s="933" t="s">
        <v>124</v>
      </c>
      <c r="CG115" s="934"/>
      <c r="CH115" s="934"/>
      <c r="CI115" s="934"/>
      <c r="CJ115" s="934"/>
      <c r="CK115" s="961"/>
      <c r="CL115" s="962"/>
      <c r="CM115" s="935" t="s">
        <v>434</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t="s">
        <v>124</v>
      </c>
      <c r="DH115" s="972"/>
      <c r="DI115" s="972"/>
      <c r="DJ115" s="972"/>
      <c r="DK115" s="973"/>
      <c r="DL115" s="974" t="s">
        <v>124</v>
      </c>
      <c r="DM115" s="972"/>
      <c r="DN115" s="972"/>
      <c r="DO115" s="972"/>
      <c r="DP115" s="973"/>
      <c r="DQ115" s="974" t="s">
        <v>124</v>
      </c>
      <c r="DR115" s="972"/>
      <c r="DS115" s="972"/>
      <c r="DT115" s="972"/>
      <c r="DU115" s="973"/>
      <c r="DV115" s="975" t="s">
        <v>124</v>
      </c>
      <c r="DW115" s="976"/>
      <c r="DX115" s="976"/>
      <c r="DY115" s="976"/>
      <c r="DZ115" s="977"/>
    </row>
    <row r="116" spans="1:130" s="224" customFormat="1" ht="26.25" customHeight="1" x14ac:dyDescent="0.2">
      <c r="A116" s="969"/>
      <c r="B116" s="970"/>
      <c r="C116" s="978" t="s">
        <v>435</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124</v>
      </c>
      <c r="AB116" s="972"/>
      <c r="AC116" s="972"/>
      <c r="AD116" s="972"/>
      <c r="AE116" s="973"/>
      <c r="AF116" s="974" t="s">
        <v>124</v>
      </c>
      <c r="AG116" s="972"/>
      <c r="AH116" s="972"/>
      <c r="AI116" s="972"/>
      <c r="AJ116" s="973"/>
      <c r="AK116" s="974" t="s">
        <v>124</v>
      </c>
      <c r="AL116" s="972"/>
      <c r="AM116" s="972"/>
      <c r="AN116" s="972"/>
      <c r="AO116" s="973"/>
      <c r="AP116" s="975" t="s">
        <v>124</v>
      </c>
      <c r="AQ116" s="976"/>
      <c r="AR116" s="976"/>
      <c r="AS116" s="976"/>
      <c r="AT116" s="977"/>
      <c r="AU116" s="921"/>
      <c r="AV116" s="922"/>
      <c r="AW116" s="922"/>
      <c r="AX116" s="922"/>
      <c r="AY116" s="922"/>
      <c r="AZ116" s="980" t="s">
        <v>436</v>
      </c>
      <c r="BA116" s="981"/>
      <c r="BB116" s="981"/>
      <c r="BC116" s="981"/>
      <c r="BD116" s="981"/>
      <c r="BE116" s="981"/>
      <c r="BF116" s="981"/>
      <c r="BG116" s="981"/>
      <c r="BH116" s="981"/>
      <c r="BI116" s="981"/>
      <c r="BJ116" s="981"/>
      <c r="BK116" s="981"/>
      <c r="BL116" s="981"/>
      <c r="BM116" s="981"/>
      <c r="BN116" s="981"/>
      <c r="BO116" s="981"/>
      <c r="BP116" s="982"/>
      <c r="BQ116" s="938" t="s">
        <v>124</v>
      </c>
      <c r="BR116" s="939"/>
      <c r="BS116" s="939"/>
      <c r="BT116" s="939"/>
      <c r="BU116" s="939"/>
      <c r="BV116" s="939" t="s">
        <v>124</v>
      </c>
      <c r="BW116" s="939"/>
      <c r="BX116" s="939"/>
      <c r="BY116" s="939"/>
      <c r="BZ116" s="939"/>
      <c r="CA116" s="939" t="s">
        <v>124</v>
      </c>
      <c r="CB116" s="939"/>
      <c r="CC116" s="939"/>
      <c r="CD116" s="939"/>
      <c r="CE116" s="939"/>
      <c r="CF116" s="933" t="s">
        <v>124</v>
      </c>
      <c r="CG116" s="934"/>
      <c r="CH116" s="934"/>
      <c r="CI116" s="934"/>
      <c r="CJ116" s="934"/>
      <c r="CK116" s="961"/>
      <c r="CL116" s="962"/>
      <c r="CM116" s="935" t="s">
        <v>437</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124</v>
      </c>
      <c r="DH116" s="972"/>
      <c r="DI116" s="972"/>
      <c r="DJ116" s="972"/>
      <c r="DK116" s="973"/>
      <c r="DL116" s="974" t="s">
        <v>124</v>
      </c>
      <c r="DM116" s="972"/>
      <c r="DN116" s="972"/>
      <c r="DO116" s="972"/>
      <c r="DP116" s="973"/>
      <c r="DQ116" s="974" t="s">
        <v>124</v>
      </c>
      <c r="DR116" s="972"/>
      <c r="DS116" s="972"/>
      <c r="DT116" s="972"/>
      <c r="DU116" s="973"/>
      <c r="DV116" s="975" t="s">
        <v>124</v>
      </c>
      <c r="DW116" s="976"/>
      <c r="DX116" s="976"/>
      <c r="DY116" s="976"/>
      <c r="DZ116" s="977"/>
    </row>
    <row r="117" spans="1:130" s="224" customFormat="1" ht="26.25" customHeight="1" x14ac:dyDescent="0.2">
      <c r="A117" s="925" t="s">
        <v>178</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438</v>
      </c>
      <c r="Z117" s="907"/>
      <c r="AA117" s="991">
        <v>26962</v>
      </c>
      <c r="AB117" s="992"/>
      <c r="AC117" s="992"/>
      <c r="AD117" s="992"/>
      <c r="AE117" s="993"/>
      <c r="AF117" s="994">
        <v>27743</v>
      </c>
      <c r="AG117" s="992"/>
      <c r="AH117" s="992"/>
      <c r="AI117" s="992"/>
      <c r="AJ117" s="993"/>
      <c r="AK117" s="994">
        <v>25816</v>
      </c>
      <c r="AL117" s="992"/>
      <c r="AM117" s="992"/>
      <c r="AN117" s="992"/>
      <c r="AO117" s="993"/>
      <c r="AP117" s="995"/>
      <c r="AQ117" s="996"/>
      <c r="AR117" s="996"/>
      <c r="AS117" s="996"/>
      <c r="AT117" s="997"/>
      <c r="AU117" s="921"/>
      <c r="AV117" s="922"/>
      <c r="AW117" s="922"/>
      <c r="AX117" s="922"/>
      <c r="AY117" s="922"/>
      <c r="AZ117" s="987" t="s">
        <v>439</v>
      </c>
      <c r="BA117" s="988"/>
      <c r="BB117" s="988"/>
      <c r="BC117" s="988"/>
      <c r="BD117" s="988"/>
      <c r="BE117" s="988"/>
      <c r="BF117" s="988"/>
      <c r="BG117" s="988"/>
      <c r="BH117" s="988"/>
      <c r="BI117" s="988"/>
      <c r="BJ117" s="988"/>
      <c r="BK117" s="988"/>
      <c r="BL117" s="988"/>
      <c r="BM117" s="988"/>
      <c r="BN117" s="988"/>
      <c r="BO117" s="988"/>
      <c r="BP117" s="989"/>
      <c r="BQ117" s="938" t="s">
        <v>124</v>
      </c>
      <c r="BR117" s="939"/>
      <c r="BS117" s="939"/>
      <c r="BT117" s="939"/>
      <c r="BU117" s="939"/>
      <c r="BV117" s="939" t="s">
        <v>124</v>
      </c>
      <c r="BW117" s="939"/>
      <c r="BX117" s="939"/>
      <c r="BY117" s="939"/>
      <c r="BZ117" s="939"/>
      <c r="CA117" s="939" t="s">
        <v>124</v>
      </c>
      <c r="CB117" s="939"/>
      <c r="CC117" s="939"/>
      <c r="CD117" s="939"/>
      <c r="CE117" s="939"/>
      <c r="CF117" s="933" t="s">
        <v>124</v>
      </c>
      <c r="CG117" s="934"/>
      <c r="CH117" s="934"/>
      <c r="CI117" s="934"/>
      <c r="CJ117" s="934"/>
      <c r="CK117" s="961"/>
      <c r="CL117" s="962"/>
      <c r="CM117" s="935" t="s">
        <v>440</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124</v>
      </c>
      <c r="DH117" s="972"/>
      <c r="DI117" s="972"/>
      <c r="DJ117" s="972"/>
      <c r="DK117" s="973"/>
      <c r="DL117" s="974" t="s">
        <v>124</v>
      </c>
      <c r="DM117" s="972"/>
      <c r="DN117" s="972"/>
      <c r="DO117" s="972"/>
      <c r="DP117" s="973"/>
      <c r="DQ117" s="974" t="s">
        <v>124</v>
      </c>
      <c r="DR117" s="972"/>
      <c r="DS117" s="972"/>
      <c r="DT117" s="972"/>
      <c r="DU117" s="973"/>
      <c r="DV117" s="975" t="s">
        <v>124</v>
      </c>
      <c r="DW117" s="976"/>
      <c r="DX117" s="976"/>
      <c r="DY117" s="976"/>
      <c r="DZ117" s="977"/>
    </row>
    <row r="118" spans="1:130" s="224" customFormat="1" ht="26.25" customHeight="1" x14ac:dyDescent="0.2">
      <c r="A118" s="925" t="s">
        <v>414</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411</v>
      </c>
      <c r="AB118" s="906"/>
      <c r="AC118" s="906"/>
      <c r="AD118" s="906"/>
      <c r="AE118" s="907"/>
      <c r="AF118" s="905" t="s">
        <v>412</v>
      </c>
      <c r="AG118" s="906"/>
      <c r="AH118" s="906"/>
      <c r="AI118" s="906"/>
      <c r="AJ118" s="907"/>
      <c r="AK118" s="905" t="s">
        <v>295</v>
      </c>
      <c r="AL118" s="906"/>
      <c r="AM118" s="906"/>
      <c r="AN118" s="906"/>
      <c r="AO118" s="907"/>
      <c r="AP118" s="983" t="s">
        <v>413</v>
      </c>
      <c r="AQ118" s="984"/>
      <c r="AR118" s="984"/>
      <c r="AS118" s="984"/>
      <c r="AT118" s="985"/>
      <c r="AU118" s="921"/>
      <c r="AV118" s="922"/>
      <c r="AW118" s="922"/>
      <c r="AX118" s="922"/>
      <c r="AY118" s="922"/>
      <c r="AZ118" s="986" t="s">
        <v>441</v>
      </c>
      <c r="BA118" s="978"/>
      <c r="BB118" s="978"/>
      <c r="BC118" s="978"/>
      <c r="BD118" s="978"/>
      <c r="BE118" s="978"/>
      <c r="BF118" s="978"/>
      <c r="BG118" s="978"/>
      <c r="BH118" s="978"/>
      <c r="BI118" s="978"/>
      <c r="BJ118" s="978"/>
      <c r="BK118" s="978"/>
      <c r="BL118" s="978"/>
      <c r="BM118" s="978"/>
      <c r="BN118" s="978"/>
      <c r="BO118" s="978"/>
      <c r="BP118" s="979"/>
      <c r="BQ118" s="1012" t="s">
        <v>124</v>
      </c>
      <c r="BR118" s="1013"/>
      <c r="BS118" s="1013"/>
      <c r="BT118" s="1013"/>
      <c r="BU118" s="1013"/>
      <c r="BV118" s="1013" t="s">
        <v>124</v>
      </c>
      <c r="BW118" s="1013"/>
      <c r="BX118" s="1013"/>
      <c r="BY118" s="1013"/>
      <c r="BZ118" s="1013"/>
      <c r="CA118" s="1013" t="s">
        <v>124</v>
      </c>
      <c r="CB118" s="1013"/>
      <c r="CC118" s="1013"/>
      <c r="CD118" s="1013"/>
      <c r="CE118" s="1013"/>
      <c r="CF118" s="933" t="s">
        <v>124</v>
      </c>
      <c r="CG118" s="934"/>
      <c r="CH118" s="934"/>
      <c r="CI118" s="934"/>
      <c r="CJ118" s="934"/>
      <c r="CK118" s="961"/>
      <c r="CL118" s="962"/>
      <c r="CM118" s="935" t="s">
        <v>442</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124</v>
      </c>
      <c r="DH118" s="972"/>
      <c r="DI118" s="972"/>
      <c r="DJ118" s="972"/>
      <c r="DK118" s="973"/>
      <c r="DL118" s="974" t="s">
        <v>124</v>
      </c>
      <c r="DM118" s="972"/>
      <c r="DN118" s="972"/>
      <c r="DO118" s="972"/>
      <c r="DP118" s="973"/>
      <c r="DQ118" s="974" t="s">
        <v>124</v>
      </c>
      <c r="DR118" s="972"/>
      <c r="DS118" s="972"/>
      <c r="DT118" s="972"/>
      <c r="DU118" s="973"/>
      <c r="DV118" s="975" t="s">
        <v>124</v>
      </c>
      <c r="DW118" s="976"/>
      <c r="DX118" s="976"/>
      <c r="DY118" s="976"/>
      <c r="DZ118" s="977"/>
    </row>
    <row r="119" spans="1:130" s="224" customFormat="1" ht="26.25" customHeight="1" x14ac:dyDescent="0.2">
      <c r="A119" s="1069" t="s">
        <v>417</v>
      </c>
      <c r="B119" s="960"/>
      <c r="C119" s="942" t="s">
        <v>418</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124</v>
      </c>
      <c r="AB119" s="913"/>
      <c r="AC119" s="913"/>
      <c r="AD119" s="913"/>
      <c r="AE119" s="914"/>
      <c r="AF119" s="915" t="s">
        <v>124</v>
      </c>
      <c r="AG119" s="913"/>
      <c r="AH119" s="913"/>
      <c r="AI119" s="913"/>
      <c r="AJ119" s="914"/>
      <c r="AK119" s="915" t="s">
        <v>124</v>
      </c>
      <c r="AL119" s="913"/>
      <c r="AM119" s="913"/>
      <c r="AN119" s="913"/>
      <c r="AO119" s="914"/>
      <c r="AP119" s="916" t="s">
        <v>124</v>
      </c>
      <c r="AQ119" s="917"/>
      <c r="AR119" s="917"/>
      <c r="AS119" s="917"/>
      <c r="AT119" s="918"/>
      <c r="AU119" s="923"/>
      <c r="AV119" s="924"/>
      <c r="AW119" s="924"/>
      <c r="AX119" s="924"/>
      <c r="AY119" s="924"/>
      <c r="AZ119" s="245" t="s">
        <v>178</v>
      </c>
      <c r="BA119" s="245"/>
      <c r="BB119" s="245"/>
      <c r="BC119" s="245"/>
      <c r="BD119" s="245"/>
      <c r="BE119" s="245"/>
      <c r="BF119" s="245"/>
      <c r="BG119" s="245"/>
      <c r="BH119" s="245"/>
      <c r="BI119" s="245"/>
      <c r="BJ119" s="245"/>
      <c r="BK119" s="245"/>
      <c r="BL119" s="245"/>
      <c r="BM119" s="245"/>
      <c r="BN119" s="245"/>
      <c r="BO119" s="990" t="s">
        <v>443</v>
      </c>
      <c r="BP119" s="1018"/>
      <c r="BQ119" s="1012">
        <v>211578</v>
      </c>
      <c r="BR119" s="1013"/>
      <c r="BS119" s="1013"/>
      <c r="BT119" s="1013"/>
      <c r="BU119" s="1013"/>
      <c r="BV119" s="1013">
        <v>197799</v>
      </c>
      <c r="BW119" s="1013"/>
      <c r="BX119" s="1013"/>
      <c r="BY119" s="1013"/>
      <c r="BZ119" s="1013"/>
      <c r="CA119" s="1013">
        <v>173033</v>
      </c>
      <c r="CB119" s="1013"/>
      <c r="CC119" s="1013"/>
      <c r="CD119" s="1013"/>
      <c r="CE119" s="1013"/>
      <c r="CF119" s="1014"/>
      <c r="CG119" s="1015"/>
      <c r="CH119" s="1015"/>
      <c r="CI119" s="1015"/>
      <c r="CJ119" s="1016"/>
      <c r="CK119" s="963"/>
      <c r="CL119" s="964"/>
      <c r="CM119" s="986" t="s">
        <v>444</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124</v>
      </c>
      <c r="DH119" s="999"/>
      <c r="DI119" s="999"/>
      <c r="DJ119" s="999"/>
      <c r="DK119" s="1000"/>
      <c r="DL119" s="998" t="s">
        <v>124</v>
      </c>
      <c r="DM119" s="999"/>
      <c r="DN119" s="999"/>
      <c r="DO119" s="999"/>
      <c r="DP119" s="1000"/>
      <c r="DQ119" s="998" t="s">
        <v>124</v>
      </c>
      <c r="DR119" s="999"/>
      <c r="DS119" s="999"/>
      <c r="DT119" s="999"/>
      <c r="DU119" s="1000"/>
      <c r="DV119" s="1001" t="s">
        <v>124</v>
      </c>
      <c r="DW119" s="1002"/>
      <c r="DX119" s="1002"/>
      <c r="DY119" s="1002"/>
      <c r="DZ119" s="1003"/>
    </row>
    <row r="120" spans="1:130" s="224" customFormat="1" ht="26.25" customHeight="1" x14ac:dyDescent="0.2">
      <c r="A120" s="1070"/>
      <c r="B120" s="962"/>
      <c r="C120" s="935" t="s">
        <v>421</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124</v>
      </c>
      <c r="AB120" s="972"/>
      <c r="AC120" s="972"/>
      <c r="AD120" s="972"/>
      <c r="AE120" s="973"/>
      <c r="AF120" s="974" t="s">
        <v>124</v>
      </c>
      <c r="AG120" s="972"/>
      <c r="AH120" s="972"/>
      <c r="AI120" s="972"/>
      <c r="AJ120" s="973"/>
      <c r="AK120" s="974" t="s">
        <v>124</v>
      </c>
      <c r="AL120" s="972"/>
      <c r="AM120" s="972"/>
      <c r="AN120" s="972"/>
      <c r="AO120" s="973"/>
      <c r="AP120" s="975" t="s">
        <v>124</v>
      </c>
      <c r="AQ120" s="976"/>
      <c r="AR120" s="976"/>
      <c r="AS120" s="976"/>
      <c r="AT120" s="977"/>
      <c r="AU120" s="1004" t="s">
        <v>445</v>
      </c>
      <c r="AV120" s="1005"/>
      <c r="AW120" s="1005"/>
      <c r="AX120" s="1005"/>
      <c r="AY120" s="1006"/>
      <c r="AZ120" s="942" t="s">
        <v>446</v>
      </c>
      <c r="BA120" s="910"/>
      <c r="BB120" s="910"/>
      <c r="BC120" s="910"/>
      <c r="BD120" s="910"/>
      <c r="BE120" s="910"/>
      <c r="BF120" s="910"/>
      <c r="BG120" s="910"/>
      <c r="BH120" s="910"/>
      <c r="BI120" s="910"/>
      <c r="BJ120" s="910"/>
      <c r="BK120" s="910"/>
      <c r="BL120" s="910"/>
      <c r="BM120" s="910"/>
      <c r="BN120" s="910"/>
      <c r="BO120" s="910"/>
      <c r="BP120" s="911"/>
      <c r="BQ120" s="943">
        <v>1724277</v>
      </c>
      <c r="BR120" s="944"/>
      <c r="BS120" s="944"/>
      <c r="BT120" s="944"/>
      <c r="BU120" s="944"/>
      <c r="BV120" s="944">
        <v>1724309</v>
      </c>
      <c r="BW120" s="944"/>
      <c r="BX120" s="944"/>
      <c r="BY120" s="944"/>
      <c r="BZ120" s="944"/>
      <c r="CA120" s="944">
        <v>1774967</v>
      </c>
      <c r="CB120" s="944"/>
      <c r="CC120" s="944"/>
      <c r="CD120" s="944"/>
      <c r="CE120" s="944"/>
      <c r="CF120" s="957">
        <v>662.3</v>
      </c>
      <c r="CG120" s="958"/>
      <c r="CH120" s="958"/>
      <c r="CI120" s="958"/>
      <c r="CJ120" s="958"/>
      <c r="CK120" s="1019" t="s">
        <v>447</v>
      </c>
      <c r="CL120" s="1020"/>
      <c r="CM120" s="1020"/>
      <c r="CN120" s="1020"/>
      <c r="CO120" s="1021"/>
      <c r="CP120" s="1027" t="s">
        <v>394</v>
      </c>
      <c r="CQ120" s="1028"/>
      <c r="CR120" s="1028"/>
      <c r="CS120" s="1028"/>
      <c r="CT120" s="1028"/>
      <c r="CU120" s="1028"/>
      <c r="CV120" s="1028"/>
      <c r="CW120" s="1028"/>
      <c r="CX120" s="1028"/>
      <c r="CY120" s="1028"/>
      <c r="CZ120" s="1028"/>
      <c r="DA120" s="1028"/>
      <c r="DB120" s="1028"/>
      <c r="DC120" s="1028"/>
      <c r="DD120" s="1028"/>
      <c r="DE120" s="1028"/>
      <c r="DF120" s="1029"/>
      <c r="DG120" s="943">
        <v>112895</v>
      </c>
      <c r="DH120" s="944"/>
      <c r="DI120" s="944"/>
      <c r="DJ120" s="944"/>
      <c r="DK120" s="944"/>
      <c r="DL120" s="944">
        <v>105094</v>
      </c>
      <c r="DM120" s="944"/>
      <c r="DN120" s="944"/>
      <c r="DO120" s="944"/>
      <c r="DP120" s="944"/>
      <c r="DQ120" s="944">
        <v>97182</v>
      </c>
      <c r="DR120" s="944"/>
      <c r="DS120" s="944"/>
      <c r="DT120" s="944"/>
      <c r="DU120" s="944"/>
      <c r="DV120" s="945">
        <v>36.299999999999997</v>
      </c>
      <c r="DW120" s="945"/>
      <c r="DX120" s="945"/>
      <c r="DY120" s="945"/>
      <c r="DZ120" s="946"/>
    </row>
    <row r="121" spans="1:130" s="224" customFormat="1" ht="26.25" customHeight="1" x14ac:dyDescent="0.2">
      <c r="A121" s="1070"/>
      <c r="B121" s="962"/>
      <c r="C121" s="987" t="s">
        <v>448</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124</v>
      </c>
      <c r="AB121" s="972"/>
      <c r="AC121" s="972"/>
      <c r="AD121" s="972"/>
      <c r="AE121" s="973"/>
      <c r="AF121" s="974" t="s">
        <v>124</v>
      </c>
      <c r="AG121" s="972"/>
      <c r="AH121" s="972"/>
      <c r="AI121" s="972"/>
      <c r="AJ121" s="973"/>
      <c r="AK121" s="974" t="s">
        <v>124</v>
      </c>
      <c r="AL121" s="972"/>
      <c r="AM121" s="972"/>
      <c r="AN121" s="972"/>
      <c r="AO121" s="973"/>
      <c r="AP121" s="975" t="s">
        <v>124</v>
      </c>
      <c r="AQ121" s="976"/>
      <c r="AR121" s="976"/>
      <c r="AS121" s="976"/>
      <c r="AT121" s="977"/>
      <c r="AU121" s="1007"/>
      <c r="AV121" s="1008"/>
      <c r="AW121" s="1008"/>
      <c r="AX121" s="1008"/>
      <c r="AY121" s="1009"/>
      <c r="AZ121" s="935" t="s">
        <v>449</v>
      </c>
      <c r="BA121" s="936"/>
      <c r="BB121" s="936"/>
      <c r="BC121" s="936"/>
      <c r="BD121" s="936"/>
      <c r="BE121" s="936"/>
      <c r="BF121" s="936"/>
      <c r="BG121" s="936"/>
      <c r="BH121" s="936"/>
      <c r="BI121" s="936"/>
      <c r="BJ121" s="936"/>
      <c r="BK121" s="936"/>
      <c r="BL121" s="936"/>
      <c r="BM121" s="936"/>
      <c r="BN121" s="936"/>
      <c r="BO121" s="936"/>
      <c r="BP121" s="937"/>
      <c r="BQ121" s="938" t="s">
        <v>124</v>
      </c>
      <c r="BR121" s="939"/>
      <c r="BS121" s="939"/>
      <c r="BT121" s="939"/>
      <c r="BU121" s="939"/>
      <c r="BV121" s="939" t="s">
        <v>124</v>
      </c>
      <c r="BW121" s="939"/>
      <c r="BX121" s="939"/>
      <c r="BY121" s="939"/>
      <c r="BZ121" s="939"/>
      <c r="CA121" s="939" t="s">
        <v>124</v>
      </c>
      <c r="CB121" s="939"/>
      <c r="CC121" s="939"/>
      <c r="CD121" s="939"/>
      <c r="CE121" s="939"/>
      <c r="CF121" s="933" t="s">
        <v>124</v>
      </c>
      <c r="CG121" s="934"/>
      <c r="CH121" s="934"/>
      <c r="CI121" s="934"/>
      <c r="CJ121" s="934"/>
      <c r="CK121" s="1022"/>
      <c r="CL121" s="1023"/>
      <c r="CM121" s="1023"/>
      <c r="CN121" s="1023"/>
      <c r="CO121" s="1024"/>
      <c r="CP121" s="1032" t="s">
        <v>393</v>
      </c>
      <c r="CQ121" s="1033"/>
      <c r="CR121" s="1033"/>
      <c r="CS121" s="1033"/>
      <c r="CT121" s="1033"/>
      <c r="CU121" s="1033"/>
      <c r="CV121" s="1033"/>
      <c r="CW121" s="1033"/>
      <c r="CX121" s="1033"/>
      <c r="CY121" s="1033"/>
      <c r="CZ121" s="1033"/>
      <c r="DA121" s="1033"/>
      <c r="DB121" s="1033"/>
      <c r="DC121" s="1033"/>
      <c r="DD121" s="1033"/>
      <c r="DE121" s="1033"/>
      <c r="DF121" s="1034"/>
      <c r="DG121" s="938" t="s">
        <v>124</v>
      </c>
      <c r="DH121" s="939"/>
      <c r="DI121" s="939"/>
      <c r="DJ121" s="939"/>
      <c r="DK121" s="939"/>
      <c r="DL121" s="939" t="s">
        <v>124</v>
      </c>
      <c r="DM121" s="939"/>
      <c r="DN121" s="939"/>
      <c r="DO121" s="939"/>
      <c r="DP121" s="939"/>
      <c r="DQ121" s="939" t="s">
        <v>124</v>
      </c>
      <c r="DR121" s="939"/>
      <c r="DS121" s="939"/>
      <c r="DT121" s="939"/>
      <c r="DU121" s="939"/>
      <c r="DV121" s="940" t="s">
        <v>124</v>
      </c>
      <c r="DW121" s="940"/>
      <c r="DX121" s="940"/>
      <c r="DY121" s="940"/>
      <c r="DZ121" s="941"/>
    </row>
    <row r="122" spans="1:130" s="224" customFormat="1" ht="26.25" customHeight="1" x14ac:dyDescent="0.2">
      <c r="A122" s="1070"/>
      <c r="B122" s="962"/>
      <c r="C122" s="935" t="s">
        <v>431</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124</v>
      </c>
      <c r="AB122" s="972"/>
      <c r="AC122" s="972"/>
      <c r="AD122" s="972"/>
      <c r="AE122" s="973"/>
      <c r="AF122" s="974" t="s">
        <v>124</v>
      </c>
      <c r="AG122" s="972"/>
      <c r="AH122" s="972"/>
      <c r="AI122" s="972"/>
      <c r="AJ122" s="973"/>
      <c r="AK122" s="974" t="s">
        <v>124</v>
      </c>
      <c r="AL122" s="972"/>
      <c r="AM122" s="972"/>
      <c r="AN122" s="972"/>
      <c r="AO122" s="973"/>
      <c r="AP122" s="975" t="s">
        <v>124</v>
      </c>
      <c r="AQ122" s="976"/>
      <c r="AR122" s="976"/>
      <c r="AS122" s="976"/>
      <c r="AT122" s="977"/>
      <c r="AU122" s="1007"/>
      <c r="AV122" s="1008"/>
      <c r="AW122" s="1008"/>
      <c r="AX122" s="1008"/>
      <c r="AY122" s="1009"/>
      <c r="AZ122" s="986" t="s">
        <v>450</v>
      </c>
      <c r="BA122" s="978"/>
      <c r="BB122" s="978"/>
      <c r="BC122" s="978"/>
      <c r="BD122" s="978"/>
      <c r="BE122" s="978"/>
      <c r="BF122" s="978"/>
      <c r="BG122" s="978"/>
      <c r="BH122" s="978"/>
      <c r="BI122" s="978"/>
      <c r="BJ122" s="978"/>
      <c r="BK122" s="978"/>
      <c r="BL122" s="978"/>
      <c r="BM122" s="978"/>
      <c r="BN122" s="978"/>
      <c r="BO122" s="978"/>
      <c r="BP122" s="979"/>
      <c r="BQ122" s="1012">
        <v>229147</v>
      </c>
      <c r="BR122" s="1013"/>
      <c r="BS122" s="1013"/>
      <c r="BT122" s="1013"/>
      <c r="BU122" s="1013"/>
      <c r="BV122" s="1013">
        <v>205410</v>
      </c>
      <c r="BW122" s="1013"/>
      <c r="BX122" s="1013"/>
      <c r="BY122" s="1013"/>
      <c r="BZ122" s="1013"/>
      <c r="CA122" s="1013">
        <v>182225</v>
      </c>
      <c r="CB122" s="1013"/>
      <c r="CC122" s="1013"/>
      <c r="CD122" s="1013"/>
      <c r="CE122" s="1013"/>
      <c r="CF122" s="1030">
        <v>68</v>
      </c>
      <c r="CG122" s="1031"/>
      <c r="CH122" s="1031"/>
      <c r="CI122" s="1031"/>
      <c r="CJ122" s="1031"/>
      <c r="CK122" s="1022"/>
      <c r="CL122" s="1023"/>
      <c r="CM122" s="1023"/>
      <c r="CN122" s="1023"/>
      <c r="CO122" s="1024"/>
      <c r="CP122" s="1032" t="s">
        <v>391</v>
      </c>
      <c r="CQ122" s="1033"/>
      <c r="CR122" s="1033"/>
      <c r="CS122" s="1033"/>
      <c r="CT122" s="1033"/>
      <c r="CU122" s="1033"/>
      <c r="CV122" s="1033"/>
      <c r="CW122" s="1033"/>
      <c r="CX122" s="1033"/>
      <c r="CY122" s="1033"/>
      <c r="CZ122" s="1033"/>
      <c r="DA122" s="1033"/>
      <c r="DB122" s="1033"/>
      <c r="DC122" s="1033"/>
      <c r="DD122" s="1033"/>
      <c r="DE122" s="1033"/>
      <c r="DF122" s="1034"/>
      <c r="DG122" s="938" t="s">
        <v>124</v>
      </c>
      <c r="DH122" s="939"/>
      <c r="DI122" s="939"/>
      <c r="DJ122" s="939"/>
      <c r="DK122" s="939"/>
      <c r="DL122" s="939" t="s">
        <v>124</v>
      </c>
      <c r="DM122" s="939"/>
      <c r="DN122" s="939"/>
      <c r="DO122" s="939"/>
      <c r="DP122" s="939"/>
      <c r="DQ122" s="939" t="s">
        <v>124</v>
      </c>
      <c r="DR122" s="939"/>
      <c r="DS122" s="939"/>
      <c r="DT122" s="939"/>
      <c r="DU122" s="939"/>
      <c r="DV122" s="940" t="s">
        <v>124</v>
      </c>
      <c r="DW122" s="940"/>
      <c r="DX122" s="940"/>
      <c r="DY122" s="940"/>
      <c r="DZ122" s="941"/>
    </row>
    <row r="123" spans="1:130" s="224" customFormat="1" ht="26.25" customHeight="1" x14ac:dyDescent="0.2">
      <c r="A123" s="1070"/>
      <c r="B123" s="962"/>
      <c r="C123" s="935" t="s">
        <v>437</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124</v>
      </c>
      <c r="AB123" s="972"/>
      <c r="AC123" s="972"/>
      <c r="AD123" s="972"/>
      <c r="AE123" s="973"/>
      <c r="AF123" s="974" t="s">
        <v>124</v>
      </c>
      <c r="AG123" s="972"/>
      <c r="AH123" s="972"/>
      <c r="AI123" s="972"/>
      <c r="AJ123" s="973"/>
      <c r="AK123" s="974" t="s">
        <v>124</v>
      </c>
      <c r="AL123" s="972"/>
      <c r="AM123" s="972"/>
      <c r="AN123" s="972"/>
      <c r="AO123" s="973"/>
      <c r="AP123" s="975" t="s">
        <v>124</v>
      </c>
      <c r="AQ123" s="976"/>
      <c r="AR123" s="976"/>
      <c r="AS123" s="976"/>
      <c r="AT123" s="977"/>
      <c r="AU123" s="1010"/>
      <c r="AV123" s="1011"/>
      <c r="AW123" s="1011"/>
      <c r="AX123" s="1011"/>
      <c r="AY123" s="1011"/>
      <c r="AZ123" s="245" t="s">
        <v>178</v>
      </c>
      <c r="BA123" s="245"/>
      <c r="BB123" s="245"/>
      <c r="BC123" s="245"/>
      <c r="BD123" s="245"/>
      <c r="BE123" s="245"/>
      <c r="BF123" s="245"/>
      <c r="BG123" s="245"/>
      <c r="BH123" s="245"/>
      <c r="BI123" s="245"/>
      <c r="BJ123" s="245"/>
      <c r="BK123" s="245"/>
      <c r="BL123" s="245"/>
      <c r="BM123" s="245"/>
      <c r="BN123" s="245"/>
      <c r="BO123" s="990" t="s">
        <v>451</v>
      </c>
      <c r="BP123" s="1018"/>
      <c r="BQ123" s="1076">
        <v>1953424</v>
      </c>
      <c r="BR123" s="1077"/>
      <c r="BS123" s="1077"/>
      <c r="BT123" s="1077"/>
      <c r="BU123" s="1077"/>
      <c r="BV123" s="1077">
        <v>1929719</v>
      </c>
      <c r="BW123" s="1077"/>
      <c r="BX123" s="1077"/>
      <c r="BY123" s="1077"/>
      <c r="BZ123" s="1077"/>
      <c r="CA123" s="1077">
        <v>1957192</v>
      </c>
      <c r="CB123" s="1077"/>
      <c r="CC123" s="1077"/>
      <c r="CD123" s="1077"/>
      <c r="CE123" s="1077"/>
      <c r="CF123" s="1014"/>
      <c r="CG123" s="1015"/>
      <c r="CH123" s="1015"/>
      <c r="CI123" s="1015"/>
      <c r="CJ123" s="1016"/>
      <c r="CK123" s="1022"/>
      <c r="CL123" s="1023"/>
      <c r="CM123" s="1023"/>
      <c r="CN123" s="1023"/>
      <c r="CO123" s="1024"/>
      <c r="CP123" s="1032" t="s">
        <v>392</v>
      </c>
      <c r="CQ123" s="1033"/>
      <c r="CR123" s="1033"/>
      <c r="CS123" s="1033"/>
      <c r="CT123" s="1033"/>
      <c r="CU123" s="1033"/>
      <c r="CV123" s="1033"/>
      <c r="CW123" s="1033"/>
      <c r="CX123" s="1033"/>
      <c r="CY123" s="1033"/>
      <c r="CZ123" s="1033"/>
      <c r="DA123" s="1033"/>
      <c r="DB123" s="1033"/>
      <c r="DC123" s="1033"/>
      <c r="DD123" s="1033"/>
      <c r="DE123" s="1033"/>
      <c r="DF123" s="1034"/>
      <c r="DG123" s="971" t="s">
        <v>124</v>
      </c>
      <c r="DH123" s="972"/>
      <c r="DI123" s="972"/>
      <c r="DJ123" s="972"/>
      <c r="DK123" s="973"/>
      <c r="DL123" s="974" t="s">
        <v>124</v>
      </c>
      <c r="DM123" s="972"/>
      <c r="DN123" s="972"/>
      <c r="DO123" s="972"/>
      <c r="DP123" s="973"/>
      <c r="DQ123" s="974" t="s">
        <v>124</v>
      </c>
      <c r="DR123" s="972"/>
      <c r="DS123" s="972"/>
      <c r="DT123" s="972"/>
      <c r="DU123" s="973"/>
      <c r="DV123" s="975" t="s">
        <v>124</v>
      </c>
      <c r="DW123" s="976"/>
      <c r="DX123" s="976"/>
      <c r="DY123" s="976"/>
      <c r="DZ123" s="977"/>
    </row>
    <row r="124" spans="1:130" s="224" customFormat="1" ht="26.25" customHeight="1" thickBot="1" x14ac:dyDescent="0.25">
      <c r="A124" s="1070"/>
      <c r="B124" s="962"/>
      <c r="C124" s="935" t="s">
        <v>440</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124</v>
      </c>
      <c r="AB124" s="972"/>
      <c r="AC124" s="972"/>
      <c r="AD124" s="972"/>
      <c r="AE124" s="973"/>
      <c r="AF124" s="974" t="s">
        <v>124</v>
      </c>
      <c r="AG124" s="972"/>
      <c r="AH124" s="972"/>
      <c r="AI124" s="972"/>
      <c r="AJ124" s="973"/>
      <c r="AK124" s="974" t="s">
        <v>124</v>
      </c>
      <c r="AL124" s="972"/>
      <c r="AM124" s="972"/>
      <c r="AN124" s="972"/>
      <c r="AO124" s="973"/>
      <c r="AP124" s="975" t="s">
        <v>124</v>
      </c>
      <c r="AQ124" s="976"/>
      <c r="AR124" s="976"/>
      <c r="AS124" s="976"/>
      <c r="AT124" s="977"/>
      <c r="AU124" s="1072" t="s">
        <v>452</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124</v>
      </c>
      <c r="BR124" s="1040"/>
      <c r="BS124" s="1040"/>
      <c r="BT124" s="1040"/>
      <c r="BU124" s="1040"/>
      <c r="BV124" s="1040" t="s">
        <v>124</v>
      </c>
      <c r="BW124" s="1040"/>
      <c r="BX124" s="1040"/>
      <c r="BY124" s="1040"/>
      <c r="BZ124" s="1040"/>
      <c r="CA124" s="1040" t="s">
        <v>124</v>
      </c>
      <c r="CB124" s="1040"/>
      <c r="CC124" s="1040"/>
      <c r="CD124" s="1040"/>
      <c r="CE124" s="1040"/>
      <c r="CF124" s="1041"/>
      <c r="CG124" s="1042"/>
      <c r="CH124" s="1042"/>
      <c r="CI124" s="1042"/>
      <c r="CJ124" s="1043"/>
      <c r="CK124" s="1025"/>
      <c r="CL124" s="1025"/>
      <c r="CM124" s="1025"/>
      <c r="CN124" s="1025"/>
      <c r="CO124" s="1026"/>
      <c r="CP124" s="1032" t="s">
        <v>453</v>
      </c>
      <c r="CQ124" s="1033"/>
      <c r="CR124" s="1033"/>
      <c r="CS124" s="1033"/>
      <c r="CT124" s="1033"/>
      <c r="CU124" s="1033"/>
      <c r="CV124" s="1033"/>
      <c r="CW124" s="1033"/>
      <c r="CX124" s="1033"/>
      <c r="CY124" s="1033"/>
      <c r="CZ124" s="1033"/>
      <c r="DA124" s="1033"/>
      <c r="DB124" s="1033"/>
      <c r="DC124" s="1033"/>
      <c r="DD124" s="1033"/>
      <c r="DE124" s="1033"/>
      <c r="DF124" s="1034"/>
      <c r="DG124" s="1017" t="s">
        <v>124</v>
      </c>
      <c r="DH124" s="999"/>
      <c r="DI124" s="999"/>
      <c r="DJ124" s="999"/>
      <c r="DK124" s="1000"/>
      <c r="DL124" s="998" t="s">
        <v>124</v>
      </c>
      <c r="DM124" s="999"/>
      <c r="DN124" s="999"/>
      <c r="DO124" s="999"/>
      <c r="DP124" s="1000"/>
      <c r="DQ124" s="998" t="s">
        <v>124</v>
      </c>
      <c r="DR124" s="999"/>
      <c r="DS124" s="999"/>
      <c r="DT124" s="999"/>
      <c r="DU124" s="1000"/>
      <c r="DV124" s="1001" t="s">
        <v>124</v>
      </c>
      <c r="DW124" s="1002"/>
      <c r="DX124" s="1002"/>
      <c r="DY124" s="1002"/>
      <c r="DZ124" s="1003"/>
    </row>
    <row r="125" spans="1:130" s="224" customFormat="1" ht="26.25" customHeight="1" x14ac:dyDescent="0.2">
      <c r="A125" s="1070"/>
      <c r="B125" s="962"/>
      <c r="C125" s="935" t="s">
        <v>442</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124</v>
      </c>
      <c r="AB125" s="972"/>
      <c r="AC125" s="972"/>
      <c r="AD125" s="972"/>
      <c r="AE125" s="973"/>
      <c r="AF125" s="974" t="s">
        <v>124</v>
      </c>
      <c r="AG125" s="972"/>
      <c r="AH125" s="972"/>
      <c r="AI125" s="972"/>
      <c r="AJ125" s="973"/>
      <c r="AK125" s="974" t="s">
        <v>124</v>
      </c>
      <c r="AL125" s="972"/>
      <c r="AM125" s="972"/>
      <c r="AN125" s="972"/>
      <c r="AO125" s="973"/>
      <c r="AP125" s="975" t="s">
        <v>124</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454</v>
      </c>
      <c r="CL125" s="1020"/>
      <c r="CM125" s="1020"/>
      <c r="CN125" s="1020"/>
      <c r="CO125" s="1021"/>
      <c r="CP125" s="942" t="s">
        <v>455</v>
      </c>
      <c r="CQ125" s="910"/>
      <c r="CR125" s="910"/>
      <c r="CS125" s="910"/>
      <c r="CT125" s="910"/>
      <c r="CU125" s="910"/>
      <c r="CV125" s="910"/>
      <c r="CW125" s="910"/>
      <c r="CX125" s="910"/>
      <c r="CY125" s="910"/>
      <c r="CZ125" s="910"/>
      <c r="DA125" s="910"/>
      <c r="DB125" s="910"/>
      <c r="DC125" s="910"/>
      <c r="DD125" s="910"/>
      <c r="DE125" s="910"/>
      <c r="DF125" s="911"/>
      <c r="DG125" s="943" t="s">
        <v>124</v>
      </c>
      <c r="DH125" s="944"/>
      <c r="DI125" s="944"/>
      <c r="DJ125" s="944"/>
      <c r="DK125" s="944"/>
      <c r="DL125" s="944" t="s">
        <v>124</v>
      </c>
      <c r="DM125" s="944"/>
      <c r="DN125" s="944"/>
      <c r="DO125" s="944"/>
      <c r="DP125" s="944"/>
      <c r="DQ125" s="944" t="s">
        <v>124</v>
      </c>
      <c r="DR125" s="944"/>
      <c r="DS125" s="944"/>
      <c r="DT125" s="944"/>
      <c r="DU125" s="944"/>
      <c r="DV125" s="945" t="s">
        <v>124</v>
      </c>
      <c r="DW125" s="945"/>
      <c r="DX125" s="945"/>
      <c r="DY125" s="945"/>
      <c r="DZ125" s="946"/>
    </row>
    <row r="126" spans="1:130" s="224" customFormat="1" ht="26.25" customHeight="1" thickBot="1" x14ac:dyDescent="0.25">
      <c r="A126" s="1070"/>
      <c r="B126" s="962"/>
      <c r="C126" s="935" t="s">
        <v>444</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124</v>
      </c>
      <c r="AB126" s="972"/>
      <c r="AC126" s="972"/>
      <c r="AD126" s="972"/>
      <c r="AE126" s="973"/>
      <c r="AF126" s="974" t="s">
        <v>124</v>
      </c>
      <c r="AG126" s="972"/>
      <c r="AH126" s="972"/>
      <c r="AI126" s="972"/>
      <c r="AJ126" s="973"/>
      <c r="AK126" s="974" t="s">
        <v>124</v>
      </c>
      <c r="AL126" s="972"/>
      <c r="AM126" s="972"/>
      <c r="AN126" s="972"/>
      <c r="AO126" s="973"/>
      <c r="AP126" s="975" t="s">
        <v>124</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456</v>
      </c>
      <c r="CQ126" s="936"/>
      <c r="CR126" s="936"/>
      <c r="CS126" s="936"/>
      <c r="CT126" s="936"/>
      <c r="CU126" s="936"/>
      <c r="CV126" s="936"/>
      <c r="CW126" s="936"/>
      <c r="CX126" s="936"/>
      <c r="CY126" s="936"/>
      <c r="CZ126" s="936"/>
      <c r="DA126" s="936"/>
      <c r="DB126" s="936"/>
      <c r="DC126" s="936"/>
      <c r="DD126" s="936"/>
      <c r="DE126" s="936"/>
      <c r="DF126" s="937"/>
      <c r="DG126" s="938" t="s">
        <v>124</v>
      </c>
      <c r="DH126" s="939"/>
      <c r="DI126" s="939"/>
      <c r="DJ126" s="939"/>
      <c r="DK126" s="939"/>
      <c r="DL126" s="939" t="s">
        <v>124</v>
      </c>
      <c r="DM126" s="939"/>
      <c r="DN126" s="939"/>
      <c r="DO126" s="939"/>
      <c r="DP126" s="939"/>
      <c r="DQ126" s="939" t="s">
        <v>124</v>
      </c>
      <c r="DR126" s="939"/>
      <c r="DS126" s="939"/>
      <c r="DT126" s="939"/>
      <c r="DU126" s="939"/>
      <c r="DV126" s="940" t="s">
        <v>124</v>
      </c>
      <c r="DW126" s="940"/>
      <c r="DX126" s="940"/>
      <c r="DY126" s="940"/>
      <c r="DZ126" s="941"/>
    </row>
    <row r="127" spans="1:130" s="224" customFormat="1" ht="26.25" customHeight="1" x14ac:dyDescent="0.2">
      <c r="A127" s="1071"/>
      <c r="B127" s="964"/>
      <c r="C127" s="986" t="s">
        <v>457</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124</v>
      </c>
      <c r="AB127" s="972"/>
      <c r="AC127" s="972"/>
      <c r="AD127" s="972"/>
      <c r="AE127" s="973"/>
      <c r="AF127" s="974" t="s">
        <v>124</v>
      </c>
      <c r="AG127" s="972"/>
      <c r="AH127" s="972"/>
      <c r="AI127" s="972"/>
      <c r="AJ127" s="973"/>
      <c r="AK127" s="974" t="s">
        <v>124</v>
      </c>
      <c r="AL127" s="972"/>
      <c r="AM127" s="972"/>
      <c r="AN127" s="972"/>
      <c r="AO127" s="973"/>
      <c r="AP127" s="975" t="s">
        <v>124</v>
      </c>
      <c r="AQ127" s="976"/>
      <c r="AR127" s="976"/>
      <c r="AS127" s="976"/>
      <c r="AT127" s="977"/>
      <c r="AU127" s="226"/>
      <c r="AV127" s="226"/>
      <c r="AW127" s="226"/>
      <c r="AX127" s="1044" t="s">
        <v>458</v>
      </c>
      <c r="AY127" s="1045"/>
      <c r="AZ127" s="1045"/>
      <c r="BA127" s="1045"/>
      <c r="BB127" s="1045"/>
      <c r="BC127" s="1045"/>
      <c r="BD127" s="1045"/>
      <c r="BE127" s="1046"/>
      <c r="BF127" s="1047" t="s">
        <v>459</v>
      </c>
      <c r="BG127" s="1045"/>
      <c r="BH127" s="1045"/>
      <c r="BI127" s="1045"/>
      <c r="BJ127" s="1045"/>
      <c r="BK127" s="1045"/>
      <c r="BL127" s="1046"/>
      <c r="BM127" s="1047" t="s">
        <v>460</v>
      </c>
      <c r="BN127" s="1045"/>
      <c r="BO127" s="1045"/>
      <c r="BP127" s="1045"/>
      <c r="BQ127" s="1045"/>
      <c r="BR127" s="1045"/>
      <c r="BS127" s="1046"/>
      <c r="BT127" s="1047" t="s">
        <v>461</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462</v>
      </c>
      <c r="CQ127" s="936"/>
      <c r="CR127" s="936"/>
      <c r="CS127" s="936"/>
      <c r="CT127" s="936"/>
      <c r="CU127" s="936"/>
      <c r="CV127" s="936"/>
      <c r="CW127" s="936"/>
      <c r="CX127" s="936"/>
      <c r="CY127" s="936"/>
      <c r="CZ127" s="936"/>
      <c r="DA127" s="936"/>
      <c r="DB127" s="936"/>
      <c r="DC127" s="936"/>
      <c r="DD127" s="936"/>
      <c r="DE127" s="936"/>
      <c r="DF127" s="937"/>
      <c r="DG127" s="938" t="s">
        <v>124</v>
      </c>
      <c r="DH127" s="939"/>
      <c r="DI127" s="939"/>
      <c r="DJ127" s="939"/>
      <c r="DK127" s="939"/>
      <c r="DL127" s="939" t="s">
        <v>124</v>
      </c>
      <c r="DM127" s="939"/>
      <c r="DN127" s="939"/>
      <c r="DO127" s="939"/>
      <c r="DP127" s="939"/>
      <c r="DQ127" s="939" t="s">
        <v>124</v>
      </c>
      <c r="DR127" s="939"/>
      <c r="DS127" s="939"/>
      <c r="DT127" s="939"/>
      <c r="DU127" s="939"/>
      <c r="DV127" s="940" t="s">
        <v>124</v>
      </c>
      <c r="DW127" s="940"/>
      <c r="DX127" s="940"/>
      <c r="DY127" s="940"/>
      <c r="DZ127" s="941"/>
    </row>
    <row r="128" spans="1:130" s="224" customFormat="1" ht="26.25" customHeight="1" thickBot="1" x14ac:dyDescent="0.25">
      <c r="A128" s="1054" t="s">
        <v>463</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464</v>
      </c>
      <c r="X128" s="1056"/>
      <c r="Y128" s="1056"/>
      <c r="Z128" s="1057"/>
      <c r="AA128" s="1058" t="s">
        <v>124</v>
      </c>
      <c r="AB128" s="1059"/>
      <c r="AC128" s="1059"/>
      <c r="AD128" s="1059"/>
      <c r="AE128" s="1060"/>
      <c r="AF128" s="1061" t="s">
        <v>124</v>
      </c>
      <c r="AG128" s="1059"/>
      <c r="AH128" s="1059"/>
      <c r="AI128" s="1059"/>
      <c r="AJ128" s="1060"/>
      <c r="AK128" s="1061" t="s">
        <v>124</v>
      </c>
      <c r="AL128" s="1059"/>
      <c r="AM128" s="1059"/>
      <c r="AN128" s="1059"/>
      <c r="AO128" s="1060"/>
      <c r="AP128" s="1062"/>
      <c r="AQ128" s="1063"/>
      <c r="AR128" s="1063"/>
      <c r="AS128" s="1063"/>
      <c r="AT128" s="1064"/>
      <c r="AU128" s="226"/>
      <c r="AV128" s="226"/>
      <c r="AW128" s="226"/>
      <c r="AX128" s="909" t="s">
        <v>465</v>
      </c>
      <c r="AY128" s="910"/>
      <c r="AZ128" s="910"/>
      <c r="BA128" s="910"/>
      <c r="BB128" s="910"/>
      <c r="BC128" s="910"/>
      <c r="BD128" s="910"/>
      <c r="BE128" s="911"/>
      <c r="BF128" s="1065" t="s">
        <v>124</v>
      </c>
      <c r="BG128" s="1066"/>
      <c r="BH128" s="1066"/>
      <c r="BI128" s="1066"/>
      <c r="BJ128" s="1066"/>
      <c r="BK128" s="1066"/>
      <c r="BL128" s="1067"/>
      <c r="BM128" s="1065">
        <v>15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466</v>
      </c>
      <c r="CQ128" s="739"/>
      <c r="CR128" s="739"/>
      <c r="CS128" s="739"/>
      <c r="CT128" s="739"/>
      <c r="CU128" s="739"/>
      <c r="CV128" s="739"/>
      <c r="CW128" s="739"/>
      <c r="CX128" s="739"/>
      <c r="CY128" s="739"/>
      <c r="CZ128" s="739"/>
      <c r="DA128" s="739"/>
      <c r="DB128" s="739"/>
      <c r="DC128" s="739"/>
      <c r="DD128" s="739"/>
      <c r="DE128" s="739"/>
      <c r="DF128" s="1049"/>
      <c r="DG128" s="1050" t="s">
        <v>124</v>
      </c>
      <c r="DH128" s="1051"/>
      <c r="DI128" s="1051"/>
      <c r="DJ128" s="1051"/>
      <c r="DK128" s="1051"/>
      <c r="DL128" s="1051" t="s">
        <v>124</v>
      </c>
      <c r="DM128" s="1051"/>
      <c r="DN128" s="1051"/>
      <c r="DO128" s="1051"/>
      <c r="DP128" s="1051"/>
      <c r="DQ128" s="1051" t="s">
        <v>124</v>
      </c>
      <c r="DR128" s="1051"/>
      <c r="DS128" s="1051"/>
      <c r="DT128" s="1051"/>
      <c r="DU128" s="1051"/>
      <c r="DV128" s="1052" t="s">
        <v>124</v>
      </c>
      <c r="DW128" s="1052"/>
      <c r="DX128" s="1052"/>
      <c r="DY128" s="1052"/>
      <c r="DZ128" s="1053"/>
    </row>
    <row r="129" spans="1:131" s="224" customFormat="1" ht="26.25" customHeight="1" x14ac:dyDescent="0.2">
      <c r="A129" s="947" t="s">
        <v>104</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467</v>
      </c>
      <c r="X129" s="1084"/>
      <c r="Y129" s="1084"/>
      <c r="Z129" s="1085"/>
      <c r="AA129" s="971">
        <v>303029</v>
      </c>
      <c r="AB129" s="972"/>
      <c r="AC129" s="972"/>
      <c r="AD129" s="972"/>
      <c r="AE129" s="973"/>
      <c r="AF129" s="974">
        <v>293806</v>
      </c>
      <c r="AG129" s="972"/>
      <c r="AH129" s="972"/>
      <c r="AI129" s="972"/>
      <c r="AJ129" s="973"/>
      <c r="AK129" s="974">
        <v>293952</v>
      </c>
      <c r="AL129" s="972"/>
      <c r="AM129" s="972"/>
      <c r="AN129" s="972"/>
      <c r="AO129" s="973"/>
      <c r="AP129" s="1086"/>
      <c r="AQ129" s="1087"/>
      <c r="AR129" s="1087"/>
      <c r="AS129" s="1087"/>
      <c r="AT129" s="1088"/>
      <c r="AU129" s="227"/>
      <c r="AV129" s="227"/>
      <c r="AW129" s="227"/>
      <c r="AX129" s="1078" t="s">
        <v>468</v>
      </c>
      <c r="AY129" s="936"/>
      <c r="AZ129" s="936"/>
      <c r="BA129" s="936"/>
      <c r="BB129" s="936"/>
      <c r="BC129" s="936"/>
      <c r="BD129" s="936"/>
      <c r="BE129" s="937"/>
      <c r="BF129" s="1079" t="s">
        <v>124</v>
      </c>
      <c r="BG129" s="1080"/>
      <c r="BH129" s="1080"/>
      <c r="BI129" s="1080"/>
      <c r="BJ129" s="1080"/>
      <c r="BK129" s="1080"/>
      <c r="BL129" s="1081"/>
      <c r="BM129" s="1079">
        <v>20</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469</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470</v>
      </c>
      <c r="X130" s="1084"/>
      <c r="Y130" s="1084"/>
      <c r="Z130" s="1085"/>
      <c r="AA130" s="971">
        <v>29047</v>
      </c>
      <c r="AB130" s="972"/>
      <c r="AC130" s="972"/>
      <c r="AD130" s="972"/>
      <c r="AE130" s="973"/>
      <c r="AF130" s="974">
        <v>27964</v>
      </c>
      <c r="AG130" s="972"/>
      <c r="AH130" s="972"/>
      <c r="AI130" s="972"/>
      <c r="AJ130" s="973"/>
      <c r="AK130" s="974">
        <v>25941</v>
      </c>
      <c r="AL130" s="972"/>
      <c r="AM130" s="972"/>
      <c r="AN130" s="972"/>
      <c r="AO130" s="973"/>
      <c r="AP130" s="1086"/>
      <c r="AQ130" s="1087"/>
      <c r="AR130" s="1087"/>
      <c r="AS130" s="1087"/>
      <c r="AT130" s="1088"/>
      <c r="AU130" s="227"/>
      <c r="AV130" s="227"/>
      <c r="AW130" s="227"/>
      <c r="AX130" s="1078" t="s">
        <v>471</v>
      </c>
      <c r="AY130" s="936"/>
      <c r="AZ130" s="936"/>
      <c r="BA130" s="936"/>
      <c r="BB130" s="936"/>
      <c r="BC130" s="936"/>
      <c r="BD130" s="936"/>
      <c r="BE130" s="937"/>
      <c r="BF130" s="1114">
        <v>-0.2</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472</v>
      </c>
      <c r="X131" s="1121"/>
      <c r="Y131" s="1121"/>
      <c r="Z131" s="1122"/>
      <c r="AA131" s="1017">
        <v>273982</v>
      </c>
      <c r="AB131" s="999"/>
      <c r="AC131" s="999"/>
      <c r="AD131" s="999"/>
      <c r="AE131" s="1000"/>
      <c r="AF131" s="998">
        <v>265842</v>
      </c>
      <c r="AG131" s="999"/>
      <c r="AH131" s="999"/>
      <c r="AI131" s="999"/>
      <c r="AJ131" s="1000"/>
      <c r="AK131" s="998">
        <v>268011</v>
      </c>
      <c r="AL131" s="999"/>
      <c r="AM131" s="999"/>
      <c r="AN131" s="999"/>
      <c r="AO131" s="1000"/>
      <c r="AP131" s="1123"/>
      <c r="AQ131" s="1124"/>
      <c r="AR131" s="1124"/>
      <c r="AS131" s="1124"/>
      <c r="AT131" s="1125"/>
      <c r="AU131" s="227"/>
      <c r="AV131" s="227"/>
      <c r="AW131" s="227"/>
      <c r="AX131" s="1096" t="s">
        <v>473</v>
      </c>
      <c r="AY131" s="739"/>
      <c r="AZ131" s="739"/>
      <c r="BA131" s="739"/>
      <c r="BB131" s="739"/>
      <c r="BC131" s="739"/>
      <c r="BD131" s="739"/>
      <c r="BE131" s="1049"/>
      <c r="BF131" s="1097" t="s">
        <v>124</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474</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475</v>
      </c>
      <c r="W132" s="1107"/>
      <c r="X132" s="1107"/>
      <c r="Y132" s="1107"/>
      <c r="Z132" s="1108"/>
      <c r="AA132" s="1109">
        <v>-0.76099890000000003</v>
      </c>
      <c r="AB132" s="1110"/>
      <c r="AC132" s="1110"/>
      <c r="AD132" s="1110"/>
      <c r="AE132" s="1111"/>
      <c r="AF132" s="1112">
        <v>-8.3132090000000006E-2</v>
      </c>
      <c r="AG132" s="1110"/>
      <c r="AH132" s="1110"/>
      <c r="AI132" s="1110"/>
      <c r="AJ132" s="1111"/>
      <c r="AK132" s="1112">
        <v>-4.6639880000000002E-2</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476</v>
      </c>
      <c r="W133" s="1090"/>
      <c r="X133" s="1090"/>
      <c r="Y133" s="1090"/>
      <c r="Z133" s="1091"/>
      <c r="AA133" s="1092">
        <v>-0.9</v>
      </c>
      <c r="AB133" s="1093"/>
      <c r="AC133" s="1093"/>
      <c r="AD133" s="1093"/>
      <c r="AE133" s="1094"/>
      <c r="AF133" s="1092">
        <v>-0.6</v>
      </c>
      <c r="AG133" s="1093"/>
      <c r="AH133" s="1093"/>
      <c r="AI133" s="1093"/>
      <c r="AJ133" s="1094"/>
      <c r="AK133" s="1092">
        <v>-0.2</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UXNkMHheWlTS+pSQM3Z+W8wY1HCtQLTONbDLQG4ofndReqMXpPcLcSbbjyCnvfMyQA+LpyXsySEoCqPv0xO0+Q==" saltValue="qhT3PxjLu56GXCn+NBinZ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AP8:AT8"/>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AP73:AT73"/>
    <mergeCell ref="AU73:AY73"/>
    <mergeCell ref="Q73:U73"/>
    <mergeCell ref="V73:Z73"/>
    <mergeCell ref="AA73:AE73"/>
    <mergeCell ref="AF73:AJ73"/>
    <mergeCell ref="AK73:AO73"/>
    <mergeCell ref="DL7:DP7"/>
    <mergeCell ref="DQ7:DU7"/>
    <mergeCell ref="DV7:DZ7"/>
    <mergeCell ref="B8:P8"/>
    <mergeCell ref="Q8:U8"/>
    <mergeCell ref="V8:Z8"/>
    <mergeCell ref="AA8:AE8"/>
    <mergeCell ref="AF8:AJ8"/>
    <mergeCell ref="AK8:AO8"/>
    <mergeCell ref="CH7:CL7"/>
    <mergeCell ref="CM7:CQ7"/>
    <mergeCell ref="CR7:CV7"/>
    <mergeCell ref="CW7:DA7"/>
    <mergeCell ref="DB7:DF7"/>
    <mergeCell ref="DG7:DK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477</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1YAml5KPw1z8oWnkOBD5yjau3ugczzuOYmia7mYUvEUdVNSkPO1YhQADpdJFZ9auNknexMc9MOhp8uKgkSB1Cw==" saltValue="gO3dnhGHY69o23q1zGVG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MjRVCsftVWNw7MlhYFP1sLEfBgkk7FILnBbYkwpSTZ+UdJVO+pNeoyPjaYGbyBMwR93AqMEVvHzLb5hv62aA==" saltValue="x94/wV6BkkGie+zp6spUf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478</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479</v>
      </c>
      <c r="AL6" s="260"/>
      <c r="AM6" s="260"/>
      <c r="AN6" s="260"/>
    </row>
    <row r="7" spans="1:46" ht="13.5" customHeight="1" x14ac:dyDescent="0.2">
      <c r="A7" s="259"/>
      <c r="AK7" s="262"/>
      <c r="AL7" s="263"/>
      <c r="AM7" s="263"/>
      <c r="AN7" s="264"/>
      <c r="AO7" s="1127" t="s">
        <v>480</v>
      </c>
      <c r="AP7" s="265"/>
      <c r="AQ7" s="266" t="s">
        <v>481</v>
      </c>
      <c r="AR7" s="267"/>
    </row>
    <row r="8" spans="1:46" ht="13.2" x14ac:dyDescent="0.2">
      <c r="A8" s="259"/>
      <c r="AK8" s="268"/>
      <c r="AL8" s="269"/>
      <c r="AM8" s="269"/>
      <c r="AN8" s="270"/>
      <c r="AO8" s="1128"/>
      <c r="AP8" s="271" t="s">
        <v>482</v>
      </c>
      <c r="AQ8" s="272" t="s">
        <v>483</v>
      </c>
      <c r="AR8" s="273" t="s">
        <v>484</v>
      </c>
    </row>
    <row r="9" spans="1:46" ht="13.2" x14ac:dyDescent="0.2">
      <c r="A9" s="259"/>
      <c r="AK9" s="1129" t="s">
        <v>485</v>
      </c>
      <c r="AL9" s="1130"/>
      <c r="AM9" s="1130"/>
      <c r="AN9" s="1131"/>
      <c r="AO9" s="274">
        <v>158363</v>
      </c>
      <c r="AP9" s="274">
        <v>1015147</v>
      </c>
      <c r="AQ9" s="275">
        <v>273733</v>
      </c>
      <c r="AR9" s="276">
        <v>270.89999999999998</v>
      </c>
    </row>
    <row r="10" spans="1:46" ht="13.5" customHeight="1" x14ac:dyDescent="0.2">
      <c r="A10" s="259"/>
      <c r="AK10" s="1129" t="s">
        <v>486</v>
      </c>
      <c r="AL10" s="1130"/>
      <c r="AM10" s="1130"/>
      <c r="AN10" s="1131"/>
      <c r="AO10" s="277">
        <v>1735</v>
      </c>
      <c r="AP10" s="277">
        <v>11122</v>
      </c>
      <c r="AQ10" s="278">
        <v>30345</v>
      </c>
      <c r="AR10" s="279">
        <v>-63.3</v>
      </c>
    </row>
    <row r="11" spans="1:46" ht="13.5" customHeight="1" x14ac:dyDescent="0.2">
      <c r="A11" s="259"/>
      <c r="AK11" s="1129" t="s">
        <v>487</v>
      </c>
      <c r="AL11" s="1130"/>
      <c r="AM11" s="1130"/>
      <c r="AN11" s="1131"/>
      <c r="AO11" s="277" t="s">
        <v>488</v>
      </c>
      <c r="AP11" s="277" t="s">
        <v>488</v>
      </c>
      <c r="AQ11" s="278">
        <v>4149</v>
      </c>
      <c r="AR11" s="279" t="s">
        <v>488</v>
      </c>
    </row>
    <row r="12" spans="1:46" ht="13.5" customHeight="1" x14ac:dyDescent="0.2">
      <c r="A12" s="259"/>
      <c r="AK12" s="1129" t="s">
        <v>489</v>
      </c>
      <c r="AL12" s="1130"/>
      <c r="AM12" s="1130"/>
      <c r="AN12" s="1131"/>
      <c r="AO12" s="277" t="s">
        <v>488</v>
      </c>
      <c r="AP12" s="277" t="s">
        <v>488</v>
      </c>
      <c r="AQ12" s="278" t="s">
        <v>488</v>
      </c>
      <c r="AR12" s="279" t="s">
        <v>488</v>
      </c>
    </row>
    <row r="13" spans="1:46" ht="13.5" customHeight="1" x14ac:dyDescent="0.2">
      <c r="A13" s="259"/>
      <c r="AK13" s="1129" t="s">
        <v>490</v>
      </c>
      <c r="AL13" s="1130"/>
      <c r="AM13" s="1130"/>
      <c r="AN13" s="1131"/>
      <c r="AO13" s="277" t="s">
        <v>488</v>
      </c>
      <c r="AP13" s="277" t="s">
        <v>488</v>
      </c>
      <c r="AQ13" s="278">
        <v>9494</v>
      </c>
      <c r="AR13" s="279" t="s">
        <v>488</v>
      </c>
    </row>
    <row r="14" spans="1:46" ht="13.5" customHeight="1" x14ac:dyDescent="0.2">
      <c r="A14" s="259"/>
      <c r="AK14" s="1129" t="s">
        <v>491</v>
      </c>
      <c r="AL14" s="1130"/>
      <c r="AM14" s="1130"/>
      <c r="AN14" s="1131"/>
      <c r="AO14" s="277">
        <v>5759</v>
      </c>
      <c r="AP14" s="277">
        <v>36917</v>
      </c>
      <c r="AQ14" s="278">
        <v>5033</v>
      </c>
      <c r="AR14" s="279">
        <v>633.5</v>
      </c>
    </row>
    <row r="15" spans="1:46" ht="13.5" customHeight="1" x14ac:dyDescent="0.2">
      <c r="A15" s="259"/>
      <c r="AK15" s="1132" t="s">
        <v>492</v>
      </c>
      <c r="AL15" s="1133"/>
      <c r="AM15" s="1133"/>
      <c r="AN15" s="1134"/>
      <c r="AO15" s="277">
        <v>-11634</v>
      </c>
      <c r="AP15" s="277">
        <v>-74577</v>
      </c>
      <c r="AQ15" s="278">
        <v>-17000</v>
      </c>
      <c r="AR15" s="279">
        <v>338.7</v>
      </c>
    </row>
    <row r="16" spans="1:46" ht="13.2" x14ac:dyDescent="0.2">
      <c r="A16" s="259"/>
      <c r="AK16" s="1132" t="s">
        <v>178</v>
      </c>
      <c r="AL16" s="1133"/>
      <c r="AM16" s="1133"/>
      <c r="AN16" s="1134"/>
      <c r="AO16" s="277">
        <v>154223</v>
      </c>
      <c r="AP16" s="277">
        <v>988609</v>
      </c>
      <c r="AQ16" s="278">
        <v>305754</v>
      </c>
      <c r="AR16" s="279">
        <v>223.3</v>
      </c>
    </row>
    <row r="17" spans="1:46" ht="13.2" x14ac:dyDescent="0.2">
      <c r="A17" s="259"/>
    </row>
    <row r="18" spans="1:46" ht="13.2" x14ac:dyDescent="0.2">
      <c r="A18" s="259"/>
      <c r="AQ18" s="280"/>
      <c r="AR18" s="280"/>
    </row>
    <row r="19" spans="1:46" ht="13.2" x14ac:dyDescent="0.2">
      <c r="A19" s="259"/>
      <c r="AK19" s="255" t="s">
        <v>493</v>
      </c>
    </row>
    <row r="20" spans="1:46" ht="13.2" x14ac:dyDescent="0.2">
      <c r="A20" s="259"/>
      <c r="AK20" s="281"/>
      <c r="AL20" s="282"/>
      <c r="AM20" s="282"/>
      <c r="AN20" s="283"/>
      <c r="AO20" s="284" t="s">
        <v>494</v>
      </c>
      <c r="AP20" s="285" t="s">
        <v>495</v>
      </c>
      <c r="AQ20" s="286" t="s">
        <v>496</v>
      </c>
      <c r="AR20" s="287"/>
    </row>
    <row r="21" spans="1:46" s="260" customFormat="1" ht="13.2" x14ac:dyDescent="0.2">
      <c r="A21" s="288"/>
      <c r="AK21" s="1135" t="s">
        <v>497</v>
      </c>
      <c r="AL21" s="1136"/>
      <c r="AM21" s="1136"/>
      <c r="AN21" s="1137"/>
      <c r="AO21" s="289">
        <v>134.62</v>
      </c>
      <c r="AP21" s="290">
        <v>26.54</v>
      </c>
      <c r="AQ21" s="291">
        <v>108.08</v>
      </c>
      <c r="AS21" s="292"/>
      <c r="AT21" s="288"/>
    </row>
    <row r="22" spans="1:46" s="260" customFormat="1" ht="13.2" x14ac:dyDescent="0.2">
      <c r="A22" s="288"/>
      <c r="AK22" s="1135" t="s">
        <v>498</v>
      </c>
      <c r="AL22" s="1136"/>
      <c r="AM22" s="1136"/>
      <c r="AN22" s="1137"/>
      <c r="AO22" s="293">
        <v>73.3</v>
      </c>
      <c r="AP22" s="294">
        <v>93.9</v>
      </c>
      <c r="AQ22" s="295">
        <v>-20.6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499</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500</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501</v>
      </c>
      <c r="AL29" s="260"/>
      <c r="AM29" s="260"/>
      <c r="AN29" s="260"/>
      <c r="AS29" s="302"/>
    </row>
    <row r="30" spans="1:46" ht="13.5" customHeight="1" x14ac:dyDescent="0.2">
      <c r="A30" s="259"/>
      <c r="AK30" s="262"/>
      <c r="AL30" s="263"/>
      <c r="AM30" s="263"/>
      <c r="AN30" s="264"/>
      <c r="AO30" s="1127" t="s">
        <v>480</v>
      </c>
      <c r="AP30" s="265"/>
      <c r="AQ30" s="266" t="s">
        <v>481</v>
      </c>
      <c r="AR30" s="267"/>
    </row>
    <row r="31" spans="1:46" ht="13.2" x14ac:dyDescent="0.2">
      <c r="A31" s="259"/>
      <c r="AK31" s="268"/>
      <c r="AL31" s="269"/>
      <c r="AM31" s="269"/>
      <c r="AN31" s="270"/>
      <c r="AO31" s="1128"/>
      <c r="AP31" s="271" t="s">
        <v>482</v>
      </c>
      <c r="AQ31" s="272" t="s">
        <v>483</v>
      </c>
      <c r="AR31" s="273" t="s">
        <v>484</v>
      </c>
    </row>
    <row r="32" spans="1:46" ht="27" customHeight="1" x14ac:dyDescent="0.2">
      <c r="A32" s="259"/>
      <c r="AK32" s="1143" t="s">
        <v>502</v>
      </c>
      <c r="AL32" s="1144"/>
      <c r="AM32" s="1144"/>
      <c r="AN32" s="1145"/>
      <c r="AO32" s="303">
        <v>13011</v>
      </c>
      <c r="AP32" s="303">
        <v>83404</v>
      </c>
      <c r="AQ32" s="304">
        <v>170830</v>
      </c>
      <c r="AR32" s="305">
        <v>-51.2</v>
      </c>
    </row>
    <row r="33" spans="1:46" ht="13.5" customHeight="1" x14ac:dyDescent="0.2">
      <c r="A33" s="259"/>
      <c r="AK33" s="1143" t="s">
        <v>503</v>
      </c>
      <c r="AL33" s="1144"/>
      <c r="AM33" s="1144"/>
      <c r="AN33" s="1145"/>
      <c r="AO33" s="303" t="s">
        <v>488</v>
      </c>
      <c r="AP33" s="303" t="s">
        <v>488</v>
      </c>
      <c r="AQ33" s="304" t="s">
        <v>488</v>
      </c>
      <c r="AR33" s="305" t="s">
        <v>488</v>
      </c>
    </row>
    <row r="34" spans="1:46" ht="27" customHeight="1" x14ac:dyDescent="0.2">
      <c r="A34" s="259"/>
      <c r="AK34" s="1143" t="s">
        <v>504</v>
      </c>
      <c r="AL34" s="1144"/>
      <c r="AM34" s="1144"/>
      <c r="AN34" s="1145"/>
      <c r="AO34" s="303" t="s">
        <v>488</v>
      </c>
      <c r="AP34" s="303" t="s">
        <v>488</v>
      </c>
      <c r="AQ34" s="304" t="s">
        <v>488</v>
      </c>
      <c r="AR34" s="305" t="s">
        <v>488</v>
      </c>
    </row>
    <row r="35" spans="1:46" ht="27" customHeight="1" x14ac:dyDescent="0.2">
      <c r="A35" s="259"/>
      <c r="AK35" s="1143" t="s">
        <v>505</v>
      </c>
      <c r="AL35" s="1144"/>
      <c r="AM35" s="1144"/>
      <c r="AN35" s="1145"/>
      <c r="AO35" s="303">
        <v>9401</v>
      </c>
      <c r="AP35" s="303">
        <v>60263</v>
      </c>
      <c r="AQ35" s="304">
        <v>32606</v>
      </c>
      <c r="AR35" s="305">
        <v>84.8</v>
      </c>
    </row>
    <row r="36" spans="1:46" ht="27" customHeight="1" x14ac:dyDescent="0.2">
      <c r="A36" s="259"/>
      <c r="AK36" s="1143" t="s">
        <v>506</v>
      </c>
      <c r="AL36" s="1144"/>
      <c r="AM36" s="1144"/>
      <c r="AN36" s="1145"/>
      <c r="AO36" s="303">
        <v>3404</v>
      </c>
      <c r="AP36" s="303">
        <v>21821</v>
      </c>
      <c r="AQ36" s="304">
        <v>4875</v>
      </c>
      <c r="AR36" s="305">
        <v>347.6</v>
      </c>
    </row>
    <row r="37" spans="1:46" ht="13.5" customHeight="1" x14ac:dyDescent="0.2">
      <c r="A37" s="259"/>
      <c r="AK37" s="1143" t="s">
        <v>507</v>
      </c>
      <c r="AL37" s="1144"/>
      <c r="AM37" s="1144"/>
      <c r="AN37" s="1145"/>
      <c r="AO37" s="303" t="s">
        <v>488</v>
      </c>
      <c r="AP37" s="303" t="s">
        <v>488</v>
      </c>
      <c r="AQ37" s="304">
        <v>993</v>
      </c>
      <c r="AR37" s="305" t="s">
        <v>488</v>
      </c>
    </row>
    <row r="38" spans="1:46" ht="27" customHeight="1" x14ac:dyDescent="0.2">
      <c r="A38" s="259"/>
      <c r="AK38" s="1146" t="s">
        <v>508</v>
      </c>
      <c r="AL38" s="1147"/>
      <c r="AM38" s="1147"/>
      <c r="AN38" s="1148"/>
      <c r="AO38" s="306" t="s">
        <v>488</v>
      </c>
      <c r="AP38" s="306" t="s">
        <v>488</v>
      </c>
      <c r="AQ38" s="307">
        <v>50</v>
      </c>
      <c r="AR38" s="295" t="s">
        <v>488</v>
      </c>
      <c r="AS38" s="302"/>
    </row>
    <row r="39" spans="1:46" ht="13.2" x14ac:dyDescent="0.2">
      <c r="A39" s="259"/>
      <c r="AK39" s="1146" t="s">
        <v>509</v>
      </c>
      <c r="AL39" s="1147"/>
      <c r="AM39" s="1147"/>
      <c r="AN39" s="1148"/>
      <c r="AO39" s="303" t="s">
        <v>488</v>
      </c>
      <c r="AP39" s="303" t="s">
        <v>488</v>
      </c>
      <c r="AQ39" s="304">
        <v>-6626</v>
      </c>
      <c r="AR39" s="305" t="s">
        <v>488</v>
      </c>
      <c r="AS39" s="302"/>
    </row>
    <row r="40" spans="1:46" ht="27" customHeight="1" x14ac:dyDescent="0.2">
      <c r="A40" s="259"/>
      <c r="AK40" s="1143" t="s">
        <v>510</v>
      </c>
      <c r="AL40" s="1144"/>
      <c r="AM40" s="1144"/>
      <c r="AN40" s="1145"/>
      <c r="AO40" s="303">
        <v>-25941</v>
      </c>
      <c r="AP40" s="303">
        <v>-166288</v>
      </c>
      <c r="AQ40" s="304">
        <v>-145454</v>
      </c>
      <c r="AR40" s="305">
        <v>14.3</v>
      </c>
      <c r="AS40" s="302"/>
    </row>
    <row r="41" spans="1:46" ht="13.2" x14ac:dyDescent="0.2">
      <c r="A41" s="259"/>
      <c r="AK41" s="1149" t="s">
        <v>288</v>
      </c>
      <c r="AL41" s="1150"/>
      <c r="AM41" s="1150"/>
      <c r="AN41" s="1151"/>
      <c r="AO41" s="303">
        <v>-125</v>
      </c>
      <c r="AP41" s="303">
        <v>-801</v>
      </c>
      <c r="AQ41" s="304">
        <v>57274</v>
      </c>
      <c r="AR41" s="305">
        <v>-101.4</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511</v>
      </c>
    </row>
    <row r="48" spans="1:46" ht="13.2" x14ac:dyDescent="0.2">
      <c r="A48" s="259"/>
      <c r="AK48" s="313" t="s">
        <v>512</v>
      </c>
      <c r="AL48" s="313"/>
      <c r="AM48" s="313"/>
      <c r="AN48" s="313"/>
      <c r="AO48" s="313"/>
      <c r="AP48" s="313"/>
      <c r="AQ48" s="314"/>
      <c r="AR48" s="313"/>
    </row>
    <row r="49" spans="1:44" ht="13.5" customHeight="1" x14ac:dyDescent="0.2">
      <c r="A49" s="259"/>
      <c r="AK49" s="315"/>
      <c r="AL49" s="316"/>
      <c r="AM49" s="1138" t="s">
        <v>480</v>
      </c>
      <c r="AN49" s="1140" t="s">
        <v>513</v>
      </c>
      <c r="AO49" s="1141"/>
      <c r="AP49" s="1141"/>
      <c r="AQ49" s="1141"/>
      <c r="AR49" s="1142"/>
    </row>
    <row r="50" spans="1:44" ht="13.2" x14ac:dyDescent="0.2">
      <c r="A50" s="259"/>
      <c r="AK50" s="317"/>
      <c r="AL50" s="318"/>
      <c r="AM50" s="1139"/>
      <c r="AN50" s="319" t="s">
        <v>514</v>
      </c>
      <c r="AO50" s="320" t="s">
        <v>515</v>
      </c>
      <c r="AP50" s="321" t="s">
        <v>516</v>
      </c>
      <c r="AQ50" s="322" t="s">
        <v>517</v>
      </c>
      <c r="AR50" s="323" t="s">
        <v>518</v>
      </c>
    </row>
    <row r="51" spans="1:44" ht="13.2" x14ac:dyDescent="0.2">
      <c r="A51" s="259"/>
      <c r="AK51" s="315" t="s">
        <v>519</v>
      </c>
      <c r="AL51" s="316"/>
      <c r="AM51" s="324">
        <v>103428</v>
      </c>
      <c r="AN51" s="325">
        <v>615643</v>
      </c>
      <c r="AO51" s="326">
        <v>-24.6</v>
      </c>
      <c r="AP51" s="327">
        <v>316937</v>
      </c>
      <c r="AQ51" s="328">
        <v>9.4</v>
      </c>
      <c r="AR51" s="329">
        <v>-34</v>
      </c>
    </row>
    <row r="52" spans="1:44" ht="13.2" x14ac:dyDescent="0.2">
      <c r="A52" s="259"/>
      <c r="AK52" s="330"/>
      <c r="AL52" s="331" t="s">
        <v>520</v>
      </c>
      <c r="AM52" s="332">
        <v>103428</v>
      </c>
      <c r="AN52" s="333">
        <v>615643</v>
      </c>
      <c r="AO52" s="334">
        <v>-24.6</v>
      </c>
      <c r="AP52" s="335">
        <v>199150</v>
      </c>
      <c r="AQ52" s="336">
        <v>27.5</v>
      </c>
      <c r="AR52" s="337">
        <v>-52.1</v>
      </c>
    </row>
    <row r="53" spans="1:44" ht="13.2" x14ac:dyDescent="0.2">
      <c r="A53" s="259"/>
      <c r="AK53" s="315" t="s">
        <v>521</v>
      </c>
      <c r="AL53" s="316"/>
      <c r="AM53" s="324">
        <v>160320</v>
      </c>
      <c r="AN53" s="325">
        <v>971636</v>
      </c>
      <c r="AO53" s="326">
        <v>57.8</v>
      </c>
      <c r="AP53" s="327">
        <v>332350</v>
      </c>
      <c r="AQ53" s="328">
        <v>4.9000000000000004</v>
      </c>
      <c r="AR53" s="329">
        <v>52.9</v>
      </c>
    </row>
    <row r="54" spans="1:44" ht="13.2" x14ac:dyDescent="0.2">
      <c r="A54" s="259"/>
      <c r="AK54" s="330"/>
      <c r="AL54" s="331" t="s">
        <v>520</v>
      </c>
      <c r="AM54" s="332">
        <v>160320</v>
      </c>
      <c r="AN54" s="333">
        <v>971636</v>
      </c>
      <c r="AO54" s="334">
        <v>57.8</v>
      </c>
      <c r="AP54" s="335">
        <v>200453</v>
      </c>
      <c r="AQ54" s="336">
        <v>0.7</v>
      </c>
      <c r="AR54" s="337">
        <v>57.1</v>
      </c>
    </row>
    <row r="55" spans="1:44" ht="13.2" x14ac:dyDescent="0.2">
      <c r="A55" s="259"/>
      <c r="AK55" s="315" t="s">
        <v>522</v>
      </c>
      <c r="AL55" s="316"/>
      <c r="AM55" s="324">
        <v>347423</v>
      </c>
      <c r="AN55" s="325">
        <v>2043665</v>
      </c>
      <c r="AO55" s="326">
        <v>110.3</v>
      </c>
      <c r="AP55" s="327">
        <v>362690</v>
      </c>
      <c r="AQ55" s="328">
        <v>9.1</v>
      </c>
      <c r="AR55" s="329">
        <v>101.2</v>
      </c>
    </row>
    <row r="56" spans="1:44" ht="13.2" x14ac:dyDescent="0.2">
      <c r="A56" s="259"/>
      <c r="AK56" s="330"/>
      <c r="AL56" s="331" t="s">
        <v>520</v>
      </c>
      <c r="AM56" s="332">
        <v>347423</v>
      </c>
      <c r="AN56" s="333">
        <v>2043665</v>
      </c>
      <c r="AO56" s="334">
        <v>110.3</v>
      </c>
      <c r="AP56" s="335">
        <v>172580</v>
      </c>
      <c r="AQ56" s="336">
        <v>-13.9</v>
      </c>
      <c r="AR56" s="337">
        <v>124.2</v>
      </c>
    </row>
    <row r="57" spans="1:44" ht="13.2" x14ac:dyDescent="0.2">
      <c r="A57" s="259"/>
      <c r="AK57" s="315" t="s">
        <v>523</v>
      </c>
      <c r="AL57" s="316"/>
      <c r="AM57" s="324">
        <v>365058</v>
      </c>
      <c r="AN57" s="325">
        <v>2172964</v>
      </c>
      <c r="AO57" s="326">
        <v>6.3</v>
      </c>
      <c r="AP57" s="327">
        <v>296093</v>
      </c>
      <c r="AQ57" s="328">
        <v>-18.399999999999999</v>
      </c>
      <c r="AR57" s="329">
        <v>24.7</v>
      </c>
    </row>
    <row r="58" spans="1:44" ht="13.2" x14ac:dyDescent="0.2">
      <c r="A58" s="259"/>
      <c r="AK58" s="330"/>
      <c r="AL58" s="331" t="s">
        <v>520</v>
      </c>
      <c r="AM58" s="332">
        <v>365058</v>
      </c>
      <c r="AN58" s="333">
        <v>2172964</v>
      </c>
      <c r="AO58" s="334">
        <v>6.3</v>
      </c>
      <c r="AP58" s="335">
        <v>140545</v>
      </c>
      <c r="AQ58" s="336">
        <v>-18.600000000000001</v>
      </c>
      <c r="AR58" s="337">
        <v>24.9</v>
      </c>
    </row>
    <row r="59" spans="1:44" ht="13.2" x14ac:dyDescent="0.2">
      <c r="A59" s="259"/>
      <c r="AK59" s="315" t="s">
        <v>524</v>
      </c>
      <c r="AL59" s="316"/>
      <c r="AM59" s="324">
        <v>178616</v>
      </c>
      <c r="AN59" s="325">
        <v>1144974</v>
      </c>
      <c r="AO59" s="326">
        <v>-47.3</v>
      </c>
      <c r="AP59" s="327">
        <v>308655</v>
      </c>
      <c r="AQ59" s="328">
        <v>4.2</v>
      </c>
      <c r="AR59" s="329">
        <v>-51.5</v>
      </c>
    </row>
    <row r="60" spans="1:44" ht="13.2" x14ac:dyDescent="0.2">
      <c r="A60" s="259"/>
      <c r="AK60" s="330"/>
      <c r="AL60" s="331" t="s">
        <v>520</v>
      </c>
      <c r="AM60" s="332">
        <v>54553</v>
      </c>
      <c r="AN60" s="333">
        <v>349699</v>
      </c>
      <c r="AO60" s="334">
        <v>-83.9</v>
      </c>
      <c r="AP60" s="335">
        <v>169887</v>
      </c>
      <c r="AQ60" s="336">
        <v>20.9</v>
      </c>
      <c r="AR60" s="337">
        <v>-104.8</v>
      </c>
    </row>
    <row r="61" spans="1:44" ht="13.2" x14ac:dyDescent="0.2">
      <c r="A61" s="259"/>
      <c r="AK61" s="315" t="s">
        <v>525</v>
      </c>
      <c r="AL61" s="338"/>
      <c r="AM61" s="324">
        <v>230969</v>
      </c>
      <c r="AN61" s="325">
        <v>1389776</v>
      </c>
      <c r="AO61" s="326">
        <v>20.5</v>
      </c>
      <c r="AP61" s="327">
        <v>323345</v>
      </c>
      <c r="AQ61" s="339">
        <v>1.8</v>
      </c>
      <c r="AR61" s="329">
        <v>18.7</v>
      </c>
    </row>
    <row r="62" spans="1:44" ht="13.2" x14ac:dyDescent="0.2">
      <c r="A62" s="259"/>
      <c r="AK62" s="330"/>
      <c r="AL62" s="331" t="s">
        <v>520</v>
      </c>
      <c r="AM62" s="332">
        <v>206156</v>
      </c>
      <c r="AN62" s="333">
        <v>1230721</v>
      </c>
      <c r="AO62" s="334">
        <v>13.2</v>
      </c>
      <c r="AP62" s="335">
        <v>176523</v>
      </c>
      <c r="AQ62" s="336">
        <v>3.3</v>
      </c>
      <c r="AR62" s="337">
        <v>9.9</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Vo+2Dogsa61n8tJ6syY28McIux00rg5Ytf/FVJAHAhCqG7NIr0IPaDX1Y00lY/0bE/qQDqxgA/2NljTASBh+hQ==" saltValue="ZISqiPe6NbmzSEEoE/QmO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477</v>
      </c>
    </row>
    <row r="121" spans="125:125" ht="13.5" hidden="1" customHeight="1" x14ac:dyDescent="0.2">
      <c r="DU121" s="253"/>
    </row>
  </sheetData>
  <sheetProtection algorithmName="SHA-512" hashValue="ljN0bXObGidZJzwhiVOZwUSarbiNVvDghsB0EFmS41fukPSp3uBlUl7WnLUXB6LLNzatyYObcyJNSAzGMDHdEQ==" saltValue="lPBMQMNtfx0wq50HkEc8E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477</v>
      </c>
    </row>
  </sheetData>
  <sheetProtection algorithmName="SHA-512" hashValue="MHfNRuhWXvNXTVgQ8EqSbc3WB1pCE0H1pm1E7AeFb8DBvccl9O7d3AEHnDJ1A77B3VG4obhp/giTH6JhAP1kQQ==" saltValue="ieU2sT6QMk/Ukq8WC4eDl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52" t="s">
        <v>3</v>
      </c>
      <c r="D47" s="1152"/>
      <c r="E47" s="1153"/>
      <c r="F47" s="11">
        <v>414.49</v>
      </c>
      <c r="G47" s="12">
        <v>501.98</v>
      </c>
      <c r="H47" s="12">
        <v>378.62</v>
      </c>
      <c r="I47" s="12">
        <v>390.51</v>
      </c>
      <c r="J47" s="13">
        <v>407.48</v>
      </c>
    </row>
    <row r="48" spans="2:10" ht="57.75" customHeight="1" x14ac:dyDescent="0.2">
      <c r="B48" s="14"/>
      <c r="C48" s="1154" t="s">
        <v>4</v>
      </c>
      <c r="D48" s="1154"/>
      <c r="E48" s="1155"/>
      <c r="F48" s="15">
        <v>77.430000000000007</v>
      </c>
      <c r="G48" s="16">
        <v>15.67</v>
      </c>
      <c r="H48" s="16">
        <v>12.86</v>
      </c>
      <c r="I48" s="16">
        <v>40.4</v>
      </c>
      <c r="J48" s="17">
        <v>77.62</v>
      </c>
    </row>
    <row r="49" spans="2:10" ht="57.75" customHeight="1" thickBot="1" x14ac:dyDescent="0.25">
      <c r="B49" s="18"/>
      <c r="C49" s="1156" t="s">
        <v>5</v>
      </c>
      <c r="D49" s="1156"/>
      <c r="E49" s="1157"/>
      <c r="F49" s="19">
        <v>45.89</v>
      </c>
      <c r="G49" s="20">
        <v>56.62</v>
      </c>
      <c r="H49" s="20" t="s">
        <v>532</v>
      </c>
      <c r="I49" s="20">
        <v>27.14</v>
      </c>
      <c r="J49" s="21">
        <v>54.4</v>
      </c>
    </row>
    <row r="50" spans="2:10" ht="13.2" x14ac:dyDescent="0.2"/>
  </sheetData>
  <sheetProtection algorithmName="SHA-512" hashValue="1Z6bgvIUMGJknBmjecGSNpvL4eRcLAFhOSFC7skBKX0j5UgKkTLWUZeSOpStOvoacOpGlhQA+3KgZC5jjt0WQg==" saltValue="3SVADsNchjsRcnzde224H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2025-03-13T05:17:34Z</cp:lastPrinted>
  <dcterms:created xsi:type="dcterms:W3CDTF">2025-02-19T01:57:37Z</dcterms:created>
  <dcterms:modified xsi:type="dcterms:W3CDTF">2025-09-25T09:34:54Z</dcterms:modified>
  <cp:category/>
</cp:coreProperties>
</file>