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23AC7616-8918-4B30-9DDB-9413F237EED2}" xr6:coauthVersionLast="47" xr6:coauthVersionMax="47" xr10:uidLastSave="{00000000-0000-0000-0000-000000000000}"/>
  <bookViews>
    <workbookView xWindow="28680" yWindow="-120" windowWidth="29040" windowHeight="15720" tabRatio="60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U37" i="10"/>
  <c r="C37" i="10"/>
  <c r="CO36" i="10"/>
  <c r="BE36" i="10"/>
  <c r="C36" i="10"/>
  <c r="CO35" i="10"/>
  <c r="BE35" i="10"/>
  <c r="C35" i="10"/>
  <c r="CO34" i="10"/>
  <c r="BW34" i="10"/>
  <c r="BW35" i="10" s="1"/>
  <c r="BW36" i="10" s="1"/>
  <c r="BW37" i="10" s="1"/>
  <c r="BW38" i="10" s="1"/>
  <c r="BW39" i="10" s="1"/>
  <c r="BW40" i="10" s="1"/>
  <c r="BE34" i="10"/>
  <c r="C34" i="10"/>
  <c r="U34" i="10" s="1"/>
  <c r="U35" i="10" s="1"/>
  <c r="U36" i="10" s="1"/>
  <c r="AM34" i="10" l="1"/>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<sst xmlns="http://schemas.openxmlformats.org/spreadsheetml/2006/main" count="1140" uniqueCount="574">
  <si>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</si>
  <si>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</si>
  <si>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</si>
  <si>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</si>
  <si>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</si>
  <si>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</si>
  <si>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</si>
  <si>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</si>
  <si>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</si>
  <si>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</si>
  <si>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</si>
  <si>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</si>
  <si>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</si>
  <si>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</si>
  <si>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</si>
  <si>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</si>
  <si>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</si>
  <si>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</si>
  <si>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</si>
  <si>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</si>
  <si>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</si>
  <si>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</si>
  <si>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</si>
  <si>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</si>
  <si>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</si>
  <si>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</si>
  <si>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</si>
  <si>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</si>
  <si>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</si>
  <si>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</si>
  <si>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</si>
  <si>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</si>
  <si>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</si>
  <si>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</si>
  <si>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</si>
  <si>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</si>
  <si>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</si>
  <si>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</si>
  <si>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</si>
  <si>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</si>
  <si>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</si>
  <si>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</si>
  <si>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</si>
  <si>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</si>
  <si>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</si>
  <si>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</si>
  <si>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</si>
  <si>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</si>
  <si>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</si>
  <si>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</si>
  <si>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</si>
  <si>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</si>
  <si>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</si>
  <si>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</si>
  <si>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</si>
  <si>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</si>
  <si>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</si>
  <si>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</si>
  <si>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</si>
  <si>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</si>
  <si>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</si>
  <si>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</si>
  <si>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</si>
  <si>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</si>
  <si>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</si>
  <si>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</si>
  <si>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</si>
  <si>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</si>
  <si>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</si>
  <si>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</si>
  <si>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</si>
  <si>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</si>
  <si>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</si>
  <si>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</si>
  <si>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</si>
  <si>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</si>
  <si>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</si>
  <si>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</si>
  <si>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</si>
  <si>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</si>
  <si>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</si>
  <si>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</si>
  <si>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</si>
  <si>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</si>
  <si>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</si>
  <si>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</si>
  <si>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</si>
  <si>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</si>
  <si>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</si>
  <si>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</si>
  <si>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</si>
  <si>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</si>
  <si>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</si>
  <si>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</si>
  <si>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八丈町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</si>
  <si>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</si>
  <si>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</si>
  <si>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</si>
  <si>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</si>
  <si>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</si>
  <si>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</si>
  <si>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</si>
  <si>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</si>
  <si>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</si>
  <si>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</si>
  <si>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</si>
  <si>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</si>
  <si>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</si>
  <si>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</si>
  <si>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</si>
  <si>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</si>
  <si>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</si>
  <si>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</si>
  <si>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</si>
  <si>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</si>
  <si>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</si>
  <si>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</si>
  <si>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</si>
  <si>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</si>
  <si>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</si>
  <si>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</si>
  <si>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</si>
  <si>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</si>
  <si>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</si>
  <si>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</si>
  <si>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</si>
  <si>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</si>
  <si>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</si>
  <si>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</si>
  <si>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</si>
  <si>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</si>
  <si>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</si>
  <si>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</si>
  <si>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</si>
  <si>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</si>
  <si>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</si>
  <si>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</si>
  <si>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</si>
  <si>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</si>
  <si>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</si>
  <si>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</si>
  <si>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</si>
  <si>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6"/>
  </si>
  <si>
    <t>うち日本人(％)</t>
    <phoneticPr fontId="5"/>
  </si>
  <si>
    <t>-1.4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</si>
  <si>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</si>
  <si>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</si>
  <si>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</si>
  <si>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</si>
  <si>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</si>
  <si>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</si>
  <si>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</si>
  <si>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</si>
  <si>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</si>
  <si>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</si>
  <si>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</si>
  <si>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</si>
  <si>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</si>
  <si>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</si>
  <si>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</si>
  <si>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</si>
  <si>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</si>
  <si>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</si>
  <si>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</si>
  <si>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</si>
  <si>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</si>
  <si>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</si>
  <si>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</si>
  <si>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</si>
  <si>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</si>
  <si>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</si>
  <si>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</si>
  <si>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</si>
  <si>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</si>
  <si>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</si>
  <si>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</si>
  <si>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</si>
  <si>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</si>
  <si>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</si>
  <si>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</si>
  <si>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</si>
  <si>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</si>
  <si>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</si>
  <si>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</si>
  <si>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</si>
  <si>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</si>
  <si>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</si>
  <si>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</si>
  <si>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</si>
  <si>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</si>
  <si>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</si>
  <si>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</si>
  <si>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</si>
  <si>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</si>
  <si>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</si>
  <si>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</si>
  <si>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</si>
  <si>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</si>
  <si>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</si>
  <si>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</si>
  <si>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</si>
  <si>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</si>
  <si>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</si>
  <si>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東京都八丈町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</si>
  <si>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</si>
  <si>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</si>
  <si>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</si>
  <si>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</si>
  <si>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</si>
  <si>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</si>
  <si>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</si>
  <si>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</si>
  <si>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</si>
  <si>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</si>
  <si>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</si>
  <si>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</si>
  <si>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</si>
  <si>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</si>
  <si>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</si>
  <si>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</si>
  <si>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</si>
  <si>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</si>
  <si>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</si>
  <si>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</si>
  <si>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</si>
  <si>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</si>
  <si>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</si>
  <si>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</si>
  <si>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</si>
  <si>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</si>
  <si>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</si>
  <si>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</si>
  <si>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</si>
  <si>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</si>
  <si>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</si>
  <si>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</si>
  <si>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</si>
  <si>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</si>
  <si>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</si>
  <si>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</si>
  <si>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</si>
  <si>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</si>
  <si>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</si>
  <si>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</si>
  <si>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</si>
  <si>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</si>
  <si>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</si>
  <si>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</si>
  <si>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</si>
  <si>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</si>
  <si>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</si>
  <si>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</si>
  <si>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</si>
  <si>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</si>
  <si>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</si>
  <si>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</si>
  <si>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</si>
  <si>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</si>
  <si>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</si>
  <si>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</si>
  <si>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</si>
  <si>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</si>
  <si>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</si>
  <si>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</si>
  <si>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</si>
  <si>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</si>
  <si>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</si>
  <si>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</si>
  <si>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</si>
  <si>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</si>
  <si>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</si>
  <si>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</si>
  <si>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</si>
  <si>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</si>
  <si>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</si>
  <si>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</si>
  <si>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</si>
  <si>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</si>
  <si>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</si>
  <si>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</si>
  <si>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</si>
  <si>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</si>
  <si>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</si>
  <si>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</si>
  <si>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</si>
  <si>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</si>
  <si>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</si>
  <si>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</si>
  <si>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</si>
  <si>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</si>
  <si>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</si>
  <si>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</si>
  <si>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</si>
  <si>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</si>
  <si>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</si>
  <si>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</si>
  <si>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</si>
  <si>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</si>
  <si>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</si>
  <si>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</si>
  <si>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</si>
  <si>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</si>
  <si>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</si>
  <si>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</si>
  <si>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</si>
  <si>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</si>
  <si>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</si>
  <si>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</si>
  <si>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</si>
  <si>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</si>
  <si>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</si>
  <si>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</si>
  <si>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</si>
  <si>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</si>
  <si>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</si>
  <si>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</si>
  <si>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</si>
  <si>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</si>
  <si>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</si>
  <si>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</si>
  <si>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</si>
  <si>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</si>
  <si>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</si>
  <si>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</si>
  <si>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</si>
  <si>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</si>
  <si>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</si>
  <si>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</si>
  <si>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</si>
  <si>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</si>
  <si>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</si>
  <si>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下水道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</si>
  <si>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</si>
  <si>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</si>
  <si>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</si>
  <si>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</si>
  <si>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</si>
  <si>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</si>
  <si>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</si>
  <si>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</si>
  <si>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</si>
  <si>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</si>
  <si>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</si>
  <si>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</si>
  <si>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</si>
  <si>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</si>
  <si>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</si>
  <si>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</si>
  <si>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</si>
  <si>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</si>
  <si>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</si>
  <si>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</si>
  <si>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</si>
  <si>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</si>
  <si>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東京都八丈町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</si>
  <si>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</si>
  <si>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</si>
  <si>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</si>
  <si>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</si>
  <si>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</si>
  <si>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</si>
  <si>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</si>
  <si>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</si>
  <si>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</si>
  <si>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</si>
  <si>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</si>
  <si>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</si>
  <si>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</si>
  <si>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</si>
  <si>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</si>
  <si>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</si>
  <si>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</si>
  <si>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</si>
  <si>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</si>
  <si>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</si>
  <si>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</si>
  <si>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</si>
  <si>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</si>
  <si>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</si>
  <si>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</si>
  <si>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</si>
  <si>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</si>
  <si>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</si>
  <si>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</si>
  <si>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</si>
  <si>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</si>
  <si>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</si>
  <si>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</si>
  <si>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</si>
  <si>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</si>
  <si>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</si>
  <si>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</si>
  <si>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</si>
  <si>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一般旅客自動車運送事業会計</t>
    <phoneticPr fontId="5"/>
  </si>
  <si>
    <t>病院事業会計</t>
    <phoneticPr fontId="5"/>
  </si>
  <si>
    <t>浄化槽設置管理事業会計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</si>
  <si>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</si>
  <si>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</si>
  <si>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</si>
  <si>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</si>
  <si>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</si>
  <si>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</si>
  <si>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</si>
  <si>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</si>
  <si>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</si>
  <si>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</si>
  <si>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</si>
  <si>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</si>
  <si>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</si>
  <si>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</si>
  <si>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</si>
  <si>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</si>
  <si>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</si>
  <si>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</si>
  <si>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</si>
  <si>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</si>
  <si>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</si>
  <si>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</si>
  <si>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</si>
  <si>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</si>
  <si>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</si>
  <si>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</si>
  <si>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</si>
  <si>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</si>
  <si>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</si>
  <si>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</si>
  <si>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</si>
  <si>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</si>
  <si>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</si>
  <si>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</si>
  <si>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</si>
  <si>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</si>
  <si>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</si>
  <si>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</si>
  <si>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</si>
  <si>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</si>
  <si>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</si>
  <si>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</si>
  <si>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</si>
  <si>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</si>
  <si>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</si>
  <si>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</si>
  <si>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</si>
  <si>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</si>
  <si>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</si>
  <si>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</si>
  <si>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</si>
  <si>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</si>
  <si>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</si>
  <si>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</si>
  <si>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</si>
  <si>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</si>
  <si>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</si>
  <si>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</si>
  <si>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</si>
  <si>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</si>
  <si>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</si>
  <si>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</si>
  <si>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</si>
  <si>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</si>
  <si>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</si>
  <si>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</si>
  <si>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</si>
  <si>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</si>
  <si>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</si>
  <si>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</si>
  <si>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</si>
  <si>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</si>
  <si>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</si>
  <si>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</si>
  <si>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</si>
  <si>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</si>
  <si>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</si>
  <si>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</si>
  <si>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</si>
  <si>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</si>
  <si>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</si>
  <si>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</si>
  <si>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</si>
  <si>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</si>
  <si>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</si>
  <si>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</si>
  <si>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</si>
  <si>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</si>
  <si>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</si>
  <si>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</si>
  <si>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</si>
  <si>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</si>
  <si>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</si>
  <si>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</si>
  <si>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</si>
  <si>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</si>
  <si>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</si>
  <si>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</si>
  <si>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</si>
  <si>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</si>
  <si>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</si>
  <si>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</si>
  <si>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</si>
  <si>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</si>
  <si>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</si>
  <si>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</si>
  <si>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</si>
  <si>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</si>
  <si>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</si>
  <si>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</si>
  <si>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</si>
  <si>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</si>
  <si>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</si>
  <si>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</si>
  <si>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</si>
  <si>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</si>
  <si>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</si>
  <si>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</si>
  <si>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</si>
  <si>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</si>
  <si>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</si>
  <si>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</si>
  <si>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</si>
  <si>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</si>
  <si>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</si>
  <si>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</si>
  <si>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</si>
  <si>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</si>
  <si>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</si>
  <si>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</si>
  <si>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</si>
  <si>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</si>
  <si>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</si>
  <si>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</si>
  <si>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</si>
  <si>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0.73</t>
  </si>
  <si>
    <t>▲ 0.33</t>
  </si>
  <si>
    <t>▲ 1.74</t>
  </si>
  <si>
    <t>病院事業会計</t>
  </si>
  <si>
    <t>一般会計</t>
  </si>
  <si>
    <t>水道事業会計</t>
  </si>
  <si>
    <t>介護保険特別会計</t>
  </si>
  <si>
    <t>浄化槽設置管理事業会計</t>
  </si>
  <si>
    <t>一般旅客自動車運送事業会計</t>
  </si>
  <si>
    <t>国民健康保険特別会計</t>
  </si>
  <si>
    <t>▲ 0.42</t>
  </si>
  <si>
    <t>後期高齢者医療特別会計</t>
  </si>
  <si>
    <t>その他会計（赤字）</t>
  </si>
  <si>
    <t>その他会計（黒字）</t>
  </si>
  <si>
    <t>R01</t>
    <phoneticPr fontId="5"/>
  </si>
  <si>
    <t>R02</t>
    <phoneticPr fontId="5"/>
  </si>
  <si>
    <t>R03</t>
    <phoneticPr fontId="5"/>
  </si>
  <si>
    <t>R04</t>
    <phoneticPr fontId="5"/>
  </si>
  <si>
    <t>R05</t>
    <phoneticPr fontId="5"/>
  </si>
  <si>
    <t>東京都市町村議会議員公務災害補償等組合</t>
    <rPh sb="3" eb="6">
      <t>シチョウソン</t>
    </rPh>
    <phoneticPr fontId="2"/>
  </si>
  <si>
    <t>東京都市町村職員退職手当組合</t>
  </si>
  <si>
    <t>東京都島嶼町村一部事務組合</t>
  </si>
  <si>
    <t>東京市町村総合事務組合（一般会計）</t>
    <rPh sb="12" eb="14">
      <t>イッパン</t>
    </rPh>
    <rPh sb="14" eb="15">
      <t>カイ</t>
    </rPh>
    <rPh sb="15" eb="16">
      <t>ケイ</t>
    </rPh>
    <phoneticPr fontId="5"/>
  </si>
  <si>
    <t>東京市町村総合事務組合（交通災害共済事業特別会計）</t>
  </si>
  <si>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</si>
  <si>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</si>
  <si>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2"/>
  </si>
  <si>
    <t>公共施設整備基金</t>
    <rPh sb="0" eb="8">
      <t>コウキョウシセツセイビキキン</t>
    </rPh>
    <phoneticPr fontId="5"/>
  </si>
  <si>
    <t>ふるさと創生基金</t>
    <rPh sb="4" eb="8">
      <t>ソウセイキキン</t>
    </rPh>
    <phoneticPr fontId="10"/>
  </si>
  <si>
    <t>社会福祉推進基金</t>
    <rPh sb="0" eb="8">
      <t>シャカイフクシスイシンキキン</t>
    </rPh>
    <phoneticPr fontId="10"/>
  </si>
  <si>
    <t>産業振興基金</t>
    <rPh sb="0" eb="6">
      <t>サンギョウシンコウキキン</t>
    </rPh>
    <phoneticPr fontId="10"/>
  </si>
  <si>
    <t>人材育成基金</t>
    <rPh sb="0" eb="6">
      <t>ジンザイイクセイキキン</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</si>
  <si>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</si>
  <si>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</si>
  <si>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令和４年度と比較し、地方債現在高が＋６．３７％（＋３億７，６８０万円）、充当可能基金が△１４．７１％（△８億４，１０８万円）となったが、公営企業債等繰入見込額が△１６．５５％（△２億４，７２７万円）となったことにより、昨年度に引き続き０ポイントとなった。
　有形固定資産減価償却率については、老朽化している施設を多く抱えているため施設改修等の費用が増加傾向にあり、昨年度に続き今年度も類似団体と比較して高い比率となった。公共施設等管理計画に基づき計画的な改修、更新を行い事業を平準化しつつ、将来的な施設の統廃合の検討を行い、今後の健全な財政運営を図っていく。</t>
    <rPh sb="11" eb="12">
      <t>ネン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</si>
  <si>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</si>
  <si>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</si>
  <si>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</si>
  <si>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</si>
  <si>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</si>
  <si>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</si>
  <si>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将来負担比率はこれまで類似団体と比較しても高い状況であったが、０となったことにより改善された。一方、　実質公債比率においては未だ高い状況となっているが、新規発行債を抑制したことで少しずつであるが低下した。
　令和２年度よりごみ焼却施設の建て替えや防災行政無線のデジタル化などの大規模事業に着手しており、令和３年度からは歴史民俗資料館の改修にも着手しており、令和５年度は地方債を１０億８，２８９万円発行、基金を９億３，５００万円取り崩した。地方債の元利償還金・準元利償還金が増額とならないよう、最小限の発行を抑制することで財政の健全化に努める。</t>
    <rPh sb="179" eb="181">
      <t>レイワ</t>
    </rPh>
    <rPh sb="182" eb="184">
      <t>ネンド</t>
    </rPh>
    <rPh sb="220" eb="223">
      <t>チホウサイ</t>
    </rPh>
    <rPh sb="224" eb="229">
      <t>ガンリショウカンキン</t>
    </rPh>
    <rPh sb="230" eb="236">
      <t>ジュンガンリショウカンキン</t>
    </rPh>
    <rPh sb="237" eb="239">
      <t>ゾウガク</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</si>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</sst>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507BCF5-23A3-4AD7-8953-4DD2C08EC286}"/>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145139</c:v>
                </c:pt>
                <c:pt idx="1">
                  <c:v>125391</c:v>
                </c:pt>
                <c:pt idx="2">
                  <c:v>138402</c:v>
                </c:pt>
                <c:pt idx="3">
                  <c:v>146367</c:v>
                </c:pt>
                <c:pt idx="4">
                  <c:v>165181</c:v>
                </c:pt>
              </c:numCache>
            </c:numRef>
          </c:val>
          <c:smooth val="0"/>
          <c:extLst>
            <c:ext xmlns:c16="http://schemas.microsoft.com/office/drawing/2014/chart" uri="{C3380CC4-5D6E-409C-BE32-E72D297353CC}">
              <c16:uniqueId val="{00000000-1FF5-4C54-955A-B4BA9D7B8E9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182351</c:v>
                </c:pt>
                <c:pt idx="1">
                  <c:v>241249</c:v>
                </c:pt>
                <c:pt idx="2">
                  <c:v>221996</c:v>
                </c:pt>
                <c:pt idx="3">
                  <c:v>365323</c:v>
                </c:pt>
                <c:pt idx="4">
                  <c:v>546956</c:v>
                </c:pt>
              </c:numCache>
            </c:numRef>
          </c:val>
          <c:smooth val="0"/>
          <c:extLst>
            <c:ext xmlns:c16="http://schemas.microsoft.com/office/drawing/2014/chart" uri="{C3380CC4-5D6E-409C-BE32-E72D297353CC}">
              <c16:uniqueId val="{00000001-1FF5-4C54-955A-B4BA9D7B8E9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2.2799999999999998</c:v>
                </c:pt>
                <c:pt idx="1">
                  <c:v>4.51</c:v>
                </c:pt>
                <c:pt idx="2">
                  <c:v>3.79</c:v>
                </c:pt>
                <c:pt idx="3">
                  <c:v>2.2200000000000002</c:v>
                </c:pt>
                <c:pt idx="4">
                  <c:v>7.26</c:v>
                </c:pt>
              </c:numCache>
            </c:numRef>
          </c:val>
          <c:extLst>
            <c:ext xmlns:c16="http://schemas.microsoft.com/office/drawing/2014/chart" uri="{C3380CC4-5D6E-409C-BE32-E72D297353CC}">
              <c16:uniqueId val="{00000000-B0E1-4BCF-829B-3884D2D98F1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36.75</c:v>
                </c:pt>
                <c:pt idx="1">
                  <c:v>34.92</c:v>
                </c:pt>
                <c:pt idx="2">
                  <c:v>31.9</c:v>
                </c:pt>
                <c:pt idx="3">
                  <c:v>33.33</c:v>
                </c:pt>
                <c:pt idx="4">
                  <c:v>33.32</c:v>
                </c:pt>
              </c:numCache>
            </c:numRef>
          </c:val>
          <c:extLst>
            <c:ext xmlns:c16="http://schemas.microsoft.com/office/drawing/2014/chart" uri="{C3380CC4-5D6E-409C-BE32-E72D297353CC}">
              <c16:uniqueId val="{00000001-B0E1-4BCF-829B-3884D2D98F1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-0.73</c:v>
                </c:pt>
                <c:pt idx="1">
                  <c:v>2.23</c:v>
                </c:pt>
                <c:pt idx="2">
                  <c:v>-0.33</c:v>
                </c:pt>
                <c:pt idx="3">
                  <c:v>-1.74</c:v>
                </c:pt>
                <c:pt idx="4">
                  <c:v>5.04</c:v>
                </c:pt>
              </c:numCache>
            </c:numRef>
          </c:val>
          <c:smooth val="0"/>
          <c:extLst>
            <c:ext xmlns:c16="http://schemas.microsoft.com/office/drawing/2014/chart" uri="{C3380CC4-5D6E-409C-BE32-E72D297353CC}">
              <c16:uniqueId val="{00000002-B0E1-4BCF-829B-3884D2D98F1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1.73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192-47F2-A6AE-3FEF87E7D52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192-47F2-A6AE-3FEF87E7D52D}"/>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D192-47F2-A6AE-3FEF87E7D52D}"/>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1.06</c:v>
                </c:pt>
                <c:pt idx="2">
                  <c:v>#N/A</c:v>
                </c:pt>
                <c:pt idx="3">
                  <c:v>1.47</c:v>
                </c:pt>
                <c:pt idx="4">
                  <c:v>#N/A</c:v>
                </c:pt>
                <c:pt idx="5">
                  <c:v>0.21</c:v>
                </c:pt>
                <c:pt idx="6">
                  <c:v>0.42</c:v>
                </c:pt>
                <c:pt idx="7">
                  <c:v>#N/A</c:v>
                </c:pt>
                <c:pt idx="8">
                  <c:v>#N/A</c:v>
                </c:pt>
                <c:pt idx="9">
                  <c:v>0.67</c:v>
                </c:pt>
              </c:numCache>
            </c:numRef>
          </c:val>
          <c:extLst>
            <c:ext xmlns:c16="http://schemas.microsoft.com/office/drawing/2014/chart" uri="{C3380CC4-5D6E-409C-BE32-E72D297353CC}">
              <c16:uniqueId val="{00000003-D192-47F2-A6AE-3FEF87E7D52D}"/>
            </c:ext>
          </c:extLst>
        </c:ser>
        <c:ser>
          <c:idx val="4"/>
          <c:order val="4"/>
          <c:tx>
            <c:strRef>
              <c:f>データシート!$A$31</c:f>
              <c:strCache>
                <c:ptCount val="1"/>
                <c:pt idx="0">
                  <c:v>一般旅客自動車運送事業会計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1.22</c:v>
                </c:pt>
                <c:pt idx="2">
                  <c:v>#N/A</c:v>
                </c:pt>
                <c:pt idx="3">
                  <c:v>0.99</c:v>
                </c:pt>
                <c:pt idx="4">
                  <c:v>#N/A</c:v>
                </c:pt>
                <c:pt idx="5">
                  <c:v>1.17</c:v>
                </c:pt>
                <c:pt idx="6">
                  <c:v>#N/A</c:v>
                </c:pt>
                <c:pt idx="7">
                  <c:v>1.54</c:v>
                </c:pt>
                <c:pt idx="8">
                  <c:v>#N/A</c:v>
                </c:pt>
                <c:pt idx="9">
                  <c:v>1</c:v>
                </c:pt>
              </c:numCache>
            </c:numRef>
          </c:val>
          <c:extLst>
            <c:ext xmlns:c16="http://schemas.microsoft.com/office/drawing/2014/chart" uri="{C3380CC4-5D6E-409C-BE32-E72D297353CC}">
              <c16:uniqueId val="{00000004-D192-47F2-A6AE-3FEF87E7D52D}"/>
            </c:ext>
          </c:extLst>
        </c:ser>
        <c:ser>
          <c:idx val="5"/>
          <c:order val="5"/>
          <c:tx>
            <c:strRef>
              <c:f>データシート!$A$32</c:f>
              <c:strCache>
                <c:ptCount val="1"/>
                <c:pt idx="0">
                  <c:v>浄化槽設置管理事業会計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#N/A</c:v>
                </c:pt>
                <c:pt idx="3">
                  <c:v>1.36</c:v>
                </c:pt>
                <c:pt idx="4">
                  <c:v>#N/A</c:v>
                </c:pt>
                <c:pt idx="5">
                  <c:v>1.19</c:v>
                </c:pt>
                <c:pt idx="6">
                  <c:v>#N/A</c:v>
                </c:pt>
                <c:pt idx="7">
                  <c:v>1.2</c:v>
                </c:pt>
                <c:pt idx="8">
                  <c:v>#N/A</c:v>
                </c:pt>
                <c:pt idx="9">
                  <c:v>1.18</c:v>
                </c:pt>
              </c:numCache>
            </c:numRef>
          </c:val>
          <c:extLst>
            <c:ext xmlns:c16="http://schemas.microsoft.com/office/drawing/2014/chart" uri="{C3380CC4-5D6E-409C-BE32-E72D297353CC}">
              <c16:uniqueId val="{00000005-D192-47F2-A6AE-3FEF87E7D52D}"/>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0.97</c:v>
                </c:pt>
                <c:pt idx="2">
                  <c:v>#N/A</c:v>
                </c:pt>
                <c:pt idx="3">
                  <c:v>0.55000000000000004</c:v>
                </c:pt>
                <c:pt idx="4">
                  <c:v>#N/A</c:v>
                </c:pt>
                <c:pt idx="5">
                  <c:v>0.46</c:v>
                </c:pt>
                <c:pt idx="6">
                  <c:v>#N/A</c:v>
                </c:pt>
                <c:pt idx="7">
                  <c:v>1.27</c:v>
                </c:pt>
                <c:pt idx="8">
                  <c:v>#N/A</c:v>
                </c:pt>
                <c:pt idx="9">
                  <c:v>1.85</c:v>
                </c:pt>
              </c:numCache>
            </c:numRef>
          </c:val>
          <c:extLst>
            <c:ext xmlns:c16="http://schemas.microsoft.com/office/drawing/2014/chart" uri="{C3380CC4-5D6E-409C-BE32-E72D297353CC}">
              <c16:uniqueId val="{00000006-D192-47F2-A6AE-3FEF87E7D52D}"/>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3.88</c:v>
                </c:pt>
                <c:pt idx="2">
                  <c:v>#N/A</c:v>
                </c:pt>
                <c:pt idx="3">
                  <c:v>3.89</c:v>
                </c:pt>
                <c:pt idx="4">
                  <c:v>#N/A</c:v>
                </c:pt>
                <c:pt idx="5">
                  <c:v>0.64</c:v>
                </c:pt>
                <c:pt idx="6">
                  <c:v>#N/A</c:v>
                </c:pt>
                <c:pt idx="7">
                  <c:v>3.91</c:v>
                </c:pt>
                <c:pt idx="8">
                  <c:v>#N/A</c:v>
                </c:pt>
                <c:pt idx="9">
                  <c:v>4.66</c:v>
                </c:pt>
              </c:numCache>
            </c:numRef>
          </c:val>
          <c:extLst>
            <c:ext xmlns:c16="http://schemas.microsoft.com/office/drawing/2014/chart" uri="{C3380CC4-5D6E-409C-BE32-E72D297353CC}">
              <c16:uniqueId val="{00000007-D192-47F2-A6AE-3FEF87E7D52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2.27</c:v>
                </c:pt>
                <c:pt idx="2">
                  <c:v>#N/A</c:v>
                </c:pt>
                <c:pt idx="3">
                  <c:v>4.51</c:v>
                </c:pt>
                <c:pt idx="4">
                  <c:v>#N/A</c:v>
                </c:pt>
                <c:pt idx="5">
                  <c:v>3.79</c:v>
                </c:pt>
                <c:pt idx="6">
                  <c:v>#N/A</c:v>
                </c:pt>
                <c:pt idx="7">
                  <c:v>2.2200000000000002</c:v>
                </c:pt>
                <c:pt idx="8">
                  <c:v>#N/A</c:v>
                </c:pt>
                <c:pt idx="9">
                  <c:v>7.26</c:v>
                </c:pt>
              </c:numCache>
            </c:numRef>
          </c:val>
          <c:extLst>
            <c:ext xmlns:c16="http://schemas.microsoft.com/office/drawing/2014/chart" uri="{C3380CC4-5D6E-409C-BE32-E72D297353CC}">
              <c16:uniqueId val="{00000008-D192-47F2-A6AE-3FEF87E7D52D}"/>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13.3</c:v>
                </c:pt>
                <c:pt idx="2">
                  <c:v>#N/A</c:v>
                </c:pt>
                <c:pt idx="3">
                  <c:v>13.26</c:v>
                </c:pt>
                <c:pt idx="4">
                  <c:v>#N/A</c:v>
                </c:pt>
                <c:pt idx="5">
                  <c:v>11.92</c:v>
                </c:pt>
                <c:pt idx="6">
                  <c:v>#N/A</c:v>
                </c:pt>
                <c:pt idx="7">
                  <c:v>13.45</c:v>
                </c:pt>
                <c:pt idx="8">
                  <c:v>#N/A</c:v>
                </c:pt>
                <c:pt idx="9">
                  <c:v>14.2</c:v>
                </c:pt>
              </c:numCache>
            </c:numRef>
          </c:val>
          <c:extLst>
            <c:ext xmlns:c16="http://schemas.microsoft.com/office/drawing/2014/chart" uri="{C3380CC4-5D6E-409C-BE32-E72D297353CC}">
              <c16:uniqueId val="{00000009-D192-47F2-A6AE-3FEF87E7D52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566</c:v>
                </c:pt>
                <c:pt idx="5">
                  <c:v>559</c:v>
                </c:pt>
                <c:pt idx="8">
                  <c:v>548</c:v>
                </c:pt>
                <c:pt idx="11">
                  <c:v>525</c:v>
                </c:pt>
                <c:pt idx="14">
                  <c:v>503</c:v>
                </c:pt>
              </c:numCache>
            </c:numRef>
          </c:val>
          <c:extLst>
            <c:ext xmlns:c16="http://schemas.microsoft.com/office/drawing/2014/chart" uri="{C3380CC4-5D6E-409C-BE32-E72D297353CC}">
              <c16:uniqueId val="{00000000-B9EF-419F-BB91-5318FEC665C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9EF-419F-BB91-5318FEC665C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16</c:v>
                </c:pt>
                <c:pt idx="3">
                  <c:v>16</c:v>
                </c:pt>
                <c:pt idx="6">
                  <c:v>0</c:v>
                </c:pt>
                <c:pt idx="9">
                  <c:v>0</c:v>
                </c:pt>
                <c:pt idx="12">
                  <c:v>0</c:v>
                </c:pt>
              </c:numCache>
            </c:numRef>
          </c:val>
          <c:extLst>
            <c:ext xmlns:c16="http://schemas.microsoft.com/office/drawing/2014/chart" uri="{C3380CC4-5D6E-409C-BE32-E72D297353CC}">
              <c16:uniqueId val="{00000002-B9EF-419F-BB91-5318FEC665C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55</c:v>
                </c:pt>
                <c:pt idx="3">
                  <c:v>50</c:v>
                </c:pt>
                <c:pt idx="6">
                  <c:v>31</c:v>
                </c:pt>
                <c:pt idx="9">
                  <c:v>32</c:v>
                </c:pt>
                <c:pt idx="12">
                  <c:v>32</c:v>
                </c:pt>
              </c:numCache>
            </c:numRef>
          </c:val>
          <c:extLst>
            <c:ext xmlns:c16="http://schemas.microsoft.com/office/drawing/2014/chart" uri="{C3380CC4-5D6E-409C-BE32-E72D297353CC}">
              <c16:uniqueId val="{00000003-B9EF-419F-BB91-5318FEC665C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137</c:v>
                </c:pt>
                <c:pt idx="3">
                  <c:v>150</c:v>
                </c:pt>
                <c:pt idx="6">
                  <c:v>236</c:v>
                </c:pt>
                <c:pt idx="9">
                  <c:v>137</c:v>
                </c:pt>
                <c:pt idx="12">
                  <c:v>133</c:v>
                </c:pt>
              </c:numCache>
            </c:numRef>
          </c:val>
          <c:extLst>
            <c:ext xmlns:c16="http://schemas.microsoft.com/office/drawing/2014/chart" uri="{C3380CC4-5D6E-409C-BE32-E72D297353CC}">
              <c16:uniqueId val="{00000004-B9EF-419F-BB91-5318FEC665C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9EF-419F-BB91-5318FEC665C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9EF-419F-BB91-5318FEC665C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736</c:v>
                </c:pt>
                <c:pt idx="3">
                  <c:v>726</c:v>
                </c:pt>
                <c:pt idx="6">
                  <c:v>710</c:v>
                </c:pt>
                <c:pt idx="9">
                  <c:v>709</c:v>
                </c:pt>
                <c:pt idx="12">
                  <c:v>723</c:v>
                </c:pt>
              </c:numCache>
            </c:numRef>
          </c:val>
          <c:extLst>
            <c:ext xmlns:c16="http://schemas.microsoft.com/office/drawing/2014/chart" uri="{C3380CC4-5D6E-409C-BE32-E72D297353CC}">
              <c16:uniqueId val="{00000007-B9EF-419F-BB91-5318FEC665C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378</c:v>
                </c:pt>
                <c:pt idx="2">
                  <c:v>#N/A</c:v>
                </c:pt>
                <c:pt idx="3">
                  <c:v>#N/A</c:v>
                </c:pt>
                <c:pt idx="4">
                  <c:v>383</c:v>
                </c:pt>
                <c:pt idx="5">
                  <c:v>#N/A</c:v>
                </c:pt>
                <c:pt idx="6">
                  <c:v>#N/A</c:v>
                </c:pt>
                <c:pt idx="7">
                  <c:v>429</c:v>
                </c:pt>
                <c:pt idx="8">
                  <c:v>#N/A</c:v>
                </c:pt>
                <c:pt idx="9">
                  <c:v>#N/A</c:v>
                </c:pt>
                <c:pt idx="10">
                  <c:v>353</c:v>
                </c:pt>
                <c:pt idx="11">
                  <c:v>#N/A</c:v>
                </c:pt>
                <c:pt idx="12">
                  <c:v>#N/A</c:v>
                </c:pt>
                <c:pt idx="13">
                  <c:v>385</c:v>
                </c:pt>
                <c:pt idx="14">
                  <c:v>#N/A</c:v>
                </c:pt>
              </c:numCache>
            </c:numRef>
          </c:val>
          <c:smooth val="0"/>
          <c:extLst>
            <c:ext xmlns:c16="http://schemas.microsoft.com/office/drawing/2014/chart" uri="{C3380CC4-5D6E-409C-BE32-E72D297353CC}">
              <c16:uniqueId val="{00000008-B9EF-419F-BB91-5318FEC665C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4490</c:v>
                </c:pt>
                <c:pt idx="5">
                  <c:v>4483</c:v>
                </c:pt>
                <c:pt idx="8">
                  <c:v>4430</c:v>
                </c:pt>
                <c:pt idx="11">
                  <c:v>4253</c:v>
                </c:pt>
                <c:pt idx="14">
                  <c:v>4604</c:v>
                </c:pt>
              </c:numCache>
            </c:numRef>
          </c:val>
          <c:extLst>
            <c:ext xmlns:c16="http://schemas.microsoft.com/office/drawing/2014/chart" uri="{C3380CC4-5D6E-409C-BE32-E72D297353CC}">
              <c16:uniqueId val="{00000000-F6D5-41BD-9776-7C8D7718C4C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570</c:v>
                </c:pt>
                <c:pt idx="5">
                  <c:v>489</c:v>
                </c:pt>
                <c:pt idx="8">
                  <c:v>470</c:v>
                </c:pt>
                <c:pt idx="11">
                  <c:v>376</c:v>
                </c:pt>
                <c:pt idx="14">
                  <c:v>280</c:v>
                </c:pt>
              </c:numCache>
            </c:numRef>
          </c:val>
          <c:extLst>
            <c:ext xmlns:c16="http://schemas.microsoft.com/office/drawing/2014/chart" uri="{C3380CC4-5D6E-409C-BE32-E72D297353CC}">
              <c16:uniqueId val="{00000001-F6D5-41BD-9776-7C8D7718C4C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3840</c:v>
                </c:pt>
                <c:pt idx="5">
                  <c:v>4901</c:v>
                </c:pt>
                <c:pt idx="8">
                  <c:v>5828</c:v>
                </c:pt>
                <c:pt idx="11">
                  <c:v>5718</c:v>
                </c:pt>
                <c:pt idx="14">
                  <c:v>4877</c:v>
                </c:pt>
              </c:numCache>
            </c:numRef>
          </c:val>
          <c:extLst>
            <c:ext xmlns:c16="http://schemas.microsoft.com/office/drawing/2014/chart" uri="{C3380CC4-5D6E-409C-BE32-E72D297353CC}">
              <c16:uniqueId val="{00000002-F6D5-41BD-9776-7C8D7718C4C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6D5-41BD-9776-7C8D7718C4C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6D5-41BD-9776-7C8D7718C4C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6D5-41BD-9776-7C8D7718C4C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1228</c:v>
                </c:pt>
                <c:pt idx="3">
                  <c:v>1299</c:v>
                </c:pt>
                <c:pt idx="6">
                  <c:v>1240</c:v>
                </c:pt>
                <c:pt idx="9">
                  <c:v>1077</c:v>
                </c:pt>
                <c:pt idx="12">
                  <c:v>1059</c:v>
                </c:pt>
              </c:numCache>
            </c:numRef>
          </c:val>
          <c:extLst>
            <c:ext xmlns:c16="http://schemas.microsoft.com/office/drawing/2014/chart" uri="{C3380CC4-5D6E-409C-BE32-E72D297353CC}">
              <c16:uniqueId val="{00000006-F6D5-41BD-9776-7C8D7718C4C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237</c:v>
                </c:pt>
                <c:pt idx="3">
                  <c:v>189</c:v>
                </c:pt>
                <c:pt idx="6">
                  <c:v>160</c:v>
                </c:pt>
                <c:pt idx="9">
                  <c:v>130</c:v>
                </c:pt>
                <c:pt idx="12">
                  <c:v>99</c:v>
                </c:pt>
              </c:numCache>
            </c:numRef>
          </c:val>
          <c:extLst>
            <c:ext xmlns:c16="http://schemas.microsoft.com/office/drawing/2014/chart" uri="{C3380CC4-5D6E-409C-BE32-E72D297353CC}">
              <c16:uniqueId val="{00000007-F6D5-41BD-9776-7C8D7718C4C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1171</c:v>
                </c:pt>
                <c:pt idx="3">
                  <c:v>1191</c:v>
                </c:pt>
                <c:pt idx="6">
                  <c:v>1643</c:v>
                </c:pt>
                <c:pt idx="9">
                  <c:v>1495</c:v>
                </c:pt>
                <c:pt idx="12">
                  <c:v>1248</c:v>
                </c:pt>
              </c:numCache>
            </c:numRef>
          </c:val>
          <c:extLst>
            <c:ext xmlns:c16="http://schemas.microsoft.com/office/drawing/2014/chart" uri="{C3380CC4-5D6E-409C-BE32-E72D297353CC}">
              <c16:uniqueId val="{00000008-F6D5-41BD-9776-7C8D7718C4C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16</c:v>
                </c:pt>
                <c:pt idx="3">
                  <c:v>0</c:v>
                </c:pt>
                <c:pt idx="6">
                  <c:v>0</c:v>
                </c:pt>
                <c:pt idx="9">
                  <c:v>0</c:v>
                </c:pt>
                <c:pt idx="12">
                  <c:v>0</c:v>
                </c:pt>
              </c:numCache>
            </c:numRef>
          </c:val>
          <c:extLst>
            <c:ext xmlns:c16="http://schemas.microsoft.com/office/drawing/2014/chart" uri="{C3380CC4-5D6E-409C-BE32-E72D297353CC}">
              <c16:uniqueId val="{00000009-F6D5-41BD-9776-7C8D7718C4C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6454</c:v>
                </c:pt>
                <c:pt idx="3">
                  <c:v>6465</c:v>
                </c:pt>
                <c:pt idx="6">
                  <c:v>6266</c:v>
                </c:pt>
                <c:pt idx="9">
                  <c:v>5917</c:v>
                </c:pt>
                <c:pt idx="12">
                  <c:v>6294</c:v>
                </c:pt>
              </c:numCache>
            </c:numRef>
          </c:val>
          <c:extLst>
            <c:ext xmlns:c16="http://schemas.microsoft.com/office/drawing/2014/chart" uri="{C3380CC4-5D6E-409C-BE32-E72D297353CC}">
              <c16:uniqueId val="{0000000A-F6D5-41BD-9776-7C8D7718C4C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205</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6D5-41BD-9776-7C8D7718C4C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1300</c:v>
                </c:pt>
                <c:pt idx="1">
                  <c:v>1300</c:v>
                </c:pt>
                <c:pt idx="2">
                  <c:v>1300</c:v>
                </c:pt>
              </c:numCache>
            </c:numRef>
          </c:val>
          <c:extLst>
            <c:ext xmlns:c16="http://schemas.microsoft.com/office/drawing/2014/chart" uri="{C3380CC4-5D6E-409C-BE32-E72D297353CC}">
              <c16:uniqueId val="{00000000-B3F0-4F74-B233-55F81802B5B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300</c:v>
                </c:pt>
                <c:pt idx="1">
                  <c:v>300</c:v>
                </c:pt>
                <c:pt idx="2">
                  <c:v>300</c:v>
                </c:pt>
              </c:numCache>
            </c:numRef>
          </c:val>
          <c:extLst>
            <c:ext xmlns:c16="http://schemas.microsoft.com/office/drawing/2014/chart" uri="{C3380CC4-5D6E-409C-BE32-E72D297353CC}">
              <c16:uniqueId val="{00000001-B3F0-4F74-B233-55F81802B5B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3837</c:v>
                </c:pt>
                <c:pt idx="1">
                  <c:v>3711</c:v>
                </c:pt>
                <c:pt idx="2">
                  <c:v>2866</c:v>
                </c:pt>
              </c:numCache>
            </c:numRef>
          </c:val>
          <c:extLst>
            <c:ext xmlns:c16="http://schemas.microsoft.com/office/drawing/2014/chart" uri="{C3380CC4-5D6E-409C-BE32-E72D297353CC}">
              <c16:uniqueId val="{00000002-B3F0-4F74-B233-55F81802B5B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{40ED7134-87C6-445A-BA41-F21B0B545E5B}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393-42A3-8E18-3B2349064D9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{83B382B7-2D95-464E-AB83-5E6A9A01E3FE}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393-42A3-8E18-3B2349064D9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{59F63836-2450-4673-A81B-08C466CB8F99}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393-42A3-8E18-3B2349064D9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{DDCA00FB-AD6A-4D2E-BBCE-66541C77D3F2}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393-42A3-8E18-3B2349064D9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{2E749548-8B5C-4909-A77C-503FDBB25B75}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393-42A3-8E18-3B2349064D9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{CDEEB293-476A-43B9-B65D-E8CC962F2F9F}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393-42A3-8E18-3B2349064D9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{1402B80B-A094-4C80-9B35-CC56019097AE}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393-42A3-8E18-3B2349064D9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{7C07AA92-A742-47A2-8A63-0CDFDDA8C7DE}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393-42A3-8E18-3B2349064D9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{9DCB00EE-75C7-4B71-9971-F9881821AB23}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393-42A3-8E18-3B2349064D9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62.7</c:v>
                </c:pt>
                <c:pt idx="8">
                  <c:v>61.4</c:v>
                </c:pt>
                <c:pt idx="16">
                  <c:v>64.3</c:v>
                </c:pt>
                <c:pt idx="24">
                  <c:v>65.3</c:v>
                </c:pt>
                <c:pt idx="32">
                  <c:v>62.3</c:v>
                </c:pt>
              </c:numCache>
            </c:numRef>
          </c:xVal>
          <c:yVal>
            <c:numRef>
              <c:f>公会計指標分析・財政指標組合せ分析表!$BP$51:$DC$51</c:f>
              <c:numCache>
                <c:formatCode>#,##0.0;"▲ "#,##0.0</c:formatCode>
                <c:ptCount val="40"/>
                <c:pt idx="0">
                  <c:v>6.6</c:v>
                </c:pt>
              </c:numCache>
            </c:numRef>
          </c:yVal>
          <c:smooth val="0"/>
          <c:extLst>
            <c:ext xmlns:c16="http://schemas.microsoft.com/office/drawing/2014/chart" uri="{C3380CC4-5D6E-409C-BE32-E72D297353CC}">
              <c16:uniqueId val="{00000009-C393-42A3-8E18-3B2349064D9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{97D46C96-535F-4FB3-9F38-D5426F3010B9}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393-42A3-8E18-3B2349064D9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{F7ABC443-1E0D-4D6B-A212-A940A9059380}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393-42A3-8E18-3B2349064D9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{7CAD416E-DE9A-4693-B626-8FF7FFBAE6FA}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393-42A3-8E18-3B2349064D9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{BC66B66E-1288-44B8-AF43-55E9FB297E6A}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393-42A3-8E18-3B2349064D9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{0A23D510-F268-4D02-8A3A-2D6C99292052}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393-42A3-8E18-3B2349064D9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{F4AAC063-596B-4F62-845F-FC11C0424622}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393-42A3-8E18-3B2349064D9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{CBBE9184-ED11-4186-9C7F-E87A5F1D9063}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393-42A3-8E18-3B2349064D9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{5C1E6DF7-83C5-4B31-AA43-A402211E9ADD}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393-42A3-8E18-3B2349064D9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{FA0A0CA7-3A5A-43B7-804E-D060663EBCED}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393-42A3-8E18-3B2349064D9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63.3</c:v>
                </c:pt>
                <c:pt idx="8">
                  <c:v>62.8</c:v>
                </c:pt>
                <c:pt idx="16">
                  <c:v>62.7</c:v>
                </c:pt>
                <c:pt idx="24">
                  <c:v>63.1</c:v>
                </c:pt>
                <c:pt idx="32">
                  <c:v>63.8</c:v>
                </c:pt>
              </c:numCache>
            </c:numRef>
          </c:xVal>
          <c:yVal>
            <c:numRef>
              <c:f>公会計指標分析・財政指標組合せ分析表!$BP$55:$DC$55</c:f>
              <c:numCache>
                <c:formatCode>#,##0.0;"▲ "#,##0.0</c:formatCode>
                <c:ptCount val="40"/>
                <c:pt idx="0">
                  <c:v>3</c:v>
                </c:pt>
                <c:pt idx="8">
                  <c:v>3.4</c:v>
                </c:pt>
                <c:pt idx="16">
                  <c:v>0</c:v>
                </c:pt>
                <c:pt idx="24">
                  <c:v>0</c:v>
                </c:pt>
                <c:pt idx="32">
                  <c:v>0</c:v>
                </c:pt>
              </c:numCache>
            </c:numRef>
          </c:yVal>
          <c:smooth val="0"/>
          <c:extLst>
            <c:ext xmlns:c16="http://schemas.microsoft.com/office/drawing/2014/chart" uri="{C3380CC4-5D6E-409C-BE32-E72D297353CC}">
              <c16:uniqueId val="{00000013-C393-42A3-8E18-3B2349064D9F}"/>
            </c:ext>
          </c:extLst>
        </c:ser>
        <c:dLbls>
          <c:showLegendKey val="0"/>
          <c:showVal val="1"/>
          <c:showCatName val="0"/>
          <c:showSerName val="0"/>
          <c:showPercent val="0"/>
          <c:showBubbleSize val="0"/>
        </c:dLbls>
        <c:axId val="46179840"/>
        <c:axId val="46181760"/>
      </c:scatterChart>
      <c:valAx>
        <c:axId val="46179840"/>
        <c:scaling>
          <c:orientation val="maxMin"/>
          <c:max val="64"/>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{C893A547-D771-48E2-A0AB-78F44ECC3E2C}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217-493D-A0EA-3D4C558617B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{78962F80-C594-4DED-A2AA-1DD4663BF730}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217-493D-A0EA-3D4C558617B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{ECA2150D-4BB4-43AD-A99F-662CDB746AD4}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217-493D-A0EA-3D4C558617B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{F92EE07E-0730-49EC-AB65-FDF477A56E0C}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217-493D-A0EA-3D4C558617B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{F6C83065-638D-4456-82B3-FCE285501183}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217-493D-A0EA-3D4C558617BF}"/>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{D2855D29-B542-4C2E-AD60-944F8F23642D}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217-493D-A0EA-3D4C558617BF}"/>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{ECFD63D5-D8A8-4C1A-92E8-A83CE287C28E}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217-493D-A0EA-3D4C558617BF}"/>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{E82E8ED1-F879-4AAD-B4C5-F8279BA93DD8}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217-493D-A0EA-3D4C558617BF}"/>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{B4BFDE05-B5B0-434D-BBFB-92C49BB87D46}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217-493D-A0EA-3D4C558617B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12.3</c:v>
                </c:pt>
                <c:pt idx="8">
                  <c:v>12.2</c:v>
                </c:pt>
                <c:pt idx="16">
                  <c:v>12</c:v>
                </c:pt>
                <c:pt idx="24">
                  <c:v>11.3</c:v>
                </c:pt>
                <c:pt idx="32">
                  <c:v>11.1</c:v>
                </c:pt>
              </c:numCache>
            </c:numRef>
          </c:xVal>
          <c:yVal>
            <c:numRef>
              <c:f>公会計指標分析・財政指標組合せ分析表!$BP$73:$DC$73</c:f>
              <c:numCache>
                <c:formatCode>#,##0.0;"▲ "#,##0.0</c:formatCode>
                <c:ptCount val="40"/>
                <c:pt idx="0">
                  <c:v>6.6</c:v>
                </c:pt>
              </c:numCache>
            </c:numRef>
          </c:yVal>
          <c:smooth val="0"/>
          <c:extLst>
            <c:ext xmlns:c16="http://schemas.microsoft.com/office/drawing/2014/chart" uri="{C3380CC4-5D6E-409C-BE32-E72D297353CC}">
              <c16:uniqueId val="{00000009-7217-493D-A0EA-3D4C558617B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3.3378838515056098E-3"/>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{988A0569-D8AE-4D2E-8EF5-5714B0A85513}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217-493D-A0EA-3D4C558617B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{5E2F3C83-0C40-4109-853A-3EECA745A8A7}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217-493D-A0EA-3D4C558617B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{8A264B69-0E76-481F-9E1B-BC66BB21D2F6}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217-493D-A0EA-3D4C558617B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{B05F4342-9540-4AD6-BB3C-11650240B1D3}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217-493D-A0EA-3D4C558617B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{C7C514C1-213B-4805-9477-1FF3EBBC4FC6}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217-493D-A0EA-3D4C558617BF}"/>
                </c:ext>
              </c:extLst>
            </c:dLbl>
            <c:dLbl>
              <c:idx val="8"/>
              <c:layout>
                <c:manualLayout>
                  <c:x val="0"/>
                  <c:y val="3.3378838515056098E-3"/>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{BC32B6D0-27BD-4798-8CD7-6956DA7128B0}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217-493D-A0EA-3D4C558617BF}"/>
                </c:ext>
              </c:extLst>
            </c:dLbl>
            <c:dLbl>
              <c:idx val="16"/>
              <c:layout>
                <c:manualLayout>
                  <c:x val="0"/>
                  <c:y val="-1.8920725772258114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{ECF345A1-2D52-4333-9345-5005DC149FEA}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217-493D-A0EA-3D4C558617BF}"/>
                </c:ext>
              </c:extLst>
            </c:dLbl>
            <c:dLbl>
              <c:idx val="24"/>
              <c:layout>
                <c:manualLayout>
                  <c:x val="0"/>
                  <c:y val="-9.4603628861290676E-3"/>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{2D28A046-FF59-4D68-A339-B2C786CC3DAF}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217-493D-A0EA-3D4C558617BF}"/>
                </c:ext>
              </c:extLst>
            </c:dLbl>
            <c:dLbl>
              <c:idx val="32"/>
              <c:layout>
                <c:manualLayout>
                  <c:x val="0"/>
                  <c:y val="2.8381088658387142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{3F4EF39A-00A5-4367-A84F-36E33905DAD8}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217-493D-A0EA-3D4C558617B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8.8000000000000007</c:v>
                </c:pt>
                <c:pt idx="16">
                  <c:v>8.3000000000000007</c:v>
                </c:pt>
                <c:pt idx="24">
                  <c:v>8.1</c:v>
                </c:pt>
                <c:pt idx="32">
                  <c:v>8.1999999999999993</c:v>
                </c:pt>
              </c:numCache>
            </c:numRef>
          </c:xVal>
          <c:yVal>
            <c:numRef>
              <c:f>公会計指標分析・財政指標組合せ分析表!$BP$77:$DC$77</c:f>
              <c:numCache>
                <c:formatCode>#,##0.0;"▲ "#,##0.0</c:formatCode>
                <c:ptCount val="40"/>
                <c:pt idx="0">
                  <c:v>3</c:v>
                </c:pt>
                <c:pt idx="8">
                  <c:v>3.4</c:v>
                </c:pt>
                <c:pt idx="16">
                  <c:v>0</c:v>
                </c:pt>
                <c:pt idx="24">
                  <c:v>0</c:v>
                </c:pt>
                <c:pt idx="32">
                  <c:v>0</c:v>
                </c:pt>
              </c:numCache>
            </c:numRef>
          </c:yVal>
          <c:smooth val="0"/>
          <c:extLst>
            <c:ext xmlns:c16="http://schemas.microsoft.com/office/drawing/2014/chart" uri="{C3380CC4-5D6E-409C-BE32-E72D297353CC}">
              <c16:uniqueId val="{00000013-7217-493D-A0EA-3D4C558617BF}"/>
            </c:ext>
          </c:extLst>
        </c:ser>
        <c:dLbls>
          <c:showLegendKey val="0"/>
          <c:showVal val="1"/>
          <c:showCatName val="0"/>
          <c:showSerName val="0"/>
          <c:showPercent val="0"/>
          <c:showBubbleSize val="0"/>
        </c:dLbls>
        <c:axId val="84219776"/>
        <c:axId val="84234240"/>
      </c:scatterChart>
      <c:valAx>
        <c:axId val="84219776"/>
        <c:scaling>
          <c:orientation val="maxMin"/>
          <c:max val="13"/>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公営企業債の元利償還金に対する繰入金が４００万円減</a:t>
          </a:r>
          <a:r>
            <a:rPr kumimoji="1" lang="ja-JP" altLang="ja-JP" sz="1100">
              <a:solidFill>
                <a:schemeClr val="dk1"/>
              </a:solidFill>
              <a:effectLst/>
              <a:latin typeface="+mn-lt"/>
              <a:ea typeface="+mn-ea"/>
              <a:cs typeface="+mn-cs"/>
            </a:rPr>
            <a:t>となったものの、一般会計における元利償還金</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１</a:t>
          </a:r>
          <a:r>
            <a:rPr kumimoji="1" lang="ja-JP" altLang="en-US" sz="1100">
              <a:solidFill>
                <a:schemeClr val="dk1"/>
              </a:solidFill>
              <a:effectLst/>
              <a:latin typeface="+mn-lt"/>
              <a:ea typeface="+mn-ea"/>
              <a:cs typeface="+mn-cs"/>
            </a:rPr>
            <a:t>，４００</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となった為、元利償還金等は</a:t>
          </a:r>
          <a:r>
            <a:rPr kumimoji="1" lang="ja-JP" altLang="en-US" sz="1100">
              <a:solidFill>
                <a:schemeClr val="dk1"/>
              </a:solidFill>
              <a:effectLst/>
              <a:latin typeface="+mn-lt"/>
              <a:ea typeface="+mn-ea"/>
              <a:cs typeface="+mn-cs"/>
            </a:rPr>
            <a:t>１，０００</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算入公債費等</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特定財源の減や</a:t>
          </a:r>
          <a:r>
            <a:rPr kumimoji="1" lang="ja-JP" altLang="ja-JP" sz="1100">
              <a:solidFill>
                <a:schemeClr val="dk1"/>
              </a:solidFill>
              <a:effectLst/>
              <a:latin typeface="+mn-lt"/>
              <a:ea typeface="+mn-ea"/>
              <a:cs typeface="+mn-cs"/>
            </a:rPr>
            <a:t>基準財政需要額に算入された公債費</a:t>
          </a:r>
          <a:r>
            <a:rPr kumimoji="1" lang="ja-JP" altLang="en-US" sz="1100">
              <a:solidFill>
                <a:schemeClr val="dk1"/>
              </a:solidFill>
              <a:effectLst/>
              <a:latin typeface="+mn-lt"/>
              <a:ea typeface="+mn-ea"/>
              <a:cs typeface="+mn-cs"/>
            </a:rPr>
            <a:t>の減などにより</a:t>
          </a:r>
          <a:r>
            <a:rPr kumimoji="1" lang="ja-JP" altLang="ja-JP" sz="1100">
              <a:solidFill>
                <a:schemeClr val="dk1"/>
              </a:solidFill>
              <a:effectLst/>
              <a:latin typeface="+mn-lt"/>
              <a:ea typeface="+mn-ea"/>
              <a:cs typeface="+mn-cs"/>
            </a:rPr>
            <a:t>、分子が</a:t>
          </a:r>
          <a:r>
            <a:rPr kumimoji="1" lang="ja-JP" altLang="en-US" sz="1100">
              <a:solidFill>
                <a:schemeClr val="dk1"/>
              </a:solidFill>
              <a:effectLst/>
              <a:latin typeface="+mn-lt"/>
              <a:ea typeface="+mn-ea"/>
              <a:cs typeface="+mn-cs"/>
            </a:rPr>
            <a:t>３，２００</a:t>
          </a:r>
          <a:r>
            <a:rPr kumimoji="1" lang="ja-JP" altLang="ja-JP" sz="1100">
              <a:solidFill>
                <a:schemeClr val="dk1"/>
              </a:solidFill>
              <a:effectLst/>
              <a:latin typeface="+mn-lt"/>
              <a:ea typeface="+mn-ea"/>
              <a:cs typeface="+mn-cs"/>
            </a:rPr>
            <a:t>万</a:t>
          </a:r>
          <a:r>
            <a:rPr kumimoji="1" lang="ja-JP" altLang="en-US" sz="1100">
              <a:solidFill>
                <a:schemeClr val="dk1"/>
              </a:solidFill>
              <a:effectLst/>
              <a:latin typeface="+mn-lt"/>
              <a:ea typeface="+mn-ea"/>
              <a:cs typeface="+mn-cs"/>
            </a:rPr>
            <a:t>円</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満期一括償還のための積立はない。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　充当可能財源等が令和</a:t>
          </a:r>
          <a:r>
            <a:rPr kumimoji="1" lang="ja-JP" altLang="en-US" sz="1100">
              <a:solidFill>
                <a:sysClr val="windowText" lastClr="000000"/>
              </a:solidFill>
              <a:effectLst/>
              <a:latin typeface="+mn-lt"/>
              <a:ea typeface="+mn-ea"/>
              <a:cs typeface="+mn-cs"/>
            </a:rPr>
            <a:t>４</a:t>
          </a:r>
          <a:r>
            <a:rPr kumimoji="1" lang="ja-JP" altLang="ja-JP" sz="1100">
              <a:solidFill>
                <a:sysClr val="windowText" lastClr="000000"/>
              </a:solidFill>
              <a:effectLst/>
              <a:latin typeface="+mn-lt"/>
              <a:ea typeface="+mn-ea"/>
              <a:cs typeface="+mn-cs"/>
            </a:rPr>
            <a:t>年度に比べて</a:t>
          </a:r>
          <a:r>
            <a:rPr kumimoji="1" lang="ja-JP" altLang="en-US" sz="1100">
              <a:solidFill>
                <a:sysClr val="windowText" lastClr="000000"/>
              </a:solidFill>
              <a:effectLst/>
              <a:latin typeface="+mn-lt"/>
              <a:ea typeface="+mn-ea"/>
              <a:cs typeface="+mn-cs"/>
            </a:rPr>
            <a:t>５億８，６</a:t>
          </a:r>
          <a:r>
            <a:rPr kumimoji="1" lang="ja-JP" altLang="ja-JP" sz="1100">
              <a:solidFill>
                <a:sysClr val="windowText" lastClr="000000"/>
              </a:solidFill>
              <a:effectLst/>
              <a:latin typeface="+mn-lt"/>
              <a:ea typeface="+mn-ea"/>
              <a:cs typeface="+mn-cs"/>
            </a:rPr>
            <a:t>００万円減とな</a:t>
          </a:r>
          <a:r>
            <a:rPr kumimoji="1" lang="ja-JP" altLang="en-US" sz="1100">
              <a:solidFill>
                <a:sysClr val="windowText" lastClr="000000"/>
              </a:solidFill>
              <a:effectLst/>
              <a:latin typeface="+mn-lt"/>
              <a:ea typeface="+mn-ea"/>
              <a:cs typeface="+mn-cs"/>
            </a:rPr>
            <a:t>り</a:t>
          </a:r>
          <a:r>
            <a:rPr kumimoji="1" lang="ja-JP" altLang="ja-JP" sz="1100">
              <a:solidFill>
                <a:sysClr val="windowText" lastClr="000000"/>
              </a:solidFill>
              <a:effectLst/>
              <a:latin typeface="+mn-lt"/>
              <a:ea typeface="+mn-ea"/>
              <a:cs typeface="+mn-cs"/>
            </a:rPr>
            <a:t>、将来負担額においては公営企業債等繰入見込額、退職手当負担見込額などがそれぞれ減</a:t>
          </a:r>
          <a:r>
            <a:rPr kumimoji="1" lang="ja-JP" altLang="en-US" sz="1100">
              <a:solidFill>
                <a:sysClr val="windowText" lastClr="000000"/>
              </a:solidFill>
              <a:effectLst/>
              <a:latin typeface="+mn-lt"/>
              <a:ea typeface="+mn-ea"/>
              <a:cs typeface="+mn-cs"/>
            </a:rPr>
            <a:t>となったものの</a:t>
          </a:r>
          <a:r>
            <a:rPr kumimoji="1" lang="ja-JP" altLang="ja-JP" sz="1100">
              <a:solidFill>
                <a:sysClr val="windowText" lastClr="000000"/>
              </a:solidFill>
              <a:effectLst/>
              <a:latin typeface="+mn-lt"/>
              <a:ea typeface="+mn-ea"/>
              <a:cs typeface="+mn-cs"/>
            </a:rPr>
            <a:t>地方債現在高が３億７，７００万円増となった</a:t>
          </a:r>
          <a:r>
            <a:rPr kumimoji="1" lang="ja-JP" altLang="en-US" sz="1100">
              <a:solidFill>
                <a:sysClr val="windowText" lastClr="000000"/>
              </a:solidFill>
              <a:effectLst/>
              <a:latin typeface="+mn-lt"/>
              <a:ea typeface="+mn-ea"/>
              <a:cs typeface="+mn-cs"/>
            </a:rPr>
            <a:t>ため</a:t>
          </a:r>
          <a:r>
            <a:rPr kumimoji="1" lang="ja-JP" altLang="ja-JP" sz="1100">
              <a:solidFill>
                <a:sysClr val="windowText" lastClr="000000"/>
              </a:solidFill>
              <a:effectLst/>
              <a:latin typeface="+mn-lt"/>
              <a:ea typeface="+mn-ea"/>
              <a:cs typeface="+mn-cs"/>
            </a:rPr>
            <a:t>、総額</a:t>
          </a:r>
          <a:r>
            <a:rPr kumimoji="1" lang="ja-JP" altLang="en-US" sz="1100">
              <a:solidFill>
                <a:sysClr val="windowText" lastClr="000000"/>
              </a:solidFill>
              <a:effectLst/>
              <a:latin typeface="+mn-lt"/>
              <a:ea typeface="+mn-ea"/>
              <a:cs typeface="+mn-cs"/>
            </a:rPr>
            <a:t>８</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１</a:t>
          </a:r>
          <a:r>
            <a:rPr kumimoji="1" lang="ja-JP" altLang="ja-JP" sz="1100">
              <a:solidFill>
                <a:sysClr val="windowText" lastClr="000000"/>
              </a:solidFill>
              <a:effectLst/>
              <a:latin typeface="+mn-lt"/>
              <a:ea typeface="+mn-ea"/>
              <a:cs typeface="+mn-cs"/>
            </a:rPr>
            <a:t>００万円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その結果、将来負担比率の分子は</a:t>
          </a:r>
          <a:r>
            <a:rPr kumimoji="1" lang="ja-JP" altLang="en-US" sz="1100">
              <a:solidFill>
                <a:sysClr val="windowText" lastClr="000000"/>
              </a:solidFill>
              <a:effectLst/>
              <a:latin typeface="+mn-lt"/>
              <a:ea typeface="+mn-ea"/>
              <a:cs typeface="+mn-cs"/>
            </a:rPr>
            <a:t>令和４年度より６億６，８００万円増となったが、</a:t>
          </a:r>
          <a:r>
            <a:rPr kumimoji="1" lang="ja-JP" altLang="ja-JP" sz="1100">
              <a:solidFill>
                <a:sysClr val="windowText" lastClr="000000"/>
              </a:solidFill>
              <a:effectLst/>
              <a:latin typeface="+mn-lt"/>
              <a:ea typeface="+mn-ea"/>
              <a:cs typeface="+mn-cs"/>
            </a:rPr>
            <a:t>昨年に引き続きマイナス</a:t>
          </a:r>
          <a:r>
            <a:rPr kumimoji="1" lang="ja-JP" altLang="en-US" sz="1100">
              <a:solidFill>
                <a:sysClr val="windowText" lastClr="000000"/>
              </a:solidFill>
              <a:effectLst/>
              <a:latin typeface="+mn-lt"/>
              <a:ea typeface="+mn-ea"/>
              <a:cs typeface="+mn-cs"/>
            </a:rPr>
            <a:t>の値を取っているため、将来負担比率は０</a:t>
          </a:r>
          <a:r>
            <a:rPr kumimoji="1" lang="ja-JP" altLang="ja-JP" sz="1100">
              <a:solidFill>
                <a:sysClr val="windowText" lastClr="000000"/>
              </a:solidFill>
              <a:effectLst/>
              <a:latin typeface="+mn-lt"/>
              <a:ea typeface="+mn-ea"/>
              <a:cs typeface="+mn-cs"/>
            </a:rPr>
            <a:t>と</a:t>
          </a:r>
          <a:r>
            <a:rPr kumimoji="1" lang="ja-JP" altLang="en-US" sz="1100">
              <a:solidFill>
                <a:sysClr val="windowText" lastClr="000000"/>
              </a:solidFill>
              <a:effectLst/>
              <a:latin typeface="+mn-lt"/>
              <a:ea typeface="+mn-ea"/>
              <a:cs typeface="+mn-cs"/>
            </a:rPr>
            <a:t>なっている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東京都八丈町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公共施設整備基金はごみ焼却場建設事業のため</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億円を取り崩し</a:t>
          </a:r>
          <a:r>
            <a:rPr kumimoji="1" lang="ja-JP" altLang="en-US" sz="1100">
              <a:solidFill>
                <a:schemeClr val="dk1"/>
              </a:solidFill>
              <a:effectLst/>
              <a:latin typeface="+mn-lt"/>
              <a:ea typeface="+mn-ea"/>
              <a:cs typeface="+mn-cs"/>
            </a:rPr>
            <a:t>たものの歴史民俗資料館建設事業用に９，０００万円を積み立て</a:t>
          </a:r>
          <a:r>
            <a:rPr kumimoji="1" lang="ja-JP" altLang="ja-JP" sz="1100">
              <a:solidFill>
                <a:schemeClr val="dk1"/>
              </a:solidFill>
              <a:effectLst/>
              <a:latin typeface="+mn-lt"/>
              <a:ea typeface="+mn-ea"/>
              <a:cs typeface="+mn-cs"/>
            </a:rPr>
            <a:t>、ふるさと創生基金</a:t>
          </a:r>
          <a:r>
            <a:rPr kumimoji="1" lang="ja-JP" altLang="en-US" sz="1100">
              <a:solidFill>
                <a:schemeClr val="dk1"/>
              </a:solidFill>
              <a:effectLst/>
              <a:latin typeface="+mn-lt"/>
              <a:ea typeface="+mn-ea"/>
              <a:cs typeface="+mn-cs"/>
            </a:rPr>
            <a:t>はふるさと納税分２億３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００万円</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取り崩した。基金全体としては</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００万円の減となった。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mn-lt"/>
              <a:ea typeface="+mn-ea"/>
              <a:cs typeface="+mn-cs"/>
            </a:rPr>
            <a:t>今後の老朽化に伴う施設改修等を見込み、令和５年度にごみ焼却場建設事業により取崩した公共施設整備基金を取り崩し前の水準まで積み立てを目標としつつ、</a:t>
          </a:r>
          <a:r>
            <a:rPr kumimoji="1" lang="ja-JP" altLang="ja-JP" sz="1100">
              <a:solidFill>
                <a:schemeClr val="dk1"/>
              </a:solidFill>
              <a:effectLst/>
              <a:latin typeface="+mn-lt"/>
              <a:ea typeface="+mn-ea"/>
              <a:cs typeface="+mn-cs"/>
            </a:rPr>
            <a:t>、交付税措置率の高い起債を優先し</a:t>
          </a:r>
          <a:r>
            <a:rPr kumimoji="1" lang="ja-JP" altLang="en-US" sz="1100">
              <a:solidFill>
                <a:schemeClr val="dk1"/>
              </a:solidFill>
              <a:effectLst/>
              <a:latin typeface="+mn-lt"/>
              <a:ea typeface="+mn-ea"/>
              <a:cs typeface="+mn-cs"/>
            </a:rPr>
            <a:t>て発行</a:t>
          </a:r>
          <a:r>
            <a:rPr kumimoji="1" lang="ja-JP" altLang="ja-JP" sz="1100">
              <a:solidFill>
                <a:schemeClr val="dk1"/>
              </a:solidFill>
              <a:effectLst/>
              <a:latin typeface="+mn-lt"/>
              <a:ea typeface="+mn-ea"/>
              <a:cs typeface="+mn-cs"/>
            </a:rPr>
            <a:t>、バランスを図りつつ取崩しを抑えるよう努め</a:t>
          </a:r>
          <a:r>
            <a:rPr kumimoji="1" lang="ja-JP" altLang="en-US" sz="1100">
              <a:solidFill>
                <a:schemeClr val="dk1"/>
              </a:solidFill>
              <a:effectLst/>
              <a:latin typeface="+mn-lt"/>
              <a:ea typeface="+mn-ea"/>
              <a:cs typeface="+mn-cs"/>
            </a:rPr>
            <a:t>ていく</a:t>
          </a:r>
          <a:r>
            <a:rPr kumimoji="1" lang="ja-JP" altLang="ja-JP" sz="110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公共施設整備基金：公共施設の整備の経費に充てるため。</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産業振興基金：産業の振興の経費に充てるため。</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ふるさと創生基金：自ら考え、自ら行う地域づくりの経費に充てるため。</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人材育成基金：人材を育成するための事業に要する経費に充てるため。</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社会福祉推進基金：社会福祉の推進の経費に充てるため。</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教育振興基金：小中学校の教育環境整備の経費に充てるため。</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町立図書館基金：図書館の蔵書整備の経費に充てるため。</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公共施設整備基金：新ごみ焼却場建設事業の財源の為、</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円</a:t>
          </a:r>
          <a:r>
            <a:rPr kumimoji="1" lang="ja-JP" altLang="ja-JP" sz="1100">
              <a:solidFill>
                <a:schemeClr val="dk1"/>
              </a:solidFill>
              <a:effectLst/>
              <a:latin typeface="+mn-lt"/>
              <a:ea typeface="+mn-ea"/>
              <a:cs typeface="+mn-cs"/>
            </a:rPr>
            <a:t>を取り崩し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歴史民俗資料館建設事業用に９，０００万円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ふるさと創生基金：ふるさと納税分</a:t>
          </a:r>
          <a:r>
            <a:rPr kumimoji="1" lang="ja-JP" altLang="en-US" sz="1100">
              <a:solidFill>
                <a:schemeClr val="dk1"/>
              </a:solidFill>
              <a:effectLst/>
              <a:latin typeface="+mn-lt"/>
              <a:ea typeface="+mn-ea"/>
              <a:cs typeface="+mn-cs"/>
            </a:rPr>
            <a:t>２３５</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００万円を取り崩した。</a:t>
          </a:r>
          <a:endParaRPr lang="ja-JP" altLang="ja-JP" sz="1400">
            <a:effectLst/>
          </a:endParaRPr>
        </a:p>
        <a:p>
          <a:r>
            <a:rPr kumimoji="1" lang="ja-JP" altLang="ja-JP" sz="1100">
              <a:solidFill>
                <a:schemeClr val="dk1"/>
              </a:solidFill>
              <a:effectLst/>
              <a:latin typeface="+mn-lt"/>
              <a:ea typeface="+mn-ea"/>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公共施設整備基金：新</a:t>
          </a:r>
          <a:r>
            <a:rPr kumimoji="1" lang="ja-JP" altLang="en-US" sz="1100">
              <a:solidFill>
                <a:schemeClr val="dk1"/>
              </a:solidFill>
              <a:effectLst/>
              <a:latin typeface="+mn-lt"/>
              <a:ea typeface="+mn-ea"/>
              <a:cs typeface="+mn-cs"/>
            </a:rPr>
            <a:t>ごみ</a:t>
          </a:r>
          <a:r>
            <a:rPr kumimoji="1" lang="ja-JP" altLang="ja-JP" sz="1100">
              <a:solidFill>
                <a:schemeClr val="dk1"/>
              </a:solidFill>
              <a:effectLst/>
              <a:latin typeface="+mn-lt"/>
              <a:ea typeface="+mn-ea"/>
              <a:cs typeface="+mn-cs"/>
            </a:rPr>
            <a:t>焼却場建設事業のため</a:t>
          </a:r>
          <a:r>
            <a:rPr kumimoji="1" lang="ja-JP" altLang="en-US" sz="1100">
              <a:solidFill>
                <a:schemeClr val="dk1"/>
              </a:solidFill>
              <a:effectLst/>
              <a:latin typeface="+mn-lt"/>
              <a:ea typeface="+mn-ea"/>
              <a:cs typeface="+mn-cs"/>
            </a:rPr>
            <a:t>取り崩した分を、改めて積み立てを行っていく</a:t>
          </a:r>
          <a:r>
            <a:rPr kumimoji="1" lang="ja-JP" altLang="ja-JP" sz="1100">
              <a:solidFill>
                <a:schemeClr val="dk1"/>
              </a:solidFill>
              <a:effectLst/>
              <a:latin typeface="+mn-lt"/>
              <a:ea typeface="+mn-ea"/>
              <a:cs typeface="+mn-cs"/>
            </a:rPr>
            <a:t>。</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ふるさと創生基金：地域づくり事業の財源不足を補うため、計画的に取り崩していく予定だが３億円程度は確保していく。</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産業振興基金：農業、漁業、観光業、商工業へ充当予定だが、事業の剰余金等は可能な限り繰り戻し、現水準維持できるよう努める。</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財政調整基金については前年と同額。</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大規模事業のため、公共施設整備基金の取崩しに加え、財政調整基金も大きく取崩す見込みだが、近年の豪雨や台風による災害が多くなっているため、早急に対応できるよう基金残高</a:t>
          </a:r>
          <a:r>
            <a:rPr kumimoji="1" lang="ja-JP" altLang="en-US" sz="1100">
              <a:solidFill>
                <a:schemeClr val="dk1"/>
              </a:solidFill>
              <a:effectLst/>
              <a:latin typeface="+mn-lt"/>
              <a:ea typeface="+mn-ea"/>
              <a:cs typeface="+mn-cs"/>
            </a:rPr>
            <a:t>１０</a:t>
          </a:r>
          <a:r>
            <a:rPr kumimoji="1" lang="ja-JP" altLang="ja-JP" sz="1100">
              <a:solidFill>
                <a:schemeClr val="dk1"/>
              </a:solidFill>
              <a:effectLst/>
              <a:latin typeface="+mn-lt"/>
              <a:ea typeface="+mn-ea"/>
              <a:cs typeface="+mn-cs"/>
            </a:rPr>
            <a:t>億円を</a:t>
          </a:r>
          <a:r>
            <a:rPr kumimoji="1" lang="ja-JP" altLang="en-US" sz="1100">
              <a:solidFill>
                <a:schemeClr val="dk1"/>
              </a:solidFill>
              <a:effectLst/>
              <a:latin typeface="+mn-lt"/>
              <a:ea typeface="+mn-ea"/>
              <a:cs typeface="+mn-cs"/>
            </a:rPr>
            <a:t>確保していくよう、</a:t>
          </a:r>
          <a:r>
            <a:rPr kumimoji="1" lang="ja-JP" altLang="ja-JP" sz="1100">
              <a:solidFill>
                <a:schemeClr val="dk1"/>
              </a:solidFill>
              <a:effectLst/>
              <a:latin typeface="+mn-lt"/>
              <a:ea typeface="+mn-ea"/>
              <a:cs typeface="+mn-cs"/>
            </a:rPr>
            <a:t>計画的な取崩しに努める。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減債基金については前年と同額。</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短期的には取崩す予定はないが、今後の金利変動等により、取崩して対応していく。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659BD74-D599-44FD-B6CE-282043544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1151F6A-22C2-4F11-96A6-E1C733744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833B2294-8F31-44FF-83F0-B18987395944}"/>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6E823289-4DAE-4166-AC4D-3FDAB73DAA00}"/>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182971FE-3FA6-4663-8123-BE3EA1AF9EFF}"/>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90D80FD9-88E2-450D-86E7-7AC539BD6229}"/>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7DA7564F-01BB-42E8-8333-A0DEB7FC4FA8}"/>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36E0E482-51DC-43CE-8807-2F5484D8F14B}"/>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574EAC5F-4C6E-432B-B6BA-322DEB4791AB}"/>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04D1B99E-2051-4D1C-86BF-489D409650CA}"/>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E825897E-2B4F-4991-8ECB-084EE1AAA599}"/>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C3469CEF-C20E-450B-8D5A-96E531FD9813}"/>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30B4EBF7-EC75-4370-AEE5-5337FE916AB6}"/>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38C345FF-6926-49E6-A7D7-289E3BA15C6A}"/>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46FC1DE6-E7D3-42A7-82EC-D4DB56ED46F3}"/>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198F3DC0-0257-420C-9FE7-B42323324CF4}"/>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4532775A-AADE-4EB2-A9EE-F083D0AFE8BB}"/>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2101CE32-D66D-4107-B488-9728E387D5C7}"/>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77F0981E-6E14-44CE-8E68-F3B755CB0F6E}"/>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8A9524A0-3346-4016-862D-55380A154413}"/>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6,968
6,848
72.24
10,914,543
10,578,167
283,397
3,902,012
6,294,001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50974F4B-0846-4478-B2C0-A6D98C108C6F}"/>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942DD768-1CDA-4510-B026-9EE9464D32C2}"/>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E36F7E11-B68C-4990-8636-EC7BCC5A83C7}"/>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917C8913-B835-4441-99C3-C1844804884F}"/>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98B5E050-3D1F-4300-8FFB-480F7CD526C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1F2E5040-24BA-4872-8A62-B6DD1D06458C}"/>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B43D846F-0B86-4AE4-9EF0-189AE0D323E3}"/>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E2F83E9B-28C6-436C-8962-45FAF6587A69}"/>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6C1D0DB0-6056-48B8-AAAA-DB72B628C915}"/>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12111FD1-CD9D-4613-B059-45E81281C99F}"/>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C9FCD285-8975-4639-B3DA-E7DFDD4C85F2}"/>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BD2E7A78-B4AD-4D28-97DC-658591338DD6}"/>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B1D4EEB1-04D2-47BC-BE83-93ED16A9D1E3}"/>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BBFCE81A-2893-4BA9-ACD7-0D1F4503EFF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DE1A9BD8-137A-4733-81A4-876FEA4006EE}"/>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809F0FC7-6449-42BB-B036-2AA53DC04C42}"/>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2D29A824-02ED-407C-B647-7048638B8D98}"/>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D8709C15-BEC2-4E8F-8057-9F6E9DB15035}"/>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D773C192-B477-4ADD-8BBE-287CA803EC71}"/>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7EE4157F-1D0E-47C6-8E1B-991DBBB57C5F}"/>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2" name="テキスト ボックス 41">
          <a:extLst>
            <a:ext uri="{FF2B5EF4-FFF2-40B4-BE49-F238E27FC236}">
              <a16:creationId xmlns:a16="http://schemas.microsoft.com/office/drawing/2014/main" id="{FDCE5FA6-0F8B-44C3-ADEF-1F5CB82EAD51}"/>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3" name="テキスト ボックス 42">
          <a:extLst>
            <a:ext uri="{FF2B5EF4-FFF2-40B4-BE49-F238E27FC236}">
              <a16:creationId xmlns:a16="http://schemas.microsoft.com/office/drawing/2014/main" id="{88694BA1-D13C-4821-A944-314CB0F6BEF6}"/>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F754C208-644D-4C10-B7AB-FBD661C48EF7}"/>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2C218551-CF0B-4FAD-A3EF-6F8ACB8451CB}"/>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6E321FEE-5A2E-4167-86A6-41671B802BB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2D97D1D3-03EF-4539-B685-2E43910A1AEF}"/>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68FA70B9-29E9-4C86-AFB8-8669A83D4D7E}"/>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1909CD9B-6262-450A-A8AA-2B5F71E66D06}"/>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EE4C0E85-91AE-48F3-8707-0E3A2F982A36}"/>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8B1954FC-27FB-4982-9C32-779D1BFF28A5}"/>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A610EB9D-14B9-4BE2-887A-2BE9231F133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17D827A1-8CC1-4FB4-80F9-63DF50148D67}"/>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356EB59A-F426-4142-8689-C3A301623073}"/>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E5D56AF3-DC2A-4774-81AD-59A23EC24621}"/>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649A2A3F-7C33-4F1E-A189-B934680AE88C}"/>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有形固定資産減価償却率は東京都平均より</a:t>
          </a:r>
          <a:r>
            <a:rPr kumimoji="1" lang="ja-JP" altLang="en-US" sz="1100">
              <a:solidFill>
                <a:schemeClr val="dk1"/>
              </a:solidFill>
              <a:effectLst/>
              <a:latin typeface="+mn-lt"/>
              <a:ea typeface="+mn-ea"/>
              <a:cs typeface="+mn-cs"/>
            </a:rPr>
            <a:t>高いが</a:t>
          </a:r>
          <a:r>
            <a:rPr kumimoji="1" lang="ja-JP" altLang="ja-JP" sz="1100">
              <a:solidFill>
                <a:schemeClr val="dk1"/>
              </a:solidFill>
              <a:effectLst/>
              <a:latin typeface="+mn-lt"/>
              <a:ea typeface="+mn-ea"/>
              <a:cs typeface="+mn-cs"/>
            </a:rPr>
            <a:t>、全国平均より</a:t>
          </a:r>
          <a:r>
            <a:rPr kumimoji="1" lang="ja-JP" altLang="en-US" sz="1100">
              <a:solidFill>
                <a:schemeClr val="dk1"/>
              </a:solidFill>
              <a:effectLst/>
              <a:latin typeface="+mn-lt"/>
              <a:ea typeface="+mn-ea"/>
              <a:cs typeface="+mn-cs"/>
            </a:rPr>
            <a:t>低く</a:t>
          </a:r>
          <a:r>
            <a:rPr kumimoji="1" lang="ja-JP" altLang="ja-JP" sz="1100">
              <a:solidFill>
                <a:schemeClr val="dk1"/>
              </a:solidFill>
              <a:effectLst/>
              <a:latin typeface="+mn-lt"/>
              <a:ea typeface="+mn-ea"/>
              <a:cs typeface="+mn-cs"/>
            </a:rPr>
            <a:t>、類似団体の中でも</a:t>
          </a:r>
          <a:r>
            <a:rPr kumimoji="1" lang="ja-JP" altLang="en-US" sz="1100">
              <a:solidFill>
                <a:schemeClr val="dk1"/>
              </a:solidFill>
              <a:effectLst/>
              <a:latin typeface="+mn-lt"/>
              <a:ea typeface="+mn-ea"/>
              <a:cs typeface="+mn-cs"/>
            </a:rPr>
            <a:t>低い</a:t>
          </a:r>
          <a:r>
            <a:rPr kumimoji="1" lang="ja-JP" altLang="ja-JP" sz="1100">
              <a:solidFill>
                <a:schemeClr val="dk1"/>
              </a:solidFill>
              <a:effectLst/>
              <a:latin typeface="+mn-lt"/>
              <a:ea typeface="+mn-ea"/>
              <a:cs typeface="+mn-cs"/>
            </a:rPr>
            <a:t>数字となっている。前年度</a:t>
          </a:r>
          <a:r>
            <a:rPr kumimoji="1" lang="ja-JP" altLang="en-US" sz="1100">
              <a:solidFill>
                <a:schemeClr val="dk1"/>
              </a:solidFill>
              <a:effectLst/>
              <a:latin typeface="+mn-lt"/>
              <a:ea typeface="+mn-ea"/>
              <a:cs typeface="+mn-cs"/>
            </a:rPr>
            <a:t>と比べて</a:t>
          </a:r>
          <a:r>
            <a:rPr kumimoji="1" lang="ja-JP" altLang="ja-JP" sz="1100">
              <a:solidFill>
                <a:schemeClr val="dk1"/>
              </a:solidFill>
              <a:effectLst/>
              <a:latin typeface="+mn-lt"/>
              <a:ea typeface="+mn-ea"/>
              <a:cs typeface="+mn-cs"/>
            </a:rPr>
            <a:t>３</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減</a:t>
          </a:r>
          <a:r>
            <a:rPr kumimoji="1" lang="ja-JP" altLang="en-US" sz="1100">
              <a:solidFill>
                <a:schemeClr val="dk1"/>
              </a:solidFill>
              <a:effectLst/>
              <a:latin typeface="+mn-lt"/>
              <a:ea typeface="+mn-ea"/>
              <a:cs typeface="+mn-cs"/>
            </a:rPr>
            <a:t>だが、令和５年度の</a:t>
          </a:r>
          <a:r>
            <a:rPr kumimoji="1" lang="ja-JP" altLang="ja-JP" sz="1100">
              <a:solidFill>
                <a:schemeClr val="dk1"/>
              </a:solidFill>
              <a:effectLst/>
              <a:latin typeface="+mn-lt"/>
              <a:ea typeface="+mn-ea"/>
              <a:cs typeface="+mn-cs"/>
            </a:rPr>
            <a:t>焼却施設完成</a:t>
          </a:r>
          <a:r>
            <a:rPr kumimoji="1" lang="ja-JP" altLang="en-US" sz="1100">
              <a:solidFill>
                <a:schemeClr val="dk1"/>
              </a:solidFill>
              <a:effectLst/>
              <a:latin typeface="+mn-lt"/>
              <a:ea typeface="+mn-ea"/>
              <a:cs typeface="+mn-cs"/>
            </a:rPr>
            <a:t>が大きな要因といえる。ただ、</a:t>
          </a:r>
          <a:r>
            <a:rPr kumimoji="1" lang="ja-JP" altLang="ja-JP" sz="1100">
              <a:solidFill>
                <a:schemeClr val="dk1"/>
              </a:solidFill>
              <a:effectLst/>
              <a:latin typeface="+mn-lt"/>
              <a:ea typeface="+mn-ea"/>
              <a:cs typeface="+mn-cs"/>
            </a:rPr>
            <a:t>老朽化</a:t>
          </a:r>
          <a:r>
            <a:rPr kumimoji="1" lang="ja-JP" altLang="en-US" sz="1100">
              <a:solidFill>
                <a:schemeClr val="dk1"/>
              </a:solidFill>
              <a:effectLst/>
              <a:latin typeface="+mn-lt"/>
              <a:ea typeface="+mn-ea"/>
              <a:cs typeface="+mn-cs"/>
            </a:rPr>
            <a:t>が進んでいる</a:t>
          </a:r>
          <a:r>
            <a:rPr kumimoji="1" lang="ja-JP" altLang="ja-JP" sz="1100">
              <a:solidFill>
                <a:schemeClr val="dk1"/>
              </a:solidFill>
              <a:effectLst/>
              <a:latin typeface="+mn-lt"/>
              <a:ea typeface="+mn-ea"/>
              <a:cs typeface="+mn-cs"/>
            </a:rPr>
            <a:t>施設は依然多い</a:t>
          </a:r>
          <a:r>
            <a:rPr kumimoji="1"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、長寿命化計画等に沿って施設を計画的に整備し、資産管理に努め、当該比率の増加を抑えていく。</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476EACFD-A6EF-44CB-B516-C295C2D0BFB8}"/>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F19357EF-8D12-4689-BC84-B17DE47D5671}"/>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A793975D-7AF0-4985-8B3A-7FB8E87FDBE4}"/>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a:extLst>
            <a:ext uri="{FF2B5EF4-FFF2-40B4-BE49-F238E27FC236}">
              <a16:creationId xmlns:a16="http://schemas.microsoft.com/office/drawing/2014/main" id="{A0AD492B-CA49-4371-A13B-03B44375D584}"/>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a:extLst>
            <a:ext uri="{FF2B5EF4-FFF2-40B4-BE49-F238E27FC236}">
              <a16:creationId xmlns:a16="http://schemas.microsoft.com/office/drawing/2014/main" id="{A504C752-4A85-4057-9F81-C910B3AA29CE}"/>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a:extLst>
            <a:ext uri="{FF2B5EF4-FFF2-40B4-BE49-F238E27FC236}">
              <a16:creationId xmlns:a16="http://schemas.microsoft.com/office/drawing/2014/main" id="{DC6D7EA6-771A-47A9-8756-CBEB1E22FE20}"/>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a:extLst>
            <a:ext uri="{FF2B5EF4-FFF2-40B4-BE49-F238E27FC236}">
              <a16:creationId xmlns:a16="http://schemas.microsoft.com/office/drawing/2014/main" id="{0DF82946-A4C8-41AC-B90C-F52489A65545}"/>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a:extLst>
            <a:ext uri="{FF2B5EF4-FFF2-40B4-BE49-F238E27FC236}">
              <a16:creationId xmlns:a16="http://schemas.microsoft.com/office/drawing/2014/main" id="{5E34F8DB-7FD8-47D5-9C58-D057E7E0F4F7}"/>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a:extLst>
            <a:ext uri="{FF2B5EF4-FFF2-40B4-BE49-F238E27FC236}">
              <a16:creationId xmlns:a16="http://schemas.microsoft.com/office/drawing/2014/main" id="{974CD16B-54CC-498F-B245-0C82D18EDF0C}"/>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a:extLst>
            <a:ext uri="{FF2B5EF4-FFF2-40B4-BE49-F238E27FC236}">
              <a16:creationId xmlns:a16="http://schemas.microsoft.com/office/drawing/2014/main" id="{C429EDAD-5F48-488F-BC9E-B27FACFAA16E}"/>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a:extLst>
            <a:ext uri="{FF2B5EF4-FFF2-40B4-BE49-F238E27FC236}">
              <a16:creationId xmlns:a16="http://schemas.microsoft.com/office/drawing/2014/main" id="{598DEB82-4A55-402C-8D54-BE3B7714EEDD}"/>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a:extLst>
            <a:ext uri="{FF2B5EF4-FFF2-40B4-BE49-F238E27FC236}">
              <a16:creationId xmlns:a16="http://schemas.microsoft.com/office/drawing/2014/main" id="{F8FE00D2-54CC-4BE1-8505-A0AC00791B66}"/>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a:extLst>
            <a:ext uri="{FF2B5EF4-FFF2-40B4-BE49-F238E27FC236}">
              <a16:creationId xmlns:a16="http://schemas.microsoft.com/office/drawing/2014/main" id="{BC3303ED-7DF7-4C65-AFC9-B6D744B8F2E2}"/>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a:extLst>
            <a:ext uri="{FF2B5EF4-FFF2-40B4-BE49-F238E27FC236}">
              <a16:creationId xmlns:a16="http://schemas.microsoft.com/office/drawing/2014/main" id="{09CA04AF-98EE-4C5A-9110-F243AC40A234}"/>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a:extLst>
            <a:ext uri="{FF2B5EF4-FFF2-40B4-BE49-F238E27FC236}">
              <a16:creationId xmlns:a16="http://schemas.microsoft.com/office/drawing/2014/main" id="{C6DFCF6C-2A09-4DD6-A261-8401718886B7}"/>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DA6E8381-2CF6-4A77-B552-16C72D67C3D9}"/>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AB664366-8F50-422F-9237-AC6EC225753D}"/>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92191D3D-0BBC-40DA-8200-68988FBD8DA6}"/>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110218</xdr:rowOff>
    </xdr:to>
    <xdr:cxnSp macro="">
      <xdr:nvCxnSpPr>
        <xdr:cNvPr id="75" name="直線コネクタ 74">
          <a:extLst>
            <a:ext uri="{FF2B5EF4-FFF2-40B4-BE49-F238E27FC236}">
              <a16:creationId xmlns:a16="http://schemas.microsoft.com/office/drawing/2014/main" id="{4607557C-BA25-41FE-B3F7-1F492BF79A90}"/>
            </a:ext>
          </a:extLst>
        </xdr:cNvPr>
        <xdr:cNvCxnSpPr/>
      </xdr:nvCxnSpPr>
      <xdr:spPr>
        <a:xfrm flipV="1">
          <a:off x="4206240" y="5366385"/>
          <a:ext cx="1270" cy="1213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114045</xdr:rowOff>
    </xdr:from>
    <xdr:ext cx="405111" cy="259045"/>
    <xdr:sp macro="" textlink="">
      <xdr:nvSpPr>
        <xdr:cNvPr id="76" name="有形固定資産減価償却率最小値テキスト">
          <a:extLst>
            <a:ext uri="{FF2B5EF4-FFF2-40B4-BE49-F238E27FC236}">
              <a16:creationId xmlns:a16="http://schemas.microsoft.com/office/drawing/2014/main" id="{3DE470AD-2F15-4019-946A-9633821ECCB5}"/>
            </a:ext>
          </a:extLst>
        </xdr:cNvPr>
        <xdr:cNvSpPr txBox="1"/>
      </xdr:nvSpPr>
      <xdr:spPr>
        <a:xfrm>
          <a:off x="4258945" y="6583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110218</xdr:rowOff>
    </xdr:from>
    <xdr:to>
      <xdr:col>23</xdr:col>
      <xdr:colOff>174625</xdr:colOff>
      <xdr:row>34</xdr:row>
      <xdr:rowOff>110218</xdr:rowOff>
    </xdr:to>
    <xdr:cxnSp macro="">
      <xdr:nvCxnSpPr>
        <xdr:cNvPr id="77" name="直線コネクタ 76">
          <a:extLst>
            <a:ext uri="{FF2B5EF4-FFF2-40B4-BE49-F238E27FC236}">
              <a16:creationId xmlns:a16="http://schemas.microsoft.com/office/drawing/2014/main" id="{27FD6E37-CA33-4BF1-98B8-D8BDF22D63A9}"/>
            </a:ext>
          </a:extLst>
        </xdr:cNvPr>
        <xdr:cNvCxnSpPr/>
      </xdr:nvCxnSpPr>
      <xdr:spPr>
        <a:xfrm>
          <a:off x="4119245" y="657959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8" name="有形固定資産減価償却率最大値テキスト">
          <a:extLst>
            <a:ext uri="{FF2B5EF4-FFF2-40B4-BE49-F238E27FC236}">
              <a16:creationId xmlns:a16="http://schemas.microsoft.com/office/drawing/2014/main" id="{D84BF6CD-776B-4678-AADB-5D8E4DE1955B}"/>
            </a:ext>
          </a:extLst>
        </xdr:cNvPr>
        <xdr:cNvSpPr txBox="1"/>
      </xdr:nvSpPr>
      <xdr:spPr>
        <a:xfrm>
          <a:off x="4258945" y="5145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9" name="直線コネクタ 78">
          <a:extLst>
            <a:ext uri="{FF2B5EF4-FFF2-40B4-BE49-F238E27FC236}">
              <a16:creationId xmlns:a16="http://schemas.microsoft.com/office/drawing/2014/main" id="{3BFF247E-28A6-48FE-85F4-61FA368D8B5C}"/>
            </a:ext>
          </a:extLst>
        </xdr:cNvPr>
        <xdr:cNvCxnSpPr/>
      </xdr:nvCxnSpPr>
      <xdr:spPr>
        <a:xfrm>
          <a:off x="4119245" y="536638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145069</xdr:rowOff>
    </xdr:from>
    <xdr:ext cx="405111" cy="259045"/>
    <xdr:sp macro="" textlink="">
      <xdr:nvSpPr>
        <xdr:cNvPr id="80" name="有形固定資産減価償却率平均値テキスト">
          <a:extLst>
            <a:ext uri="{FF2B5EF4-FFF2-40B4-BE49-F238E27FC236}">
              <a16:creationId xmlns:a16="http://schemas.microsoft.com/office/drawing/2014/main" id="{4BE310C5-24B9-4DF5-9B0A-8AB8E6CD863B}"/>
            </a:ext>
          </a:extLst>
        </xdr:cNvPr>
        <xdr:cNvSpPr txBox="1"/>
      </xdr:nvSpPr>
      <xdr:spPr>
        <a:xfrm>
          <a:off x="4258945" y="61115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166642</xdr:rowOff>
    </xdr:from>
    <xdr:to>
      <xdr:col>23</xdr:col>
      <xdr:colOff>136525</xdr:colOff>
      <xdr:row>32</xdr:row>
      <xdr:rowOff>96792</xdr:rowOff>
    </xdr:to>
    <xdr:sp macro="" textlink="">
      <xdr:nvSpPr>
        <xdr:cNvPr id="81" name="フローチャート: 判断 80">
          <a:extLst>
            <a:ext uri="{FF2B5EF4-FFF2-40B4-BE49-F238E27FC236}">
              <a16:creationId xmlns:a16="http://schemas.microsoft.com/office/drawing/2014/main" id="{B8E9914B-AB48-4417-BFFC-B8B3334CA59E}"/>
            </a:ext>
          </a:extLst>
        </xdr:cNvPr>
        <xdr:cNvSpPr/>
      </xdr:nvSpPr>
      <xdr:spPr>
        <a:xfrm>
          <a:off x="4157345" y="61331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145052</xdr:rowOff>
    </xdr:from>
    <xdr:to>
      <xdr:col>19</xdr:col>
      <xdr:colOff>187325</xdr:colOff>
      <xdr:row>32</xdr:row>
      <xdr:rowOff>75202</xdr:rowOff>
    </xdr:to>
    <xdr:sp macro="" textlink="">
      <xdr:nvSpPr>
        <xdr:cNvPr id="82" name="フローチャート: 判断 81">
          <a:extLst>
            <a:ext uri="{FF2B5EF4-FFF2-40B4-BE49-F238E27FC236}">
              <a16:creationId xmlns:a16="http://schemas.microsoft.com/office/drawing/2014/main" id="{C5ED8722-4CBF-4AD9-9E3C-8B746986FA08}"/>
            </a:ext>
          </a:extLst>
        </xdr:cNvPr>
        <xdr:cNvSpPr/>
      </xdr:nvSpPr>
      <xdr:spPr>
        <a:xfrm>
          <a:off x="3537585" y="61115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132715</xdr:rowOff>
    </xdr:from>
    <xdr:to>
      <xdr:col>15</xdr:col>
      <xdr:colOff>187325</xdr:colOff>
      <xdr:row>32</xdr:row>
      <xdr:rowOff>62865</xdr:rowOff>
    </xdr:to>
    <xdr:sp macro="" textlink="">
      <xdr:nvSpPr>
        <xdr:cNvPr id="83" name="フローチャート: 判断 82">
          <a:extLst>
            <a:ext uri="{FF2B5EF4-FFF2-40B4-BE49-F238E27FC236}">
              <a16:creationId xmlns:a16="http://schemas.microsoft.com/office/drawing/2014/main" id="{CBACBF54-1920-4137-A193-E8A5DEE523CE}"/>
            </a:ext>
          </a:extLst>
        </xdr:cNvPr>
        <xdr:cNvSpPr/>
      </xdr:nvSpPr>
      <xdr:spPr>
        <a:xfrm>
          <a:off x="2867025" y="60991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135799</xdr:rowOff>
    </xdr:from>
    <xdr:to>
      <xdr:col>11</xdr:col>
      <xdr:colOff>187325</xdr:colOff>
      <xdr:row>32</xdr:row>
      <xdr:rowOff>65949</xdr:rowOff>
    </xdr:to>
    <xdr:sp macro="" textlink="">
      <xdr:nvSpPr>
        <xdr:cNvPr id="84" name="フローチャート: 判断 83">
          <a:extLst>
            <a:ext uri="{FF2B5EF4-FFF2-40B4-BE49-F238E27FC236}">
              <a16:creationId xmlns:a16="http://schemas.microsoft.com/office/drawing/2014/main" id="{6A681BF5-21C2-4E15-93CF-1D9765615812}"/>
            </a:ext>
          </a:extLst>
        </xdr:cNvPr>
        <xdr:cNvSpPr/>
      </xdr:nvSpPr>
      <xdr:spPr>
        <a:xfrm>
          <a:off x="2196465" y="61022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151221</xdr:rowOff>
    </xdr:from>
    <xdr:to>
      <xdr:col>7</xdr:col>
      <xdr:colOff>187325</xdr:colOff>
      <xdr:row>32</xdr:row>
      <xdr:rowOff>81371</xdr:rowOff>
    </xdr:to>
    <xdr:sp macro="" textlink="">
      <xdr:nvSpPr>
        <xdr:cNvPr id="85" name="フローチャート: 判断 84">
          <a:extLst>
            <a:ext uri="{FF2B5EF4-FFF2-40B4-BE49-F238E27FC236}">
              <a16:creationId xmlns:a16="http://schemas.microsoft.com/office/drawing/2014/main" id="{E1094847-02A4-4DD3-82F0-ACADA1D02FE0}"/>
            </a:ext>
          </a:extLst>
        </xdr:cNvPr>
        <xdr:cNvSpPr/>
      </xdr:nvSpPr>
      <xdr:spPr>
        <a:xfrm>
          <a:off x="1525905" y="61176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97F666C6-5CEC-449D-AB34-92140AAFC25F}"/>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2231BD94-4193-48B4-B8C0-7FB5978B90EE}"/>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D126B7F1-693F-4CE8-8C3A-83EF8C07BA91}"/>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5CF0453B-795D-4482-9AB9-A2974B939879}"/>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B7F6CBF6-B8EA-4D3A-A298-1C9ECFC02EB1}"/>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120378</xdr:rowOff>
    </xdr:from>
    <xdr:to>
      <xdr:col>23</xdr:col>
      <xdr:colOff>136525</xdr:colOff>
      <xdr:row>32</xdr:row>
      <xdr:rowOff>50528</xdr:rowOff>
    </xdr:to>
    <xdr:sp macro="" textlink="">
      <xdr:nvSpPr>
        <xdr:cNvPr id="91" name="楕円 90">
          <a:extLst>
            <a:ext uri="{FF2B5EF4-FFF2-40B4-BE49-F238E27FC236}">
              <a16:creationId xmlns:a16="http://schemas.microsoft.com/office/drawing/2014/main" id="{AC349170-B45F-4027-B0B9-7CE5D6EA0537}"/>
            </a:ext>
          </a:extLst>
        </xdr:cNvPr>
        <xdr:cNvSpPr/>
      </xdr:nvSpPr>
      <xdr:spPr>
        <a:xfrm>
          <a:off x="4157345" y="6086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143255</xdr:rowOff>
    </xdr:from>
    <xdr:ext cx="405111" cy="259045"/>
    <xdr:sp macro="" textlink="">
      <xdr:nvSpPr>
        <xdr:cNvPr id="92" name="有形固定資産減価償却率該当値テキスト">
          <a:extLst>
            <a:ext uri="{FF2B5EF4-FFF2-40B4-BE49-F238E27FC236}">
              <a16:creationId xmlns:a16="http://schemas.microsoft.com/office/drawing/2014/main" id="{B947B90C-0D41-40F0-B2F4-0CE3D0CCAE25}"/>
            </a:ext>
          </a:extLst>
        </xdr:cNvPr>
        <xdr:cNvSpPr txBox="1"/>
      </xdr:nvSpPr>
      <xdr:spPr>
        <a:xfrm>
          <a:off x="4258945" y="5942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41456</xdr:rowOff>
    </xdr:from>
    <xdr:to>
      <xdr:col>19</xdr:col>
      <xdr:colOff>187325</xdr:colOff>
      <xdr:row>32</xdr:row>
      <xdr:rowOff>143056</xdr:rowOff>
    </xdr:to>
    <xdr:sp macro="" textlink="">
      <xdr:nvSpPr>
        <xdr:cNvPr id="93" name="楕円 92">
          <a:extLst>
            <a:ext uri="{FF2B5EF4-FFF2-40B4-BE49-F238E27FC236}">
              <a16:creationId xmlns:a16="http://schemas.microsoft.com/office/drawing/2014/main" id="{182C42BD-FDEC-43D1-BCA4-FB099EDE4EC3}"/>
            </a:ext>
          </a:extLst>
        </xdr:cNvPr>
        <xdr:cNvSpPr/>
      </xdr:nvSpPr>
      <xdr:spPr>
        <a:xfrm>
          <a:off x="3537585" y="61755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171178</xdr:rowOff>
    </xdr:from>
    <xdr:to>
      <xdr:col>23</xdr:col>
      <xdr:colOff>85725</xdr:colOff>
      <xdr:row>32</xdr:row>
      <xdr:rowOff>92256</xdr:rowOff>
    </xdr:to>
    <xdr:cxnSp macro="">
      <xdr:nvCxnSpPr>
        <xdr:cNvPr id="94" name="直線コネクタ 93">
          <a:extLst>
            <a:ext uri="{FF2B5EF4-FFF2-40B4-BE49-F238E27FC236}">
              <a16:creationId xmlns:a16="http://schemas.microsoft.com/office/drawing/2014/main" id="{39F20189-3A79-4FA6-BC86-94BB7E2B650D}"/>
            </a:ext>
          </a:extLst>
        </xdr:cNvPr>
        <xdr:cNvCxnSpPr/>
      </xdr:nvCxnSpPr>
      <xdr:spPr>
        <a:xfrm flipV="1">
          <a:off x="3588385" y="6137638"/>
          <a:ext cx="619760" cy="88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10614</xdr:rowOff>
    </xdr:from>
    <xdr:to>
      <xdr:col>15</xdr:col>
      <xdr:colOff>187325</xdr:colOff>
      <xdr:row>32</xdr:row>
      <xdr:rowOff>112214</xdr:rowOff>
    </xdr:to>
    <xdr:sp macro="" textlink="">
      <xdr:nvSpPr>
        <xdr:cNvPr id="95" name="楕円 94">
          <a:extLst>
            <a:ext uri="{FF2B5EF4-FFF2-40B4-BE49-F238E27FC236}">
              <a16:creationId xmlns:a16="http://schemas.microsoft.com/office/drawing/2014/main" id="{69C60376-CFCB-43B4-AC5D-B3065820D808}"/>
            </a:ext>
          </a:extLst>
        </xdr:cNvPr>
        <xdr:cNvSpPr/>
      </xdr:nvSpPr>
      <xdr:spPr>
        <a:xfrm>
          <a:off x="2867025" y="61447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61414</xdr:rowOff>
    </xdr:from>
    <xdr:to>
      <xdr:col>19</xdr:col>
      <xdr:colOff>136525</xdr:colOff>
      <xdr:row>32</xdr:row>
      <xdr:rowOff>92256</xdr:rowOff>
    </xdr:to>
    <xdr:cxnSp macro="">
      <xdr:nvCxnSpPr>
        <xdr:cNvPr id="96" name="直線コネクタ 95">
          <a:extLst>
            <a:ext uri="{FF2B5EF4-FFF2-40B4-BE49-F238E27FC236}">
              <a16:creationId xmlns:a16="http://schemas.microsoft.com/office/drawing/2014/main" id="{AF292B7F-BE0D-4959-9686-8EBFADA1329A}"/>
            </a:ext>
          </a:extLst>
        </xdr:cNvPr>
        <xdr:cNvCxnSpPr/>
      </xdr:nvCxnSpPr>
      <xdr:spPr>
        <a:xfrm>
          <a:off x="2917825" y="6195514"/>
          <a:ext cx="670560" cy="3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92619</xdr:rowOff>
    </xdr:from>
    <xdr:to>
      <xdr:col>11</xdr:col>
      <xdr:colOff>187325</xdr:colOff>
      <xdr:row>32</xdr:row>
      <xdr:rowOff>22769</xdr:rowOff>
    </xdr:to>
    <xdr:sp macro="" textlink="">
      <xdr:nvSpPr>
        <xdr:cNvPr id="97" name="楕円 96">
          <a:extLst>
            <a:ext uri="{FF2B5EF4-FFF2-40B4-BE49-F238E27FC236}">
              <a16:creationId xmlns:a16="http://schemas.microsoft.com/office/drawing/2014/main" id="{472B4E21-6C97-43C2-BA17-D18F6332C5A4}"/>
            </a:ext>
          </a:extLst>
        </xdr:cNvPr>
        <xdr:cNvSpPr/>
      </xdr:nvSpPr>
      <xdr:spPr>
        <a:xfrm>
          <a:off x="2196465" y="60590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143419</xdr:rowOff>
    </xdr:from>
    <xdr:to>
      <xdr:col>15</xdr:col>
      <xdr:colOff>136525</xdr:colOff>
      <xdr:row>32</xdr:row>
      <xdr:rowOff>61414</xdr:rowOff>
    </xdr:to>
    <xdr:cxnSp macro="">
      <xdr:nvCxnSpPr>
        <xdr:cNvPr id="98" name="直線コネクタ 97">
          <a:extLst>
            <a:ext uri="{FF2B5EF4-FFF2-40B4-BE49-F238E27FC236}">
              <a16:creationId xmlns:a16="http://schemas.microsoft.com/office/drawing/2014/main" id="{073EDC8A-D21F-46CE-9B5D-082D20B1E366}"/>
            </a:ext>
          </a:extLst>
        </xdr:cNvPr>
        <xdr:cNvCxnSpPr/>
      </xdr:nvCxnSpPr>
      <xdr:spPr>
        <a:xfrm>
          <a:off x="2247265" y="6109879"/>
          <a:ext cx="670560" cy="8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132715</xdr:rowOff>
    </xdr:from>
    <xdr:to>
      <xdr:col>7</xdr:col>
      <xdr:colOff>187325</xdr:colOff>
      <xdr:row>32</xdr:row>
      <xdr:rowOff>62865</xdr:rowOff>
    </xdr:to>
    <xdr:sp macro="" textlink="">
      <xdr:nvSpPr>
        <xdr:cNvPr id="99" name="楕円 98">
          <a:extLst>
            <a:ext uri="{FF2B5EF4-FFF2-40B4-BE49-F238E27FC236}">
              <a16:creationId xmlns:a16="http://schemas.microsoft.com/office/drawing/2014/main" id="{B7B102B4-2BE4-4FCC-AC38-042CF802C4D1}"/>
            </a:ext>
          </a:extLst>
        </xdr:cNvPr>
        <xdr:cNvSpPr/>
      </xdr:nvSpPr>
      <xdr:spPr>
        <a:xfrm>
          <a:off x="1525905" y="60991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143419</xdr:rowOff>
    </xdr:from>
    <xdr:to>
      <xdr:col>11</xdr:col>
      <xdr:colOff>136525</xdr:colOff>
      <xdr:row>32</xdr:row>
      <xdr:rowOff>12065</xdr:rowOff>
    </xdr:to>
    <xdr:cxnSp macro="">
      <xdr:nvCxnSpPr>
        <xdr:cNvPr id="100" name="直線コネクタ 99">
          <a:extLst>
            <a:ext uri="{FF2B5EF4-FFF2-40B4-BE49-F238E27FC236}">
              <a16:creationId xmlns:a16="http://schemas.microsoft.com/office/drawing/2014/main" id="{1E716A5E-3F9F-4E27-BF74-4EADB2D85173}"/>
            </a:ext>
          </a:extLst>
        </xdr:cNvPr>
        <xdr:cNvCxnSpPr/>
      </xdr:nvCxnSpPr>
      <xdr:spPr>
        <a:xfrm flipV="1">
          <a:off x="1576705" y="6109879"/>
          <a:ext cx="670560" cy="3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91729</xdr:rowOff>
    </xdr:from>
    <xdr:ext cx="405111" cy="259045"/>
    <xdr:sp macro="" textlink="">
      <xdr:nvSpPr>
        <xdr:cNvPr id="101" name="n_1aveValue有形固定資産減価償却率">
          <a:extLst>
            <a:ext uri="{FF2B5EF4-FFF2-40B4-BE49-F238E27FC236}">
              <a16:creationId xmlns:a16="http://schemas.microsoft.com/office/drawing/2014/main" id="{3C5B2F93-8F97-4802-9DA8-E2291A26525C}"/>
            </a:ext>
          </a:extLst>
        </xdr:cNvPr>
        <xdr:cNvSpPr txBox="1"/>
      </xdr:nvSpPr>
      <xdr:spPr>
        <a:xfrm>
          <a:off x="3395989" y="5890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79392</xdr:rowOff>
    </xdr:from>
    <xdr:ext cx="405111" cy="259045"/>
    <xdr:sp macro="" textlink="">
      <xdr:nvSpPr>
        <xdr:cNvPr id="102" name="n_2aveValue有形固定資産減価償却率">
          <a:extLst>
            <a:ext uri="{FF2B5EF4-FFF2-40B4-BE49-F238E27FC236}">
              <a16:creationId xmlns:a16="http://schemas.microsoft.com/office/drawing/2014/main" id="{89F2EAEA-E000-4183-B1C5-246878628D59}"/>
            </a:ext>
          </a:extLst>
        </xdr:cNvPr>
        <xdr:cNvSpPr txBox="1"/>
      </xdr:nvSpPr>
      <xdr:spPr>
        <a:xfrm>
          <a:off x="2738129" y="5878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57076</xdr:rowOff>
    </xdr:from>
    <xdr:ext cx="405111" cy="259045"/>
    <xdr:sp macro="" textlink="">
      <xdr:nvSpPr>
        <xdr:cNvPr id="103" name="n_3aveValue有形固定資産減価償却率">
          <a:extLst>
            <a:ext uri="{FF2B5EF4-FFF2-40B4-BE49-F238E27FC236}">
              <a16:creationId xmlns:a16="http://schemas.microsoft.com/office/drawing/2014/main" id="{A0528039-D785-45CF-AFFA-69A2583C85B4}"/>
            </a:ext>
          </a:extLst>
        </xdr:cNvPr>
        <xdr:cNvSpPr txBox="1"/>
      </xdr:nvSpPr>
      <xdr:spPr>
        <a:xfrm>
          <a:off x="2067569" y="6191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72498</xdr:rowOff>
    </xdr:from>
    <xdr:ext cx="405111" cy="259045"/>
    <xdr:sp macro="" textlink="">
      <xdr:nvSpPr>
        <xdr:cNvPr id="104" name="n_4aveValue有形固定資産減価償却率">
          <a:extLst>
            <a:ext uri="{FF2B5EF4-FFF2-40B4-BE49-F238E27FC236}">
              <a16:creationId xmlns:a16="http://schemas.microsoft.com/office/drawing/2014/main" id="{7B5B6A18-8ADC-4103-A6DB-E939C8F0C993}"/>
            </a:ext>
          </a:extLst>
        </xdr:cNvPr>
        <xdr:cNvSpPr txBox="1"/>
      </xdr:nvSpPr>
      <xdr:spPr>
        <a:xfrm>
          <a:off x="1397009" y="6206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134183</xdr:rowOff>
    </xdr:from>
    <xdr:ext cx="405111" cy="259045"/>
    <xdr:sp macro="" textlink="">
      <xdr:nvSpPr>
        <xdr:cNvPr id="105" name="n_1mainValue有形固定資産減価償却率">
          <a:extLst>
            <a:ext uri="{FF2B5EF4-FFF2-40B4-BE49-F238E27FC236}">
              <a16:creationId xmlns:a16="http://schemas.microsoft.com/office/drawing/2014/main" id="{CF4D3150-1FE5-436A-98C1-7C39AACDDA8E}"/>
            </a:ext>
          </a:extLst>
        </xdr:cNvPr>
        <xdr:cNvSpPr txBox="1"/>
      </xdr:nvSpPr>
      <xdr:spPr>
        <a:xfrm>
          <a:off x="3395989" y="6268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103341</xdr:rowOff>
    </xdr:from>
    <xdr:ext cx="405111" cy="259045"/>
    <xdr:sp macro="" textlink="">
      <xdr:nvSpPr>
        <xdr:cNvPr id="106" name="n_2mainValue有形固定資産減価償却率">
          <a:extLst>
            <a:ext uri="{FF2B5EF4-FFF2-40B4-BE49-F238E27FC236}">
              <a16:creationId xmlns:a16="http://schemas.microsoft.com/office/drawing/2014/main" id="{30A2EE68-740C-485D-B8BB-446C57D618FD}"/>
            </a:ext>
          </a:extLst>
        </xdr:cNvPr>
        <xdr:cNvSpPr txBox="1"/>
      </xdr:nvSpPr>
      <xdr:spPr>
        <a:xfrm>
          <a:off x="2738129" y="6237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39296</xdr:rowOff>
    </xdr:from>
    <xdr:ext cx="405111" cy="259045"/>
    <xdr:sp macro="" textlink="">
      <xdr:nvSpPr>
        <xdr:cNvPr id="107" name="n_3mainValue有形固定資産減価償却率">
          <a:extLst>
            <a:ext uri="{FF2B5EF4-FFF2-40B4-BE49-F238E27FC236}">
              <a16:creationId xmlns:a16="http://schemas.microsoft.com/office/drawing/2014/main" id="{51765B21-E3E3-4952-95A3-0C58EF526A86}"/>
            </a:ext>
          </a:extLst>
        </xdr:cNvPr>
        <xdr:cNvSpPr txBox="1"/>
      </xdr:nvSpPr>
      <xdr:spPr>
        <a:xfrm>
          <a:off x="2067569" y="583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79392</xdr:rowOff>
    </xdr:from>
    <xdr:ext cx="405111" cy="259045"/>
    <xdr:sp macro="" textlink="">
      <xdr:nvSpPr>
        <xdr:cNvPr id="108" name="n_4mainValue有形固定資産減価償却率">
          <a:extLst>
            <a:ext uri="{FF2B5EF4-FFF2-40B4-BE49-F238E27FC236}">
              <a16:creationId xmlns:a16="http://schemas.microsoft.com/office/drawing/2014/main" id="{762D28B2-AB9E-4486-AEB9-D2F6D584333C}"/>
            </a:ext>
          </a:extLst>
        </xdr:cNvPr>
        <xdr:cNvSpPr txBox="1"/>
      </xdr:nvSpPr>
      <xdr:spPr>
        <a:xfrm>
          <a:off x="1397009" y="5878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B6C9FB90-EA96-4F27-96C2-A6790CAFD76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ED9D8F13-8792-4200-BF1E-9591FBFF208C}"/>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BC0B4EE5-768F-400A-9E29-5A0741D65C3D}"/>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[ 253.1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59A80FE1-AFFB-4F2D-AA42-3A54450FA3B7}"/>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68399195-4C43-4E9C-BBF0-A6D2ED1C2D76}"/>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1D293217-BE79-49E7-A649-9C141C4ACC1A}"/>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336F06AF-1332-4F39-94F2-8A028E672F09}"/>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EB7273C6-4FF7-4732-BB6A-7D18E9FF2873}"/>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92F5644F-34A4-45C5-905B-73EC56D61EE7}"/>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EA73EC63-EB58-41CA-BB82-C3904D24D9D5}"/>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FC9DFC2-8234-482D-8A43-6DD7A4F543A7}"/>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468A6C32-4F35-4E6B-80CA-55546A2305CA}"/>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B06DFF2A-57D2-4BF7-812C-283D65732E5A}"/>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これまで地方債の新規発行を抑制し、基金を積み立て</a:t>
          </a:r>
          <a:r>
            <a:rPr kumimoji="1" lang="ja-JP" altLang="en-US" sz="1100">
              <a:solidFill>
                <a:schemeClr val="dk1"/>
              </a:solidFill>
              <a:effectLst/>
              <a:latin typeface="+mn-lt"/>
              <a:ea typeface="+mn-ea"/>
              <a:cs typeface="+mn-cs"/>
            </a:rPr>
            <a:t>てきたため</a:t>
          </a:r>
          <a:r>
            <a:rPr kumimoji="1" lang="ja-JP" altLang="ja-JP" sz="1100">
              <a:solidFill>
                <a:schemeClr val="dk1"/>
              </a:solidFill>
              <a:effectLst/>
              <a:latin typeface="+mn-lt"/>
              <a:ea typeface="+mn-ea"/>
              <a:cs typeface="+mn-cs"/>
            </a:rPr>
            <a:t>、全国平均</a:t>
          </a:r>
          <a:r>
            <a:rPr kumimoji="1" lang="ja-JP" altLang="en-US" sz="1100">
              <a:solidFill>
                <a:schemeClr val="dk1"/>
              </a:solidFill>
              <a:effectLst/>
              <a:latin typeface="+mn-lt"/>
              <a:ea typeface="+mn-ea"/>
              <a:cs typeface="+mn-cs"/>
            </a:rPr>
            <a:t>より</a:t>
          </a:r>
          <a:r>
            <a:rPr kumimoji="1" lang="ja-JP" altLang="ja-JP" sz="1100">
              <a:solidFill>
                <a:schemeClr val="dk1"/>
              </a:solidFill>
              <a:effectLst/>
              <a:latin typeface="+mn-lt"/>
              <a:ea typeface="+mn-ea"/>
              <a:cs typeface="+mn-cs"/>
            </a:rPr>
            <a:t>低い比率を保っている。</a:t>
          </a:r>
          <a:r>
            <a:rPr kumimoji="1" lang="ja-JP" altLang="en-US" sz="1100">
              <a:solidFill>
                <a:schemeClr val="dk1"/>
              </a:solidFill>
              <a:effectLst/>
              <a:latin typeface="+mn-lt"/>
              <a:ea typeface="+mn-ea"/>
              <a:cs typeface="+mn-cs"/>
            </a:rPr>
            <a:t>ただ、</a:t>
          </a:r>
          <a:r>
            <a:rPr kumimoji="1" lang="ja-JP" altLang="ja-JP" sz="1100">
              <a:solidFill>
                <a:schemeClr val="dk1"/>
              </a:solidFill>
              <a:effectLst/>
              <a:latin typeface="+mn-lt"/>
              <a:ea typeface="+mn-ea"/>
              <a:cs typeface="+mn-cs"/>
            </a:rPr>
            <a:t>今年度は、</a:t>
          </a:r>
          <a:r>
            <a:rPr kumimoji="1" lang="ja-JP" altLang="en-US" sz="1100">
              <a:solidFill>
                <a:schemeClr val="dk1"/>
              </a:solidFill>
              <a:effectLst/>
              <a:latin typeface="+mn-lt"/>
              <a:ea typeface="+mn-ea"/>
              <a:cs typeface="+mn-cs"/>
            </a:rPr>
            <a:t>焼却施設完成等により地方債を１０億８，２８９万円発行、基金を９</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００万円取り崩し</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ため、前年度</a:t>
          </a:r>
          <a:r>
            <a:rPr kumimoji="1" lang="ja-JP" altLang="en-US" sz="1100">
              <a:solidFill>
                <a:schemeClr val="dk1"/>
              </a:solidFill>
              <a:effectLst/>
              <a:latin typeface="+mn-lt"/>
              <a:ea typeface="+mn-ea"/>
              <a:cs typeface="+mn-cs"/>
            </a:rPr>
            <a:t>より７３．４ポイント増</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起債発行を最小限に抑制し、適正な地方債管理</a:t>
          </a:r>
          <a:r>
            <a:rPr kumimoji="1" lang="ja-JP" altLang="en-US" sz="1100">
              <a:solidFill>
                <a:schemeClr val="dk1"/>
              </a:solidFill>
              <a:effectLst/>
              <a:latin typeface="+mn-lt"/>
              <a:ea typeface="+mn-ea"/>
              <a:cs typeface="+mn-cs"/>
            </a:rPr>
            <a:t>・基金管理に努めていく</a:t>
          </a:r>
          <a:r>
            <a:rPr kumimoji="1" lang="ja-JP" altLang="ja-JP" sz="1100">
              <a:solidFill>
                <a:schemeClr val="dk1"/>
              </a:solidFill>
              <a:effectLst/>
              <a:latin typeface="+mn-lt"/>
              <a:ea typeface="+mn-ea"/>
              <a:cs typeface="+mn-cs"/>
            </a:rPr>
            <a:t>。</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99D1B4-B79D-43AC-BEC0-69C9F12D009E}"/>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15F8F47F-7478-4F02-AF04-124BFFAC0335}"/>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237B7FF-141A-4ECC-B45F-5B732BD6A587}"/>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216BB773-7707-4613-97BC-26459A901E2D}"/>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782CE080-14D5-4AF1-8504-A50BA3E6B78E}"/>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EB271248-AF60-4E91-B9A3-17220690D9DB}"/>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8" name="テキスト ボックス 127">
          <a:extLst>
            <a:ext uri="{FF2B5EF4-FFF2-40B4-BE49-F238E27FC236}">
              <a16:creationId xmlns:a16="http://schemas.microsoft.com/office/drawing/2014/main" id="{CDF32474-8FFC-4CB8-BAA9-14D12E503898}"/>
            </a:ext>
          </a:extLst>
        </xdr:cNvPr>
        <xdr:cNvSpPr txBox="1"/>
      </xdr:nvSpPr>
      <xdr:spPr>
        <a:xfrm>
          <a:off x="9486041" y="627751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194C657E-D162-4F59-85A0-07581252BA1D}"/>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F6613149-7DA3-4D53-BEBC-661BFF7BD7E7}"/>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BE58D166-AFC2-4FAA-9279-0BC6F0FF62A0}"/>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63D6DBE5-8764-4AEB-B23D-6DE43F018496}"/>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162E4B82-1320-4400-B7AD-2CB6E288CCA7}"/>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7396D849-2360-4471-8772-17A6A3041AFC}"/>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15ABAF1A-1956-40F7-BF96-DFF75295B457}"/>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49C15108-B80A-4BDA-B612-8F85CAD0A371}"/>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D42573ED-A008-4736-885B-BD7B430DFBE9}"/>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264E7547-0BF3-49DA-8C59-30C015EE1C29}"/>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165838</xdr:rowOff>
    </xdr:to>
    <xdr:cxnSp macro="">
      <xdr:nvCxnSpPr>
        <xdr:cNvPr id="139" name="直線コネクタ 138">
          <a:extLst>
            <a:ext uri="{FF2B5EF4-FFF2-40B4-BE49-F238E27FC236}">
              <a16:creationId xmlns:a16="http://schemas.microsoft.com/office/drawing/2014/main" id="{7C0B3AEB-B353-41CF-8BB9-6D3E7E37763C}"/>
            </a:ext>
          </a:extLst>
        </xdr:cNvPr>
        <xdr:cNvCxnSpPr/>
      </xdr:nvCxnSpPr>
      <xdr:spPr>
        <a:xfrm flipV="1">
          <a:off x="13027660" y="5160463"/>
          <a:ext cx="1269" cy="1474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169665</xdr:rowOff>
    </xdr:from>
    <xdr:ext cx="560923" cy="259045"/>
    <xdr:sp macro="" textlink="">
      <xdr:nvSpPr>
        <xdr:cNvPr id="140" name="債務償還比率最小値テキスト">
          <a:extLst>
            <a:ext uri="{FF2B5EF4-FFF2-40B4-BE49-F238E27FC236}">
              <a16:creationId xmlns:a16="http://schemas.microsoft.com/office/drawing/2014/main" id="{DC0CB8A7-4A3C-4F13-B8C9-D7B5A1078EC1}"/>
            </a:ext>
          </a:extLst>
        </xdr:cNvPr>
        <xdr:cNvSpPr txBox="1"/>
      </xdr:nvSpPr>
      <xdr:spPr>
        <a:xfrm>
          <a:off x="13080365" y="663904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165838</xdr:rowOff>
    </xdr:from>
    <xdr:to>
      <xdr:col>76</xdr:col>
      <xdr:colOff>111125</xdr:colOff>
      <xdr:row>34</xdr:row>
      <xdr:rowOff>165838</xdr:rowOff>
    </xdr:to>
    <xdr:cxnSp macro="">
      <xdr:nvCxnSpPr>
        <xdr:cNvPr id="141" name="直線コネクタ 140">
          <a:extLst>
            <a:ext uri="{FF2B5EF4-FFF2-40B4-BE49-F238E27FC236}">
              <a16:creationId xmlns:a16="http://schemas.microsoft.com/office/drawing/2014/main" id="{7D623316-1398-4C74-9E1B-54F8E7F09CDD}"/>
            </a:ext>
          </a:extLst>
        </xdr:cNvPr>
        <xdr:cNvCxnSpPr/>
      </xdr:nvCxnSpPr>
      <xdr:spPr>
        <a:xfrm>
          <a:off x="12963525" y="66352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864A7C00-CA86-410B-ACF1-81AEC54A7624}"/>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F0CD23C3-5308-421D-9E8D-AD725C915D70}"/>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140092</xdr:rowOff>
    </xdr:from>
    <xdr:ext cx="469744" cy="259045"/>
    <xdr:sp macro="" textlink="">
      <xdr:nvSpPr>
        <xdr:cNvPr id="144" name="債務償還比率平均値テキスト">
          <a:extLst>
            <a:ext uri="{FF2B5EF4-FFF2-40B4-BE49-F238E27FC236}">
              <a16:creationId xmlns:a16="http://schemas.microsoft.com/office/drawing/2014/main" id="{789115AA-94CC-49F2-91BE-26D73EB9E0EA}"/>
            </a:ext>
          </a:extLst>
        </xdr:cNvPr>
        <xdr:cNvSpPr txBox="1"/>
      </xdr:nvSpPr>
      <xdr:spPr>
        <a:xfrm>
          <a:off x="13080365" y="5435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161665</xdr:rowOff>
    </xdr:from>
    <xdr:to>
      <xdr:col>76</xdr:col>
      <xdr:colOff>73025</xdr:colOff>
      <xdr:row>28</xdr:row>
      <xdr:rowOff>91815</xdr:rowOff>
    </xdr:to>
    <xdr:sp macro="" textlink="">
      <xdr:nvSpPr>
        <xdr:cNvPr id="145" name="フローチャート: 判断 144">
          <a:extLst>
            <a:ext uri="{FF2B5EF4-FFF2-40B4-BE49-F238E27FC236}">
              <a16:creationId xmlns:a16="http://schemas.microsoft.com/office/drawing/2014/main" id="{7DD5E59D-8830-4087-A044-2A59978123FE}"/>
            </a:ext>
          </a:extLst>
        </xdr:cNvPr>
        <xdr:cNvSpPr/>
      </xdr:nvSpPr>
      <xdr:spPr>
        <a:xfrm>
          <a:off x="13001625" y="545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166291</xdr:rowOff>
    </xdr:from>
    <xdr:to>
      <xdr:col>72</xdr:col>
      <xdr:colOff>123825</xdr:colOff>
      <xdr:row>28</xdr:row>
      <xdr:rowOff>96441</xdr:rowOff>
    </xdr:to>
    <xdr:sp macro="" textlink="">
      <xdr:nvSpPr>
        <xdr:cNvPr id="146" name="フローチャート: 判断 145">
          <a:extLst>
            <a:ext uri="{FF2B5EF4-FFF2-40B4-BE49-F238E27FC236}">
              <a16:creationId xmlns:a16="http://schemas.microsoft.com/office/drawing/2014/main" id="{16E5CBA7-ADF4-4880-93EA-8250E7732123}"/>
            </a:ext>
          </a:extLst>
        </xdr:cNvPr>
        <xdr:cNvSpPr/>
      </xdr:nvSpPr>
      <xdr:spPr>
        <a:xfrm>
          <a:off x="12359005" y="54621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163104</xdr:rowOff>
    </xdr:from>
    <xdr:to>
      <xdr:col>68</xdr:col>
      <xdr:colOff>123825</xdr:colOff>
      <xdr:row>28</xdr:row>
      <xdr:rowOff>93254</xdr:rowOff>
    </xdr:to>
    <xdr:sp macro="" textlink="">
      <xdr:nvSpPr>
        <xdr:cNvPr id="147" name="フローチャート: 判断 146">
          <a:extLst>
            <a:ext uri="{FF2B5EF4-FFF2-40B4-BE49-F238E27FC236}">
              <a16:creationId xmlns:a16="http://schemas.microsoft.com/office/drawing/2014/main" id="{110C02B8-2DC0-4FCD-9912-4935F189279F}"/>
            </a:ext>
          </a:extLst>
        </xdr:cNvPr>
        <xdr:cNvSpPr/>
      </xdr:nvSpPr>
      <xdr:spPr>
        <a:xfrm>
          <a:off x="11688445" y="54590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134148</xdr:rowOff>
    </xdr:from>
    <xdr:to>
      <xdr:col>64</xdr:col>
      <xdr:colOff>123825</xdr:colOff>
      <xdr:row>29</xdr:row>
      <xdr:rowOff>64298</xdr:rowOff>
    </xdr:to>
    <xdr:sp macro="" textlink="">
      <xdr:nvSpPr>
        <xdr:cNvPr id="148" name="フローチャート: 判断 147">
          <a:extLst>
            <a:ext uri="{FF2B5EF4-FFF2-40B4-BE49-F238E27FC236}">
              <a16:creationId xmlns:a16="http://schemas.microsoft.com/office/drawing/2014/main" id="{817D3232-4D30-49B9-8058-402AA93FBA47}"/>
            </a:ext>
          </a:extLst>
        </xdr:cNvPr>
        <xdr:cNvSpPr/>
      </xdr:nvSpPr>
      <xdr:spPr>
        <a:xfrm>
          <a:off x="11017885" y="5597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155533</xdr:rowOff>
    </xdr:from>
    <xdr:to>
      <xdr:col>60</xdr:col>
      <xdr:colOff>123825</xdr:colOff>
      <xdr:row>29</xdr:row>
      <xdr:rowOff>85683</xdr:rowOff>
    </xdr:to>
    <xdr:sp macro="" textlink="">
      <xdr:nvSpPr>
        <xdr:cNvPr id="149" name="フローチャート: 判断 148">
          <a:extLst>
            <a:ext uri="{FF2B5EF4-FFF2-40B4-BE49-F238E27FC236}">
              <a16:creationId xmlns:a16="http://schemas.microsoft.com/office/drawing/2014/main" id="{2A8DD417-580A-487B-B7EA-79482EF8D135}"/>
            </a:ext>
          </a:extLst>
        </xdr:cNvPr>
        <xdr:cNvSpPr/>
      </xdr:nvSpPr>
      <xdr:spPr>
        <a:xfrm>
          <a:off x="10347325" y="56190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7EB513CC-AB54-4275-944C-C9881E3986C7}"/>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D3BFA073-701E-4F79-88CD-D53F9B815BC4}"/>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AC4FD6AE-110B-4A66-8B70-F228B927CFB1}"/>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618D14B3-A540-4BC1-B41A-1054AE01DB07}"/>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7164FCEE-4D2A-4F83-98DD-6535E351D79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70164</xdr:rowOff>
    </xdr:from>
    <xdr:to>
      <xdr:col>76</xdr:col>
      <xdr:colOff>73025</xdr:colOff>
      <xdr:row>28</xdr:row>
      <xdr:rowOff>314</xdr:rowOff>
    </xdr:to>
    <xdr:sp macro="" textlink="">
      <xdr:nvSpPr>
        <xdr:cNvPr id="155" name="楕円 154">
          <a:extLst>
            <a:ext uri="{FF2B5EF4-FFF2-40B4-BE49-F238E27FC236}">
              <a16:creationId xmlns:a16="http://schemas.microsoft.com/office/drawing/2014/main" id="{DD040ADA-B96E-462B-AC84-9C4F56EDA9EC}"/>
            </a:ext>
          </a:extLst>
        </xdr:cNvPr>
        <xdr:cNvSpPr/>
      </xdr:nvSpPr>
      <xdr:spPr>
        <a:xfrm>
          <a:off x="13001625" y="53660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93041</xdr:rowOff>
    </xdr:from>
    <xdr:ext cx="469744" cy="259045"/>
    <xdr:sp macro="" textlink="">
      <xdr:nvSpPr>
        <xdr:cNvPr id="156" name="債務償還比率該当値テキスト">
          <a:extLst>
            <a:ext uri="{FF2B5EF4-FFF2-40B4-BE49-F238E27FC236}">
              <a16:creationId xmlns:a16="http://schemas.microsoft.com/office/drawing/2014/main" id="{D4708C42-14FB-4725-B16B-8ADD6B206C41}"/>
            </a:ext>
          </a:extLst>
        </xdr:cNvPr>
        <xdr:cNvSpPr txBox="1"/>
      </xdr:nvSpPr>
      <xdr:spPr>
        <a:xfrm>
          <a:off x="13080365" y="5221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166152</xdr:rowOff>
    </xdr:from>
    <xdr:to>
      <xdr:col>72</xdr:col>
      <xdr:colOff>123825</xdr:colOff>
      <xdr:row>27</xdr:row>
      <xdr:rowOff>96302</xdr:rowOff>
    </xdr:to>
    <xdr:sp macro="" textlink="">
      <xdr:nvSpPr>
        <xdr:cNvPr id="157" name="楕円 156">
          <a:extLst>
            <a:ext uri="{FF2B5EF4-FFF2-40B4-BE49-F238E27FC236}">
              <a16:creationId xmlns:a16="http://schemas.microsoft.com/office/drawing/2014/main" id="{24E83AE0-56FD-477B-8138-806FDF128E33}"/>
            </a:ext>
          </a:extLst>
        </xdr:cNvPr>
        <xdr:cNvSpPr/>
      </xdr:nvSpPr>
      <xdr:spPr>
        <a:xfrm>
          <a:off x="12359005" y="52944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45502</xdr:rowOff>
    </xdr:from>
    <xdr:to>
      <xdr:col>76</xdr:col>
      <xdr:colOff>22225</xdr:colOff>
      <xdr:row>27</xdr:row>
      <xdr:rowOff>120964</xdr:rowOff>
    </xdr:to>
    <xdr:cxnSp macro="">
      <xdr:nvCxnSpPr>
        <xdr:cNvPr id="158" name="直線コネクタ 157">
          <a:extLst>
            <a:ext uri="{FF2B5EF4-FFF2-40B4-BE49-F238E27FC236}">
              <a16:creationId xmlns:a16="http://schemas.microsoft.com/office/drawing/2014/main" id="{9CC0D68B-4D69-47B4-B582-043A9FC57A99}"/>
            </a:ext>
          </a:extLst>
        </xdr:cNvPr>
        <xdr:cNvCxnSpPr/>
      </xdr:nvCxnSpPr>
      <xdr:spPr>
        <a:xfrm>
          <a:off x="12409805" y="5341402"/>
          <a:ext cx="619760" cy="75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26</xdr:row>
      <xdr:rowOff>155254</xdr:rowOff>
    </xdr:from>
    <xdr:to>
      <xdr:col>68</xdr:col>
      <xdr:colOff>123825</xdr:colOff>
      <xdr:row>27</xdr:row>
      <xdr:rowOff>85404</xdr:rowOff>
    </xdr:to>
    <xdr:sp macro="" textlink="">
      <xdr:nvSpPr>
        <xdr:cNvPr id="159" name="楕円 158">
          <a:extLst>
            <a:ext uri="{FF2B5EF4-FFF2-40B4-BE49-F238E27FC236}">
              <a16:creationId xmlns:a16="http://schemas.microsoft.com/office/drawing/2014/main" id="{DAFC6DEA-CCCA-48BE-9A51-539D6523D98C}"/>
            </a:ext>
          </a:extLst>
        </xdr:cNvPr>
        <xdr:cNvSpPr/>
      </xdr:nvSpPr>
      <xdr:spPr>
        <a:xfrm>
          <a:off x="11688445" y="52835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34604</xdr:rowOff>
    </xdr:from>
    <xdr:to>
      <xdr:col>72</xdr:col>
      <xdr:colOff>73025</xdr:colOff>
      <xdr:row>27</xdr:row>
      <xdr:rowOff>45502</xdr:rowOff>
    </xdr:to>
    <xdr:cxnSp macro="">
      <xdr:nvCxnSpPr>
        <xdr:cNvPr id="160" name="直線コネクタ 159">
          <a:extLst>
            <a:ext uri="{FF2B5EF4-FFF2-40B4-BE49-F238E27FC236}">
              <a16:creationId xmlns:a16="http://schemas.microsoft.com/office/drawing/2014/main" id="{895D9E41-F86D-40AB-9918-F7521A5FBBF8}"/>
            </a:ext>
          </a:extLst>
        </xdr:cNvPr>
        <xdr:cNvCxnSpPr/>
      </xdr:nvCxnSpPr>
      <xdr:spPr>
        <a:xfrm>
          <a:off x="11739245" y="5330504"/>
          <a:ext cx="670560" cy="1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84455</xdr:rowOff>
    </xdr:from>
    <xdr:to>
      <xdr:col>64</xdr:col>
      <xdr:colOff>123825</xdr:colOff>
      <xdr:row>28</xdr:row>
      <xdr:rowOff>14605</xdr:rowOff>
    </xdr:to>
    <xdr:sp macro="" textlink="">
      <xdr:nvSpPr>
        <xdr:cNvPr id="161" name="楕円 160">
          <a:extLst>
            <a:ext uri="{FF2B5EF4-FFF2-40B4-BE49-F238E27FC236}">
              <a16:creationId xmlns:a16="http://schemas.microsoft.com/office/drawing/2014/main" id="{B03CAC81-F0CC-4CF4-A035-0DA70864F3F4}"/>
            </a:ext>
          </a:extLst>
        </xdr:cNvPr>
        <xdr:cNvSpPr/>
      </xdr:nvSpPr>
      <xdr:spPr>
        <a:xfrm>
          <a:off x="11017885" y="53803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34604</xdr:rowOff>
    </xdr:from>
    <xdr:to>
      <xdr:col>68</xdr:col>
      <xdr:colOff>73025</xdr:colOff>
      <xdr:row>27</xdr:row>
      <xdr:rowOff>135255</xdr:rowOff>
    </xdr:to>
    <xdr:cxnSp macro="">
      <xdr:nvCxnSpPr>
        <xdr:cNvPr id="162" name="直線コネクタ 161">
          <a:extLst>
            <a:ext uri="{FF2B5EF4-FFF2-40B4-BE49-F238E27FC236}">
              <a16:creationId xmlns:a16="http://schemas.microsoft.com/office/drawing/2014/main" id="{F24C3475-BDEA-4DD7-83CE-AE8A7F9CC6FE}"/>
            </a:ext>
          </a:extLst>
        </xdr:cNvPr>
        <xdr:cNvCxnSpPr/>
      </xdr:nvCxnSpPr>
      <xdr:spPr>
        <a:xfrm flipV="1">
          <a:off x="11068685" y="5330504"/>
          <a:ext cx="670560" cy="10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51901</xdr:rowOff>
    </xdr:from>
    <xdr:to>
      <xdr:col>60</xdr:col>
      <xdr:colOff>123825</xdr:colOff>
      <xdr:row>28</xdr:row>
      <xdr:rowOff>153501</xdr:rowOff>
    </xdr:to>
    <xdr:sp macro="" textlink="">
      <xdr:nvSpPr>
        <xdr:cNvPr id="163" name="楕円 162">
          <a:extLst>
            <a:ext uri="{FF2B5EF4-FFF2-40B4-BE49-F238E27FC236}">
              <a16:creationId xmlns:a16="http://schemas.microsoft.com/office/drawing/2014/main" id="{4EEFC0B0-E334-41F1-8671-38E21EDC91E9}"/>
            </a:ext>
          </a:extLst>
        </xdr:cNvPr>
        <xdr:cNvSpPr/>
      </xdr:nvSpPr>
      <xdr:spPr>
        <a:xfrm>
          <a:off x="10347325" y="551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135255</xdr:rowOff>
    </xdr:from>
    <xdr:to>
      <xdr:col>64</xdr:col>
      <xdr:colOff>73025</xdr:colOff>
      <xdr:row>28</xdr:row>
      <xdr:rowOff>102701</xdr:rowOff>
    </xdr:to>
    <xdr:cxnSp macro="">
      <xdr:nvCxnSpPr>
        <xdr:cNvPr id="164" name="直線コネクタ 163">
          <a:extLst>
            <a:ext uri="{FF2B5EF4-FFF2-40B4-BE49-F238E27FC236}">
              <a16:creationId xmlns:a16="http://schemas.microsoft.com/office/drawing/2014/main" id="{D5836584-8F8C-4C00-A671-2C9F8CE27011}"/>
            </a:ext>
          </a:extLst>
        </xdr:cNvPr>
        <xdr:cNvCxnSpPr/>
      </xdr:nvCxnSpPr>
      <xdr:spPr>
        <a:xfrm flipV="1">
          <a:off x="10398125" y="5431155"/>
          <a:ext cx="670560" cy="13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87568</xdr:rowOff>
    </xdr:from>
    <xdr:ext cx="469744" cy="259045"/>
    <xdr:sp macro="" textlink="">
      <xdr:nvSpPr>
        <xdr:cNvPr id="165" name="n_1aveValue債務償還比率">
          <a:extLst>
            <a:ext uri="{FF2B5EF4-FFF2-40B4-BE49-F238E27FC236}">
              <a16:creationId xmlns:a16="http://schemas.microsoft.com/office/drawing/2014/main" id="{FF0D5B5B-1BF9-436E-A74D-4F8A217C91BE}"/>
            </a:ext>
          </a:extLst>
        </xdr:cNvPr>
        <xdr:cNvSpPr txBox="1"/>
      </xdr:nvSpPr>
      <xdr:spPr>
        <a:xfrm>
          <a:off x="12185092" y="555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84381</xdr:rowOff>
    </xdr:from>
    <xdr:ext cx="469744" cy="259045"/>
    <xdr:sp macro="" textlink="">
      <xdr:nvSpPr>
        <xdr:cNvPr id="166" name="n_2aveValue債務償還比率">
          <a:extLst>
            <a:ext uri="{FF2B5EF4-FFF2-40B4-BE49-F238E27FC236}">
              <a16:creationId xmlns:a16="http://schemas.microsoft.com/office/drawing/2014/main" id="{ADCAE60A-E854-45AF-BB95-8C67E0CCFA82}"/>
            </a:ext>
          </a:extLst>
        </xdr:cNvPr>
        <xdr:cNvSpPr txBox="1"/>
      </xdr:nvSpPr>
      <xdr:spPr>
        <a:xfrm>
          <a:off x="11527232" y="5547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55425</xdr:rowOff>
    </xdr:from>
    <xdr:ext cx="469744" cy="259045"/>
    <xdr:sp macro="" textlink="">
      <xdr:nvSpPr>
        <xdr:cNvPr id="167" name="n_3aveValue債務償還比率">
          <a:extLst>
            <a:ext uri="{FF2B5EF4-FFF2-40B4-BE49-F238E27FC236}">
              <a16:creationId xmlns:a16="http://schemas.microsoft.com/office/drawing/2014/main" id="{1EDD5CDB-6C11-4803-8B7D-85B5FC98A648}"/>
            </a:ext>
          </a:extLst>
        </xdr:cNvPr>
        <xdr:cNvSpPr txBox="1"/>
      </xdr:nvSpPr>
      <xdr:spPr>
        <a:xfrm>
          <a:off x="10856672" y="5686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76810</xdr:rowOff>
    </xdr:from>
    <xdr:ext cx="469744" cy="259045"/>
    <xdr:sp macro="" textlink="">
      <xdr:nvSpPr>
        <xdr:cNvPr id="168" name="n_4aveValue債務償還比率">
          <a:extLst>
            <a:ext uri="{FF2B5EF4-FFF2-40B4-BE49-F238E27FC236}">
              <a16:creationId xmlns:a16="http://schemas.microsoft.com/office/drawing/2014/main" id="{D1036511-634E-4FB3-BFF2-D6BED32FA0A2}"/>
            </a:ext>
          </a:extLst>
        </xdr:cNvPr>
        <xdr:cNvSpPr txBox="1"/>
      </xdr:nvSpPr>
      <xdr:spPr>
        <a:xfrm>
          <a:off x="10186112" y="5707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112829</xdr:rowOff>
    </xdr:from>
    <xdr:ext cx="469744" cy="259045"/>
    <xdr:sp macro="" textlink="">
      <xdr:nvSpPr>
        <xdr:cNvPr id="169" name="n_1mainValue債務償還比率">
          <a:extLst>
            <a:ext uri="{FF2B5EF4-FFF2-40B4-BE49-F238E27FC236}">
              <a16:creationId xmlns:a16="http://schemas.microsoft.com/office/drawing/2014/main" id="{D6BD4F92-3036-4DA6-8E78-6316A321538C}"/>
            </a:ext>
          </a:extLst>
        </xdr:cNvPr>
        <xdr:cNvSpPr txBox="1"/>
      </xdr:nvSpPr>
      <xdr:spPr>
        <a:xfrm>
          <a:off x="12185092" y="5073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101931</xdr:rowOff>
    </xdr:from>
    <xdr:ext cx="469744" cy="259045"/>
    <xdr:sp macro="" textlink="">
      <xdr:nvSpPr>
        <xdr:cNvPr id="170" name="n_2mainValue債務償還比率">
          <a:extLst>
            <a:ext uri="{FF2B5EF4-FFF2-40B4-BE49-F238E27FC236}">
              <a16:creationId xmlns:a16="http://schemas.microsoft.com/office/drawing/2014/main" id="{B3621225-AD70-4CDE-AC7A-B1E19E627EB7}"/>
            </a:ext>
          </a:extLst>
        </xdr:cNvPr>
        <xdr:cNvSpPr txBox="1"/>
      </xdr:nvSpPr>
      <xdr:spPr>
        <a:xfrm>
          <a:off x="11527232" y="506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31132</xdr:rowOff>
    </xdr:from>
    <xdr:ext cx="469744" cy="259045"/>
    <xdr:sp macro="" textlink="">
      <xdr:nvSpPr>
        <xdr:cNvPr id="171" name="n_3mainValue債務償還比率">
          <a:extLst>
            <a:ext uri="{FF2B5EF4-FFF2-40B4-BE49-F238E27FC236}">
              <a16:creationId xmlns:a16="http://schemas.microsoft.com/office/drawing/2014/main" id="{9DB93BC5-70BF-42BC-853F-A4740DBE1A4B}"/>
            </a:ext>
          </a:extLst>
        </xdr:cNvPr>
        <xdr:cNvSpPr txBox="1"/>
      </xdr:nvSpPr>
      <xdr:spPr>
        <a:xfrm>
          <a:off x="10856672" y="515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170028</xdr:rowOff>
    </xdr:from>
    <xdr:ext cx="469744" cy="259045"/>
    <xdr:sp macro="" textlink="">
      <xdr:nvSpPr>
        <xdr:cNvPr id="172" name="n_4mainValue債務償還比率">
          <a:extLst>
            <a:ext uri="{FF2B5EF4-FFF2-40B4-BE49-F238E27FC236}">
              <a16:creationId xmlns:a16="http://schemas.microsoft.com/office/drawing/2014/main" id="{188680DA-C309-46AE-94F4-46A2A25F6746}"/>
            </a:ext>
          </a:extLst>
        </xdr:cNvPr>
        <xdr:cNvSpPr txBox="1"/>
      </xdr:nvSpPr>
      <xdr:spPr>
        <a:xfrm>
          <a:off x="10186112" y="5298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8DA97161-0284-4DA2-98EC-E715057F9663}"/>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2EDB6E17-6EE1-4E40-8D8B-E4F306A091D9}"/>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25B464AE-2797-4ADE-9E96-717B188CD2A5}"/>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7D340F91-01E7-4789-9CD0-4ABFBE023E53}"/>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04169088-32C3-47CD-A3B6-B6D631E5E30C}"/>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A5CC8818-939C-4567-A8EA-8566A0283EC7}"/>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E2B3002-A553-4DD5-8E25-084AB7B784C7}"/>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5C379FC-F09C-4BD5-B212-A34EE7E5318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F88ED19-FD8C-4CA3-AA8C-D53BE68B21D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8776F42-35E8-4F33-ABD0-E710A237E5D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66A0CFF-7884-47AE-80D8-CACA10074FFA}"/>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C5450D2-F001-4988-A228-76884E28EB65}"/>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235724A-3B64-4B61-AFAE-241AA859DBD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8108234-6E22-4896-A8C2-200EC7F7FA56}"/>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E138187-6881-424A-BCD3-93836153EB5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0599905-DF40-447B-9C6E-3B025CEC96F1}"/>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6,968
6,848
72.24
10,914,543
10,578,167
283,397
3,902,012
6,294,001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322F5D5-AF70-4836-8081-E4A7700FE539}"/>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D2B939E-100C-4D5A-B4E7-93499DFAD52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38183DA-FBCD-4F76-B83E-92D2B42F2D4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531C1E5-2632-4901-A268-6BD64005D45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7E8F7D0-0DEE-44AC-A08D-29E93462A1E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2DCD025-B7DB-4701-BA49-5F83947EFDAC}"/>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D841459-D5AC-4303-B635-6B6B2139EF8E}"/>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4DD7272-3BB2-4019-A714-082386631DEB}"/>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D3A50E5-0298-4EA3-8783-605C2B51E0F5}"/>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AA2BA86-5F77-47D4-9ECD-4E0DEB03F3EC}"/>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96E6A4-6121-46F7-BB44-33FC143C5D7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139E6D7-B735-46AE-9C9C-F2242CBE7ADE}"/>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53902C1-5B30-4A90-9627-6F9C4B1C1535}"/>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A9D7C2C-5991-4BF6-A4B2-42BE8F1DA08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B7FDF77-F905-4357-B833-3B13389C7CE3}"/>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166B95F-B6E7-489B-A759-E864EF3D152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14FDC1-A3D5-4762-AE87-09E15330C491}"/>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B2AA61-53CC-4C69-8A03-D6DD074DB0CC}"/>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AE56446-9679-4E99-938A-226CF515DCE7}"/>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19ECEAC-60FC-475A-9548-053DB6BBF4F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7F216AE-CBDA-4479-B3EF-17DAD1E7BF8E}"/>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D4BCE0A-AB51-4959-A2CC-6803D2DCE1DF}"/>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77F72ED-FDAC-42A6-B1A0-DD04E256CC4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9511E95-9F77-48D1-8A38-368AAB9F3E0C}"/>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C8E4AF9-126A-40C9-AA39-36A6C425B352}"/>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D183D28-9A55-4DCC-A302-F6A5272A8FE3}"/>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3BC572D-78C5-4E4C-BB30-8ECEB4A9E588}"/>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B41D52D-1381-4BBB-951E-2912DAF758B8}"/>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C8F49B3-C3B7-456A-81CB-BA68450BD041}"/>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212A1C2-4125-4818-A934-0A1C9F7FC694}"/>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704D58A-E336-40DE-B1A8-F9394AD3305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20B1969-B4B1-4268-865B-1314D880D386}"/>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C316958-9769-4DC2-952F-3E55F7501C94}"/>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B59D5DA6-F565-4394-8ACA-6D187C4DA36C}"/>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8964AFB-4B93-41C6-8F56-22C907415288}"/>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1F8091F-AF81-4512-8F78-185DC79B0579}"/>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67EEE96-829D-425F-854F-378BA1EC4432}"/>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47BBC26-3841-4DF1-ADCD-6E0FB3390377}"/>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B1C12E1-9FD8-4D62-81F8-FB203333FD88}"/>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0198CE0-4797-4979-A42B-E9D04C3123DB}"/>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C22AC52-3DD8-474A-9855-000600786FB4}"/>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7D1AA2DE-6634-442C-9832-3662FC3A59BA}"/>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43987B8-5964-49FF-AA67-38E8E5D08B0B}"/>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CC3FC653-220B-4B7C-A0AB-5A0B9FCBD067}"/>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7E30386E-8DBD-42D1-8360-510753DC22B6}"/>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0</xdr:rowOff>
    </xdr:from>
    <xdr:to>
      <xdr:col>24</xdr:col>
      <xdr:colOff>62865</xdr:colOff>
      <xdr:row>41</xdr:row>
      <xdr:rowOff>51435</xdr:rowOff>
    </xdr:to>
    <xdr:cxnSp macro="">
      <xdr:nvCxnSpPr>
        <xdr:cNvPr id="57" name="直線コネクタ 56">
          <a:extLst>
            <a:ext uri="{FF2B5EF4-FFF2-40B4-BE49-F238E27FC236}">
              <a16:creationId xmlns:a16="http://schemas.microsoft.com/office/drawing/2014/main" id="{31C9ED69-E3A7-4763-95FF-BFE600183121}"/>
            </a:ext>
          </a:extLst>
        </xdr:cNvPr>
        <xdr:cNvCxnSpPr/>
      </xdr:nvCxnSpPr>
      <xdr:spPr>
        <a:xfrm flipV="1">
          <a:off x="4086225" y="5699760"/>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8" name="【道路】&#10;有形固定資産減価償却率最小値テキスト">
          <a:extLst>
            <a:ext uri="{FF2B5EF4-FFF2-40B4-BE49-F238E27FC236}">
              <a16:creationId xmlns:a16="http://schemas.microsoft.com/office/drawing/2014/main" id="{11C16397-7410-494F-82A8-B8FD3386AE86}"/>
            </a:ext>
          </a:extLst>
        </xdr:cNvPr>
        <xdr:cNvSpPr txBox="1"/>
      </xdr:nvSpPr>
      <xdr:spPr>
        <a:xfrm>
          <a:off x="4124960" y="692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9" name="直線コネクタ 58">
          <a:extLst>
            <a:ext uri="{FF2B5EF4-FFF2-40B4-BE49-F238E27FC236}">
              <a16:creationId xmlns:a16="http://schemas.microsoft.com/office/drawing/2014/main" id="{809269CC-A095-4BEE-A094-DD8679B1CBDA}"/>
            </a:ext>
          </a:extLst>
        </xdr:cNvPr>
        <xdr:cNvCxnSpPr/>
      </xdr:nvCxnSpPr>
      <xdr:spPr>
        <a:xfrm>
          <a:off x="4020820" y="6924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118127</xdr:rowOff>
    </xdr:from>
    <xdr:ext cx="405111" cy="259045"/>
    <xdr:sp macro="" textlink="">
      <xdr:nvSpPr>
        <xdr:cNvPr id="60" name="【道路】&#10;有形固定資産減価償却率最大値テキスト">
          <a:extLst>
            <a:ext uri="{FF2B5EF4-FFF2-40B4-BE49-F238E27FC236}">
              <a16:creationId xmlns:a16="http://schemas.microsoft.com/office/drawing/2014/main" id="{5CEE793A-AD30-4CD3-9E7C-5103FA0A9536}"/>
            </a:ext>
          </a:extLst>
        </xdr:cNvPr>
        <xdr:cNvSpPr txBox="1"/>
      </xdr:nvSpPr>
      <xdr:spPr>
        <a:xfrm>
          <a:off x="4124960" y="548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0</xdr:rowOff>
    </xdr:from>
    <xdr:to>
      <xdr:col>24</xdr:col>
      <xdr:colOff>152400</xdr:colOff>
      <xdr:row>34</xdr:row>
      <xdr:rowOff>0</xdr:rowOff>
    </xdr:to>
    <xdr:cxnSp macro="">
      <xdr:nvCxnSpPr>
        <xdr:cNvPr id="61" name="直線コネクタ 60">
          <a:extLst>
            <a:ext uri="{FF2B5EF4-FFF2-40B4-BE49-F238E27FC236}">
              <a16:creationId xmlns:a16="http://schemas.microsoft.com/office/drawing/2014/main" id="{256FFD55-155B-46E2-AAAD-CB96252C9B43}"/>
            </a:ext>
          </a:extLst>
        </xdr:cNvPr>
        <xdr:cNvCxnSpPr/>
      </xdr:nvCxnSpPr>
      <xdr:spPr>
        <a:xfrm>
          <a:off x="4020820" y="56997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44467</xdr:rowOff>
    </xdr:from>
    <xdr:ext cx="405111" cy="259045"/>
    <xdr:sp macro="" textlink="">
      <xdr:nvSpPr>
        <xdr:cNvPr id="62" name="【道路】&#10;有形固定資産減価償却率平均値テキスト">
          <a:extLst>
            <a:ext uri="{FF2B5EF4-FFF2-40B4-BE49-F238E27FC236}">
              <a16:creationId xmlns:a16="http://schemas.microsoft.com/office/drawing/2014/main" id="{244ECEEC-ED8B-4B74-B71D-2F321B09767A}"/>
            </a:ext>
          </a:extLst>
        </xdr:cNvPr>
        <xdr:cNvSpPr txBox="1"/>
      </xdr:nvSpPr>
      <xdr:spPr>
        <a:xfrm>
          <a:off x="4124960" y="6247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F806A676-7568-4B66-B412-EC0A003FDAFA}"/>
            </a:ext>
          </a:extLst>
        </xdr:cNvPr>
        <xdr:cNvSpPr/>
      </xdr:nvSpPr>
      <xdr:spPr>
        <a:xfrm>
          <a:off x="403606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a:extLst>
            <a:ext uri="{FF2B5EF4-FFF2-40B4-BE49-F238E27FC236}">
              <a16:creationId xmlns:a16="http://schemas.microsoft.com/office/drawing/2014/main" id="{59067450-A85F-4D03-A770-A165D0CC3A53}"/>
            </a:ext>
          </a:extLst>
        </xdr:cNvPr>
        <xdr:cNvSpPr/>
      </xdr:nvSpPr>
      <xdr:spPr>
        <a:xfrm>
          <a:off x="3312160" y="6384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164465</xdr:rowOff>
    </xdr:from>
    <xdr:to>
      <xdr:col>15</xdr:col>
      <xdr:colOff>101600</xdr:colOff>
      <xdr:row>38</xdr:row>
      <xdr:rowOff>94615</xdr:rowOff>
    </xdr:to>
    <xdr:sp macro="" textlink="">
      <xdr:nvSpPr>
        <xdr:cNvPr id="65" name="フローチャート: 判断 64">
          <a:extLst>
            <a:ext uri="{FF2B5EF4-FFF2-40B4-BE49-F238E27FC236}">
              <a16:creationId xmlns:a16="http://schemas.microsoft.com/office/drawing/2014/main" id="{172F7EAB-C62E-4FD5-95C1-442BE7B83076}"/>
            </a:ext>
          </a:extLst>
        </xdr:cNvPr>
        <xdr:cNvSpPr/>
      </xdr:nvSpPr>
      <xdr:spPr>
        <a:xfrm>
          <a:off x="2514600" y="6367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8255</xdr:rowOff>
    </xdr:from>
    <xdr:to>
      <xdr:col>10</xdr:col>
      <xdr:colOff>165100</xdr:colOff>
      <xdr:row>38</xdr:row>
      <xdr:rowOff>109855</xdr:rowOff>
    </xdr:to>
    <xdr:sp macro="" textlink="">
      <xdr:nvSpPr>
        <xdr:cNvPr id="66" name="フローチャート: 判断 65">
          <a:extLst>
            <a:ext uri="{FF2B5EF4-FFF2-40B4-BE49-F238E27FC236}">
              <a16:creationId xmlns:a16="http://schemas.microsoft.com/office/drawing/2014/main" id="{6933ED6D-58FA-4D1D-AD92-B5F64FA27251}"/>
            </a:ext>
          </a:extLst>
        </xdr:cNvPr>
        <xdr:cNvSpPr/>
      </xdr:nvSpPr>
      <xdr:spPr>
        <a:xfrm>
          <a:off x="17399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xdr:rowOff>
    </xdr:from>
    <xdr:to>
      <xdr:col>6</xdr:col>
      <xdr:colOff>38100</xdr:colOff>
      <xdr:row>38</xdr:row>
      <xdr:rowOff>104140</xdr:rowOff>
    </xdr:to>
    <xdr:sp macro="" textlink="">
      <xdr:nvSpPr>
        <xdr:cNvPr id="67" name="フローチャート: 判断 66">
          <a:extLst>
            <a:ext uri="{FF2B5EF4-FFF2-40B4-BE49-F238E27FC236}">
              <a16:creationId xmlns:a16="http://schemas.microsoft.com/office/drawing/2014/main" id="{032A1088-BDB2-4641-9C85-DB2139CCB6B9}"/>
            </a:ext>
          </a:extLst>
        </xdr:cNvPr>
        <xdr:cNvSpPr/>
      </xdr:nvSpPr>
      <xdr:spPr>
        <a:xfrm>
          <a:off x="965200" y="63728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7AB247E-1E4F-4740-BDC4-3EBCFA090A7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9541EE5-9AD0-41AF-BDB9-73C72683432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8AE919D-914D-46F6-AEDB-886BC2F8567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8A99866-2624-4246-A02E-E23616AB5FD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1D7F235-287F-459C-8BF6-DBF70E92C6E9}"/>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154940</xdr:rowOff>
    </xdr:from>
    <xdr:to>
      <xdr:col>24</xdr:col>
      <xdr:colOff>114300</xdr:colOff>
      <xdr:row>40</xdr:row>
      <xdr:rowOff>85090</xdr:rowOff>
    </xdr:to>
    <xdr:sp macro="" textlink="">
      <xdr:nvSpPr>
        <xdr:cNvPr id="73" name="楕円 72">
          <a:extLst>
            <a:ext uri="{FF2B5EF4-FFF2-40B4-BE49-F238E27FC236}">
              <a16:creationId xmlns:a16="http://schemas.microsoft.com/office/drawing/2014/main" id="{09B14274-B743-40F6-B917-8EEBAC699FC1}"/>
            </a:ext>
          </a:extLst>
        </xdr:cNvPr>
        <xdr:cNvSpPr/>
      </xdr:nvSpPr>
      <xdr:spPr>
        <a:xfrm>
          <a:off x="4036060" y="6692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133367</xdr:rowOff>
    </xdr:from>
    <xdr:ext cx="405111" cy="259045"/>
    <xdr:sp macro="" textlink="">
      <xdr:nvSpPr>
        <xdr:cNvPr id="74" name="【道路】&#10;有形固定資産減価償却率該当値テキスト">
          <a:extLst>
            <a:ext uri="{FF2B5EF4-FFF2-40B4-BE49-F238E27FC236}">
              <a16:creationId xmlns:a16="http://schemas.microsoft.com/office/drawing/2014/main" id="{9B2E3631-1B19-4045-84AF-EBF1F3915303}"/>
            </a:ext>
          </a:extLst>
        </xdr:cNvPr>
        <xdr:cNvSpPr txBox="1"/>
      </xdr:nvSpPr>
      <xdr:spPr>
        <a:xfrm>
          <a:off x="4124960" y="667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162560</xdr:rowOff>
    </xdr:from>
    <xdr:to>
      <xdr:col>20</xdr:col>
      <xdr:colOff>38100</xdr:colOff>
      <xdr:row>40</xdr:row>
      <xdr:rowOff>92710</xdr:rowOff>
    </xdr:to>
    <xdr:sp macro="" textlink="">
      <xdr:nvSpPr>
        <xdr:cNvPr id="75" name="楕円 74">
          <a:extLst>
            <a:ext uri="{FF2B5EF4-FFF2-40B4-BE49-F238E27FC236}">
              <a16:creationId xmlns:a16="http://schemas.microsoft.com/office/drawing/2014/main" id="{9BC7CE21-31B1-4371-A6A7-8DB7180232DC}"/>
            </a:ext>
          </a:extLst>
        </xdr:cNvPr>
        <xdr:cNvSpPr/>
      </xdr:nvSpPr>
      <xdr:spPr>
        <a:xfrm>
          <a:off x="3312160" y="67005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34290</xdr:rowOff>
    </xdr:from>
    <xdr:to>
      <xdr:col>24</xdr:col>
      <xdr:colOff>63500</xdr:colOff>
      <xdr:row>40</xdr:row>
      <xdr:rowOff>41910</xdr:rowOff>
    </xdr:to>
    <xdr:cxnSp macro="">
      <xdr:nvCxnSpPr>
        <xdr:cNvPr id="76" name="直線コネクタ 75">
          <a:extLst>
            <a:ext uri="{FF2B5EF4-FFF2-40B4-BE49-F238E27FC236}">
              <a16:creationId xmlns:a16="http://schemas.microsoft.com/office/drawing/2014/main" id="{8AD5B78F-3641-4994-99B2-704019F5CFFA}"/>
            </a:ext>
          </a:extLst>
        </xdr:cNvPr>
        <xdr:cNvCxnSpPr/>
      </xdr:nvCxnSpPr>
      <xdr:spPr>
        <a:xfrm flipV="1">
          <a:off x="3355340" y="673989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17780</xdr:rowOff>
    </xdr:from>
    <xdr:to>
      <xdr:col>15</xdr:col>
      <xdr:colOff>101600</xdr:colOff>
      <xdr:row>40</xdr:row>
      <xdr:rowOff>119380</xdr:rowOff>
    </xdr:to>
    <xdr:sp macro="" textlink="">
      <xdr:nvSpPr>
        <xdr:cNvPr id="77" name="楕円 76">
          <a:extLst>
            <a:ext uri="{FF2B5EF4-FFF2-40B4-BE49-F238E27FC236}">
              <a16:creationId xmlns:a16="http://schemas.microsoft.com/office/drawing/2014/main" id="{28F75E3C-FFC4-4631-85D6-79EB4B67FBCE}"/>
            </a:ext>
          </a:extLst>
        </xdr:cNvPr>
        <xdr:cNvSpPr/>
      </xdr:nvSpPr>
      <xdr:spPr>
        <a:xfrm>
          <a:off x="25146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41910</xdr:rowOff>
    </xdr:from>
    <xdr:to>
      <xdr:col>19</xdr:col>
      <xdr:colOff>177800</xdr:colOff>
      <xdr:row>40</xdr:row>
      <xdr:rowOff>68580</xdr:rowOff>
    </xdr:to>
    <xdr:cxnSp macro="">
      <xdr:nvCxnSpPr>
        <xdr:cNvPr id="78" name="直線コネクタ 77">
          <a:extLst>
            <a:ext uri="{FF2B5EF4-FFF2-40B4-BE49-F238E27FC236}">
              <a16:creationId xmlns:a16="http://schemas.microsoft.com/office/drawing/2014/main" id="{4538D181-6ACF-4BCF-9ABF-2B96FDB0B8A7}"/>
            </a:ext>
          </a:extLst>
        </xdr:cNvPr>
        <xdr:cNvCxnSpPr/>
      </xdr:nvCxnSpPr>
      <xdr:spPr>
        <a:xfrm flipV="1">
          <a:off x="2565400" y="6747510"/>
          <a:ext cx="78994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40640</xdr:rowOff>
    </xdr:from>
    <xdr:to>
      <xdr:col>10</xdr:col>
      <xdr:colOff>165100</xdr:colOff>
      <xdr:row>40</xdr:row>
      <xdr:rowOff>142240</xdr:rowOff>
    </xdr:to>
    <xdr:sp macro="" textlink="">
      <xdr:nvSpPr>
        <xdr:cNvPr id="79" name="楕円 78">
          <a:extLst>
            <a:ext uri="{FF2B5EF4-FFF2-40B4-BE49-F238E27FC236}">
              <a16:creationId xmlns:a16="http://schemas.microsoft.com/office/drawing/2014/main" id="{6874E8C4-A724-4677-81E3-FD1A2C34ECCA}"/>
            </a:ext>
          </a:extLst>
        </xdr:cNvPr>
        <xdr:cNvSpPr/>
      </xdr:nvSpPr>
      <xdr:spPr>
        <a:xfrm>
          <a:off x="17399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68580</xdr:rowOff>
    </xdr:from>
    <xdr:to>
      <xdr:col>15</xdr:col>
      <xdr:colOff>50800</xdr:colOff>
      <xdr:row>40</xdr:row>
      <xdr:rowOff>91440</xdr:rowOff>
    </xdr:to>
    <xdr:cxnSp macro="">
      <xdr:nvCxnSpPr>
        <xdr:cNvPr id="80" name="直線コネクタ 79">
          <a:extLst>
            <a:ext uri="{FF2B5EF4-FFF2-40B4-BE49-F238E27FC236}">
              <a16:creationId xmlns:a16="http://schemas.microsoft.com/office/drawing/2014/main" id="{726ACA9C-046C-4AD1-888E-869D0FE7AD32}"/>
            </a:ext>
          </a:extLst>
        </xdr:cNvPr>
        <xdr:cNvCxnSpPr/>
      </xdr:nvCxnSpPr>
      <xdr:spPr>
        <a:xfrm flipV="1">
          <a:off x="1790700" y="6774180"/>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31115</xdr:rowOff>
    </xdr:from>
    <xdr:to>
      <xdr:col>6</xdr:col>
      <xdr:colOff>38100</xdr:colOff>
      <xdr:row>40</xdr:row>
      <xdr:rowOff>132715</xdr:rowOff>
    </xdr:to>
    <xdr:sp macro="" textlink="">
      <xdr:nvSpPr>
        <xdr:cNvPr id="81" name="楕円 80">
          <a:extLst>
            <a:ext uri="{FF2B5EF4-FFF2-40B4-BE49-F238E27FC236}">
              <a16:creationId xmlns:a16="http://schemas.microsoft.com/office/drawing/2014/main" id="{6F64FAD8-5DC3-404B-992D-24DB036F52E8}"/>
            </a:ext>
          </a:extLst>
        </xdr:cNvPr>
        <xdr:cNvSpPr/>
      </xdr:nvSpPr>
      <xdr:spPr>
        <a:xfrm>
          <a:off x="965200" y="67367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81915</xdr:rowOff>
    </xdr:from>
    <xdr:to>
      <xdr:col>10</xdr:col>
      <xdr:colOff>114300</xdr:colOff>
      <xdr:row>40</xdr:row>
      <xdr:rowOff>91440</xdr:rowOff>
    </xdr:to>
    <xdr:cxnSp macro="">
      <xdr:nvCxnSpPr>
        <xdr:cNvPr id="82" name="直線コネクタ 81">
          <a:extLst>
            <a:ext uri="{FF2B5EF4-FFF2-40B4-BE49-F238E27FC236}">
              <a16:creationId xmlns:a16="http://schemas.microsoft.com/office/drawing/2014/main" id="{139EF256-15EE-4FC8-A01E-B3E7F66BAB5F}"/>
            </a:ext>
          </a:extLst>
        </xdr:cNvPr>
        <xdr:cNvCxnSpPr/>
      </xdr:nvCxnSpPr>
      <xdr:spPr>
        <a:xfrm>
          <a:off x="1008380" y="6787515"/>
          <a:ext cx="78232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132097</xdr:rowOff>
    </xdr:from>
    <xdr:ext cx="405111" cy="259045"/>
    <xdr:sp macro="" textlink="">
      <xdr:nvSpPr>
        <xdr:cNvPr id="83" name="n_1aveValue【道路】&#10;有形固定資産減価償却率">
          <a:extLst>
            <a:ext uri="{FF2B5EF4-FFF2-40B4-BE49-F238E27FC236}">
              <a16:creationId xmlns:a16="http://schemas.microsoft.com/office/drawing/2014/main" id="{5E71AD6D-76B2-4023-B6BE-5179FA0D3DD9}"/>
            </a:ext>
          </a:extLst>
        </xdr:cNvPr>
        <xdr:cNvSpPr txBox="1"/>
      </xdr:nvSpPr>
      <xdr:spPr>
        <a:xfrm>
          <a:off x="317056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111142</xdr:rowOff>
    </xdr:from>
    <xdr:ext cx="405111" cy="259045"/>
    <xdr:sp macro="" textlink="">
      <xdr:nvSpPr>
        <xdr:cNvPr id="84" name="n_2aveValue【道路】&#10;有形固定資産減価償却率">
          <a:extLst>
            <a:ext uri="{FF2B5EF4-FFF2-40B4-BE49-F238E27FC236}">
              <a16:creationId xmlns:a16="http://schemas.microsoft.com/office/drawing/2014/main" id="{94593719-57C6-487A-9416-76BDF49487F5}"/>
            </a:ext>
          </a:extLst>
        </xdr:cNvPr>
        <xdr:cNvSpPr txBox="1"/>
      </xdr:nvSpPr>
      <xdr:spPr>
        <a:xfrm>
          <a:off x="238570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126382</xdr:rowOff>
    </xdr:from>
    <xdr:ext cx="405111" cy="259045"/>
    <xdr:sp macro="" textlink="">
      <xdr:nvSpPr>
        <xdr:cNvPr id="85" name="n_3aveValue【道路】&#10;有形固定資産減価償却率">
          <a:extLst>
            <a:ext uri="{FF2B5EF4-FFF2-40B4-BE49-F238E27FC236}">
              <a16:creationId xmlns:a16="http://schemas.microsoft.com/office/drawing/2014/main" id="{CC45904B-B298-45A3-8692-60BAC706427B}"/>
            </a:ext>
          </a:extLst>
        </xdr:cNvPr>
        <xdr:cNvSpPr txBox="1"/>
      </xdr:nvSpPr>
      <xdr:spPr>
        <a:xfrm>
          <a:off x="161100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120667</xdr:rowOff>
    </xdr:from>
    <xdr:ext cx="405111" cy="259045"/>
    <xdr:sp macro="" textlink="">
      <xdr:nvSpPr>
        <xdr:cNvPr id="86" name="n_4aveValue【道路】&#10;有形固定資産減価償却率">
          <a:extLst>
            <a:ext uri="{FF2B5EF4-FFF2-40B4-BE49-F238E27FC236}">
              <a16:creationId xmlns:a16="http://schemas.microsoft.com/office/drawing/2014/main" id="{10D7222F-A2FF-4B8F-A09C-485197B8B0DE}"/>
            </a:ext>
          </a:extLst>
        </xdr:cNvPr>
        <xdr:cNvSpPr txBox="1"/>
      </xdr:nvSpPr>
      <xdr:spPr>
        <a:xfrm>
          <a:off x="83630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83837</xdr:rowOff>
    </xdr:from>
    <xdr:ext cx="405111" cy="259045"/>
    <xdr:sp macro="" textlink="">
      <xdr:nvSpPr>
        <xdr:cNvPr id="87" name="n_1mainValue【道路】&#10;有形固定資産減価償却率">
          <a:extLst>
            <a:ext uri="{FF2B5EF4-FFF2-40B4-BE49-F238E27FC236}">
              <a16:creationId xmlns:a16="http://schemas.microsoft.com/office/drawing/2014/main" id="{713C8409-D89F-4963-ADB4-99F33351C3C3}"/>
            </a:ext>
          </a:extLst>
        </xdr:cNvPr>
        <xdr:cNvSpPr txBox="1"/>
      </xdr:nvSpPr>
      <xdr:spPr>
        <a:xfrm>
          <a:off x="3170564" y="678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110507</xdr:rowOff>
    </xdr:from>
    <xdr:ext cx="405111" cy="259045"/>
    <xdr:sp macro="" textlink="">
      <xdr:nvSpPr>
        <xdr:cNvPr id="88" name="n_2mainValue【道路】&#10;有形固定資産減価償却率">
          <a:extLst>
            <a:ext uri="{FF2B5EF4-FFF2-40B4-BE49-F238E27FC236}">
              <a16:creationId xmlns:a16="http://schemas.microsoft.com/office/drawing/2014/main" id="{4D947652-5A3B-4FC9-AA50-B5A00758EC2F}"/>
            </a:ext>
          </a:extLst>
        </xdr:cNvPr>
        <xdr:cNvSpPr txBox="1"/>
      </xdr:nvSpPr>
      <xdr:spPr>
        <a:xfrm>
          <a:off x="238570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133367</xdr:rowOff>
    </xdr:from>
    <xdr:ext cx="405111" cy="259045"/>
    <xdr:sp macro="" textlink="">
      <xdr:nvSpPr>
        <xdr:cNvPr id="89" name="n_3mainValue【道路】&#10;有形固定資産減価償却率">
          <a:extLst>
            <a:ext uri="{FF2B5EF4-FFF2-40B4-BE49-F238E27FC236}">
              <a16:creationId xmlns:a16="http://schemas.microsoft.com/office/drawing/2014/main" id="{E54EF0CB-18EA-4926-9E6B-854BAA1F6F66}"/>
            </a:ext>
          </a:extLst>
        </xdr:cNvPr>
        <xdr:cNvSpPr txBox="1"/>
      </xdr:nvSpPr>
      <xdr:spPr>
        <a:xfrm>
          <a:off x="161100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123842</xdr:rowOff>
    </xdr:from>
    <xdr:ext cx="405111" cy="259045"/>
    <xdr:sp macro="" textlink="">
      <xdr:nvSpPr>
        <xdr:cNvPr id="90" name="n_4mainValue【道路】&#10;有形固定資産減価償却率">
          <a:extLst>
            <a:ext uri="{FF2B5EF4-FFF2-40B4-BE49-F238E27FC236}">
              <a16:creationId xmlns:a16="http://schemas.microsoft.com/office/drawing/2014/main" id="{0F72F90F-3BBB-4092-9537-090032C29634}"/>
            </a:ext>
          </a:extLst>
        </xdr:cNvPr>
        <xdr:cNvSpPr txBox="1"/>
      </xdr:nvSpPr>
      <xdr:spPr>
        <a:xfrm>
          <a:off x="836304" y="682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07A50FB-5763-4D40-BB90-169764A8A11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DB4308D8-8F09-4528-8542-B17E94E4B7B7}"/>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89502891-7675-407A-B2EA-F7C26FC3D5C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F3D799A-C722-4CE2-A0AF-8F7581B5BFCF}"/>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979F2DB-1DE3-4DEA-8F40-E58619FC37F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C842061-A298-4EE1-95B6-55E54260099B}"/>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F5FC6684-9F4E-451C-A025-31B096226BA3}"/>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B2FE65E-7B04-4872-8ACF-E5142FEF0E3C}"/>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C03636CB-6261-4CFD-AEAD-1E59F6911948}"/>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548D07F6-D9E0-46B5-9987-D6D38AF9B68C}"/>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5C299420-F509-4426-AA54-F1520F7C4CA3}"/>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4FCE49D3-E5E5-4975-8C74-5FADF14BB305}"/>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A9036B98-F79B-42F8-AE3E-8E5D28110DC9}"/>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5C90A47A-A151-4684-AFE4-BB5C808B15DD}"/>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DA733B4F-0CCF-4823-9266-2D6E2FE6631D}"/>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D26847BB-3C97-4434-8285-1DDA458190FF}"/>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A44D2CD-37F5-4224-8873-32E50E502EE5}"/>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C6D63CDB-956B-401E-8E1F-316A0984406C}"/>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2111099D-3A11-4BA3-A5BF-722C6FD8896C}"/>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BFC21F6B-68DC-41C3-9296-CBEE5EC6ED02}"/>
            </a:ext>
          </a:extLst>
        </xdr:cNvPr>
        <xdr:cNvSpPr txBox="1"/>
      </xdr:nvSpPr>
      <xdr:spPr>
        <a:xfrm>
          <a:off x="529992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C33AF7A6-52DE-4864-ADA3-ED158C91BD1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D320B395-751F-42FF-AAAC-CF20C9F60A3B}"/>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BF01ECA7-04AD-4CD9-B2BC-96C401D4C3D5}"/>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117411</xdr:rowOff>
    </xdr:from>
    <xdr:to>
      <xdr:col>54</xdr:col>
      <xdr:colOff>189865</xdr:colOff>
      <xdr:row>41</xdr:row>
      <xdr:rowOff>158801</xdr:rowOff>
    </xdr:to>
    <xdr:cxnSp macro="">
      <xdr:nvCxnSpPr>
        <xdr:cNvPr id="114" name="直線コネクタ 113">
          <a:extLst>
            <a:ext uri="{FF2B5EF4-FFF2-40B4-BE49-F238E27FC236}">
              <a16:creationId xmlns:a16="http://schemas.microsoft.com/office/drawing/2014/main" id="{D5758406-DE87-4667-95FF-DC2674221900}"/>
            </a:ext>
          </a:extLst>
        </xdr:cNvPr>
        <xdr:cNvCxnSpPr/>
      </xdr:nvCxnSpPr>
      <xdr:spPr>
        <a:xfrm flipV="1">
          <a:off x="9219565" y="5481891"/>
          <a:ext cx="0" cy="155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162628</xdr:rowOff>
    </xdr:from>
    <xdr:ext cx="469744" cy="259045"/>
    <xdr:sp macro="" textlink="">
      <xdr:nvSpPr>
        <xdr:cNvPr id="115" name="【道路】&#10;一人当たり延長最小値テキスト">
          <a:extLst>
            <a:ext uri="{FF2B5EF4-FFF2-40B4-BE49-F238E27FC236}">
              <a16:creationId xmlns:a16="http://schemas.microsoft.com/office/drawing/2014/main" id="{82DC6031-F2D1-4675-9AE3-78CDBA872EE9}"/>
            </a:ext>
          </a:extLst>
        </xdr:cNvPr>
        <xdr:cNvSpPr txBox="1"/>
      </xdr:nvSpPr>
      <xdr:spPr>
        <a:xfrm>
          <a:off x="9258300" y="7035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158801</xdr:rowOff>
    </xdr:from>
    <xdr:to>
      <xdr:col>55</xdr:col>
      <xdr:colOff>88900</xdr:colOff>
      <xdr:row>41</xdr:row>
      <xdr:rowOff>158801</xdr:rowOff>
    </xdr:to>
    <xdr:cxnSp macro="">
      <xdr:nvCxnSpPr>
        <xdr:cNvPr id="116" name="直線コネクタ 115">
          <a:extLst>
            <a:ext uri="{FF2B5EF4-FFF2-40B4-BE49-F238E27FC236}">
              <a16:creationId xmlns:a16="http://schemas.microsoft.com/office/drawing/2014/main" id="{2C69DAF3-9A2C-4A27-9659-88CD5A6B748B}"/>
            </a:ext>
          </a:extLst>
        </xdr:cNvPr>
        <xdr:cNvCxnSpPr/>
      </xdr:nvCxnSpPr>
      <xdr:spPr>
        <a:xfrm>
          <a:off x="9154160" y="70320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64088</xdr:rowOff>
    </xdr:from>
    <xdr:ext cx="599010" cy="259045"/>
    <xdr:sp macro="" textlink="">
      <xdr:nvSpPr>
        <xdr:cNvPr id="117" name="【道路】&#10;一人当たり延長最大値テキスト">
          <a:extLst>
            <a:ext uri="{FF2B5EF4-FFF2-40B4-BE49-F238E27FC236}">
              <a16:creationId xmlns:a16="http://schemas.microsoft.com/office/drawing/2014/main" id="{D7E3F358-AE1B-41CD-9F6A-7FE861F4D344}"/>
            </a:ext>
          </a:extLst>
        </xdr:cNvPr>
        <xdr:cNvSpPr txBox="1"/>
      </xdr:nvSpPr>
      <xdr:spPr>
        <a:xfrm>
          <a:off x="9258300" y="5260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117411</xdr:rowOff>
    </xdr:from>
    <xdr:to>
      <xdr:col>55</xdr:col>
      <xdr:colOff>88900</xdr:colOff>
      <xdr:row>32</xdr:row>
      <xdr:rowOff>117411</xdr:rowOff>
    </xdr:to>
    <xdr:cxnSp macro="">
      <xdr:nvCxnSpPr>
        <xdr:cNvPr id="118" name="直線コネクタ 117">
          <a:extLst>
            <a:ext uri="{FF2B5EF4-FFF2-40B4-BE49-F238E27FC236}">
              <a16:creationId xmlns:a16="http://schemas.microsoft.com/office/drawing/2014/main" id="{907B3247-D040-4279-9A23-570E2DAF59E7}"/>
            </a:ext>
          </a:extLst>
        </xdr:cNvPr>
        <xdr:cNvCxnSpPr/>
      </xdr:nvCxnSpPr>
      <xdr:spPr>
        <a:xfrm>
          <a:off x="9154160" y="54818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54691</xdr:rowOff>
    </xdr:from>
    <xdr:ext cx="534377" cy="259045"/>
    <xdr:sp macro="" textlink="">
      <xdr:nvSpPr>
        <xdr:cNvPr id="119" name="【道路】&#10;一人当たり延長平均値テキスト">
          <a:extLst>
            <a:ext uri="{FF2B5EF4-FFF2-40B4-BE49-F238E27FC236}">
              <a16:creationId xmlns:a16="http://schemas.microsoft.com/office/drawing/2014/main" id="{D42E0728-72DA-4042-A88B-DC59B9BDA6A3}"/>
            </a:ext>
          </a:extLst>
        </xdr:cNvPr>
        <xdr:cNvSpPr txBox="1"/>
      </xdr:nvSpPr>
      <xdr:spPr>
        <a:xfrm>
          <a:off x="9258300" y="6592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76264</xdr:rowOff>
    </xdr:from>
    <xdr:to>
      <xdr:col>55</xdr:col>
      <xdr:colOff>50800</xdr:colOff>
      <xdr:row>40</xdr:row>
      <xdr:rowOff>6414</xdr:rowOff>
    </xdr:to>
    <xdr:sp macro="" textlink="">
      <xdr:nvSpPr>
        <xdr:cNvPr id="120" name="フローチャート: 判断 119">
          <a:extLst>
            <a:ext uri="{FF2B5EF4-FFF2-40B4-BE49-F238E27FC236}">
              <a16:creationId xmlns:a16="http://schemas.microsoft.com/office/drawing/2014/main" id="{C1D8ED80-8B88-477A-9B66-7CAD82903158}"/>
            </a:ext>
          </a:extLst>
        </xdr:cNvPr>
        <xdr:cNvSpPr/>
      </xdr:nvSpPr>
      <xdr:spPr>
        <a:xfrm>
          <a:off x="9192260" y="66142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84392</xdr:rowOff>
    </xdr:from>
    <xdr:to>
      <xdr:col>50</xdr:col>
      <xdr:colOff>165100</xdr:colOff>
      <xdr:row>40</xdr:row>
      <xdr:rowOff>14542</xdr:rowOff>
    </xdr:to>
    <xdr:sp macro="" textlink="">
      <xdr:nvSpPr>
        <xdr:cNvPr id="121" name="フローチャート: 判断 120">
          <a:extLst>
            <a:ext uri="{FF2B5EF4-FFF2-40B4-BE49-F238E27FC236}">
              <a16:creationId xmlns:a16="http://schemas.microsoft.com/office/drawing/2014/main" id="{4BAFED48-D3FB-440C-AC16-D7DCFE6A557B}"/>
            </a:ext>
          </a:extLst>
        </xdr:cNvPr>
        <xdr:cNvSpPr/>
      </xdr:nvSpPr>
      <xdr:spPr>
        <a:xfrm>
          <a:off x="8445500" y="66223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92951</xdr:rowOff>
    </xdr:from>
    <xdr:to>
      <xdr:col>46</xdr:col>
      <xdr:colOff>38100</xdr:colOff>
      <xdr:row>40</xdr:row>
      <xdr:rowOff>23101</xdr:rowOff>
    </xdr:to>
    <xdr:sp macro="" textlink="">
      <xdr:nvSpPr>
        <xdr:cNvPr id="122" name="フローチャート: 判断 121">
          <a:extLst>
            <a:ext uri="{FF2B5EF4-FFF2-40B4-BE49-F238E27FC236}">
              <a16:creationId xmlns:a16="http://schemas.microsoft.com/office/drawing/2014/main" id="{205B0CE5-6A04-4EED-BEEA-CC86DFC7B72E}"/>
            </a:ext>
          </a:extLst>
        </xdr:cNvPr>
        <xdr:cNvSpPr/>
      </xdr:nvSpPr>
      <xdr:spPr>
        <a:xfrm>
          <a:off x="7670800" y="66309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107544</xdr:rowOff>
    </xdr:from>
    <xdr:to>
      <xdr:col>41</xdr:col>
      <xdr:colOff>101600</xdr:colOff>
      <xdr:row>40</xdr:row>
      <xdr:rowOff>37694</xdr:rowOff>
    </xdr:to>
    <xdr:sp macro="" textlink="">
      <xdr:nvSpPr>
        <xdr:cNvPr id="123" name="フローチャート: 判断 122">
          <a:extLst>
            <a:ext uri="{FF2B5EF4-FFF2-40B4-BE49-F238E27FC236}">
              <a16:creationId xmlns:a16="http://schemas.microsoft.com/office/drawing/2014/main" id="{88EFB536-2C33-40A6-8CFE-D2D615335CC3}"/>
            </a:ext>
          </a:extLst>
        </xdr:cNvPr>
        <xdr:cNvSpPr/>
      </xdr:nvSpPr>
      <xdr:spPr>
        <a:xfrm>
          <a:off x="6873240" y="66455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101232</xdr:rowOff>
    </xdr:from>
    <xdr:to>
      <xdr:col>36</xdr:col>
      <xdr:colOff>165100</xdr:colOff>
      <xdr:row>40</xdr:row>
      <xdr:rowOff>31382</xdr:rowOff>
    </xdr:to>
    <xdr:sp macro="" textlink="">
      <xdr:nvSpPr>
        <xdr:cNvPr id="124" name="フローチャート: 判断 123">
          <a:extLst>
            <a:ext uri="{FF2B5EF4-FFF2-40B4-BE49-F238E27FC236}">
              <a16:creationId xmlns:a16="http://schemas.microsoft.com/office/drawing/2014/main" id="{DD510489-42D1-4F00-84AF-377C656D6303}"/>
            </a:ext>
          </a:extLst>
        </xdr:cNvPr>
        <xdr:cNvSpPr/>
      </xdr:nvSpPr>
      <xdr:spPr>
        <a:xfrm>
          <a:off x="6098540" y="6639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587A540-7A87-4D07-88CF-1DC08268FFCC}"/>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09BF236-9E19-4B72-A548-2AE3CD40CBD1}"/>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DFD16A6-BF5C-42FB-A11C-077DC069842B}"/>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DF6C9AA-3985-44FD-9F09-4D2649ABA9E2}"/>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4A72E267-9518-4B90-8020-5E67669A795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74930</xdr:rowOff>
    </xdr:from>
    <xdr:to>
      <xdr:col>55</xdr:col>
      <xdr:colOff>50800</xdr:colOff>
      <xdr:row>38</xdr:row>
      <xdr:rowOff>5080</xdr:rowOff>
    </xdr:to>
    <xdr:sp macro="" textlink="">
      <xdr:nvSpPr>
        <xdr:cNvPr id="130" name="楕円 129">
          <a:extLst>
            <a:ext uri="{FF2B5EF4-FFF2-40B4-BE49-F238E27FC236}">
              <a16:creationId xmlns:a16="http://schemas.microsoft.com/office/drawing/2014/main" id="{3663D3AB-789D-4C35-AFD9-64E3DB14488A}"/>
            </a:ext>
          </a:extLst>
        </xdr:cNvPr>
        <xdr:cNvSpPr/>
      </xdr:nvSpPr>
      <xdr:spPr>
        <a:xfrm>
          <a:off x="9192260" y="6277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97807</xdr:rowOff>
    </xdr:from>
    <xdr:ext cx="534377" cy="259045"/>
    <xdr:sp macro="" textlink="">
      <xdr:nvSpPr>
        <xdr:cNvPr id="131" name="【道路】&#10;一人当たり延長該当値テキスト">
          <a:extLst>
            <a:ext uri="{FF2B5EF4-FFF2-40B4-BE49-F238E27FC236}">
              <a16:creationId xmlns:a16="http://schemas.microsoft.com/office/drawing/2014/main" id="{48D7CEF8-B001-4AD5-9DC7-14997B88F184}"/>
            </a:ext>
          </a:extLst>
        </xdr:cNvPr>
        <xdr:cNvSpPr txBox="1"/>
      </xdr:nvSpPr>
      <xdr:spPr>
        <a:xfrm>
          <a:off x="9258300" y="613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87973</xdr:rowOff>
    </xdr:from>
    <xdr:to>
      <xdr:col>50</xdr:col>
      <xdr:colOff>165100</xdr:colOff>
      <xdr:row>38</xdr:row>
      <xdr:rowOff>18123</xdr:rowOff>
    </xdr:to>
    <xdr:sp macro="" textlink="">
      <xdr:nvSpPr>
        <xdr:cNvPr id="132" name="楕円 131">
          <a:extLst>
            <a:ext uri="{FF2B5EF4-FFF2-40B4-BE49-F238E27FC236}">
              <a16:creationId xmlns:a16="http://schemas.microsoft.com/office/drawing/2014/main" id="{39B9E5EC-ADE2-47D3-8888-19851BC990FB}"/>
            </a:ext>
          </a:extLst>
        </xdr:cNvPr>
        <xdr:cNvSpPr/>
      </xdr:nvSpPr>
      <xdr:spPr>
        <a:xfrm>
          <a:off x="8445500" y="62906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125730</xdr:rowOff>
    </xdr:from>
    <xdr:to>
      <xdr:col>55</xdr:col>
      <xdr:colOff>0</xdr:colOff>
      <xdr:row>37</xdr:row>
      <xdr:rowOff>138773</xdr:rowOff>
    </xdr:to>
    <xdr:cxnSp macro="">
      <xdr:nvCxnSpPr>
        <xdr:cNvPr id="133" name="直線コネクタ 132">
          <a:extLst>
            <a:ext uri="{FF2B5EF4-FFF2-40B4-BE49-F238E27FC236}">
              <a16:creationId xmlns:a16="http://schemas.microsoft.com/office/drawing/2014/main" id="{F5BA767A-5A65-4DED-A632-36B6A192ACB2}"/>
            </a:ext>
          </a:extLst>
        </xdr:cNvPr>
        <xdr:cNvCxnSpPr/>
      </xdr:nvCxnSpPr>
      <xdr:spPr>
        <a:xfrm flipV="1">
          <a:off x="8496300" y="6328410"/>
          <a:ext cx="723900" cy="1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99543</xdr:rowOff>
    </xdr:from>
    <xdr:to>
      <xdr:col>46</xdr:col>
      <xdr:colOff>38100</xdr:colOff>
      <xdr:row>38</xdr:row>
      <xdr:rowOff>29693</xdr:rowOff>
    </xdr:to>
    <xdr:sp macro="" textlink="">
      <xdr:nvSpPr>
        <xdr:cNvPr id="134" name="楕円 133">
          <a:extLst>
            <a:ext uri="{FF2B5EF4-FFF2-40B4-BE49-F238E27FC236}">
              <a16:creationId xmlns:a16="http://schemas.microsoft.com/office/drawing/2014/main" id="{F1525BA3-A94B-4593-97B8-606E57E7458E}"/>
            </a:ext>
          </a:extLst>
        </xdr:cNvPr>
        <xdr:cNvSpPr/>
      </xdr:nvSpPr>
      <xdr:spPr>
        <a:xfrm>
          <a:off x="7670800" y="63022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138773</xdr:rowOff>
    </xdr:from>
    <xdr:to>
      <xdr:col>50</xdr:col>
      <xdr:colOff>114300</xdr:colOff>
      <xdr:row>37</xdr:row>
      <xdr:rowOff>150343</xdr:rowOff>
    </xdr:to>
    <xdr:cxnSp macro="">
      <xdr:nvCxnSpPr>
        <xdr:cNvPr id="135" name="直線コネクタ 134">
          <a:extLst>
            <a:ext uri="{FF2B5EF4-FFF2-40B4-BE49-F238E27FC236}">
              <a16:creationId xmlns:a16="http://schemas.microsoft.com/office/drawing/2014/main" id="{0B3FECB5-D5AA-4BB7-9D66-B3580C87851F}"/>
            </a:ext>
          </a:extLst>
        </xdr:cNvPr>
        <xdr:cNvCxnSpPr/>
      </xdr:nvCxnSpPr>
      <xdr:spPr>
        <a:xfrm flipV="1">
          <a:off x="7713980" y="6341453"/>
          <a:ext cx="782320" cy="1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79883</xdr:rowOff>
    </xdr:from>
    <xdr:to>
      <xdr:col>41</xdr:col>
      <xdr:colOff>101600</xdr:colOff>
      <xdr:row>38</xdr:row>
      <xdr:rowOff>10033</xdr:rowOff>
    </xdr:to>
    <xdr:sp macro="" textlink="">
      <xdr:nvSpPr>
        <xdr:cNvPr id="136" name="楕円 135">
          <a:extLst>
            <a:ext uri="{FF2B5EF4-FFF2-40B4-BE49-F238E27FC236}">
              <a16:creationId xmlns:a16="http://schemas.microsoft.com/office/drawing/2014/main" id="{BB5D7959-F92E-492F-A5D4-232A992210D7}"/>
            </a:ext>
          </a:extLst>
        </xdr:cNvPr>
        <xdr:cNvSpPr/>
      </xdr:nvSpPr>
      <xdr:spPr>
        <a:xfrm>
          <a:off x="6873240" y="62825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130683</xdr:rowOff>
    </xdr:from>
    <xdr:to>
      <xdr:col>45</xdr:col>
      <xdr:colOff>177800</xdr:colOff>
      <xdr:row>37</xdr:row>
      <xdr:rowOff>150343</xdr:rowOff>
    </xdr:to>
    <xdr:cxnSp macro="">
      <xdr:nvCxnSpPr>
        <xdr:cNvPr id="137" name="直線コネクタ 136">
          <a:extLst>
            <a:ext uri="{FF2B5EF4-FFF2-40B4-BE49-F238E27FC236}">
              <a16:creationId xmlns:a16="http://schemas.microsoft.com/office/drawing/2014/main" id="{E92DB786-8A58-4B0D-A5FD-A0E2BFF7EF13}"/>
            </a:ext>
          </a:extLst>
        </xdr:cNvPr>
        <xdr:cNvCxnSpPr/>
      </xdr:nvCxnSpPr>
      <xdr:spPr>
        <a:xfrm>
          <a:off x="6924040" y="6333363"/>
          <a:ext cx="789940" cy="1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118593</xdr:rowOff>
    </xdr:from>
    <xdr:to>
      <xdr:col>36</xdr:col>
      <xdr:colOff>165100</xdr:colOff>
      <xdr:row>38</xdr:row>
      <xdr:rowOff>48743</xdr:rowOff>
    </xdr:to>
    <xdr:sp macro="" textlink="">
      <xdr:nvSpPr>
        <xdr:cNvPr id="138" name="楕円 137">
          <a:extLst>
            <a:ext uri="{FF2B5EF4-FFF2-40B4-BE49-F238E27FC236}">
              <a16:creationId xmlns:a16="http://schemas.microsoft.com/office/drawing/2014/main" id="{C7D55FB8-1BB0-4F5B-8903-82FC48BCEFBA}"/>
            </a:ext>
          </a:extLst>
        </xdr:cNvPr>
        <xdr:cNvSpPr/>
      </xdr:nvSpPr>
      <xdr:spPr>
        <a:xfrm>
          <a:off x="6098540" y="63212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130683</xdr:rowOff>
    </xdr:from>
    <xdr:to>
      <xdr:col>41</xdr:col>
      <xdr:colOff>50800</xdr:colOff>
      <xdr:row>37</xdr:row>
      <xdr:rowOff>169393</xdr:rowOff>
    </xdr:to>
    <xdr:cxnSp macro="">
      <xdr:nvCxnSpPr>
        <xdr:cNvPr id="139" name="直線コネクタ 138">
          <a:extLst>
            <a:ext uri="{FF2B5EF4-FFF2-40B4-BE49-F238E27FC236}">
              <a16:creationId xmlns:a16="http://schemas.microsoft.com/office/drawing/2014/main" id="{546ADF70-D68E-4BD9-93C9-C62F0FD2ACF6}"/>
            </a:ext>
          </a:extLst>
        </xdr:cNvPr>
        <xdr:cNvCxnSpPr/>
      </xdr:nvCxnSpPr>
      <xdr:spPr>
        <a:xfrm flipV="1">
          <a:off x="6149340" y="6333363"/>
          <a:ext cx="774700" cy="3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5669</xdr:rowOff>
    </xdr:from>
    <xdr:ext cx="534377" cy="259045"/>
    <xdr:sp macro="" textlink="">
      <xdr:nvSpPr>
        <xdr:cNvPr id="140" name="n_1aveValue【道路】&#10;一人当たり延長">
          <a:extLst>
            <a:ext uri="{FF2B5EF4-FFF2-40B4-BE49-F238E27FC236}">
              <a16:creationId xmlns:a16="http://schemas.microsoft.com/office/drawing/2014/main" id="{D1207C2E-7AC2-4AA1-BE67-A13637909896}"/>
            </a:ext>
          </a:extLst>
        </xdr:cNvPr>
        <xdr:cNvSpPr txBox="1"/>
      </xdr:nvSpPr>
      <xdr:spPr>
        <a:xfrm>
          <a:off x="8239271" y="671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14228</xdr:rowOff>
    </xdr:from>
    <xdr:ext cx="534377" cy="259045"/>
    <xdr:sp macro="" textlink="">
      <xdr:nvSpPr>
        <xdr:cNvPr id="141" name="n_2aveValue【道路】&#10;一人当たり延長">
          <a:extLst>
            <a:ext uri="{FF2B5EF4-FFF2-40B4-BE49-F238E27FC236}">
              <a16:creationId xmlns:a16="http://schemas.microsoft.com/office/drawing/2014/main" id="{87C87EA5-4438-4BD3-8754-9088A86B093D}"/>
            </a:ext>
          </a:extLst>
        </xdr:cNvPr>
        <xdr:cNvSpPr txBox="1"/>
      </xdr:nvSpPr>
      <xdr:spPr>
        <a:xfrm>
          <a:off x="7477271" y="671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28821</xdr:rowOff>
    </xdr:from>
    <xdr:ext cx="534377" cy="259045"/>
    <xdr:sp macro="" textlink="">
      <xdr:nvSpPr>
        <xdr:cNvPr id="142" name="n_3aveValue【道路】&#10;一人当たり延長">
          <a:extLst>
            <a:ext uri="{FF2B5EF4-FFF2-40B4-BE49-F238E27FC236}">
              <a16:creationId xmlns:a16="http://schemas.microsoft.com/office/drawing/2014/main" id="{84E27DD9-096D-452C-ABB6-1C7E9903DFD6}"/>
            </a:ext>
          </a:extLst>
        </xdr:cNvPr>
        <xdr:cNvSpPr txBox="1"/>
      </xdr:nvSpPr>
      <xdr:spPr>
        <a:xfrm>
          <a:off x="6702571" y="673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22509</xdr:rowOff>
    </xdr:from>
    <xdr:ext cx="534377" cy="259045"/>
    <xdr:sp macro="" textlink="">
      <xdr:nvSpPr>
        <xdr:cNvPr id="143" name="n_4aveValue【道路】&#10;一人当たり延長">
          <a:extLst>
            <a:ext uri="{FF2B5EF4-FFF2-40B4-BE49-F238E27FC236}">
              <a16:creationId xmlns:a16="http://schemas.microsoft.com/office/drawing/2014/main" id="{CDC7FA4E-47A5-4C4C-BB50-252E9E51F8B6}"/>
            </a:ext>
          </a:extLst>
        </xdr:cNvPr>
        <xdr:cNvSpPr txBox="1"/>
      </xdr:nvSpPr>
      <xdr:spPr>
        <a:xfrm>
          <a:off x="5905011" y="672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34650</xdr:rowOff>
    </xdr:from>
    <xdr:ext cx="534377" cy="259045"/>
    <xdr:sp macro="" textlink="">
      <xdr:nvSpPr>
        <xdr:cNvPr id="144" name="n_1mainValue【道路】&#10;一人当たり延長">
          <a:extLst>
            <a:ext uri="{FF2B5EF4-FFF2-40B4-BE49-F238E27FC236}">
              <a16:creationId xmlns:a16="http://schemas.microsoft.com/office/drawing/2014/main" id="{7D28989B-49E1-46A4-9F5E-BF5FCCAF186A}"/>
            </a:ext>
          </a:extLst>
        </xdr:cNvPr>
        <xdr:cNvSpPr txBox="1"/>
      </xdr:nvSpPr>
      <xdr:spPr>
        <a:xfrm>
          <a:off x="8239271" y="606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46220</xdr:rowOff>
    </xdr:from>
    <xdr:ext cx="534377" cy="259045"/>
    <xdr:sp macro="" textlink="">
      <xdr:nvSpPr>
        <xdr:cNvPr id="145" name="n_2mainValue【道路】&#10;一人当たり延長">
          <a:extLst>
            <a:ext uri="{FF2B5EF4-FFF2-40B4-BE49-F238E27FC236}">
              <a16:creationId xmlns:a16="http://schemas.microsoft.com/office/drawing/2014/main" id="{770DDAEE-7678-4BB6-B860-945433309A27}"/>
            </a:ext>
          </a:extLst>
        </xdr:cNvPr>
        <xdr:cNvSpPr txBox="1"/>
      </xdr:nvSpPr>
      <xdr:spPr>
        <a:xfrm>
          <a:off x="7477271" y="60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26560</xdr:rowOff>
    </xdr:from>
    <xdr:ext cx="534377" cy="259045"/>
    <xdr:sp macro="" textlink="">
      <xdr:nvSpPr>
        <xdr:cNvPr id="146" name="n_3mainValue【道路】&#10;一人当たり延長">
          <a:extLst>
            <a:ext uri="{FF2B5EF4-FFF2-40B4-BE49-F238E27FC236}">
              <a16:creationId xmlns:a16="http://schemas.microsoft.com/office/drawing/2014/main" id="{7A2BB004-6FAC-4EED-B52D-700DA63DAE93}"/>
            </a:ext>
          </a:extLst>
        </xdr:cNvPr>
        <xdr:cNvSpPr txBox="1"/>
      </xdr:nvSpPr>
      <xdr:spPr>
        <a:xfrm>
          <a:off x="6702571" y="606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65270</xdr:rowOff>
    </xdr:from>
    <xdr:ext cx="534377" cy="259045"/>
    <xdr:sp macro="" textlink="">
      <xdr:nvSpPr>
        <xdr:cNvPr id="147" name="n_4mainValue【道路】&#10;一人当たり延長">
          <a:extLst>
            <a:ext uri="{FF2B5EF4-FFF2-40B4-BE49-F238E27FC236}">
              <a16:creationId xmlns:a16="http://schemas.microsoft.com/office/drawing/2014/main" id="{1433EF30-49E3-4570-805C-7CD15B0FAA27}"/>
            </a:ext>
          </a:extLst>
        </xdr:cNvPr>
        <xdr:cNvSpPr txBox="1"/>
      </xdr:nvSpPr>
      <xdr:spPr>
        <a:xfrm>
          <a:off x="5905011" y="6100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39CF380B-761C-4A24-AA37-32117158DE36}"/>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CB26C3FB-47F8-4185-B5CB-D21EE17D156D}"/>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E16832D4-818E-4485-B1D3-EECB2A51CC3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E9B08A3-5D29-4431-8621-CEF18C0D870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E016AD8-44A4-4877-823A-35A9AEC27B39}"/>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C8D5E143-4537-4B2C-AD4E-D4B958993F0D}"/>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658671E-184F-4562-A368-64FDDAC9CA8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F2938D26-A797-422B-9ED2-FA3C134D90D9}"/>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5FCAA0B-EFF6-465C-8C99-9625ECAB1EFD}"/>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ECAF3841-71D0-4FEB-BDCB-D703F66C2574}"/>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BB65340D-8287-4FA0-9A2C-9E14084126A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CFDED067-9EDA-41B1-BBBA-6A4CA4E40F57}"/>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80DA7D83-3AE1-4D09-A42E-F19ECA8AF4E9}"/>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4071115A-D39E-4E43-B82C-B292F4D1DC58}"/>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242E534E-4E77-40D1-A78A-06EA6E701064}"/>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D89F3FE1-9963-4137-8294-1F4BA32DAAE1}"/>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488E7F76-56BB-43E4-834F-CE0034688009}"/>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DB364222-A914-4635-88DC-65E9E35C620D}"/>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8A41C006-C407-4822-9FC4-98DD28CD1D0F}"/>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566FC08B-99A8-4A4E-8071-5F6E4F2EA3C6}"/>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1F29101B-8F91-4320-ABFC-68A609F8F855}"/>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490FBE6B-F0E5-4670-A36A-4E60EF7F995A}"/>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A1C30805-F911-47FA-806F-B4EFCA66B88E}"/>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971224B3-7763-494C-9F1F-B1AB469C609A}"/>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111CFC8B-6A32-4459-9421-BCC615789676}"/>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63</xdr:row>
      <xdr:rowOff>150223</xdr:rowOff>
    </xdr:to>
    <xdr:cxnSp macro="">
      <xdr:nvCxnSpPr>
        <xdr:cNvPr id="173" name="直線コネクタ 172">
          <a:extLst>
            <a:ext uri="{FF2B5EF4-FFF2-40B4-BE49-F238E27FC236}">
              <a16:creationId xmlns:a16="http://schemas.microsoft.com/office/drawing/2014/main" id="{1D7600C7-5B80-43CB-82F4-F346AB4EBA3E}"/>
            </a:ext>
          </a:extLst>
        </xdr:cNvPr>
        <xdr:cNvCxnSpPr/>
      </xdr:nvCxnSpPr>
      <xdr:spPr>
        <a:xfrm flipV="1">
          <a:off x="4086225" y="9336133"/>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154050</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E0650AC1-5D6D-423A-ABFF-8685AFC123E9}"/>
            </a:ext>
          </a:extLst>
        </xdr:cNvPr>
        <xdr:cNvSpPr txBox="1"/>
      </xdr:nvSpPr>
      <xdr:spPr>
        <a:xfrm>
          <a:off x="4124960" y="10715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150223</xdr:rowOff>
    </xdr:from>
    <xdr:to>
      <xdr:col>24</xdr:col>
      <xdr:colOff>152400</xdr:colOff>
      <xdr:row>63</xdr:row>
      <xdr:rowOff>150223</xdr:rowOff>
    </xdr:to>
    <xdr:cxnSp macro="">
      <xdr:nvCxnSpPr>
        <xdr:cNvPr id="175" name="直線コネクタ 174">
          <a:extLst>
            <a:ext uri="{FF2B5EF4-FFF2-40B4-BE49-F238E27FC236}">
              <a16:creationId xmlns:a16="http://schemas.microsoft.com/office/drawing/2014/main" id="{99FCC09D-1CFB-4696-A5C7-35CC62A69B19}"/>
            </a:ext>
          </a:extLst>
        </xdr:cNvPr>
        <xdr:cNvCxnSpPr/>
      </xdr:nvCxnSpPr>
      <xdr:spPr>
        <a:xfrm>
          <a:off x="4020820" y="107115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99329F93-D1F4-4141-B7CF-3060834E1E8B}"/>
            </a:ext>
          </a:extLst>
        </xdr:cNvPr>
        <xdr:cNvSpPr txBox="1"/>
      </xdr:nvSpPr>
      <xdr:spPr>
        <a:xfrm>
          <a:off x="4124960" y="91151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77" name="直線コネクタ 176">
          <a:extLst>
            <a:ext uri="{FF2B5EF4-FFF2-40B4-BE49-F238E27FC236}">
              <a16:creationId xmlns:a16="http://schemas.microsoft.com/office/drawing/2014/main" id="{B6913849-D882-4981-92C2-AF25B8CED53C}"/>
            </a:ext>
          </a:extLst>
        </xdr:cNvPr>
        <xdr:cNvCxnSpPr/>
      </xdr:nvCxnSpPr>
      <xdr:spPr>
        <a:xfrm>
          <a:off x="4020820" y="93361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53357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B567F84B-415C-4697-BC51-670DCB369643}"/>
            </a:ext>
          </a:extLst>
        </xdr:cNvPr>
        <xdr:cNvSpPr txBox="1"/>
      </xdr:nvSpPr>
      <xdr:spPr>
        <a:xfrm>
          <a:off x="4124960" y="1027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179" name="フローチャート: 判断 178">
          <a:extLst>
            <a:ext uri="{FF2B5EF4-FFF2-40B4-BE49-F238E27FC236}">
              <a16:creationId xmlns:a16="http://schemas.microsoft.com/office/drawing/2014/main" id="{715D9F84-4DC3-4742-87F2-5E2AD95CE3C0}"/>
            </a:ext>
          </a:extLst>
        </xdr:cNvPr>
        <xdr:cNvSpPr/>
      </xdr:nvSpPr>
      <xdr:spPr>
        <a:xfrm>
          <a:off x="403606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76563</xdr:rowOff>
    </xdr:from>
    <xdr:to>
      <xdr:col>20</xdr:col>
      <xdr:colOff>38100</xdr:colOff>
      <xdr:row>62</xdr:row>
      <xdr:rowOff>6713</xdr:rowOff>
    </xdr:to>
    <xdr:sp macro="" textlink="">
      <xdr:nvSpPr>
        <xdr:cNvPr id="180" name="フローチャート: 判断 179">
          <a:extLst>
            <a:ext uri="{FF2B5EF4-FFF2-40B4-BE49-F238E27FC236}">
              <a16:creationId xmlns:a16="http://schemas.microsoft.com/office/drawing/2014/main" id="{74AB5773-207A-40E5-BADE-814DF3BDE678}"/>
            </a:ext>
          </a:extLst>
        </xdr:cNvPr>
        <xdr:cNvSpPr/>
      </xdr:nvSpPr>
      <xdr:spPr>
        <a:xfrm>
          <a:off x="3312160" y="103026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68399</xdr:rowOff>
    </xdr:from>
    <xdr:to>
      <xdr:col>15</xdr:col>
      <xdr:colOff>101600</xdr:colOff>
      <xdr:row>61</xdr:row>
      <xdr:rowOff>169999</xdr:rowOff>
    </xdr:to>
    <xdr:sp macro="" textlink="">
      <xdr:nvSpPr>
        <xdr:cNvPr id="181" name="フローチャート: 判断 180">
          <a:extLst>
            <a:ext uri="{FF2B5EF4-FFF2-40B4-BE49-F238E27FC236}">
              <a16:creationId xmlns:a16="http://schemas.microsoft.com/office/drawing/2014/main" id="{0935D18F-6294-4FDD-86D8-015CCB3710FA}"/>
            </a:ext>
          </a:extLst>
        </xdr:cNvPr>
        <xdr:cNvSpPr/>
      </xdr:nvSpPr>
      <xdr:spPr>
        <a:xfrm>
          <a:off x="2514600" y="1029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48804</xdr:rowOff>
    </xdr:from>
    <xdr:to>
      <xdr:col>10</xdr:col>
      <xdr:colOff>165100</xdr:colOff>
      <xdr:row>61</xdr:row>
      <xdr:rowOff>150404</xdr:rowOff>
    </xdr:to>
    <xdr:sp macro="" textlink="">
      <xdr:nvSpPr>
        <xdr:cNvPr id="182" name="フローチャート: 判断 181">
          <a:extLst>
            <a:ext uri="{FF2B5EF4-FFF2-40B4-BE49-F238E27FC236}">
              <a16:creationId xmlns:a16="http://schemas.microsoft.com/office/drawing/2014/main" id="{82C77085-36E9-444E-83C3-0F4E1A6D2EA4}"/>
            </a:ext>
          </a:extLst>
        </xdr:cNvPr>
        <xdr:cNvSpPr/>
      </xdr:nvSpPr>
      <xdr:spPr>
        <a:xfrm>
          <a:off x="1739900" y="1027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39007</xdr:rowOff>
    </xdr:from>
    <xdr:to>
      <xdr:col>6</xdr:col>
      <xdr:colOff>38100</xdr:colOff>
      <xdr:row>61</xdr:row>
      <xdr:rowOff>140607</xdr:rowOff>
    </xdr:to>
    <xdr:sp macro="" textlink="">
      <xdr:nvSpPr>
        <xdr:cNvPr id="183" name="フローチャート: 判断 182">
          <a:extLst>
            <a:ext uri="{FF2B5EF4-FFF2-40B4-BE49-F238E27FC236}">
              <a16:creationId xmlns:a16="http://schemas.microsoft.com/office/drawing/2014/main" id="{9FABD86F-98D0-486D-983E-CC06AFFCD21C}"/>
            </a:ext>
          </a:extLst>
        </xdr:cNvPr>
        <xdr:cNvSpPr/>
      </xdr:nvSpPr>
      <xdr:spPr>
        <a:xfrm>
          <a:off x="965200" y="102650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DFF5627-6B9F-4791-8512-B2D0A47A494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BD91818F-0720-49EA-BDB4-CBE7B9D5BA7C}"/>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C4E9A3A-7BB2-4B09-A3CB-BD49A9ABACEC}"/>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F8CABB2-B004-4AFC-BD4A-E31E1D4BD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D12BBF33-DA27-4045-9DC2-D73C175A3472}"/>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94524</xdr:rowOff>
    </xdr:from>
    <xdr:to>
      <xdr:col>24</xdr:col>
      <xdr:colOff>114300</xdr:colOff>
      <xdr:row>56</xdr:row>
      <xdr:rowOff>24674</xdr:rowOff>
    </xdr:to>
    <xdr:sp macro="" textlink="">
      <xdr:nvSpPr>
        <xdr:cNvPr id="189" name="楕円 188">
          <a:extLst>
            <a:ext uri="{FF2B5EF4-FFF2-40B4-BE49-F238E27FC236}">
              <a16:creationId xmlns:a16="http://schemas.microsoft.com/office/drawing/2014/main" id="{A6518EF4-EDFD-415A-BF71-8A1788A178A0}"/>
            </a:ext>
          </a:extLst>
        </xdr:cNvPr>
        <xdr:cNvSpPr/>
      </xdr:nvSpPr>
      <xdr:spPr>
        <a:xfrm>
          <a:off x="4036060" y="93147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18160</xdr:rowOff>
    </xdr:from>
    <xdr:ext cx="340478" cy="259045"/>
    <xdr:sp macro="" textlink="">
      <xdr:nvSpPr>
        <xdr:cNvPr id="190" name="【橋りょう・トンネル】&#10;有形固定資産減価償却率該当値テキスト">
          <a:extLst>
            <a:ext uri="{FF2B5EF4-FFF2-40B4-BE49-F238E27FC236}">
              <a16:creationId xmlns:a16="http://schemas.microsoft.com/office/drawing/2014/main" id="{E361450D-6DE6-46E3-9A7A-75C6B983FA5E}"/>
            </a:ext>
          </a:extLst>
        </xdr:cNvPr>
        <xdr:cNvSpPr txBox="1"/>
      </xdr:nvSpPr>
      <xdr:spPr>
        <a:xfrm>
          <a:off x="4124960" y="92383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122283</xdr:rowOff>
    </xdr:from>
    <xdr:to>
      <xdr:col>20</xdr:col>
      <xdr:colOff>38100</xdr:colOff>
      <xdr:row>56</xdr:row>
      <xdr:rowOff>52433</xdr:rowOff>
    </xdr:to>
    <xdr:sp macro="" textlink="">
      <xdr:nvSpPr>
        <xdr:cNvPr id="191" name="楕円 190">
          <a:extLst>
            <a:ext uri="{FF2B5EF4-FFF2-40B4-BE49-F238E27FC236}">
              <a16:creationId xmlns:a16="http://schemas.microsoft.com/office/drawing/2014/main" id="{780D79F1-EE9A-441C-A1DB-936C5CB6ECB1}"/>
            </a:ext>
          </a:extLst>
        </xdr:cNvPr>
        <xdr:cNvSpPr/>
      </xdr:nvSpPr>
      <xdr:spPr>
        <a:xfrm>
          <a:off x="3312160" y="93424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145324</xdr:rowOff>
    </xdr:from>
    <xdr:to>
      <xdr:col>24</xdr:col>
      <xdr:colOff>63500</xdr:colOff>
      <xdr:row>56</xdr:row>
      <xdr:rowOff>1633</xdr:rowOff>
    </xdr:to>
    <xdr:cxnSp macro="">
      <xdr:nvCxnSpPr>
        <xdr:cNvPr id="192" name="直線コネクタ 191">
          <a:extLst>
            <a:ext uri="{FF2B5EF4-FFF2-40B4-BE49-F238E27FC236}">
              <a16:creationId xmlns:a16="http://schemas.microsoft.com/office/drawing/2014/main" id="{75989B62-1E5A-482E-A6D0-1699CC1410A8}"/>
            </a:ext>
          </a:extLst>
        </xdr:cNvPr>
        <xdr:cNvCxnSpPr/>
      </xdr:nvCxnSpPr>
      <xdr:spPr>
        <a:xfrm flipV="1">
          <a:off x="3355340" y="9365524"/>
          <a:ext cx="731520" cy="2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153307</xdr:rowOff>
    </xdr:from>
    <xdr:to>
      <xdr:col>15</xdr:col>
      <xdr:colOff>101600</xdr:colOff>
      <xdr:row>56</xdr:row>
      <xdr:rowOff>83457</xdr:rowOff>
    </xdr:to>
    <xdr:sp macro="" textlink="">
      <xdr:nvSpPr>
        <xdr:cNvPr id="193" name="楕円 192">
          <a:extLst>
            <a:ext uri="{FF2B5EF4-FFF2-40B4-BE49-F238E27FC236}">
              <a16:creationId xmlns:a16="http://schemas.microsoft.com/office/drawing/2014/main" id="{83717BB9-8183-4B9A-8205-2A253E36108E}"/>
            </a:ext>
          </a:extLst>
        </xdr:cNvPr>
        <xdr:cNvSpPr/>
      </xdr:nvSpPr>
      <xdr:spPr>
        <a:xfrm>
          <a:off x="2514600" y="9373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1633</xdr:rowOff>
    </xdr:from>
    <xdr:to>
      <xdr:col>19</xdr:col>
      <xdr:colOff>177800</xdr:colOff>
      <xdr:row>56</xdr:row>
      <xdr:rowOff>32657</xdr:rowOff>
    </xdr:to>
    <xdr:cxnSp macro="">
      <xdr:nvCxnSpPr>
        <xdr:cNvPr id="194" name="直線コネクタ 193">
          <a:extLst>
            <a:ext uri="{FF2B5EF4-FFF2-40B4-BE49-F238E27FC236}">
              <a16:creationId xmlns:a16="http://schemas.microsoft.com/office/drawing/2014/main" id="{966F15E8-0807-4536-9AA8-4D1AF297E002}"/>
            </a:ext>
          </a:extLst>
        </xdr:cNvPr>
        <xdr:cNvCxnSpPr/>
      </xdr:nvCxnSpPr>
      <xdr:spPr>
        <a:xfrm flipV="1">
          <a:off x="2565400" y="9389473"/>
          <a:ext cx="78994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120650</xdr:rowOff>
    </xdr:from>
    <xdr:to>
      <xdr:col>10</xdr:col>
      <xdr:colOff>165100</xdr:colOff>
      <xdr:row>56</xdr:row>
      <xdr:rowOff>50800</xdr:rowOff>
    </xdr:to>
    <xdr:sp macro="" textlink="">
      <xdr:nvSpPr>
        <xdr:cNvPr id="195" name="楕円 194">
          <a:extLst>
            <a:ext uri="{FF2B5EF4-FFF2-40B4-BE49-F238E27FC236}">
              <a16:creationId xmlns:a16="http://schemas.microsoft.com/office/drawing/2014/main" id="{872090FD-B8EF-4FCD-8D79-C805E5762CF5}"/>
            </a:ext>
          </a:extLst>
        </xdr:cNvPr>
        <xdr:cNvSpPr/>
      </xdr:nvSpPr>
      <xdr:spPr>
        <a:xfrm>
          <a:off x="1739900" y="9340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0</xdr:rowOff>
    </xdr:from>
    <xdr:to>
      <xdr:col>15</xdr:col>
      <xdr:colOff>50800</xdr:colOff>
      <xdr:row>56</xdr:row>
      <xdr:rowOff>32657</xdr:rowOff>
    </xdr:to>
    <xdr:cxnSp macro="">
      <xdr:nvCxnSpPr>
        <xdr:cNvPr id="196" name="直線コネクタ 195">
          <a:extLst>
            <a:ext uri="{FF2B5EF4-FFF2-40B4-BE49-F238E27FC236}">
              <a16:creationId xmlns:a16="http://schemas.microsoft.com/office/drawing/2014/main" id="{73C6E61F-C703-4D84-BE94-A1AD7132A650}"/>
            </a:ext>
          </a:extLst>
        </xdr:cNvPr>
        <xdr:cNvCxnSpPr/>
      </xdr:nvCxnSpPr>
      <xdr:spPr>
        <a:xfrm>
          <a:off x="1790700" y="9387840"/>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87993</xdr:rowOff>
    </xdr:from>
    <xdr:to>
      <xdr:col>6</xdr:col>
      <xdr:colOff>38100</xdr:colOff>
      <xdr:row>56</xdr:row>
      <xdr:rowOff>18143</xdr:rowOff>
    </xdr:to>
    <xdr:sp macro="" textlink="">
      <xdr:nvSpPr>
        <xdr:cNvPr id="197" name="楕円 196">
          <a:extLst>
            <a:ext uri="{FF2B5EF4-FFF2-40B4-BE49-F238E27FC236}">
              <a16:creationId xmlns:a16="http://schemas.microsoft.com/office/drawing/2014/main" id="{970308A5-A310-46D5-B117-9AAE8CEC9C2E}"/>
            </a:ext>
          </a:extLst>
        </xdr:cNvPr>
        <xdr:cNvSpPr/>
      </xdr:nvSpPr>
      <xdr:spPr>
        <a:xfrm>
          <a:off x="965200" y="93081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138793</xdr:rowOff>
    </xdr:from>
    <xdr:to>
      <xdr:col>10</xdr:col>
      <xdr:colOff>114300</xdr:colOff>
      <xdr:row>56</xdr:row>
      <xdr:rowOff>0</xdr:rowOff>
    </xdr:to>
    <xdr:cxnSp macro="">
      <xdr:nvCxnSpPr>
        <xdr:cNvPr id="198" name="直線コネクタ 197">
          <a:extLst>
            <a:ext uri="{FF2B5EF4-FFF2-40B4-BE49-F238E27FC236}">
              <a16:creationId xmlns:a16="http://schemas.microsoft.com/office/drawing/2014/main" id="{E7DBD297-8DAF-4FF6-8BBA-BC30C442CC55}"/>
            </a:ext>
          </a:extLst>
        </xdr:cNvPr>
        <xdr:cNvCxnSpPr/>
      </xdr:nvCxnSpPr>
      <xdr:spPr>
        <a:xfrm>
          <a:off x="1008380" y="9358993"/>
          <a:ext cx="78232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169290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F4655EE5-AD21-44D8-AA2E-460903491AB1}"/>
            </a:ext>
          </a:extLst>
        </xdr:cNvPr>
        <xdr:cNvSpPr txBox="1"/>
      </xdr:nvSpPr>
      <xdr:spPr>
        <a:xfrm>
          <a:off x="3170564" y="10395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161126</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4449BBDC-09B2-4774-8B78-903E61FA0604}"/>
            </a:ext>
          </a:extLst>
        </xdr:cNvPr>
        <xdr:cNvSpPr txBox="1"/>
      </xdr:nvSpPr>
      <xdr:spPr>
        <a:xfrm>
          <a:off x="2385704" y="1038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141531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F575C9E3-255A-41FA-9FAC-E0744DB5F581}"/>
            </a:ext>
          </a:extLst>
        </xdr:cNvPr>
        <xdr:cNvSpPr txBox="1"/>
      </xdr:nvSpPr>
      <xdr:spPr>
        <a:xfrm>
          <a:off x="1611004" y="10367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131734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7EF5ED6C-53E4-4E9A-829A-021F1D6C52DB}"/>
            </a:ext>
          </a:extLst>
        </xdr:cNvPr>
        <xdr:cNvSpPr txBox="1"/>
      </xdr:nvSpPr>
      <xdr:spPr>
        <a:xfrm>
          <a:off x="836304" y="10357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54</xdr:row>
      <xdr:rowOff>68960</xdr:rowOff>
    </xdr:from>
    <xdr:ext cx="340478" cy="259045"/>
    <xdr:sp macro="" textlink="">
      <xdr:nvSpPr>
        <xdr:cNvPr id="203" name="n_1mainValue【橋りょう・トンネル】&#10;有形固定資産減価償却率">
          <a:extLst>
            <a:ext uri="{FF2B5EF4-FFF2-40B4-BE49-F238E27FC236}">
              <a16:creationId xmlns:a16="http://schemas.microsoft.com/office/drawing/2014/main" id="{3D95823A-D886-40F3-A8E7-9F97AFB83B86}"/>
            </a:ext>
          </a:extLst>
        </xdr:cNvPr>
        <xdr:cNvSpPr txBox="1"/>
      </xdr:nvSpPr>
      <xdr:spPr>
        <a:xfrm>
          <a:off x="3187641" y="91215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99984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C149043A-BC61-4FEF-B282-EC9AD5698209}"/>
            </a:ext>
          </a:extLst>
        </xdr:cNvPr>
        <xdr:cNvSpPr txBox="1"/>
      </xdr:nvSpPr>
      <xdr:spPr>
        <a:xfrm>
          <a:off x="2385704" y="915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67327</xdr:rowOff>
    </xdr:from>
    <xdr:ext cx="340478" cy="259045"/>
    <xdr:sp macro="" textlink="">
      <xdr:nvSpPr>
        <xdr:cNvPr id="205" name="n_3mainValue【橋りょう・トンネル】&#10;有形固定資産減価償却率">
          <a:extLst>
            <a:ext uri="{FF2B5EF4-FFF2-40B4-BE49-F238E27FC236}">
              <a16:creationId xmlns:a16="http://schemas.microsoft.com/office/drawing/2014/main" id="{43AADC2A-9D4A-4407-83D4-ABD861ED3BE3}"/>
            </a:ext>
          </a:extLst>
        </xdr:cNvPr>
        <xdr:cNvSpPr txBox="1"/>
      </xdr:nvSpPr>
      <xdr:spPr>
        <a:xfrm>
          <a:off x="1643321" y="91198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54</xdr:row>
      <xdr:rowOff>34670</xdr:rowOff>
    </xdr:from>
    <xdr:ext cx="340478" cy="259045"/>
    <xdr:sp macro="" textlink="">
      <xdr:nvSpPr>
        <xdr:cNvPr id="206" name="n_4mainValue【橋りょう・トンネル】&#10;有形固定資産減価償却率">
          <a:extLst>
            <a:ext uri="{FF2B5EF4-FFF2-40B4-BE49-F238E27FC236}">
              <a16:creationId xmlns:a16="http://schemas.microsoft.com/office/drawing/2014/main" id="{006A519A-CC23-4616-8EC1-AED7F5085322}"/>
            </a:ext>
          </a:extLst>
        </xdr:cNvPr>
        <xdr:cNvSpPr txBox="1"/>
      </xdr:nvSpPr>
      <xdr:spPr>
        <a:xfrm>
          <a:off x="845761" y="90872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D5F2574F-348B-4DAA-A37C-DF5160AADE09}"/>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BD2F73CF-9FF8-4B5F-8D48-8776054AFBE4}"/>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4A6536BF-A191-41FA-A62B-0D3FF846EEE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31D2F0A-9D40-4711-8EB3-A5CDFBFC6222}"/>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25D2C9A1-EC62-43BF-B66D-F276130F2FB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73127BBA-7CCB-4164-9429-2B3CE110E64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F508B214-12E4-453B-B059-4465D363FF8C}"/>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6BFE4AF8-B4A2-44CB-9931-86527E1CA1BA}"/>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2E00256A-620F-47E0-964F-6E157C58FF02}"/>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8C770BE-FB32-454F-A98E-3736B08AE6D2}"/>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B26A9309-0A0D-40B4-84E3-10A2CB675A34}"/>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422756AD-22AF-4A7F-873C-90915DA68B7D}"/>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D013E1D-C763-4412-832E-BD8CCDD9B60B}"/>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A13E7445-00F9-4B71-815F-690E0A357076}"/>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AE85C321-216B-462A-9E95-50F72012BF29}"/>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B3653E85-582B-468B-8213-DCEADAACC08A}"/>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882F837A-69D6-44CF-AB95-C568A648E8E8}"/>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EE26158D-BE66-482B-8A33-0519D7C54565}"/>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B53B1DA9-5280-4FB1-9C79-D2E7FBB42098}"/>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A84B96C-132B-4C1D-9AD9-A21A62A2E4B1}"/>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A27640EB-3FAF-489D-AEB2-49C4A86BDAFB}"/>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795EC2E0-7190-4E5B-A7F6-30995775C590}"/>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E1C1CF87-A34B-4239-B386-829C63C03EB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153733</xdr:rowOff>
    </xdr:from>
    <xdr:to>
      <xdr:col>54</xdr:col>
      <xdr:colOff>189865</xdr:colOff>
      <xdr:row>64</xdr:row>
      <xdr:rowOff>75669</xdr:rowOff>
    </xdr:to>
    <xdr:cxnSp macro="">
      <xdr:nvCxnSpPr>
        <xdr:cNvPr id="230" name="直線コネクタ 229">
          <a:extLst>
            <a:ext uri="{FF2B5EF4-FFF2-40B4-BE49-F238E27FC236}">
              <a16:creationId xmlns:a16="http://schemas.microsoft.com/office/drawing/2014/main" id="{FDCBC657-3ED9-403D-98E8-D52157F183D5}"/>
            </a:ext>
          </a:extLst>
        </xdr:cNvPr>
        <xdr:cNvCxnSpPr/>
      </xdr:nvCxnSpPr>
      <xdr:spPr>
        <a:xfrm flipV="1">
          <a:off x="9219565" y="9373933"/>
          <a:ext cx="0" cy="1430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79496</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E95977DD-9591-4E92-BFEC-2CAB2BAC4849}"/>
            </a:ext>
          </a:extLst>
        </xdr:cNvPr>
        <xdr:cNvSpPr txBox="1"/>
      </xdr:nvSpPr>
      <xdr:spPr>
        <a:xfrm>
          <a:off x="9258300" y="1080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75669</xdr:rowOff>
    </xdr:from>
    <xdr:to>
      <xdr:col>55</xdr:col>
      <xdr:colOff>88900</xdr:colOff>
      <xdr:row>64</xdr:row>
      <xdr:rowOff>75669</xdr:rowOff>
    </xdr:to>
    <xdr:cxnSp macro="">
      <xdr:nvCxnSpPr>
        <xdr:cNvPr id="232" name="直線コネクタ 231">
          <a:extLst>
            <a:ext uri="{FF2B5EF4-FFF2-40B4-BE49-F238E27FC236}">
              <a16:creationId xmlns:a16="http://schemas.microsoft.com/office/drawing/2014/main" id="{7848865E-9528-421B-917A-97A3D5905B24}"/>
            </a:ext>
          </a:extLst>
        </xdr:cNvPr>
        <xdr:cNvCxnSpPr/>
      </xdr:nvCxnSpPr>
      <xdr:spPr>
        <a:xfrm>
          <a:off x="9154160" y="108046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100410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4E5262B9-9F39-4DBE-9EFE-9940C2C5D460}"/>
            </a:ext>
          </a:extLst>
        </xdr:cNvPr>
        <xdr:cNvSpPr txBox="1"/>
      </xdr:nvSpPr>
      <xdr:spPr>
        <a:xfrm>
          <a:off x="9258300" y="91529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153733</xdr:rowOff>
    </xdr:from>
    <xdr:to>
      <xdr:col>55</xdr:col>
      <xdr:colOff>88900</xdr:colOff>
      <xdr:row>55</xdr:row>
      <xdr:rowOff>153733</xdr:rowOff>
    </xdr:to>
    <xdr:cxnSp macro="">
      <xdr:nvCxnSpPr>
        <xdr:cNvPr id="234" name="直線コネクタ 233">
          <a:extLst>
            <a:ext uri="{FF2B5EF4-FFF2-40B4-BE49-F238E27FC236}">
              <a16:creationId xmlns:a16="http://schemas.microsoft.com/office/drawing/2014/main" id="{149F8F56-A00F-498B-95DD-F06DCB94B92A}"/>
            </a:ext>
          </a:extLst>
        </xdr:cNvPr>
        <xdr:cNvCxnSpPr/>
      </xdr:nvCxnSpPr>
      <xdr:spPr>
        <a:xfrm>
          <a:off x="9154160" y="93739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10936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72E3DD-01AD-4385-B426-1637E07F7019}"/>
            </a:ext>
          </a:extLst>
        </xdr:cNvPr>
        <xdr:cNvSpPr txBox="1"/>
      </xdr:nvSpPr>
      <xdr:spPr>
        <a:xfrm>
          <a:off x="9258300" y="104046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159509</xdr:rowOff>
    </xdr:from>
    <xdr:to>
      <xdr:col>55</xdr:col>
      <xdr:colOff>50800</xdr:colOff>
      <xdr:row>63</xdr:row>
      <xdr:rowOff>89659</xdr:rowOff>
    </xdr:to>
    <xdr:sp macro="" textlink="">
      <xdr:nvSpPr>
        <xdr:cNvPr id="236" name="フローチャート: 判断 235">
          <a:extLst>
            <a:ext uri="{FF2B5EF4-FFF2-40B4-BE49-F238E27FC236}">
              <a16:creationId xmlns:a16="http://schemas.microsoft.com/office/drawing/2014/main" id="{52F3DD24-7A8A-4FEF-B4E5-B2968AAA4CB7}"/>
            </a:ext>
          </a:extLst>
        </xdr:cNvPr>
        <xdr:cNvSpPr/>
      </xdr:nvSpPr>
      <xdr:spPr>
        <a:xfrm>
          <a:off x="9192260" y="105531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615</xdr:rowOff>
    </xdr:from>
    <xdr:to>
      <xdr:col>50</xdr:col>
      <xdr:colOff>165100</xdr:colOff>
      <xdr:row>63</xdr:row>
      <xdr:rowOff>102215</xdr:rowOff>
    </xdr:to>
    <xdr:sp macro="" textlink="">
      <xdr:nvSpPr>
        <xdr:cNvPr id="237" name="フローチャート: 判断 236">
          <a:extLst>
            <a:ext uri="{FF2B5EF4-FFF2-40B4-BE49-F238E27FC236}">
              <a16:creationId xmlns:a16="http://schemas.microsoft.com/office/drawing/2014/main" id="{8D198DD4-D0D1-42B1-9BB0-715FB77B06B5}"/>
            </a:ext>
          </a:extLst>
        </xdr:cNvPr>
        <xdr:cNvSpPr/>
      </xdr:nvSpPr>
      <xdr:spPr>
        <a:xfrm>
          <a:off x="8445500" y="1056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2864</xdr:rowOff>
    </xdr:from>
    <xdr:to>
      <xdr:col>46</xdr:col>
      <xdr:colOff>38100</xdr:colOff>
      <xdr:row>63</xdr:row>
      <xdr:rowOff>104464</xdr:rowOff>
    </xdr:to>
    <xdr:sp macro="" textlink="">
      <xdr:nvSpPr>
        <xdr:cNvPr id="238" name="フローチャート: 判断 237">
          <a:extLst>
            <a:ext uri="{FF2B5EF4-FFF2-40B4-BE49-F238E27FC236}">
              <a16:creationId xmlns:a16="http://schemas.microsoft.com/office/drawing/2014/main" id="{0895C075-73C2-4F4B-B5F5-59300B690E6F}"/>
            </a:ext>
          </a:extLst>
        </xdr:cNvPr>
        <xdr:cNvSpPr/>
      </xdr:nvSpPr>
      <xdr:spPr>
        <a:xfrm>
          <a:off x="7670800" y="105641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7404</xdr:rowOff>
    </xdr:from>
    <xdr:to>
      <xdr:col>41</xdr:col>
      <xdr:colOff>101600</xdr:colOff>
      <xdr:row>63</xdr:row>
      <xdr:rowOff>109004</xdr:rowOff>
    </xdr:to>
    <xdr:sp macro="" textlink="">
      <xdr:nvSpPr>
        <xdr:cNvPr id="239" name="フローチャート: 判断 238">
          <a:extLst>
            <a:ext uri="{FF2B5EF4-FFF2-40B4-BE49-F238E27FC236}">
              <a16:creationId xmlns:a16="http://schemas.microsoft.com/office/drawing/2014/main" id="{8DA95F1F-6A38-4C9A-9366-FA8DEDF4B8FC}"/>
            </a:ext>
          </a:extLst>
        </xdr:cNvPr>
        <xdr:cNvSpPr/>
      </xdr:nvSpPr>
      <xdr:spPr>
        <a:xfrm>
          <a:off x="6873240" y="1056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31252</xdr:rowOff>
    </xdr:from>
    <xdr:to>
      <xdr:col>36</xdr:col>
      <xdr:colOff>165100</xdr:colOff>
      <xdr:row>63</xdr:row>
      <xdr:rowOff>132852</xdr:rowOff>
    </xdr:to>
    <xdr:sp macro="" textlink="">
      <xdr:nvSpPr>
        <xdr:cNvPr id="240" name="フローチャート: 判断 239">
          <a:extLst>
            <a:ext uri="{FF2B5EF4-FFF2-40B4-BE49-F238E27FC236}">
              <a16:creationId xmlns:a16="http://schemas.microsoft.com/office/drawing/2014/main" id="{E3B5C628-86EE-476E-AC73-B4F3F92C6C5B}"/>
            </a:ext>
          </a:extLst>
        </xdr:cNvPr>
        <xdr:cNvSpPr/>
      </xdr:nvSpPr>
      <xdr:spPr>
        <a:xfrm>
          <a:off x="6098540" y="1059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B5472C3-77C8-483A-B392-8548EED53E89}"/>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D78995D-39C0-4D06-A982-DE2592ECADD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167F848-3451-4411-A67A-F26FF0FC881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B4F5E38-4963-4C38-8EF5-62D9D55E6047}"/>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93F856E-9063-4E0F-960E-3FA874A30ED8}"/>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7425</xdr:rowOff>
    </xdr:from>
    <xdr:to>
      <xdr:col>55</xdr:col>
      <xdr:colOff>50800</xdr:colOff>
      <xdr:row>64</xdr:row>
      <xdr:rowOff>109025</xdr:rowOff>
    </xdr:to>
    <xdr:sp macro="" textlink="">
      <xdr:nvSpPr>
        <xdr:cNvPr id="246" name="楕円 245">
          <a:extLst>
            <a:ext uri="{FF2B5EF4-FFF2-40B4-BE49-F238E27FC236}">
              <a16:creationId xmlns:a16="http://schemas.microsoft.com/office/drawing/2014/main" id="{37ECA606-1D94-488B-BF4C-F8035F57E05B}"/>
            </a:ext>
          </a:extLst>
        </xdr:cNvPr>
        <xdr:cNvSpPr/>
      </xdr:nvSpPr>
      <xdr:spPr>
        <a:xfrm>
          <a:off x="9192260" y="107363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93802</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85A8F7AC-1283-494F-8BFB-F044A55C0D13}"/>
            </a:ext>
          </a:extLst>
        </xdr:cNvPr>
        <xdr:cNvSpPr txBox="1"/>
      </xdr:nvSpPr>
      <xdr:spPr>
        <a:xfrm>
          <a:off x="9258300" y="1065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17583</xdr:rowOff>
    </xdr:from>
    <xdr:to>
      <xdr:col>50</xdr:col>
      <xdr:colOff>165100</xdr:colOff>
      <xdr:row>64</xdr:row>
      <xdr:rowOff>119183</xdr:rowOff>
    </xdr:to>
    <xdr:sp macro="" textlink="">
      <xdr:nvSpPr>
        <xdr:cNvPr id="248" name="楕円 247">
          <a:extLst>
            <a:ext uri="{FF2B5EF4-FFF2-40B4-BE49-F238E27FC236}">
              <a16:creationId xmlns:a16="http://schemas.microsoft.com/office/drawing/2014/main" id="{63C31612-0B0D-46C6-88E9-C10ADE23F31A}"/>
            </a:ext>
          </a:extLst>
        </xdr:cNvPr>
        <xdr:cNvSpPr/>
      </xdr:nvSpPr>
      <xdr:spPr>
        <a:xfrm>
          <a:off x="8445500" y="1074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58225</xdr:rowOff>
    </xdr:from>
    <xdr:to>
      <xdr:col>55</xdr:col>
      <xdr:colOff>0</xdr:colOff>
      <xdr:row>64</xdr:row>
      <xdr:rowOff>68383</xdr:rowOff>
    </xdr:to>
    <xdr:cxnSp macro="">
      <xdr:nvCxnSpPr>
        <xdr:cNvPr id="249" name="直線コネクタ 248">
          <a:extLst>
            <a:ext uri="{FF2B5EF4-FFF2-40B4-BE49-F238E27FC236}">
              <a16:creationId xmlns:a16="http://schemas.microsoft.com/office/drawing/2014/main" id="{6C4BA4CF-C204-44A2-821E-1410A81D391E}"/>
            </a:ext>
          </a:extLst>
        </xdr:cNvPr>
        <xdr:cNvCxnSpPr/>
      </xdr:nvCxnSpPr>
      <xdr:spPr>
        <a:xfrm flipV="1">
          <a:off x="8496300" y="10787185"/>
          <a:ext cx="723900" cy="10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20654</xdr:rowOff>
    </xdr:from>
    <xdr:to>
      <xdr:col>46</xdr:col>
      <xdr:colOff>38100</xdr:colOff>
      <xdr:row>64</xdr:row>
      <xdr:rowOff>122254</xdr:rowOff>
    </xdr:to>
    <xdr:sp macro="" textlink="">
      <xdr:nvSpPr>
        <xdr:cNvPr id="250" name="楕円 249">
          <a:extLst>
            <a:ext uri="{FF2B5EF4-FFF2-40B4-BE49-F238E27FC236}">
              <a16:creationId xmlns:a16="http://schemas.microsoft.com/office/drawing/2014/main" id="{DCAB593C-A545-4B7B-B830-647404935729}"/>
            </a:ext>
          </a:extLst>
        </xdr:cNvPr>
        <xdr:cNvSpPr/>
      </xdr:nvSpPr>
      <xdr:spPr>
        <a:xfrm>
          <a:off x="7670800" y="107496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68383</xdr:rowOff>
    </xdr:from>
    <xdr:to>
      <xdr:col>50</xdr:col>
      <xdr:colOff>114300</xdr:colOff>
      <xdr:row>64</xdr:row>
      <xdr:rowOff>71454</xdr:rowOff>
    </xdr:to>
    <xdr:cxnSp macro="">
      <xdr:nvCxnSpPr>
        <xdr:cNvPr id="251" name="直線コネクタ 250">
          <a:extLst>
            <a:ext uri="{FF2B5EF4-FFF2-40B4-BE49-F238E27FC236}">
              <a16:creationId xmlns:a16="http://schemas.microsoft.com/office/drawing/2014/main" id="{BB77C429-6F77-443D-9E5C-45B299D808D5}"/>
            </a:ext>
          </a:extLst>
        </xdr:cNvPr>
        <xdr:cNvCxnSpPr/>
      </xdr:nvCxnSpPr>
      <xdr:spPr>
        <a:xfrm flipV="1">
          <a:off x="7713980" y="10797343"/>
          <a:ext cx="782320" cy="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20717</xdr:rowOff>
    </xdr:from>
    <xdr:to>
      <xdr:col>41</xdr:col>
      <xdr:colOff>101600</xdr:colOff>
      <xdr:row>64</xdr:row>
      <xdr:rowOff>122317</xdr:rowOff>
    </xdr:to>
    <xdr:sp macro="" textlink="">
      <xdr:nvSpPr>
        <xdr:cNvPr id="252" name="楕円 251">
          <a:extLst>
            <a:ext uri="{FF2B5EF4-FFF2-40B4-BE49-F238E27FC236}">
              <a16:creationId xmlns:a16="http://schemas.microsoft.com/office/drawing/2014/main" id="{1340940F-E807-4D11-B983-C53902E64A99}"/>
            </a:ext>
          </a:extLst>
        </xdr:cNvPr>
        <xdr:cNvSpPr/>
      </xdr:nvSpPr>
      <xdr:spPr>
        <a:xfrm>
          <a:off x="6873240" y="1074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71454</xdr:rowOff>
    </xdr:from>
    <xdr:to>
      <xdr:col>45</xdr:col>
      <xdr:colOff>177800</xdr:colOff>
      <xdr:row>64</xdr:row>
      <xdr:rowOff>71517</xdr:rowOff>
    </xdr:to>
    <xdr:cxnSp macro="">
      <xdr:nvCxnSpPr>
        <xdr:cNvPr id="253" name="直線コネクタ 252">
          <a:extLst>
            <a:ext uri="{FF2B5EF4-FFF2-40B4-BE49-F238E27FC236}">
              <a16:creationId xmlns:a16="http://schemas.microsoft.com/office/drawing/2014/main" id="{20D28BDD-7CE1-4175-8486-DF44E17FB61B}"/>
            </a:ext>
          </a:extLst>
        </xdr:cNvPr>
        <xdr:cNvCxnSpPr/>
      </xdr:nvCxnSpPr>
      <xdr:spPr>
        <a:xfrm flipV="1">
          <a:off x="6924040" y="10800414"/>
          <a:ext cx="78994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20782</xdr:rowOff>
    </xdr:from>
    <xdr:to>
      <xdr:col>36</xdr:col>
      <xdr:colOff>165100</xdr:colOff>
      <xdr:row>64</xdr:row>
      <xdr:rowOff>122382</xdr:rowOff>
    </xdr:to>
    <xdr:sp macro="" textlink="">
      <xdr:nvSpPr>
        <xdr:cNvPr id="254" name="楕円 253">
          <a:extLst>
            <a:ext uri="{FF2B5EF4-FFF2-40B4-BE49-F238E27FC236}">
              <a16:creationId xmlns:a16="http://schemas.microsoft.com/office/drawing/2014/main" id="{9D367EF0-B764-41C8-AADD-F139184B1B5C}"/>
            </a:ext>
          </a:extLst>
        </xdr:cNvPr>
        <xdr:cNvSpPr/>
      </xdr:nvSpPr>
      <xdr:spPr>
        <a:xfrm>
          <a:off x="6098540" y="1074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71517</xdr:rowOff>
    </xdr:from>
    <xdr:to>
      <xdr:col>41</xdr:col>
      <xdr:colOff>50800</xdr:colOff>
      <xdr:row>64</xdr:row>
      <xdr:rowOff>71582</xdr:rowOff>
    </xdr:to>
    <xdr:cxnSp macro="">
      <xdr:nvCxnSpPr>
        <xdr:cNvPr id="255" name="直線コネクタ 254">
          <a:extLst>
            <a:ext uri="{FF2B5EF4-FFF2-40B4-BE49-F238E27FC236}">
              <a16:creationId xmlns:a16="http://schemas.microsoft.com/office/drawing/2014/main" id="{6012D085-40A5-4439-BB0A-7A6BAA10BB13}"/>
            </a:ext>
          </a:extLst>
        </xdr:cNvPr>
        <xdr:cNvCxnSpPr/>
      </xdr:nvCxnSpPr>
      <xdr:spPr>
        <a:xfrm flipV="1">
          <a:off x="6149340" y="10800477"/>
          <a:ext cx="7747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118742</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E61BBC5E-B8AD-46F5-AC4C-C4B2AE7BB263}"/>
            </a:ext>
          </a:extLst>
        </xdr:cNvPr>
        <xdr:cNvSpPr txBox="1"/>
      </xdr:nvSpPr>
      <xdr:spPr>
        <a:xfrm>
          <a:off x="8214575" y="10344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120991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A088F99B-46BB-4486-AD82-5EB08D72C615}"/>
            </a:ext>
          </a:extLst>
        </xdr:cNvPr>
        <xdr:cNvSpPr txBox="1"/>
      </xdr:nvSpPr>
      <xdr:spPr>
        <a:xfrm>
          <a:off x="7444955" y="10347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125531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4658749-C842-4F5D-847D-688944C0464C}"/>
            </a:ext>
          </a:extLst>
        </xdr:cNvPr>
        <xdr:cNvSpPr txBox="1"/>
      </xdr:nvSpPr>
      <xdr:spPr>
        <a:xfrm>
          <a:off x="6670255" y="10351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149379</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21FD50C7-030A-4E07-A66C-E222610E6148}"/>
            </a:ext>
          </a:extLst>
        </xdr:cNvPr>
        <xdr:cNvSpPr txBox="1"/>
      </xdr:nvSpPr>
      <xdr:spPr>
        <a:xfrm>
          <a:off x="5872695" y="10375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110310</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217FA3C9-DF70-4435-90D4-674E5EF260D5}"/>
            </a:ext>
          </a:extLst>
        </xdr:cNvPr>
        <xdr:cNvSpPr txBox="1"/>
      </xdr:nvSpPr>
      <xdr:spPr>
        <a:xfrm>
          <a:off x="8239271" y="1083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113381</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17F4E6E6-531A-4FAA-80A9-C7FDC3E34E7E}"/>
            </a:ext>
          </a:extLst>
        </xdr:cNvPr>
        <xdr:cNvSpPr txBox="1"/>
      </xdr:nvSpPr>
      <xdr:spPr>
        <a:xfrm>
          <a:off x="7477271" y="1084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113444</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C582EC1B-92C5-4A0C-9105-B5181C02D15B}"/>
            </a:ext>
          </a:extLst>
        </xdr:cNvPr>
        <xdr:cNvSpPr txBox="1"/>
      </xdr:nvSpPr>
      <xdr:spPr>
        <a:xfrm>
          <a:off x="6702571" y="10842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113509</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F804F028-E911-4DB8-B8C7-1CD535A4FB7F}"/>
            </a:ext>
          </a:extLst>
        </xdr:cNvPr>
        <xdr:cNvSpPr txBox="1"/>
      </xdr:nvSpPr>
      <xdr:spPr>
        <a:xfrm>
          <a:off x="5905011" y="1084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3C236621-2097-4453-8918-991B2ACFEC0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66D4FBEE-EB53-4C98-87C6-45C09384C951}"/>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6B6C74D4-B5E0-431C-8C84-2FAD46865344}"/>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231A9BB1-CDBF-4951-85F9-43C0BFF18431}"/>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2B94C59B-F5E9-4081-934E-B93E4C48DE63}"/>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746674C6-7272-4C72-BC09-1A38668C3F85}"/>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4C8DDBAA-CBD7-4F4F-B4A2-3F2103688F98}"/>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8FB26954-810C-46C4-9EB9-105D2CB219B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A55051E9-38F0-4ABA-B49D-137C3223EB8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961B7F3-13C9-42D6-AD6F-7D51FC618C93}"/>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97D450E0-E453-4C56-B639-5463C93D5B42}"/>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A31795C2-D689-40A9-A2AA-E8DBC97A77B0}"/>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DA99AB05-B6BD-4869-B03A-B5215A46F797}"/>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80AAF2A3-8DE9-40D6-B636-0816132C2796}"/>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BD6034D-7471-4843-933C-6ECFCDDFBDE1}"/>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57FD8A5A-B5D5-4718-99B2-56D5D8010B1B}"/>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BD17D693-A9E3-4F0E-8735-5C387DD7897C}"/>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E9891B87-3D1C-40F4-9F70-87C3095FA757}"/>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8A7F7F94-5504-47C6-80EE-FE42FBC89B91}"/>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6BACD957-93A6-4C76-90C3-553A94EAB67D}"/>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8060DB73-592D-4169-B000-7B133B2BDDE3}"/>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457DDC2C-306D-4134-A6F9-13587E608E35}"/>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8A1A95CC-B45C-4D13-8C69-D5F2F1376291}"/>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B94734F5-D70B-4395-8955-5ABABC2DBAEF}"/>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DB793B52-10E8-465F-92C0-1701DEA757B6}"/>
            </a:ext>
          </a:extLst>
        </xdr:cNvPr>
        <xdr:cNvCxnSpPr/>
      </xdr:nvCxnSpPr>
      <xdr:spPr>
        <a:xfrm flipV="1">
          <a:off x="4086225" y="130683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6EB4B74F-DB40-442D-BCAE-DE521067E0DD}"/>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CCADCF7F-58E8-449C-920F-7B01A75142D3}"/>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4C9DBA4B-785D-410C-9BDB-ED71D71742A2}"/>
            </a:ext>
          </a:extLst>
        </xdr:cNvPr>
        <xdr:cNvSpPr txBox="1"/>
      </xdr:nvSpPr>
      <xdr:spPr>
        <a:xfrm>
          <a:off x="4124960" y="1284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92" name="直線コネクタ 291">
          <a:extLst>
            <a:ext uri="{FF2B5EF4-FFF2-40B4-BE49-F238E27FC236}">
              <a16:creationId xmlns:a16="http://schemas.microsoft.com/office/drawing/2014/main" id="{677E1213-3A8B-4F63-9873-7166F8467EEE}"/>
            </a:ext>
          </a:extLst>
        </xdr:cNvPr>
        <xdr:cNvCxnSpPr/>
      </xdr:nvCxnSpPr>
      <xdr:spPr>
        <a:xfrm>
          <a:off x="4020820" y="1306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97172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EF17EF87-16E7-4C0B-A431-31E9DBBAA035}"/>
            </a:ext>
          </a:extLst>
        </xdr:cNvPr>
        <xdr:cNvSpPr txBox="1"/>
      </xdr:nvSpPr>
      <xdr:spPr>
        <a:xfrm>
          <a:off x="4124960" y="138436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118745</xdr:rowOff>
    </xdr:from>
    <xdr:to>
      <xdr:col>24</xdr:col>
      <xdr:colOff>114300</xdr:colOff>
      <xdr:row>83</xdr:row>
      <xdr:rowOff>48895</xdr:rowOff>
    </xdr:to>
    <xdr:sp macro="" textlink="">
      <xdr:nvSpPr>
        <xdr:cNvPr id="294" name="フローチャート: 判断 293">
          <a:extLst>
            <a:ext uri="{FF2B5EF4-FFF2-40B4-BE49-F238E27FC236}">
              <a16:creationId xmlns:a16="http://schemas.microsoft.com/office/drawing/2014/main" id="{09860520-5EF9-4909-806E-D52380083B5B}"/>
            </a:ext>
          </a:extLst>
        </xdr:cNvPr>
        <xdr:cNvSpPr/>
      </xdr:nvSpPr>
      <xdr:spPr>
        <a:xfrm>
          <a:off x="4036060" y="138652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124461</xdr:rowOff>
    </xdr:from>
    <xdr:to>
      <xdr:col>20</xdr:col>
      <xdr:colOff>38100</xdr:colOff>
      <xdr:row>83</xdr:row>
      <xdr:rowOff>54611</xdr:rowOff>
    </xdr:to>
    <xdr:sp macro="" textlink="">
      <xdr:nvSpPr>
        <xdr:cNvPr id="295" name="フローチャート: 判断 294">
          <a:extLst>
            <a:ext uri="{FF2B5EF4-FFF2-40B4-BE49-F238E27FC236}">
              <a16:creationId xmlns:a16="http://schemas.microsoft.com/office/drawing/2014/main" id="{EE4F1EB0-38EB-4AEA-9643-C1F3BF7C886D}"/>
            </a:ext>
          </a:extLst>
        </xdr:cNvPr>
        <xdr:cNvSpPr/>
      </xdr:nvSpPr>
      <xdr:spPr>
        <a:xfrm>
          <a:off x="3312160" y="138709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103505</xdr:rowOff>
    </xdr:from>
    <xdr:to>
      <xdr:col>15</xdr:col>
      <xdr:colOff>101600</xdr:colOff>
      <xdr:row>83</xdr:row>
      <xdr:rowOff>33655</xdr:rowOff>
    </xdr:to>
    <xdr:sp macro="" textlink="">
      <xdr:nvSpPr>
        <xdr:cNvPr id="296" name="フローチャート: 判断 295">
          <a:extLst>
            <a:ext uri="{FF2B5EF4-FFF2-40B4-BE49-F238E27FC236}">
              <a16:creationId xmlns:a16="http://schemas.microsoft.com/office/drawing/2014/main" id="{E9155B60-E078-4548-90D5-A0E07662C886}"/>
            </a:ext>
          </a:extLst>
        </xdr:cNvPr>
        <xdr:cNvSpPr/>
      </xdr:nvSpPr>
      <xdr:spPr>
        <a:xfrm>
          <a:off x="2514600" y="138499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7" name="フローチャート: 判断 296">
          <a:extLst>
            <a:ext uri="{FF2B5EF4-FFF2-40B4-BE49-F238E27FC236}">
              <a16:creationId xmlns:a16="http://schemas.microsoft.com/office/drawing/2014/main" id="{482FAD31-7ACC-4FFE-BDAB-3BC3143CFDBF}"/>
            </a:ext>
          </a:extLst>
        </xdr:cNvPr>
        <xdr:cNvSpPr/>
      </xdr:nvSpPr>
      <xdr:spPr>
        <a:xfrm>
          <a:off x="1739900" y="13815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65405</xdr:rowOff>
    </xdr:from>
    <xdr:to>
      <xdr:col>6</xdr:col>
      <xdr:colOff>38100</xdr:colOff>
      <xdr:row>82</xdr:row>
      <xdr:rowOff>167005</xdr:rowOff>
    </xdr:to>
    <xdr:sp macro="" textlink="">
      <xdr:nvSpPr>
        <xdr:cNvPr id="298" name="フローチャート: 判断 297">
          <a:extLst>
            <a:ext uri="{FF2B5EF4-FFF2-40B4-BE49-F238E27FC236}">
              <a16:creationId xmlns:a16="http://schemas.microsoft.com/office/drawing/2014/main" id="{997D0DF2-3285-4E65-92EF-EED8F0366235}"/>
            </a:ext>
          </a:extLst>
        </xdr:cNvPr>
        <xdr:cNvSpPr/>
      </xdr:nvSpPr>
      <xdr:spPr>
        <a:xfrm>
          <a:off x="965200" y="138118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48397B3-CBC8-4A91-8D1E-B899460A951D}"/>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7115AD4-AC11-4D50-A610-98B82A3A4C81}"/>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7FA7CD3-D1D2-4D35-85ED-53F15ECB69F6}"/>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FE549297-C224-4316-B892-C87CBB8CFBB8}"/>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72B48172-45EC-4096-AAF1-B3A2AF3013B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128270</xdr:rowOff>
    </xdr:from>
    <xdr:to>
      <xdr:col>24</xdr:col>
      <xdr:colOff>114300</xdr:colOff>
      <xdr:row>81</xdr:row>
      <xdr:rowOff>58420</xdr:rowOff>
    </xdr:to>
    <xdr:sp macro="" textlink="">
      <xdr:nvSpPr>
        <xdr:cNvPr id="304" name="楕円 303">
          <a:extLst>
            <a:ext uri="{FF2B5EF4-FFF2-40B4-BE49-F238E27FC236}">
              <a16:creationId xmlns:a16="http://schemas.microsoft.com/office/drawing/2014/main" id="{A9B892CC-9CEC-49D5-B2B6-484468FE6EFC}"/>
            </a:ext>
          </a:extLst>
        </xdr:cNvPr>
        <xdr:cNvSpPr/>
      </xdr:nvSpPr>
      <xdr:spPr>
        <a:xfrm>
          <a:off x="4036060" y="13539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151147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76222B52-2EC3-4174-AE84-D80AB84B9C85}"/>
            </a:ext>
          </a:extLst>
        </xdr:cNvPr>
        <xdr:cNvSpPr txBox="1"/>
      </xdr:nvSpPr>
      <xdr:spPr>
        <a:xfrm>
          <a:off x="4124960"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88264</xdr:rowOff>
    </xdr:from>
    <xdr:to>
      <xdr:col>20</xdr:col>
      <xdr:colOff>38100</xdr:colOff>
      <xdr:row>81</xdr:row>
      <xdr:rowOff>18414</xdr:rowOff>
    </xdr:to>
    <xdr:sp macro="" textlink="">
      <xdr:nvSpPr>
        <xdr:cNvPr id="306" name="楕円 305">
          <a:extLst>
            <a:ext uri="{FF2B5EF4-FFF2-40B4-BE49-F238E27FC236}">
              <a16:creationId xmlns:a16="http://schemas.microsoft.com/office/drawing/2014/main" id="{4D64D770-C743-4977-B816-14BC92B38024}"/>
            </a:ext>
          </a:extLst>
        </xdr:cNvPr>
        <xdr:cNvSpPr/>
      </xdr:nvSpPr>
      <xdr:spPr>
        <a:xfrm>
          <a:off x="3312160" y="134994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139064</xdr:rowOff>
    </xdr:from>
    <xdr:to>
      <xdr:col>24</xdr:col>
      <xdr:colOff>63500</xdr:colOff>
      <xdr:row>81</xdr:row>
      <xdr:rowOff>7620</xdr:rowOff>
    </xdr:to>
    <xdr:cxnSp macro="">
      <xdr:nvCxnSpPr>
        <xdr:cNvPr id="307" name="直線コネクタ 306">
          <a:extLst>
            <a:ext uri="{FF2B5EF4-FFF2-40B4-BE49-F238E27FC236}">
              <a16:creationId xmlns:a16="http://schemas.microsoft.com/office/drawing/2014/main" id="{C9E2E16A-D72A-4A8D-919F-CAF87F9B606C}"/>
            </a:ext>
          </a:extLst>
        </xdr:cNvPr>
        <xdr:cNvCxnSpPr/>
      </xdr:nvCxnSpPr>
      <xdr:spPr>
        <a:xfrm>
          <a:off x="3355340" y="13550264"/>
          <a:ext cx="73152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38736</xdr:rowOff>
    </xdr:from>
    <xdr:to>
      <xdr:col>15</xdr:col>
      <xdr:colOff>101600</xdr:colOff>
      <xdr:row>80</xdr:row>
      <xdr:rowOff>140336</xdr:rowOff>
    </xdr:to>
    <xdr:sp macro="" textlink="">
      <xdr:nvSpPr>
        <xdr:cNvPr id="308" name="楕円 307">
          <a:extLst>
            <a:ext uri="{FF2B5EF4-FFF2-40B4-BE49-F238E27FC236}">
              <a16:creationId xmlns:a16="http://schemas.microsoft.com/office/drawing/2014/main" id="{12E349F5-B263-41C5-8409-76FAF26B8F31}"/>
            </a:ext>
          </a:extLst>
        </xdr:cNvPr>
        <xdr:cNvSpPr/>
      </xdr:nvSpPr>
      <xdr:spPr>
        <a:xfrm>
          <a:off x="2514600" y="1344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89536</xdr:rowOff>
    </xdr:from>
    <xdr:to>
      <xdr:col>19</xdr:col>
      <xdr:colOff>177800</xdr:colOff>
      <xdr:row>80</xdr:row>
      <xdr:rowOff>139064</xdr:rowOff>
    </xdr:to>
    <xdr:cxnSp macro="">
      <xdr:nvCxnSpPr>
        <xdr:cNvPr id="309" name="直線コネクタ 308">
          <a:extLst>
            <a:ext uri="{FF2B5EF4-FFF2-40B4-BE49-F238E27FC236}">
              <a16:creationId xmlns:a16="http://schemas.microsoft.com/office/drawing/2014/main" id="{8E9DBFCC-A487-4E72-91CC-029E2D1821C4}"/>
            </a:ext>
          </a:extLst>
        </xdr:cNvPr>
        <xdr:cNvCxnSpPr/>
      </xdr:nvCxnSpPr>
      <xdr:spPr>
        <a:xfrm>
          <a:off x="2565400" y="13500736"/>
          <a:ext cx="78994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168275</xdr:rowOff>
    </xdr:from>
    <xdr:to>
      <xdr:col>10</xdr:col>
      <xdr:colOff>165100</xdr:colOff>
      <xdr:row>80</xdr:row>
      <xdr:rowOff>98425</xdr:rowOff>
    </xdr:to>
    <xdr:sp macro="" textlink="">
      <xdr:nvSpPr>
        <xdr:cNvPr id="310" name="楕円 309">
          <a:extLst>
            <a:ext uri="{FF2B5EF4-FFF2-40B4-BE49-F238E27FC236}">
              <a16:creationId xmlns:a16="http://schemas.microsoft.com/office/drawing/2014/main" id="{20E32A70-E56F-4BFD-A2F8-0527C83C2F06}"/>
            </a:ext>
          </a:extLst>
        </xdr:cNvPr>
        <xdr:cNvSpPr/>
      </xdr:nvSpPr>
      <xdr:spPr>
        <a:xfrm>
          <a:off x="1739900" y="13411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47625</xdr:rowOff>
    </xdr:from>
    <xdr:to>
      <xdr:col>15</xdr:col>
      <xdr:colOff>50800</xdr:colOff>
      <xdr:row>80</xdr:row>
      <xdr:rowOff>89536</xdr:rowOff>
    </xdr:to>
    <xdr:cxnSp macro="">
      <xdr:nvCxnSpPr>
        <xdr:cNvPr id="311" name="直線コネクタ 310">
          <a:extLst>
            <a:ext uri="{FF2B5EF4-FFF2-40B4-BE49-F238E27FC236}">
              <a16:creationId xmlns:a16="http://schemas.microsoft.com/office/drawing/2014/main" id="{4D1ECBB3-9BE3-469B-A0F3-DC4CB3C961D2}"/>
            </a:ext>
          </a:extLst>
        </xdr:cNvPr>
        <xdr:cNvCxnSpPr/>
      </xdr:nvCxnSpPr>
      <xdr:spPr>
        <a:xfrm>
          <a:off x="1790700" y="13458825"/>
          <a:ext cx="7747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105411</xdr:rowOff>
    </xdr:from>
    <xdr:to>
      <xdr:col>6</xdr:col>
      <xdr:colOff>38100</xdr:colOff>
      <xdr:row>80</xdr:row>
      <xdr:rowOff>35561</xdr:rowOff>
    </xdr:to>
    <xdr:sp macro="" textlink="">
      <xdr:nvSpPr>
        <xdr:cNvPr id="312" name="楕円 311">
          <a:extLst>
            <a:ext uri="{FF2B5EF4-FFF2-40B4-BE49-F238E27FC236}">
              <a16:creationId xmlns:a16="http://schemas.microsoft.com/office/drawing/2014/main" id="{0C994393-98FD-44D9-B2ED-0BCC28F7BE5A}"/>
            </a:ext>
          </a:extLst>
        </xdr:cNvPr>
        <xdr:cNvSpPr/>
      </xdr:nvSpPr>
      <xdr:spPr>
        <a:xfrm>
          <a:off x="965200" y="133489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156211</xdr:rowOff>
    </xdr:from>
    <xdr:to>
      <xdr:col>10</xdr:col>
      <xdr:colOff>114300</xdr:colOff>
      <xdr:row>80</xdr:row>
      <xdr:rowOff>47625</xdr:rowOff>
    </xdr:to>
    <xdr:cxnSp macro="">
      <xdr:nvCxnSpPr>
        <xdr:cNvPr id="313" name="直線コネクタ 312">
          <a:extLst>
            <a:ext uri="{FF2B5EF4-FFF2-40B4-BE49-F238E27FC236}">
              <a16:creationId xmlns:a16="http://schemas.microsoft.com/office/drawing/2014/main" id="{D9EB899A-6F61-41E1-AECF-6A07178924B1}"/>
            </a:ext>
          </a:extLst>
        </xdr:cNvPr>
        <xdr:cNvCxnSpPr/>
      </xdr:nvCxnSpPr>
      <xdr:spPr>
        <a:xfrm>
          <a:off x="1008380" y="13399771"/>
          <a:ext cx="782320" cy="5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45738</xdr:rowOff>
    </xdr:from>
    <xdr:ext cx="405111" cy="259045"/>
    <xdr:sp macro="" textlink="">
      <xdr:nvSpPr>
        <xdr:cNvPr id="314" name="n_1aveValue【公営住宅】&#10;有形固定資産減価償却率">
          <a:extLst>
            <a:ext uri="{FF2B5EF4-FFF2-40B4-BE49-F238E27FC236}">
              <a16:creationId xmlns:a16="http://schemas.microsoft.com/office/drawing/2014/main" id="{9CFC3B82-B53C-4000-BD42-14FDAD18EC8E}"/>
            </a:ext>
          </a:extLst>
        </xdr:cNvPr>
        <xdr:cNvSpPr txBox="1"/>
      </xdr:nvSpPr>
      <xdr:spPr>
        <a:xfrm>
          <a:off x="3170564" y="13959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24782</xdr:rowOff>
    </xdr:from>
    <xdr:ext cx="405111" cy="259045"/>
    <xdr:sp macro="" textlink="">
      <xdr:nvSpPr>
        <xdr:cNvPr id="315" name="n_2aveValue【公営住宅】&#10;有形固定資産減価償却率">
          <a:extLst>
            <a:ext uri="{FF2B5EF4-FFF2-40B4-BE49-F238E27FC236}">
              <a16:creationId xmlns:a16="http://schemas.microsoft.com/office/drawing/2014/main" id="{F1672485-2663-4578-AA6D-22E118979371}"/>
            </a:ext>
          </a:extLst>
        </xdr:cNvPr>
        <xdr:cNvSpPr txBox="1"/>
      </xdr:nvSpPr>
      <xdr:spPr>
        <a:xfrm>
          <a:off x="2385704" y="1393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161941</xdr:rowOff>
    </xdr:from>
    <xdr:ext cx="405111" cy="259045"/>
    <xdr:sp macro="" textlink="">
      <xdr:nvSpPr>
        <xdr:cNvPr id="316" name="n_3aveValue【公営住宅】&#10;有形固定資産減価償却率">
          <a:extLst>
            <a:ext uri="{FF2B5EF4-FFF2-40B4-BE49-F238E27FC236}">
              <a16:creationId xmlns:a16="http://schemas.microsoft.com/office/drawing/2014/main" id="{9E4CB88E-1297-4E1A-8729-ACB4C3A51A47}"/>
            </a:ext>
          </a:extLst>
        </xdr:cNvPr>
        <xdr:cNvSpPr txBox="1"/>
      </xdr:nvSpPr>
      <xdr:spPr>
        <a:xfrm>
          <a:off x="1611004" y="1390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158132</xdr:rowOff>
    </xdr:from>
    <xdr:ext cx="405111" cy="259045"/>
    <xdr:sp macro="" textlink="">
      <xdr:nvSpPr>
        <xdr:cNvPr id="317" name="n_4aveValue【公営住宅】&#10;有形固定資産減価償却率">
          <a:extLst>
            <a:ext uri="{FF2B5EF4-FFF2-40B4-BE49-F238E27FC236}">
              <a16:creationId xmlns:a16="http://schemas.microsoft.com/office/drawing/2014/main" id="{BE6831C7-A153-492F-ADBF-BCE0B269F94C}"/>
            </a:ext>
          </a:extLst>
        </xdr:cNvPr>
        <xdr:cNvSpPr txBox="1"/>
      </xdr:nvSpPr>
      <xdr:spPr>
        <a:xfrm>
          <a:off x="836304" y="1390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34941</xdr:rowOff>
    </xdr:from>
    <xdr:ext cx="405111" cy="259045"/>
    <xdr:sp macro="" textlink="">
      <xdr:nvSpPr>
        <xdr:cNvPr id="318" name="n_1mainValue【公営住宅】&#10;有形固定資産減価償却率">
          <a:extLst>
            <a:ext uri="{FF2B5EF4-FFF2-40B4-BE49-F238E27FC236}">
              <a16:creationId xmlns:a16="http://schemas.microsoft.com/office/drawing/2014/main" id="{D6B22C3C-E10E-49EB-A8B6-89263EA85BE0}"/>
            </a:ext>
          </a:extLst>
        </xdr:cNvPr>
        <xdr:cNvSpPr txBox="1"/>
      </xdr:nvSpPr>
      <xdr:spPr>
        <a:xfrm>
          <a:off x="3170564" y="1327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9" name="n_2mainValue【公営住宅】&#10;有形固定資産減価償却率">
          <a:extLst>
            <a:ext uri="{FF2B5EF4-FFF2-40B4-BE49-F238E27FC236}">
              <a16:creationId xmlns:a16="http://schemas.microsoft.com/office/drawing/2014/main" id="{1C269942-0150-4A2F-BF66-ACCA636C9112}"/>
            </a:ext>
          </a:extLst>
        </xdr:cNvPr>
        <xdr:cNvSpPr txBox="1"/>
      </xdr:nvSpPr>
      <xdr:spPr>
        <a:xfrm>
          <a:off x="2385704" y="1323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114952</xdr:rowOff>
    </xdr:from>
    <xdr:ext cx="405111" cy="259045"/>
    <xdr:sp macro="" textlink="">
      <xdr:nvSpPr>
        <xdr:cNvPr id="320" name="n_3mainValue【公営住宅】&#10;有形固定資産減価償却率">
          <a:extLst>
            <a:ext uri="{FF2B5EF4-FFF2-40B4-BE49-F238E27FC236}">
              <a16:creationId xmlns:a16="http://schemas.microsoft.com/office/drawing/2014/main" id="{B648648A-05BC-468D-ACE9-42A86544D92C}"/>
            </a:ext>
          </a:extLst>
        </xdr:cNvPr>
        <xdr:cNvSpPr txBox="1"/>
      </xdr:nvSpPr>
      <xdr:spPr>
        <a:xfrm>
          <a:off x="161100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52088</xdr:rowOff>
    </xdr:from>
    <xdr:ext cx="405111" cy="259045"/>
    <xdr:sp macro="" textlink="">
      <xdr:nvSpPr>
        <xdr:cNvPr id="321" name="n_4mainValue【公営住宅】&#10;有形固定資産減価償却率">
          <a:extLst>
            <a:ext uri="{FF2B5EF4-FFF2-40B4-BE49-F238E27FC236}">
              <a16:creationId xmlns:a16="http://schemas.microsoft.com/office/drawing/2014/main" id="{3E817270-26C5-4FA6-8199-92B2DC82D334}"/>
            </a:ext>
          </a:extLst>
        </xdr:cNvPr>
        <xdr:cNvSpPr txBox="1"/>
      </xdr:nvSpPr>
      <xdr:spPr>
        <a:xfrm>
          <a:off x="836304" y="13128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7072B126-94C1-406D-92F0-87DE2225DA1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CE2BC4F3-7085-4130-AF34-1960AE29758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3818CB0A-4A94-437F-9AF0-1434CF9C06B9}"/>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8F1A7315-0747-4B92-A796-2EE94EA623E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5A3CDE0-C6FC-41A3-A1EB-49DFEDB3596A}"/>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8535D40A-B8C0-43B4-8FF7-13116961431D}"/>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56B8EE15-5671-44EA-8FD0-4F2705AEFF96}"/>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4F8990DD-66C6-4BEC-A6D4-4366B83DCC2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8F5DCF1C-50BD-4412-98AE-5D01AF0F3A2C}"/>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EBFE66FF-4F46-478B-BBBF-6C1BC085967B}"/>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BCF55A0F-9E94-4A0F-BFB9-A2781E56E899}"/>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E6072034-EC64-45D3-A4F8-27DA12288184}"/>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AA7FCAA2-5CA0-46DE-94AA-75D9F725A343}"/>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D025C314-0779-4269-ADC1-480D4E7222EC}"/>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DC163C40-A51E-4110-B990-F6BAF4AFD09F}"/>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13DF6CE5-EC00-4452-A17B-11480AA2F69A}"/>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1FD268B8-D639-4589-99D9-7B99F527B582}"/>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2CE0BC5E-C268-483C-9230-7B9C56ECE4A2}"/>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8DD3C59B-3491-4FA8-8175-E22AA09A0083}"/>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F95F0990-8B99-49DE-A354-574CEE6A6BDA}"/>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3D6E1712-7EBD-4C69-864B-06902A254252}"/>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6601C3C3-A479-4AC9-9E2D-4B773EE96812}"/>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FE52C9A3-D6A1-4D92-90C0-980DD5C184AF}"/>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131063</xdr:rowOff>
    </xdr:from>
    <xdr:to>
      <xdr:col>54</xdr:col>
      <xdr:colOff>189865</xdr:colOff>
      <xdr:row>86</xdr:row>
      <xdr:rowOff>107442</xdr:rowOff>
    </xdr:to>
    <xdr:cxnSp macro="">
      <xdr:nvCxnSpPr>
        <xdr:cNvPr id="345" name="直線コネクタ 344">
          <a:extLst>
            <a:ext uri="{FF2B5EF4-FFF2-40B4-BE49-F238E27FC236}">
              <a16:creationId xmlns:a16="http://schemas.microsoft.com/office/drawing/2014/main" id="{A4D8E5BB-2B82-43CA-A891-51BEEB1CA9EC}"/>
            </a:ext>
          </a:extLst>
        </xdr:cNvPr>
        <xdr:cNvCxnSpPr/>
      </xdr:nvCxnSpPr>
      <xdr:spPr>
        <a:xfrm flipV="1">
          <a:off x="9219565" y="13039343"/>
          <a:ext cx="0" cy="1485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6" name="【公営住宅】&#10;一人当たり面積最小値テキスト">
          <a:extLst>
            <a:ext uri="{FF2B5EF4-FFF2-40B4-BE49-F238E27FC236}">
              <a16:creationId xmlns:a16="http://schemas.microsoft.com/office/drawing/2014/main" id="{E2BDA4EB-C8B2-435E-819E-038C4497772D}"/>
            </a:ext>
          </a:extLst>
        </xdr:cNvPr>
        <xdr:cNvSpPr txBox="1"/>
      </xdr:nvSpPr>
      <xdr:spPr>
        <a:xfrm>
          <a:off x="9258300" y="1452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7" name="直線コネクタ 346">
          <a:extLst>
            <a:ext uri="{FF2B5EF4-FFF2-40B4-BE49-F238E27FC236}">
              <a16:creationId xmlns:a16="http://schemas.microsoft.com/office/drawing/2014/main" id="{6173EE71-EB23-4465-8EC7-AF72DE1315D3}"/>
            </a:ext>
          </a:extLst>
        </xdr:cNvPr>
        <xdr:cNvCxnSpPr/>
      </xdr:nvCxnSpPr>
      <xdr:spPr>
        <a:xfrm>
          <a:off x="9154160" y="1452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77740</xdr:rowOff>
    </xdr:from>
    <xdr:ext cx="469744" cy="259045"/>
    <xdr:sp macro="" textlink="">
      <xdr:nvSpPr>
        <xdr:cNvPr id="348" name="【公営住宅】&#10;一人当たり面積最大値テキスト">
          <a:extLst>
            <a:ext uri="{FF2B5EF4-FFF2-40B4-BE49-F238E27FC236}">
              <a16:creationId xmlns:a16="http://schemas.microsoft.com/office/drawing/2014/main" id="{85C889D6-4AA7-41CD-AD85-E754E8B00152}"/>
            </a:ext>
          </a:extLst>
        </xdr:cNvPr>
        <xdr:cNvSpPr txBox="1"/>
      </xdr:nvSpPr>
      <xdr:spPr>
        <a:xfrm>
          <a:off x="9258300" y="12818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131063</xdr:rowOff>
    </xdr:from>
    <xdr:to>
      <xdr:col>55</xdr:col>
      <xdr:colOff>88900</xdr:colOff>
      <xdr:row>77</xdr:row>
      <xdr:rowOff>131063</xdr:rowOff>
    </xdr:to>
    <xdr:cxnSp macro="">
      <xdr:nvCxnSpPr>
        <xdr:cNvPr id="349" name="直線コネクタ 348">
          <a:extLst>
            <a:ext uri="{FF2B5EF4-FFF2-40B4-BE49-F238E27FC236}">
              <a16:creationId xmlns:a16="http://schemas.microsoft.com/office/drawing/2014/main" id="{A4AAA07D-8E7B-4047-95D8-362B1C6B5FB5}"/>
            </a:ext>
          </a:extLst>
        </xdr:cNvPr>
        <xdr:cNvCxnSpPr/>
      </xdr:nvCxnSpPr>
      <xdr:spPr>
        <a:xfrm>
          <a:off x="9154160" y="130393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23449</xdr:rowOff>
    </xdr:from>
    <xdr:ext cx="469744" cy="259045"/>
    <xdr:sp macro="" textlink="">
      <xdr:nvSpPr>
        <xdr:cNvPr id="350" name="【公営住宅】&#10;一人当たり面積平均値テキスト">
          <a:extLst>
            <a:ext uri="{FF2B5EF4-FFF2-40B4-BE49-F238E27FC236}">
              <a16:creationId xmlns:a16="http://schemas.microsoft.com/office/drawing/2014/main" id="{96D461D5-B796-46E7-9A38-0ECDFF6BBF52}"/>
            </a:ext>
          </a:extLst>
        </xdr:cNvPr>
        <xdr:cNvSpPr txBox="1"/>
      </xdr:nvSpPr>
      <xdr:spPr>
        <a:xfrm>
          <a:off x="9258300" y="141052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45022</xdr:rowOff>
    </xdr:from>
    <xdr:to>
      <xdr:col>55</xdr:col>
      <xdr:colOff>50800</xdr:colOff>
      <xdr:row>84</xdr:row>
      <xdr:rowOff>146622</xdr:rowOff>
    </xdr:to>
    <xdr:sp macro="" textlink="">
      <xdr:nvSpPr>
        <xdr:cNvPr id="351" name="フローチャート: 判断 350">
          <a:extLst>
            <a:ext uri="{FF2B5EF4-FFF2-40B4-BE49-F238E27FC236}">
              <a16:creationId xmlns:a16="http://schemas.microsoft.com/office/drawing/2014/main" id="{68C11538-44B7-41A9-A140-A894E19A65CD}"/>
            </a:ext>
          </a:extLst>
        </xdr:cNvPr>
        <xdr:cNvSpPr/>
      </xdr:nvSpPr>
      <xdr:spPr>
        <a:xfrm>
          <a:off x="9192260" y="141267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33782</xdr:rowOff>
    </xdr:from>
    <xdr:to>
      <xdr:col>50</xdr:col>
      <xdr:colOff>165100</xdr:colOff>
      <xdr:row>84</xdr:row>
      <xdr:rowOff>135382</xdr:rowOff>
    </xdr:to>
    <xdr:sp macro="" textlink="">
      <xdr:nvSpPr>
        <xdr:cNvPr id="352" name="フローチャート: 判断 351">
          <a:extLst>
            <a:ext uri="{FF2B5EF4-FFF2-40B4-BE49-F238E27FC236}">
              <a16:creationId xmlns:a16="http://schemas.microsoft.com/office/drawing/2014/main" id="{959F92AC-CEBA-40B5-B367-F7133CB08939}"/>
            </a:ext>
          </a:extLst>
        </xdr:cNvPr>
        <xdr:cNvSpPr/>
      </xdr:nvSpPr>
      <xdr:spPr>
        <a:xfrm>
          <a:off x="8445500" y="1411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36258</xdr:rowOff>
    </xdr:from>
    <xdr:to>
      <xdr:col>46</xdr:col>
      <xdr:colOff>38100</xdr:colOff>
      <xdr:row>84</xdr:row>
      <xdr:rowOff>137858</xdr:rowOff>
    </xdr:to>
    <xdr:sp macro="" textlink="">
      <xdr:nvSpPr>
        <xdr:cNvPr id="353" name="フローチャート: 判断 352">
          <a:extLst>
            <a:ext uri="{FF2B5EF4-FFF2-40B4-BE49-F238E27FC236}">
              <a16:creationId xmlns:a16="http://schemas.microsoft.com/office/drawing/2014/main" id="{2B7F09D7-1EE4-4965-9A22-C794620871D2}"/>
            </a:ext>
          </a:extLst>
        </xdr:cNvPr>
        <xdr:cNvSpPr/>
      </xdr:nvSpPr>
      <xdr:spPr>
        <a:xfrm>
          <a:off x="7670800" y="141180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72834</xdr:rowOff>
    </xdr:from>
    <xdr:to>
      <xdr:col>41</xdr:col>
      <xdr:colOff>101600</xdr:colOff>
      <xdr:row>85</xdr:row>
      <xdr:rowOff>2984</xdr:rowOff>
    </xdr:to>
    <xdr:sp macro="" textlink="">
      <xdr:nvSpPr>
        <xdr:cNvPr id="354" name="フローチャート: 判断 353">
          <a:extLst>
            <a:ext uri="{FF2B5EF4-FFF2-40B4-BE49-F238E27FC236}">
              <a16:creationId xmlns:a16="http://schemas.microsoft.com/office/drawing/2014/main" id="{BDFDE274-DB7E-4EA9-80DA-87094337DAF2}"/>
            </a:ext>
          </a:extLst>
        </xdr:cNvPr>
        <xdr:cNvSpPr/>
      </xdr:nvSpPr>
      <xdr:spPr>
        <a:xfrm>
          <a:off x="6873240" y="141545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55880</xdr:rowOff>
    </xdr:from>
    <xdr:to>
      <xdr:col>36</xdr:col>
      <xdr:colOff>165100</xdr:colOff>
      <xdr:row>84</xdr:row>
      <xdr:rowOff>157480</xdr:rowOff>
    </xdr:to>
    <xdr:sp macro="" textlink="">
      <xdr:nvSpPr>
        <xdr:cNvPr id="355" name="フローチャート: 判断 354">
          <a:extLst>
            <a:ext uri="{FF2B5EF4-FFF2-40B4-BE49-F238E27FC236}">
              <a16:creationId xmlns:a16="http://schemas.microsoft.com/office/drawing/2014/main" id="{2AB7BFB4-2523-4FC2-803A-E98165A139D0}"/>
            </a:ext>
          </a:extLst>
        </xdr:cNvPr>
        <xdr:cNvSpPr/>
      </xdr:nvSpPr>
      <xdr:spPr>
        <a:xfrm>
          <a:off x="6098540" y="1413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4D235A64-628A-4ECB-B549-14B5A5B2D35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07302CB-FAED-4A77-BFF7-44322388D69C}"/>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D8B7921-2290-42C3-AFEC-AB51A72D346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93284C76-F5B1-45D5-9FA7-13A58AC1FB04}"/>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D4AA79F-4189-4339-9709-F4602664FBC6}"/>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134365</xdr:rowOff>
    </xdr:from>
    <xdr:to>
      <xdr:col>55</xdr:col>
      <xdr:colOff>50800</xdr:colOff>
      <xdr:row>82</xdr:row>
      <xdr:rowOff>64515</xdr:rowOff>
    </xdr:to>
    <xdr:sp macro="" textlink="">
      <xdr:nvSpPr>
        <xdr:cNvPr id="361" name="楕円 360">
          <a:extLst>
            <a:ext uri="{FF2B5EF4-FFF2-40B4-BE49-F238E27FC236}">
              <a16:creationId xmlns:a16="http://schemas.microsoft.com/office/drawing/2014/main" id="{7D71A0AA-C89A-4E44-B55D-C58674EDC340}"/>
            </a:ext>
          </a:extLst>
        </xdr:cNvPr>
        <xdr:cNvSpPr/>
      </xdr:nvSpPr>
      <xdr:spPr>
        <a:xfrm>
          <a:off x="9192260" y="137132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157242</xdr:rowOff>
    </xdr:from>
    <xdr:ext cx="469744" cy="259045"/>
    <xdr:sp macro="" textlink="">
      <xdr:nvSpPr>
        <xdr:cNvPr id="362" name="【公営住宅】&#10;一人当たり面積該当値テキスト">
          <a:extLst>
            <a:ext uri="{FF2B5EF4-FFF2-40B4-BE49-F238E27FC236}">
              <a16:creationId xmlns:a16="http://schemas.microsoft.com/office/drawing/2014/main" id="{EC18D020-B71C-4D53-BF9D-6E611398FEB9}"/>
            </a:ext>
          </a:extLst>
        </xdr:cNvPr>
        <xdr:cNvSpPr txBox="1"/>
      </xdr:nvSpPr>
      <xdr:spPr>
        <a:xfrm>
          <a:off x="9258300" y="1356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145796</xdr:rowOff>
    </xdr:from>
    <xdr:to>
      <xdr:col>50</xdr:col>
      <xdr:colOff>165100</xdr:colOff>
      <xdr:row>82</xdr:row>
      <xdr:rowOff>75946</xdr:rowOff>
    </xdr:to>
    <xdr:sp macro="" textlink="">
      <xdr:nvSpPr>
        <xdr:cNvPr id="363" name="楕円 362">
          <a:extLst>
            <a:ext uri="{FF2B5EF4-FFF2-40B4-BE49-F238E27FC236}">
              <a16:creationId xmlns:a16="http://schemas.microsoft.com/office/drawing/2014/main" id="{9C17D172-DA92-4E01-9D8F-79A2B0F0AC34}"/>
            </a:ext>
          </a:extLst>
        </xdr:cNvPr>
        <xdr:cNvSpPr/>
      </xdr:nvSpPr>
      <xdr:spPr>
        <a:xfrm>
          <a:off x="8445500" y="137246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13715</xdr:rowOff>
    </xdr:from>
    <xdr:to>
      <xdr:col>55</xdr:col>
      <xdr:colOff>0</xdr:colOff>
      <xdr:row>82</xdr:row>
      <xdr:rowOff>25146</xdr:rowOff>
    </xdr:to>
    <xdr:cxnSp macro="">
      <xdr:nvCxnSpPr>
        <xdr:cNvPr id="364" name="直線コネクタ 363">
          <a:extLst>
            <a:ext uri="{FF2B5EF4-FFF2-40B4-BE49-F238E27FC236}">
              <a16:creationId xmlns:a16="http://schemas.microsoft.com/office/drawing/2014/main" id="{3E93F3D4-F5E1-4DB5-AEEE-22CC06CCE328}"/>
            </a:ext>
          </a:extLst>
        </xdr:cNvPr>
        <xdr:cNvCxnSpPr/>
      </xdr:nvCxnSpPr>
      <xdr:spPr>
        <a:xfrm flipV="1">
          <a:off x="8496300" y="13760195"/>
          <a:ext cx="7239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161989</xdr:rowOff>
    </xdr:from>
    <xdr:to>
      <xdr:col>46</xdr:col>
      <xdr:colOff>38100</xdr:colOff>
      <xdr:row>82</xdr:row>
      <xdr:rowOff>92139</xdr:rowOff>
    </xdr:to>
    <xdr:sp macro="" textlink="">
      <xdr:nvSpPr>
        <xdr:cNvPr id="365" name="楕円 364">
          <a:extLst>
            <a:ext uri="{FF2B5EF4-FFF2-40B4-BE49-F238E27FC236}">
              <a16:creationId xmlns:a16="http://schemas.microsoft.com/office/drawing/2014/main" id="{CDBC122E-4BAB-4B3C-866D-A394626BB6E2}"/>
            </a:ext>
          </a:extLst>
        </xdr:cNvPr>
        <xdr:cNvSpPr/>
      </xdr:nvSpPr>
      <xdr:spPr>
        <a:xfrm>
          <a:off x="7670800" y="137408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25146</xdr:rowOff>
    </xdr:from>
    <xdr:to>
      <xdr:col>50</xdr:col>
      <xdr:colOff>114300</xdr:colOff>
      <xdr:row>82</xdr:row>
      <xdr:rowOff>41339</xdr:rowOff>
    </xdr:to>
    <xdr:cxnSp macro="">
      <xdr:nvCxnSpPr>
        <xdr:cNvPr id="366" name="直線コネクタ 365">
          <a:extLst>
            <a:ext uri="{FF2B5EF4-FFF2-40B4-BE49-F238E27FC236}">
              <a16:creationId xmlns:a16="http://schemas.microsoft.com/office/drawing/2014/main" id="{993B2C58-B85E-466C-A7A4-A002A9113576}"/>
            </a:ext>
          </a:extLst>
        </xdr:cNvPr>
        <xdr:cNvCxnSpPr/>
      </xdr:nvCxnSpPr>
      <xdr:spPr>
        <a:xfrm flipV="1">
          <a:off x="7713980" y="13771626"/>
          <a:ext cx="78232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1397</xdr:rowOff>
    </xdr:from>
    <xdr:to>
      <xdr:col>41</xdr:col>
      <xdr:colOff>101600</xdr:colOff>
      <xdr:row>82</xdr:row>
      <xdr:rowOff>102997</xdr:rowOff>
    </xdr:to>
    <xdr:sp macro="" textlink="">
      <xdr:nvSpPr>
        <xdr:cNvPr id="367" name="楕円 366">
          <a:extLst>
            <a:ext uri="{FF2B5EF4-FFF2-40B4-BE49-F238E27FC236}">
              <a16:creationId xmlns:a16="http://schemas.microsoft.com/office/drawing/2014/main" id="{5409723E-821C-415E-95D6-3BC5545A5483}"/>
            </a:ext>
          </a:extLst>
        </xdr:cNvPr>
        <xdr:cNvSpPr/>
      </xdr:nvSpPr>
      <xdr:spPr>
        <a:xfrm>
          <a:off x="6873240" y="1374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41339</xdr:rowOff>
    </xdr:from>
    <xdr:to>
      <xdr:col>45</xdr:col>
      <xdr:colOff>177800</xdr:colOff>
      <xdr:row>82</xdr:row>
      <xdr:rowOff>52197</xdr:rowOff>
    </xdr:to>
    <xdr:cxnSp macro="">
      <xdr:nvCxnSpPr>
        <xdr:cNvPr id="368" name="直線コネクタ 367">
          <a:extLst>
            <a:ext uri="{FF2B5EF4-FFF2-40B4-BE49-F238E27FC236}">
              <a16:creationId xmlns:a16="http://schemas.microsoft.com/office/drawing/2014/main" id="{4F148B77-FE99-4266-86CE-42CE4C21634D}"/>
            </a:ext>
          </a:extLst>
        </xdr:cNvPr>
        <xdr:cNvCxnSpPr/>
      </xdr:nvCxnSpPr>
      <xdr:spPr>
        <a:xfrm flipV="1">
          <a:off x="6924040" y="13787819"/>
          <a:ext cx="78994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11494</xdr:rowOff>
    </xdr:from>
    <xdr:to>
      <xdr:col>36</xdr:col>
      <xdr:colOff>165100</xdr:colOff>
      <xdr:row>82</xdr:row>
      <xdr:rowOff>113094</xdr:rowOff>
    </xdr:to>
    <xdr:sp macro="" textlink="">
      <xdr:nvSpPr>
        <xdr:cNvPr id="369" name="楕円 368">
          <a:extLst>
            <a:ext uri="{FF2B5EF4-FFF2-40B4-BE49-F238E27FC236}">
              <a16:creationId xmlns:a16="http://schemas.microsoft.com/office/drawing/2014/main" id="{BD9C3CC5-B0C9-4A75-ACD6-8A9DF243724F}"/>
            </a:ext>
          </a:extLst>
        </xdr:cNvPr>
        <xdr:cNvSpPr/>
      </xdr:nvSpPr>
      <xdr:spPr>
        <a:xfrm>
          <a:off x="6098540" y="1375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52197</xdr:rowOff>
    </xdr:from>
    <xdr:to>
      <xdr:col>41</xdr:col>
      <xdr:colOff>50800</xdr:colOff>
      <xdr:row>82</xdr:row>
      <xdr:rowOff>62294</xdr:rowOff>
    </xdr:to>
    <xdr:cxnSp macro="">
      <xdr:nvCxnSpPr>
        <xdr:cNvPr id="370" name="直線コネクタ 369">
          <a:extLst>
            <a:ext uri="{FF2B5EF4-FFF2-40B4-BE49-F238E27FC236}">
              <a16:creationId xmlns:a16="http://schemas.microsoft.com/office/drawing/2014/main" id="{626C4069-66EF-4028-ABAD-C6614195E48E}"/>
            </a:ext>
          </a:extLst>
        </xdr:cNvPr>
        <xdr:cNvCxnSpPr/>
      </xdr:nvCxnSpPr>
      <xdr:spPr>
        <a:xfrm flipV="1">
          <a:off x="6149340" y="13798677"/>
          <a:ext cx="7747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126509</xdr:rowOff>
    </xdr:from>
    <xdr:ext cx="469744" cy="259045"/>
    <xdr:sp macro="" textlink="">
      <xdr:nvSpPr>
        <xdr:cNvPr id="371" name="n_1aveValue【公営住宅】&#10;一人当たり面積">
          <a:extLst>
            <a:ext uri="{FF2B5EF4-FFF2-40B4-BE49-F238E27FC236}">
              <a16:creationId xmlns:a16="http://schemas.microsoft.com/office/drawing/2014/main" id="{370E535C-9386-4BD9-A804-793B547D42DC}"/>
            </a:ext>
          </a:extLst>
        </xdr:cNvPr>
        <xdr:cNvSpPr txBox="1"/>
      </xdr:nvSpPr>
      <xdr:spPr>
        <a:xfrm>
          <a:off x="8271587" y="1420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128985</xdr:rowOff>
    </xdr:from>
    <xdr:ext cx="469744" cy="259045"/>
    <xdr:sp macro="" textlink="">
      <xdr:nvSpPr>
        <xdr:cNvPr id="372" name="n_2aveValue【公営住宅】&#10;一人当たり面積">
          <a:extLst>
            <a:ext uri="{FF2B5EF4-FFF2-40B4-BE49-F238E27FC236}">
              <a16:creationId xmlns:a16="http://schemas.microsoft.com/office/drawing/2014/main" id="{C8AA9586-288E-4447-8657-BFDA3E469FF9}"/>
            </a:ext>
          </a:extLst>
        </xdr:cNvPr>
        <xdr:cNvSpPr txBox="1"/>
      </xdr:nvSpPr>
      <xdr:spPr>
        <a:xfrm>
          <a:off x="7509587" y="1421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165561</xdr:rowOff>
    </xdr:from>
    <xdr:ext cx="469744" cy="259045"/>
    <xdr:sp macro="" textlink="">
      <xdr:nvSpPr>
        <xdr:cNvPr id="373" name="n_3aveValue【公営住宅】&#10;一人当たり面積">
          <a:extLst>
            <a:ext uri="{FF2B5EF4-FFF2-40B4-BE49-F238E27FC236}">
              <a16:creationId xmlns:a16="http://schemas.microsoft.com/office/drawing/2014/main" id="{274CFBE1-B299-4C02-A6B1-E8D8E6AB8E6B}"/>
            </a:ext>
          </a:extLst>
        </xdr:cNvPr>
        <xdr:cNvSpPr txBox="1"/>
      </xdr:nvSpPr>
      <xdr:spPr>
        <a:xfrm>
          <a:off x="6712027" y="14247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148607</xdr:rowOff>
    </xdr:from>
    <xdr:ext cx="469744" cy="259045"/>
    <xdr:sp macro="" textlink="">
      <xdr:nvSpPr>
        <xdr:cNvPr id="374" name="n_4aveValue【公営住宅】&#10;一人当たり面積">
          <a:extLst>
            <a:ext uri="{FF2B5EF4-FFF2-40B4-BE49-F238E27FC236}">
              <a16:creationId xmlns:a16="http://schemas.microsoft.com/office/drawing/2014/main" id="{98976A6C-958C-426A-8CCD-E57DB849B7ED}"/>
            </a:ext>
          </a:extLst>
        </xdr:cNvPr>
        <xdr:cNvSpPr txBox="1"/>
      </xdr:nvSpPr>
      <xdr:spPr>
        <a:xfrm>
          <a:off x="593732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92473</xdr:rowOff>
    </xdr:from>
    <xdr:ext cx="469744" cy="259045"/>
    <xdr:sp macro="" textlink="">
      <xdr:nvSpPr>
        <xdr:cNvPr id="375" name="n_1mainValue【公営住宅】&#10;一人当たり面積">
          <a:extLst>
            <a:ext uri="{FF2B5EF4-FFF2-40B4-BE49-F238E27FC236}">
              <a16:creationId xmlns:a16="http://schemas.microsoft.com/office/drawing/2014/main" id="{B41FBF7F-5E6A-4559-9A00-4D3B36A1FFB7}"/>
            </a:ext>
          </a:extLst>
        </xdr:cNvPr>
        <xdr:cNvSpPr txBox="1"/>
      </xdr:nvSpPr>
      <xdr:spPr>
        <a:xfrm>
          <a:off x="8271587" y="1350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108666</xdr:rowOff>
    </xdr:from>
    <xdr:ext cx="469744" cy="259045"/>
    <xdr:sp macro="" textlink="">
      <xdr:nvSpPr>
        <xdr:cNvPr id="376" name="n_2mainValue【公営住宅】&#10;一人当たり面積">
          <a:extLst>
            <a:ext uri="{FF2B5EF4-FFF2-40B4-BE49-F238E27FC236}">
              <a16:creationId xmlns:a16="http://schemas.microsoft.com/office/drawing/2014/main" id="{BC93B121-2BD5-4CF0-BEBC-B91D1DDE999A}"/>
            </a:ext>
          </a:extLst>
        </xdr:cNvPr>
        <xdr:cNvSpPr txBox="1"/>
      </xdr:nvSpPr>
      <xdr:spPr>
        <a:xfrm>
          <a:off x="7509587" y="13519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119524</xdr:rowOff>
    </xdr:from>
    <xdr:ext cx="469744" cy="259045"/>
    <xdr:sp macro="" textlink="">
      <xdr:nvSpPr>
        <xdr:cNvPr id="377" name="n_3mainValue【公営住宅】&#10;一人当たり面積">
          <a:extLst>
            <a:ext uri="{FF2B5EF4-FFF2-40B4-BE49-F238E27FC236}">
              <a16:creationId xmlns:a16="http://schemas.microsoft.com/office/drawing/2014/main" id="{4CB74EBF-8B2A-4B24-A0C1-38E024B8CC6C}"/>
            </a:ext>
          </a:extLst>
        </xdr:cNvPr>
        <xdr:cNvSpPr txBox="1"/>
      </xdr:nvSpPr>
      <xdr:spPr>
        <a:xfrm>
          <a:off x="6712027" y="1353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129621</xdr:rowOff>
    </xdr:from>
    <xdr:ext cx="469744" cy="259045"/>
    <xdr:sp macro="" textlink="">
      <xdr:nvSpPr>
        <xdr:cNvPr id="378" name="n_4mainValue【公営住宅】&#10;一人当たり面積">
          <a:extLst>
            <a:ext uri="{FF2B5EF4-FFF2-40B4-BE49-F238E27FC236}">
              <a16:creationId xmlns:a16="http://schemas.microsoft.com/office/drawing/2014/main" id="{952CD19D-9944-49A7-91F2-EF90BD17CFCA}"/>
            </a:ext>
          </a:extLst>
        </xdr:cNvPr>
        <xdr:cNvSpPr txBox="1"/>
      </xdr:nvSpPr>
      <xdr:spPr>
        <a:xfrm>
          <a:off x="5937327" y="13540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A6FA7B51-A7E7-4703-8656-CC6A2A60C2F6}"/>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12AE3BA5-14FC-4F3C-AEE8-417369CD29D6}"/>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7966EE34-C7AA-44E3-9A9A-3346E69B39C8}"/>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44B67F00-FD9D-47E4-A6CA-5F939D6C342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984C16E-C86C-4A5C-A3DC-B08E1DBFFFDA}"/>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7EC2C224-49E4-4870-9A99-F98D437C0BF7}"/>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A6C39D98-AA1C-4B18-89FC-41A6CDF5E71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E7F8957C-3087-41A7-9890-BDD4479BE52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44AE878B-412B-4D46-8CA7-809ED7E211AE}"/>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AA76230A-DC09-422B-908B-1AEEA5810AF6}"/>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D1B07300-963F-4EF7-91BE-1199EC829B9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E521260A-6D2B-4124-9E87-5CD232AFA18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D45DC4F7-271A-4E08-9C1F-3CAFC7148B17}"/>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EA19E3F2-D66A-430A-8A6F-7E7A061ED163}"/>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B0BD97C-3778-4DBB-9A7B-DF95F876B22C}"/>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A1CF42FF-6C51-46D2-8810-5FEB7BE324F2}"/>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B2C256C2-72D2-4BDA-B45B-1A1F07112C11}"/>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7D26D7CF-E5B3-42DC-A5B7-3D4D2A064D03}"/>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4AFE0946-2725-43CB-9C5D-C7FC93EB633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9EA1F1C8-9C3B-4C7F-9880-6B68D756EB8D}"/>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4C357453-F303-4425-8289-32BAF9F44DCE}"/>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F2FC273-68EA-46EA-BE87-3A26B4BE1E52}"/>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1E0175BF-0571-47F7-8F02-B7E100369DF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93232463-8330-4497-A04A-036F54CE2D1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23F08187-E3C6-43A8-83DC-A4F0093E8D5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569B7802-DDB7-42CA-A19D-CF08D93931E9}"/>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7C8B427D-E304-495B-8842-6E1D1D358312}"/>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0A8CA7FE-C7C8-49EF-824E-D4FA5BE4DDF8}"/>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5D938FBA-B69B-44A1-BC9E-311A97DA10FE}"/>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47827023-5AED-44FC-8B6C-F48AB61886BD}"/>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9CB2F795-6B24-41F0-AEA6-534D69F4801D}"/>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B6421E0A-AE76-4FF5-A661-7C23D9E1448F}"/>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0577EA14-AEB0-4F7C-9B9A-4A4EAA67F6D6}"/>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E049403E-FD12-4AA5-ABA4-DE989585101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884687BA-EE7A-4A0A-9A72-8EDDF08D6CA5}"/>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99C76C70-A463-473F-909C-F0055BA1B724}"/>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BBD9374A-C94D-41BC-A575-606CD0F72C3E}"/>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EA595B99-6EDF-4ECC-9316-715F0D288B4A}"/>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9C8070A7-AD08-4223-B00F-D6FB2BFE5214}"/>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9E3D8FBD-0C48-41A1-9E06-FF5B770434B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85725</xdr:rowOff>
    </xdr:from>
    <xdr:to>
      <xdr:col>85</xdr:col>
      <xdr:colOff>126364</xdr:colOff>
      <xdr:row>42</xdr:row>
      <xdr:rowOff>38100</xdr:rowOff>
    </xdr:to>
    <xdr:cxnSp macro="">
      <xdr:nvCxnSpPr>
        <xdr:cNvPr id="419" name="直線コネクタ 418">
          <a:extLst>
            <a:ext uri="{FF2B5EF4-FFF2-40B4-BE49-F238E27FC236}">
              <a16:creationId xmlns:a16="http://schemas.microsoft.com/office/drawing/2014/main" id="{5EC0FFD4-7BE1-4D12-8D78-7DA2CADCEC83}"/>
            </a:ext>
          </a:extLst>
        </xdr:cNvPr>
        <xdr:cNvCxnSpPr/>
      </xdr:nvCxnSpPr>
      <xdr:spPr>
        <a:xfrm flipV="1">
          <a:off x="14375764" y="561784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認定こども園・幼稚園・保育所】&#10;有形固定資産減価償却率最小値テキスト">
          <a:extLst>
            <a:ext uri="{FF2B5EF4-FFF2-40B4-BE49-F238E27FC236}">
              <a16:creationId xmlns:a16="http://schemas.microsoft.com/office/drawing/2014/main" id="{285AC279-A0EF-49CB-AFBD-6AD16E393F1F}"/>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a:extLst>
            <a:ext uri="{FF2B5EF4-FFF2-40B4-BE49-F238E27FC236}">
              <a16:creationId xmlns:a16="http://schemas.microsoft.com/office/drawing/2014/main" id="{E21B732C-7923-41D3-8979-602430C59734}"/>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32402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EC530140-1629-422A-A1CE-44670F3B7820}"/>
            </a:ext>
          </a:extLst>
        </xdr:cNvPr>
        <xdr:cNvSpPr txBox="1"/>
      </xdr:nvSpPr>
      <xdr:spPr>
        <a:xfrm>
          <a:off x="14414500" y="539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85725</xdr:rowOff>
    </xdr:from>
    <xdr:to>
      <xdr:col>86</xdr:col>
      <xdr:colOff>25400</xdr:colOff>
      <xdr:row>33</xdr:row>
      <xdr:rowOff>85725</xdr:rowOff>
    </xdr:to>
    <xdr:cxnSp macro="">
      <xdr:nvCxnSpPr>
        <xdr:cNvPr id="423" name="直線コネクタ 422">
          <a:extLst>
            <a:ext uri="{FF2B5EF4-FFF2-40B4-BE49-F238E27FC236}">
              <a16:creationId xmlns:a16="http://schemas.microsoft.com/office/drawing/2014/main" id="{CEBB1276-8764-4FB0-95A2-05956F8AB0F8}"/>
            </a:ext>
          </a:extLst>
        </xdr:cNvPr>
        <xdr:cNvCxnSpPr/>
      </xdr:nvCxnSpPr>
      <xdr:spPr>
        <a:xfrm>
          <a:off x="14287500" y="56178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19067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0D0D4120-784E-404D-96A2-2321DDA59794}"/>
            </a:ext>
          </a:extLst>
        </xdr:cNvPr>
        <xdr:cNvSpPr txBox="1"/>
      </xdr:nvSpPr>
      <xdr:spPr>
        <a:xfrm>
          <a:off x="14414500" y="622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40640</xdr:rowOff>
    </xdr:from>
    <xdr:to>
      <xdr:col>85</xdr:col>
      <xdr:colOff>177800</xdr:colOff>
      <xdr:row>37</xdr:row>
      <xdr:rowOff>142240</xdr:rowOff>
    </xdr:to>
    <xdr:sp macro="" textlink="">
      <xdr:nvSpPr>
        <xdr:cNvPr id="425" name="フローチャート: 判断 424">
          <a:extLst>
            <a:ext uri="{FF2B5EF4-FFF2-40B4-BE49-F238E27FC236}">
              <a16:creationId xmlns:a16="http://schemas.microsoft.com/office/drawing/2014/main" id="{3EBE0856-5D09-42AE-B37D-20AE3165868F}"/>
            </a:ext>
          </a:extLst>
        </xdr:cNvPr>
        <xdr:cNvSpPr/>
      </xdr:nvSpPr>
      <xdr:spPr>
        <a:xfrm>
          <a:off x="14325600" y="624332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6350</xdr:rowOff>
    </xdr:from>
    <xdr:to>
      <xdr:col>81</xdr:col>
      <xdr:colOff>101600</xdr:colOff>
      <xdr:row>37</xdr:row>
      <xdr:rowOff>107950</xdr:rowOff>
    </xdr:to>
    <xdr:sp macro="" textlink="">
      <xdr:nvSpPr>
        <xdr:cNvPr id="426" name="フローチャート: 判断 425">
          <a:extLst>
            <a:ext uri="{FF2B5EF4-FFF2-40B4-BE49-F238E27FC236}">
              <a16:creationId xmlns:a16="http://schemas.microsoft.com/office/drawing/2014/main" id="{273CAFBF-8AB2-43F2-AE85-C67BEC7DD71B}"/>
            </a:ext>
          </a:extLst>
        </xdr:cNvPr>
        <xdr:cNvSpPr/>
      </xdr:nvSpPr>
      <xdr:spPr>
        <a:xfrm>
          <a:off x="1357884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158750</xdr:rowOff>
    </xdr:from>
    <xdr:to>
      <xdr:col>76</xdr:col>
      <xdr:colOff>165100</xdr:colOff>
      <xdr:row>37</xdr:row>
      <xdr:rowOff>88900</xdr:rowOff>
    </xdr:to>
    <xdr:sp macro="" textlink="">
      <xdr:nvSpPr>
        <xdr:cNvPr id="427" name="フローチャート: 判断 426">
          <a:extLst>
            <a:ext uri="{FF2B5EF4-FFF2-40B4-BE49-F238E27FC236}">
              <a16:creationId xmlns:a16="http://schemas.microsoft.com/office/drawing/2014/main" id="{0B25E3D0-6B48-40A2-896A-79A35287034B}"/>
            </a:ext>
          </a:extLst>
        </xdr:cNvPr>
        <xdr:cNvSpPr/>
      </xdr:nvSpPr>
      <xdr:spPr>
        <a:xfrm>
          <a:off x="12804140" y="6193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166370</xdr:rowOff>
    </xdr:from>
    <xdr:to>
      <xdr:col>72</xdr:col>
      <xdr:colOff>38100</xdr:colOff>
      <xdr:row>37</xdr:row>
      <xdr:rowOff>96520</xdr:rowOff>
    </xdr:to>
    <xdr:sp macro="" textlink="">
      <xdr:nvSpPr>
        <xdr:cNvPr id="428" name="フローチャート: 判断 427">
          <a:extLst>
            <a:ext uri="{FF2B5EF4-FFF2-40B4-BE49-F238E27FC236}">
              <a16:creationId xmlns:a16="http://schemas.microsoft.com/office/drawing/2014/main" id="{D3F353F1-BEEF-43D9-9E2F-94445FA8B3E0}"/>
            </a:ext>
          </a:extLst>
        </xdr:cNvPr>
        <xdr:cNvSpPr/>
      </xdr:nvSpPr>
      <xdr:spPr>
        <a:xfrm>
          <a:off x="12029440" y="620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113030</xdr:rowOff>
    </xdr:from>
    <xdr:to>
      <xdr:col>67</xdr:col>
      <xdr:colOff>101600</xdr:colOff>
      <xdr:row>37</xdr:row>
      <xdr:rowOff>43180</xdr:rowOff>
    </xdr:to>
    <xdr:sp macro="" textlink="">
      <xdr:nvSpPr>
        <xdr:cNvPr id="429" name="フローチャート: 判断 428">
          <a:extLst>
            <a:ext uri="{FF2B5EF4-FFF2-40B4-BE49-F238E27FC236}">
              <a16:creationId xmlns:a16="http://schemas.microsoft.com/office/drawing/2014/main" id="{872E23E9-AACD-4A61-A4C7-E507A0C97B46}"/>
            </a:ext>
          </a:extLst>
        </xdr:cNvPr>
        <xdr:cNvSpPr/>
      </xdr:nvSpPr>
      <xdr:spPr>
        <a:xfrm>
          <a:off x="11231880" y="61480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C125C312-617B-44C8-86FB-2A81837A1B2A}"/>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4562734C-C091-4122-AFE1-81BBDDAB522A}"/>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D1490D12-69CA-4F65-B1F9-2977E9FB1E6E}"/>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D03DD034-B7A8-4CC1-8F7D-66E398A96FE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266E871B-1BF1-49AF-A0FC-0ECA0DABC7EC}"/>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135890</xdr:rowOff>
    </xdr:from>
    <xdr:to>
      <xdr:col>85</xdr:col>
      <xdr:colOff>177800</xdr:colOff>
      <xdr:row>37</xdr:row>
      <xdr:rowOff>66040</xdr:rowOff>
    </xdr:to>
    <xdr:sp macro="" textlink="">
      <xdr:nvSpPr>
        <xdr:cNvPr id="435" name="楕円 434">
          <a:extLst>
            <a:ext uri="{FF2B5EF4-FFF2-40B4-BE49-F238E27FC236}">
              <a16:creationId xmlns:a16="http://schemas.microsoft.com/office/drawing/2014/main" id="{AC94C4BD-79DE-4F88-8843-41E312C69231}"/>
            </a:ext>
          </a:extLst>
        </xdr:cNvPr>
        <xdr:cNvSpPr/>
      </xdr:nvSpPr>
      <xdr:spPr>
        <a:xfrm>
          <a:off x="14325600" y="61709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158767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7F43F99A-3C63-4083-89E7-3E3CD976F8DC}"/>
            </a:ext>
          </a:extLst>
        </xdr:cNvPr>
        <xdr:cNvSpPr txBox="1"/>
      </xdr:nvSpPr>
      <xdr:spPr>
        <a:xfrm>
          <a:off x="14414500"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103505</xdr:rowOff>
    </xdr:from>
    <xdr:to>
      <xdr:col>81</xdr:col>
      <xdr:colOff>101600</xdr:colOff>
      <xdr:row>37</xdr:row>
      <xdr:rowOff>33655</xdr:rowOff>
    </xdr:to>
    <xdr:sp macro="" textlink="">
      <xdr:nvSpPr>
        <xdr:cNvPr id="437" name="楕円 436">
          <a:extLst>
            <a:ext uri="{FF2B5EF4-FFF2-40B4-BE49-F238E27FC236}">
              <a16:creationId xmlns:a16="http://schemas.microsoft.com/office/drawing/2014/main" id="{7240A352-259C-4B72-A545-21092B443366}"/>
            </a:ext>
          </a:extLst>
        </xdr:cNvPr>
        <xdr:cNvSpPr/>
      </xdr:nvSpPr>
      <xdr:spPr>
        <a:xfrm>
          <a:off x="13578840" y="61385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154305</xdr:rowOff>
    </xdr:from>
    <xdr:to>
      <xdr:col>85</xdr:col>
      <xdr:colOff>127000</xdr:colOff>
      <xdr:row>37</xdr:row>
      <xdr:rowOff>15240</xdr:rowOff>
    </xdr:to>
    <xdr:cxnSp macro="">
      <xdr:nvCxnSpPr>
        <xdr:cNvPr id="438" name="直線コネクタ 437">
          <a:extLst>
            <a:ext uri="{FF2B5EF4-FFF2-40B4-BE49-F238E27FC236}">
              <a16:creationId xmlns:a16="http://schemas.microsoft.com/office/drawing/2014/main" id="{5A7E4FA3-2163-4B7A-97FF-DBE36D0104F9}"/>
            </a:ext>
          </a:extLst>
        </xdr:cNvPr>
        <xdr:cNvCxnSpPr/>
      </xdr:nvCxnSpPr>
      <xdr:spPr>
        <a:xfrm>
          <a:off x="13629640" y="6189345"/>
          <a:ext cx="7467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65405</xdr:rowOff>
    </xdr:from>
    <xdr:to>
      <xdr:col>76</xdr:col>
      <xdr:colOff>165100</xdr:colOff>
      <xdr:row>36</xdr:row>
      <xdr:rowOff>167005</xdr:rowOff>
    </xdr:to>
    <xdr:sp macro="" textlink="">
      <xdr:nvSpPr>
        <xdr:cNvPr id="439" name="楕円 438">
          <a:extLst>
            <a:ext uri="{FF2B5EF4-FFF2-40B4-BE49-F238E27FC236}">
              <a16:creationId xmlns:a16="http://schemas.microsoft.com/office/drawing/2014/main" id="{6246F4A8-31F6-4C47-88C4-037C8CCAD703}"/>
            </a:ext>
          </a:extLst>
        </xdr:cNvPr>
        <xdr:cNvSpPr/>
      </xdr:nvSpPr>
      <xdr:spPr>
        <a:xfrm>
          <a:off x="12804140" y="610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116205</xdr:rowOff>
    </xdr:from>
    <xdr:to>
      <xdr:col>81</xdr:col>
      <xdr:colOff>50800</xdr:colOff>
      <xdr:row>36</xdr:row>
      <xdr:rowOff>154305</xdr:rowOff>
    </xdr:to>
    <xdr:cxnSp macro="">
      <xdr:nvCxnSpPr>
        <xdr:cNvPr id="440" name="直線コネクタ 439">
          <a:extLst>
            <a:ext uri="{FF2B5EF4-FFF2-40B4-BE49-F238E27FC236}">
              <a16:creationId xmlns:a16="http://schemas.microsoft.com/office/drawing/2014/main" id="{1BC0E384-6CD8-49FE-ACEA-568FD06C2C29}"/>
            </a:ext>
          </a:extLst>
        </xdr:cNvPr>
        <xdr:cNvCxnSpPr/>
      </xdr:nvCxnSpPr>
      <xdr:spPr>
        <a:xfrm>
          <a:off x="12854940" y="615124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25400</xdr:rowOff>
    </xdr:from>
    <xdr:to>
      <xdr:col>72</xdr:col>
      <xdr:colOff>38100</xdr:colOff>
      <xdr:row>36</xdr:row>
      <xdr:rowOff>127000</xdr:rowOff>
    </xdr:to>
    <xdr:sp macro="" textlink="">
      <xdr:nvSpPr>
        <xdr:cNvPr id="441" name="楕円 440">
          <a:extLst>
            <a:ext uri="{FF2B5EF4-FFF2-40B4-BE49-F238E27FC236}">
              <a16:creationId xmlns:a16="http://schemas.microsoft.com/office/drawing/2014/main" id="{03A8C499-EBD6-488C-A81F-CF193E1B06B1}"/>
            </a:ext>
          </a:extLst>
        </xdr:cNvPr>
        <xdr:cNvSpPr/>
      </xdr:nvSpPr>
      <xdr:spPr>
        <a:xfrm>
          <a:off x="12029440" y="60604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76200</xdr:rowOff>
    </xdr:from>
    <xdr:to>
      <xdr:col>76</xdr:col>
      <xdr:colOff>114300</xdr:colOff>
      <xdr:row>36</xdr:row>
      <xdr:rowOff>116205</xdr:rowOff>
    </xdr:to>
    <xdr:cxnSp macro="">
      <xdr:nvCxnSpPr>
        <xdr:cNvPr id="442" name="直線コネクタ 441">
          <a:extLst>
            <a:ext uri="{FF2B5EF4-FFF2-40B4-BE49-F238E27FC236}">
              <a16:creationId xmlns:a16="http://schemas.microsoft.com/office/drawing/2014/main" id="{0DF8DE6A-8754-4664-93A3-6E1763AC14E3}"/>
            </a:ext>
          </a:extLst>
        </xdr:cNvPr>
        <xdr:cNvCxnSpPr/>
      </xdr:nvCxnSpPr>
      <xdr:spPr>
        <a:xfrm>
          <a:off x="12072620" y="6111240"/>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128270</xdr:rowOff>
    </xdr:from>
    <xdr:to>
      <xdr:col>67</xdr:col>
      <xdr:colOff>101600</xdr:colOff>
      <xdr:row>36</xdr:row>
      <xdr:rowOff>58420</xdr:rowOff>
    </xdr:to>
    <xdr:sp macro="" textlink="">
      <xdr:nvSpPr>
        <xdr:cNvPr id="443" name="楕円 442">
          <a:extLst>
            <a:ext uri="{FF2B5EF4-FFF2-40B4-BE49-F238E27FC236}">
              <a16:creationId xmlns:a16="http://schemas.microsoft.com/office/drawing/2014/main" id="{41C9DBDA-6F53-4110-876A-433FE99F1B71}"/>
            </a:ext>
          </a:extLst>
        </xdr:cNvPr>
        <xdr:cNvSpPr/>
      </xdr:nvSpPr>
      <xdr:spPr>
        <a:xfrm>
          <a:off x="11231880" y="5995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7620</xdr:rowOff>
    </xdr:from>
    <xdr:to>
      <xdr:col>71</xdr:col>
      <xdr:colOff>177800</xdr:colOff>
      <xdr:row>36</xdr:row>
      <xdr:rowOff>76200</xdr:rowOff>
    </xdr:to>
    <xdr:cxnSp macro="">
      <xdr:nvCxnSpPr>
        <xdr:cNvPr id="444" name="直線コネクタ 443">
          <a:extLst>
            <a:ext uri="{FF2B5EF4-FFF2-40B4-BE49-F238E27FC236}">
              <a16:creationId xmlns:a16="http://schemas.microsoft.com/office/drawing/2014/main" id="{58AA599B-B987-4959-8284-4C9965F28A15}"/>
            </a:ext>
          </a:extLst>
        </xdr:cNvPr>
        <xdr:cNvCxnSpPr/>
      </xdr:nvCxnSpPr>
      <xdr:spPr>
        <a:xfrm>
          <a:off x="11282680" y="6042660"/>
          <a:ext cx="78994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99077</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E074FD96-15CC-4ED5-86F0-8998DBE777CB}"/>
            </a:ext>
          </a:extLst>
        </xdr:cNvPr>
        <xdr:cNvSpPr txBox="1"/>
      </xdr:nvSpPr>
      <xdr:spPr>
        <a:xfrm>
          <a:off x="13437244" y="630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80027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D0B57140-3A0D-4259-96F4-A908E31BCB79}"/>
            </a:ext>
          </a:extLst>
        </xdr:cNvPr>
        <xdr:cNvSpPr txBox="1"/>
      </xdr:nvSpPr>
      <xdr:spPr>
        <a:xfrm>
          <a:off x="12675244" y="628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87647</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88AD1F14-1089-44D3-BC77-85359E1598D8}"/>
            </a:ext>
          </a:extLst>
        </xdr:cNvPr>
        <xdr:cNvSpPr txBox="1"/>
      </xdr:nvSpPr>
      <xdr:spPr>
        <a:xfrm>
          <a:off x="119005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34307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8CEC5A84-4FDD-4B7C-B4DF-EF040BDDDC20}"/>
            </a:ext>
          </a:extLst>
        </xdr:cNvPr>
        <xdr:cNvSpPr txBox="1"/>
      </xdr:nvSpPr>
      <xdr:spPr>
        <a:xfrm>
          <a:off x="11102984" y="6236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50182</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44E874CF-F662-4706-A56D-986159A628B8}"/>
            </a:ext>
          </a:extLst>
        </xdr:cNvPr>
        <xdr:cNvSpPr txBox="1"/>
      </xdr:nvSpPr>
      <xdr:spPr>
        <a:xfrm>
          <a:off x="13437244" y="59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12082</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CCEE1B48-6081-444C-85E8-9CEDF13EC855}"/>
            </a:ext>
          </a:extLst>
        </xdr:cNvPr>
        <xdr:cNvSpPr txBox="1"/>
      </xdr:nvSpPr>
      <xdr:spPr>
        <a:xfrm>
          <a:off x="12675244" y="587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143527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64AAA33F-6267-4E4C-AB4B-F1530F12FFE1}"/>
            </a:ext>
          </a:extLst>
        </xdr:cNvPr>
        <xdr:cNvSpPr txBox="1"/>
      </xdr:nvSpPr>
      <xdr:spPr>
        <a:xfrm>
          <a:off x="11900544" y="584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74947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FBA120DF-F9FC-40C2-9676-70135B1D4656}"/>
            </a:ext>
          </a:extLst>
        </xdr:cNvPr>
        <xdr:cNvSpPr txBox="1"/>
      </xdr:nvSpPr>
      <xdr:spPr>
        <a:xfrm>
          <a:off x="1110298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F9F462E3-7AFB-4A74-A241-CBEDB7A0681D}"/>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89B1A10D-A531-48B0-B985-708DAC34B456}"/>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6F5D1645-E9FD-43AE-8FEE-96A53563AE11}"/>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66A840BA-93B9-4524-A350-4DE9D0F4EE67}"/>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509912DA-2178-45C3-AAF3-E04E26E92FAA}"/>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3621F2D2-1C62-48D4-8B88-65B752166653}"/>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A17FEBAF-7D2C-4002-ABF6-22B2AC471EA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D35DB79B-34B4-4EFF-842A-C51A10438515}"/>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5909D58E-D47E-4DA9-9757-4B602205527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4FE04DF8-4B0D-4966-8311-726E9357EC0C}"/>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1C2570C2-D89D-4656-98B6-D065F0ECEA83}"/>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1BE47B0F-A477-4E35-B16A-D35AE89CB37F}"/>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B7213697-F5F8-40E8-9722-095770B4AAF1}"/>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E33D2DB2-E9A2-49F7-8B7C-52F99E461B54}"/>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E6920641-46D3-40E3-991C-FC7F1446C93A}"/>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F121231D-7E39-4C8A-A413-1DC47DE60C70}"/>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90064B59-6D77-4512-83FC-657ED6524758}"/>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869C1557-2260-46C8-9D62-C3CDC5DEAEC5}"/>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5FDAC627-4116-4B1A-BDA8-9EBCCAD9D268}"/>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03680896-637B-472A-BFDA-BDC61CCAA4A3}"/>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D11EFEC7-BE96-4F63-AAB2-02ACB57355E8}"/>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DF68EB93-57B3-4248-AD2A-45AD300C9584}"/>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646546C9-D0AD-467E-BD4C-F8FCA12B22F1}"/>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1270</xdr:rowOff>
    </xdr:from>
    <xdr:to>
      <xdr:col>116</xdr:col>
      <xdr:colOff>62864</xdr:colOff>
      <xdr:row>41</xdr:row>
      <xdr:rowOff>139700</xdr:rowOff>
    </xdr:to>
    <xdr:cxnSp macro="">
      <xdr:nvCxnSpPr>
        <xdr:cNvPr id="476" name="直線コネクタ 475">
          <a:extLst>
            <a:ext uri="{FF2B5EF4-FFF2-40B4-BE49-F238E27FC236}">
              <a16:creationId xmlns:a16="http://schemas.microsoft.com/office/drawing/2014/main" id="{A36053E0-0493-4AA3-ABCA-9967E746427F}"/>
            </a:ext>
          </a:extLst>
        </xdr:cNvPr>
        <xdr:cNvCxnSpPr/>
      </xdr:nvCxnSpPr>
      <xdr:spPr>
        <a:xfrm flipV="1">
          <a:off x="19509104" y="5701030"/>
          <a:ext cx="0" cy="1311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143527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70A93D64-FF48-481B-901C-100543AAABE1}"/>
            </a:ext>
          </a:extLst>
        </xdr:cNvPr>
        <xdr:cNvSpPr txBox="1"/>
      </xdr:nvSpPr>
      <xdr:spPr>
        <a:xfrm>
          <a:off x="19547840" y="701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139700</xdr:rowOff>
    </xdr:from>
    <xdr:to>
      <xdr:col>116</xdr:col>
      <xdr:colOff>152400</xdr:colOff>
      <xdr:row>41</xdr:row>
      <xdr:rowOff>139700</xdr:rowOff>
    </xdr:to>
    <xdr:cxnSp macro="">
      <xdr:nvCxnSpPr>
        <xdr:cNvPr id="478" name="直線コネクタ 477">
          <a:extLst>
            <a:ext uri="{FF2B5EF4-FFF2-40B4-BE49-F238E27FC236}">
              <a16:creationId xmlns:a16="http://schemas.microsoft.com/office/drawing/2014/main" id="{F6AC6D90-B3E7-4864-B575-A896C4CB392E}"/>
            </a:ext>
          </a:extLst>
        </xdr:cNvPr>
        <xdr:cNvCxnSpPr/>
      </xdr:nvCxnSpPr>
      <xdr:spPr>
        <a:xfrm>
          <a:off x="19443700" y="7012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119397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6E40C82B-5503-4DE8-9AE7-5F2492BAE115}"/>
            </a:ext>
          </a:extLst>
        </xdr:cNvPr>
        <xdr:cNvSpPr txBox="1"/>
      </xdr:nvSpPr>
      <xdr:spPr>
        <a:xfrm>
          <a:off x="19547840" y="548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1270</xdr:rowOff>
    </xdr:from>
    <xdr:to>
      <xdr:col>116</xdr:col>
      <xdr:colOff>152400</xdr:colOff>
      <xdr:row>34</xdr:row>
      <xdr:rowOff>1270</xdr:rowOff>
    </xdr:to>
    <xdr:cxnSp macro="">
      <xdr:nvCxnSpPr>
        <xdr:cNvPr id="480" name="直線コネクタ 479">
          <a:extLst>
            <a:ext uri="{FF2B5EF4-FFF2-40B4-BE49-F238E27FC236}">
              <a16:creationId xmlns:a16="http://schemas.microsoft.com/office/drawing/2014/main" id="{35652AF5-D775-468D-9A5F-4A2AF99714C3}"/>
            </a:ext>
          </a:extLst>
        </xdr:cNvPr>
        <xdr:cNvCxnSpPr/>
      </xdr:nvCxnSpPr>
      <xdr:spPr>
        <a:xfrm>
          <a:off x="19443700" y="57010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62247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91EDC3A6-489D-476D-A8DE-464D29B7D361}"/>
            </a:ext>
          </a:extLst>
        </xdr:cNvPr>
        <xdr:cNvSpPr txBox="1"/>
      </xdr:nvSpPr>
      <xdr:spPr>
        <a:xfrm>
          <a:off x="19547840" y="6600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83820</xdr:rowOff>
    </xdr:from>
    <xdr:to>
      <xdr:col>116</xdr:col>
      <xdr:colOff>114300</xdr:colOff>
      <xdr:row>40</xdr:row>
      <xdr:rowOff>13970</xdr:rowOff>
    </xdr:to>
    <xdr:sp macro="" textlink="">
      <xdr:nvSpPr>
        <xdr:cNvPr id="482" name="フローチャート: 判断 481">
          <a:extLst>
            <a:ext uri="{FF2B5EF4-FFF2-40B4-BE49-F238E27FC236}">
              <a16:creationId xmlns:a16="http://schemas.microsoft.com/office/drawing/2014/main" id="{3307F94D-4A91-4D25-8FD4-04667AF2542F}"/>
            </a:ext>
          </a:extLst>
        </xdr:cNvPr>
        <xdr:cNvSpPr/>
      </xdr:nvSpPr>
      <xdr:spPr>
        <a:xfrm>
          <a:off x="19458940" y="6621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86360</xdr:rowOff>
    </xdr:from>
    <xdr:to>
      <xdr:col>112</xdr:col>
      <xdr:colOff>38100</xdr:colOff>
      <xdr:row>40</xdr:row>
      <xdr:rowOff>16510</xdr:rowOff>
    </xdr:to>
    <xdr:sp macro="" textlink="">
      <xdr:nvSpPr>
        <xdr:cNvPr id="483" name="フローチャート: 判断 482">
          <a:extLst>
            <a:ext uri="{FF2B5EF4-FFF2-40B4-BE49-F238E27FC236}">
              <a16:creationId xmlns:a16="http://schemas.microsoft.com/office/drawing/2014/main" id="{D5D95D97-8778-4C76-A894-B292E281897D}"/>
            </a:ext>
          </a:extLst>
        </xdr:cNvPr>
        <xdr:cNvSpPr/>
      </xdr:nvSpPr>
      <xdr:spPr>
        <a:xfrm>
          <a:off x="18735040" y="6624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100330</xdr:rowOff>
    </xdr:from>
    <xdr:to>
      <xdr:col>107</xdr:col>
      <xdr:colOff>101600</xdr:colOff>
      <xdr:row>40</xdr:row>
      <xdr:rowOff>30480</xdr:rowOff>
    </xdr:to>
    <xdr:sp macro="" textlink="">
      <xdr:nvSpPr>
        <xdr:cNvPr id="484" name="フローチャート: 判断 483">
          <a:extLst>
            <a:ext uri="{FF2B5EF4-FFF2-40B4-BE49-F238E27FC236}">
              <a16:creationId xmlns:a16="http://schemas.microsoft.com/office/drawing/2014/main" id="{61B1CCEC-A840-4B3D-A91C-C20FD2DC9FC8}"/>
            </a:ext>
          </a:extLst>
        </xdr:cNvPr>
        <xdr:cNvSpPr/>
      </xdr:nvSpPr>
      <xdr:spPr>
        <a:xfrm>
          <a:off x="17937480" y="6638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133350</xdr:rowOff>
    </xdr:from>
    <xdr:to>
      <xdr:col>102</xdr:col>
      <xdr:colOff>165100</xdr:colOff>
      <xdr:row>40</xdr:row>
      <xdr:rowOff>63500</xdr:rowOff>
    </xdr:to>
    <xdr:sp macro="" textlink="">
      <xdr:nvSpPr>
        <xdr:cNvPr id="485" name="フローチャート: 判断 484">
          <a:extLst>
            <a:ext uri="{FF2B5EF4-FFF2-40B4-BE49-F238E27FC236}">
              <a16:creationId xmlns:a16="http://schemas.microsoft.com/office/drawing/2014/main" id="{5BE90FD5-5D21-49AC-89DD-7FA4EE08EDE2}"/>
            </a:ext>
          </a:extLst>
        </xdr:cNvPr>
        <xdr:cNvSpPr/>
      </xdr:nvSpPr>
      <xdr:spPr>
        <a:xfrm>
          <a:off x="17162780" y="6671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111760</xdr:rowOff>
    </xdr:from>
    <xdr:to>
      <xdr:col>98</xdr:col>
      <xdr:colOff>38100</xdr:colOff>
      <xdr:row>40</xdr:row>
      <xdr:rowOff>41910</xdr:rowOff>
    </xdr:to>
    <xdr:sp macro="" textlink="">
      <xdr:nvSpPr>
        <xdr:cNvPr id="486" name="フローチャート: 判断 485">
          <a:extLst>
            <a:ext uri="{FF2B5EF4-FFF2-40B4-BE49-F238E27FC236}">
              <a16:creationId xmlns:a16="http://schemas.microsoft.com/office/drawing/2014/main" id="{E92E1CB2-5061-4ADB-B41B-870BFDD2022A}"/>
            </a:ext>
          </a:extLst>
        </xdr:cNvPr>
        <xdr:cNvSpPr/>
      </xdr:nvSpPr>
      <xdr:spPr>
        <a:xfrm>
          <a:off x="16388080" y="6649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CD30BD4F-9070-4EBB-9A13-47BB0AE3B351}"/>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40D13719-2640-4260-9AB2-91EF01A1C924}"/>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C7A4CA84-22D8-45DA-B0B6-ABE73A686763}"/>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7F23C6DB-10E3-4D5C-9FCE-6B363E506848}"/>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D7E5AE1A-317A-49F8-A362-FE4BC84BBA6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139700</xdr:rowOff>
    </xdr:from>
    <xdr:to>
      <xdr:col>116</xdr:col>
      <xdr:colOff>114300</xdr:colOff>
      <xdr:row>39</xdr:row>
      <xdr:rowOff>69850</xdr:rowOff>
    </xdr:to>
    <xdr:sp macro="" textlink="">
      <xdr:nvSpPr>
        <xdr:cNvPr id="492" name="楕円 491">
          <a:extLst>
            <a:ext uri="{FF2B5EF4-FFF2-40B4-BE49-F238E27FC236}">
              <a16:creationId xmlns:a16="http://schemas.microsoft.com/office/drawing/2014/main" id="{BA85957B-53F5-4474-ABEF-58A93F8BA693}"/>
            </a:ext>
          </a:extLst>
        </xdr:cNvPr>
        <xdr:cNvSpPr/>
      </xdr:nvSpPr>
      <xdr:spPr>
        <a:xfrm>
          <a:off x="19458940" y="6510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162577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A30DA8C2-5094-4E08-9C60-B47E8CAF2FD1}"/>
            </a:ext>
          </a:extLst>
        </xdr:cNvPr>
        <xdr:cNvSpPr txBox="1"/>
      </xdr:nvSpPr>
      <xdr:spPr>
        <a:xfrm>
          <a:off x="19547840"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146050</xdr:rowOff>
    </xdr:from>
    <xdr:to>
      <xdr:col>112</xdr:col>
      <xdr:colOff>38100</xdr:colOff>
      <xdr:row>39</xdr:row>
      <xdr:rowOff>76200</xdr:rowOff>
    </xdr:to>
    <xdr:sp macro="" textlink="">
      <xdr:nvSpPr>
        <xdr:cNvPr id="494" name="楕円 493">
          <a:extLst>
            <a:ext uri="{FF2B5EF4-FFF2-40B4-BE49-F238E27FC236}">
              <a16:creationId xmlns:a16="http://schemas.microsoft.com/office/drawing/2014/main" id="{D5AF0C84-B0AB-4430-8513-E807B0170E1E}"/>
            </a:ext>
          </a:extLst>
        </xdr:cNvPr>
        <xdr:cNvSpPr/>
      </xdr:nvSpPr>
      <xdr:spPr>
        <a:xfrm>
          <a:off x="18735040" y="65163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19050</xdr:rowOff>
    </xdr:from>
    <xdr:to>
      <xdr:col>116</xdr:col>
      <xdr:colOff>63500</xdr:colOff>
      <xdr:row>39</xdr:row>
      <xdr:rowOff>25400</xdr:rowOff>
    </xdr:to>
    <xdr:cxnSp macro="">
      <xdr:nvCxnSpPr>
        <xdr:cNvPr id="495" name="直線コネクタ 494">
          <a:extLst>
            <a:ext uri="{FF2B5EF4-FFF2-40B4-BE49-F238E27FC236}">
              <a16:creationId xmlns:a16="http://schemas.microsoft.com/office/drawing/2014/main" id="{1A0E9906-7D65-4490-A294-4B7B3F85813C}"/>
            </a:ext>
          </a:extLst>
        </xdr:cNvPr>
        <xdr:cNvCxnSpPr/>
      </xdr:nvCxnSpPr>
      <xdr:spPr>
        <a:xfrm flipV="1">
          <a:off x="18778220" y="6557010"/>
          <a:ext cx="73152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152400</xdr:rowOff>
    </xdr:from>
    <xdr:to>
      <xdr:col>107</xdr:col>
      <xdr:colOff>101600</xdr:colOff>
      <xdr:row>39</xdr:row>
      <xdr:rowOff>82550</xdr:rowOff>
    </xdr:to>
    <xdr:sp macro="" textlink="">
      <xdr:nvSpPr>
        <xdr:cNvPr id="496" name="楕円 495">
          <a:extLst>
            <a:ext uri="{FF2B5EF4-FFF2-40B4-BE49-F238E27FC236}">
              <a16:creationId xmlns:a16="http://schemas.microsoft.com/office/drawing/2014/main" id="{0B09FB4C-1AD1-417F-B744-4031C2316D44}"/>
            </a:ext>
          </a:extLst>
        </xdr:cNvPr>
        <xdr:cNvSpPr/>
      </xdr:nvSpPr>
      <xdr:spPr>
        <a:xfrm>
          <a:off x="17937480" y="6522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25400</xdr:rowOff>
    </xdr:from>
    <xdr:to>
      <xdr:col>111</xdr:col>
      <xdr:colOff>177800</xdr:colOff>
      <xdr:row>39</xdr:row>
      <xdr:rowOff>31750</xdr:rowOff>
    </xdr:to>
    <xdr:cxnSp macro="">
      <xdr:nvCxnSpPr>
        <xdr:cNvPr id="497" name="直線コネクタ 496">
          <a:extLst>
            <a:ext uri="{FF2B5EF4-FFF2-40B4-BE49-F238E27FC236}">
              <a16:creationId xmlns:a16="http://schemas.microsoft.com/office/drawing/2014/main" id="{884E26B8-B8A0-48BD-AEA0-E95F2BD32369}"/>
            </a:ext>
          </a:extLst>
        </xdr:cNvPr>
        <xdr:cNvCxnSpPr/>
      </xdr:nvCxnSpPr>
      <xdr:spPr>
        <a:xfrm flipV="1">
          <a:off x="17988280" y="6563360"/>
          <a:ext cx="78994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160020</xdr:rowOff>
    </xdr:from>
    <xdr:to>
      <xdr:col>102</xdr:col>
      <xdr:colOff>165100</xdr:colOff>
      <xdr:row>39</xdr:row>
      <xdr:rowOff>90170</xdr:rowOff>
    </xdr:to>
    <xdr:sp macro="" textlink="">
      <xdr:nvSpPr>
        <xdr:cNvPr id="498" name="楕円 497">
          <a:extLst>
            <a:ext uri="{FF2B5EF4-FFF2-40B4-BE49-F238E27FC236}">
              <a16:creationId xmlns:a16="http://schemas.microsoft.com/office/drawing/2014/main" id="{CCA08B03-F669-46AB-8F2C-E4412347D023}"/>
            </a:ext>
          </a:extLst>
        </xdr:cNvPr>
        <xdr:cNvSpPr/>
      </xdr:nvSpPr>
      <xdr:spPr>
        <a:xfrm>
          <a:off x="17162780" y="6530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31750</xdr:rowOff>
    </xdr:from>
    <xdr:to>
      <xdr:col>107</xdr:col>
      <xdr:colOff>50800</xdr:colOff>
      <xdr:row>39</xdr:row>
      <xdr:rowOff>39370</xdr:rowOff>
    </xdr:to>
    <xdr:cxnSp macro="">
      <xdr:nvCxnSpPr>
        <xdr:cNvPr id="499" name="直線コネクタ 498">
          <a:extLst>
            <a:ext uri="{FF2B5EF4-FFF2-40B4-BE49-F238E27FC236}">
              <a16:creationId xmlns:a16="http://schemas.microsoft.com/office/drawing/2014/main" id="{48C4F2F2-3F75-4C60-A0BB-BC7E61CEEB30}"/>
            </a:ext>
          </a:extLst>
        </xdr:cNvPr>
        <xdr:cNvCxnSpPr/>
      </xdr:nvCxnSpPr>
      <xdr:spPr>
        <a:xfrm flipV="1">
          <a:off x="17213580" y="656971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166370</xdr:rowOff>
    </xdr:from>
    <xdr:to>
      <xdr:col>98</xdr:col>
      <xdr:colOff>38100</xdr:colOff>
      <xdr:row>39</xdr:row>
      <xdr:rowOff>96520</xdr:rowOff>
    </xdr:to>
    <xdr:sp macro="" textlink="">
      <xdr:nvSpPr>
        <xdr:cNvPr id="500" name="楕円 499">
          <a:extLst>
            <a:ext uri="{FF2B5EF4-FFF2-40B4-BE49-F238E27FC236}">
              <a16:creationId xmlns:a16="http://schemas.microsoft.com/office/drawing/2014/main" id="{43C0B85E-F6AE-4F41-B72D-0FD25BBD1875}"/>
            </a:ext>
          </a:extLst>
        </xdr:cNvPr>
        <xdr:cNvSpPr/>
      </xdr:nvSpPr>
      <xdr:spPr>
        <a:xfrm>
          <a:off x="16388080" y="6536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39370</xdr:rowOff>
    </xdr:from>
    <xdr:to>
      <xdr:col>102</xdr:col>
      <xdr:colOff>114300</xdr:colOff>
      <xdr:row>39</xdr:row>
      <xdr:rowOff>45720</xdr:rowOff>
    </xdr:to>
    <xdr:cxnSp macro="">
      <xdr:nvCxnSpPr>
        <xdr:cNvPr id="501" name="直線コネクタ 500">
          <a:extLst>
            <a:ext uri="{FF2B5EF4-FFF2-40B4-BE49-F238E27FC236}">
              <a16:creationId xmlns:a16="http://schemas.microsoft.com/office/drawing/2014/main" id="{66C5726D-C476-4772-A3F5-BDB5536BA2CC}"/>
            </a:ext>
          </a:extLst>
        </xdr:cNvPr>
        <xdr:cNvCxnSpPr/>
      </xdr:nvCxnSpPr>
      <xdr:spPr>
        <a:xfrm flipV="1">
          <a:off x="16431260" y="6577330"/>
          <a:ext cx="78232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7637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CA67AC63-0A70-44F7-930C-7E9B59DA9C6B}"/>
            </a:ext>
          </a:extLst>
        </xdr:cNvPr>
        <xdr:cNvSpPr txBox="1"/>
      </xdr:nvSpPr>
      <xdr:spPr>
        <a:xfrm>
          <a:off x="18561127"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21607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0FDA1CFA-018C-456B-A3EC-4644E565D1D9}"/>
            </a:ext>
          </a:extLst>
        </xdr:cNvPr>
        <xdr:cNvSpPr txBox="1"/>
      </xdr:nvSpPr>
      <xdr:spPr>
        <a:xfrm>
          <a:off x="1777626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54627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AB01506C-DFF9-43ED-B0BB-53E7AF81D2F4}"/>
            </a:ext>
          </a:extLst>
        </xdr:cNvPr>
        <xdr:cNvSpPr txBox="1"/>
      </xdr:nvSpPr>
      <xdr:spPr>
        <a:xfrm>
          <a:off x="17001567"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33037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849E5644-69FB-4290-BB4B-6D6C9BD92E07}"/>
            </a:ext>
          </a:extLst>
        </xdr:cNvPr>
        <xdr:cNvSpPr txBox="1"/>
      </xdr:nvSpPr>
      <xdr:spPr>
        <a:xfrm>
          <a:off x="1622686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92727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9F45F734-BD1C-4F92-9E44-5E0B56235D19}"/>
            </a:ext>
          </a:extLst>
        </xdr:cNvPr>
        <xdr:cNvSpPr txBox="1"/>
      </xdr:nvSpPr>
      <xdr:spPr>
        <a:xfrm>
          <a:off x="18561127" y="6295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99077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7675F695-6A22-4485-8E9F-3A0AD7663B62}"/>
            </a:ext>
          </a:extLst>
        </xdr:cNvPr>
        <xdr:cNvSpPr txBox="1"/>
      </xdr:nvSpPr>
      <xdr:spPr>
        <a:xfrm>
          <a:off x="17776267" y="630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106697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2C9697EC-9EB8-43C1-9613-418979C70816}"/>
            </a:ext>
          </a:extLst>
        </xdr:cNvPr>
        <xdr:cNvSpPr txBox="1"/>
      </xdr:nvSpPr>
      <xdr:spPr>
        <a:xfrm>
          <a:off x="17001567" y="630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113047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16655BBD-E8D0-49F4-86DD-FB3E382915F8}"/>
            </a:ext>
          </a:extLst>
        </xdr:cNvPr>
        <xdr:cNvSpPr txBox="1"/>
      </xdr:nvSpPr>
      <xdr:spPr>
        <a:xfrm>
          <a:off x="1622686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78814BC9-0320-407F-A3EE-D17ABDC7DEF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4F9A1FB8-85A1-48A6-8ACF-EB414FD10258}"/>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D88D0FA4-F381-4949-A961-CB485961A88A}"/>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9FCB3571-9A27-471D-A144-90889D327CC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628554FF-0F43-464C-AB41-4A5F31F0C5D3}"/>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328E93C2-6189-461A-B619-90E4381F9B57}"/>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A3AF4B59-6E1F-470D-8765-890C5014833D}"/>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14866F01-5F49-4C56-998E-7DA5F11D8F18}"/>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D0F524B6-AE30-458F-9A0E-93BEE0819545}"/>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D183FB70-E8B8-4E9B-99CD-E02F4116A153}"/>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668A3254-FDFA-4EA7-8466-5C272B8BF851}"/>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5983631A-F2C9-4CA8-8E02-FBCB9BAAA60D}"/>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DD61E63C-0B3E-45EA-84AC-BC802200C363}"/>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A18C421A-6A60-451C-AA6A-689BE714B6CE}"/>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7F0CD6D0-486B-4EA7-B7CE-7D91243E1FFD}"/>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456C94FF-FA81-4336-B067-1BBE048F1965}"/>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DAB04A25-D815-4770-874E-13DDAC10ACE6}"/>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C5729703-1847-438A-BEC1-2544F1314A8C}"/>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DD014236-9AB6-40DE-A837-5DD9EE5C2CFB}"/>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8EE09480-D45C-4C5E-BADD-033DBBA3F0D8}"/>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45F7DF29-4052-47FB-9688-1A74A82C6DA9}"/>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4DFB1EB1-7A32-49BA-9719-D831E0D376D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81AE8025-0D67-4E04-9FF8-3D682EAA5DFA}"/>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871F5C47-0FDC-4FE4-A4A9-4D4B877E3829}"/>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64</xdr:row>
      <xdr:rowOff>19050</xdr:rowOff>
    </xdr:to>
    <xdr:cxnSp macro="">
      <xdr:nvCxnSpPr>
        <xdr:cNvPr id="534" name="直線コネクタ 533">
          <a:extLst>
            <a:ext uri="{FF2B5EF4-FFF2-40B4-BE49-F238E27FC236}">
              <a16:creationId xmlns:a16="http://schemas.microsoft.com/office/drawing/2014/main" id="{E15ED232-2276-4E15-B6AD-2D4762841238}"/>
            </a:ext>
          </a:extLst>
        </xdr:cNvPr>
        <xdr:cNvCxnSpPr/>
      </xdr:nvCxnSpPr>
      <xdr:spPr>
        <a:xfrm flipV="1">
          <a:off x="14375764" y="929640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22877</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90650CE7-74C6-430F-BD07-6463BCE25066}"/>
            </a:ext>
          </a:extLst>
        </xdr:cNvPr>
        <xdr:cNvSpPr txBox="1"/>
      </xdr:nvSpPr>
      <xdr:spPr>
        <a:xfrm>
          <a:off x="14414500"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19050</xdr:rowOff>
    </xdr:from>
    <xdr:to>
      <xdr:col>86</xdr:col>
      <xdr:colOff>25400</xdr:colOff>
      <xdr:row>64</xdr:row>
      <xdr:rowOff>19050</xdr:rowOff>
    </xdr:to>
    <xdr:cxnSp macro="">
      <xdr:nvCxnSpPr>
        <xdr:cNvPr id="536" name="直線コネクタ 535">
          <a:extLst>
            <a:ext uri="{FF2B5EF4-FFF2-40B4-BE49-F238E27FC236}">
              <a16:creationId xmlns:a16="http://schemas.microsoft.com/office/drawing/2014/main" id="{B6610EC3-A61C-428F-AB2E-9313D6F92040}"/>
            </a:ext>
          </a:extLst>
        </xdr:cNvPr>
        <xdr:cNvCxnSpPr/>
      </xdr:nvCxnSpPr>
      <xdr:spPr>
        <a:xfrm>
          <a:off x="14287500" y="1074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4D3B55BD-6F45-4AA1-9C19-98E1A5ADA782}"/>
            </a:ext>
          </a:extLst>
        </xdr:cNvPr>
        <xdr:cNvSpPr txBox="1"/>
      </xdr:nvSpPr>
      <xdr:spPr>
        <a:xfrm>
          <a:off x="14414500" y="907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538" name="直線コネクタ 537">
          <a:extLst>
            <a:ext uri="{FF2B5EF4-FFF2-40B4-BE49-F238E27FC236}">
              <a16:creationId xmlns:a16="http://schemas.microsoft.com/office/drawing/2014/main" id="{663FB333-7610-4793-B883-DF45BC69D30A}"/>
            </a:ext>
          </a:extLst>
        </xdr:cNvPr>
        <xdr:cNvCxnSpPr/>
      </xdr:nvCxnSpPr>
      <xdr:spPr>
        <a:xfrm>
          <a:off x="1428750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53992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34C3E9F9-473A-424B-A126-89F05C028E82}"/>
            </a:ext>
          </a:extLst>
        </xdr:cNvPr>
        <xdr:cNvSpPr txBox="1"/>
      </xdr:nvSpPr>
      <xdr:spPr>
        <a:xfrm>
          <a:off x="14414500" y="99447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31115</xdr:rowOff>
    </xdr:from>
    <xdr:to>
      <xdr:col>85</xdr:col>
      <xdr:colOff>177800</xdr:colOff>
      <xdr:row>60</xdr:row>
      <xdr:rowOff>132715</xdr:rowOff>
    </xdr:to>
    <xdr:sp macro="" textlink="">
      <xdr:nvSpPr>
        <xdr:cNvPr id="540" name="フローチャート: 判断 539">
          <a:extLst>
            <a:ext uri="{FF2B5EF4-FFF2-40B4-BE49-F238E27FC236}">
              <a16:creationId xmlns:a16="http://schemas.microsoft.com/office/drawing/2014/main" id="{29EE2DF1-00C7-42E9-8137-68623D2E92A4}"/>
            </a:ext>
          </a:extLst>
        </xdr:cNvPr>
        <xdr:cNvSpPr/>
      </xdr:nvSpPr>
      <xdr:spPr>
        <a:xfrm>
          <a:off x="14325600" y="1008951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160655</xdr:rowOff>
    </xdr:from>
    <xdr:to>
      <xdr:col>81</xdr:col>
      <xdr:colOff>101600</xdr:colOff>
      <xdr:row>60</xdr:row>
      <xdr:rowOff>90805</xdr:rowOff>
    </xdr:to>
    <xdr:sp macro="" textlink="">
      <xdr:nvSpPr>
        <xdr:cNvPr id="541" name="フローチャート: 判断 540">
          <a:extLst>
            <a:ext uri="{FF2B5EF4-FFF2-40B4-BE49-F238E27FC236}">
              <a16:creationId xmlns:a16="http://schemas.microsoft.com/office/drawing/2014/main" id="{44784270-1B37-4016-8ECF-528D2A3B8C17}"/>
            </a:ext>
          </a:extLst>
        </xdr:cNvPr>
        <xdr:cNvSpPr/>
      </xdr:nvSpPr>
      <xdr:spPr>
        <a:xfrm>
          <a:off x="13578840" y="100514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151130</xdr:rowOff>
    </xdr:from>
    <xdr:to>
      <xdr:col>76</xdr:col>
      <xdr:colOff>165100</xdr:colOff>
      <xdr:row>60</xdr:row>
      <xdr:rowOff>81280</xdr:rowOff>
    </xdr:to>
    <xdr:sp macro="" textlink="">
      <xdr:nvSpPr>
        <xdr:cNvPr id="542" name="フローチャート: 判断 541">
          <a:extLst>
            <a:ext uri="{FF2B5EF4-FFF2-40B4-BE49-F238E27FC236}">
              <a16:creationId xmlns:a16="http://schemas.microsoft.com/office/drawing/2014/main" id="{73E1E2B5-B428-4FBC-8F95-9124CC04D71E}"/>
            </a:ext>
          </a:extLst>
        </xdr:cNvPr>
        <xdr:cNvSpPr/>
      </xdr:nvSpPr>
      <xdr:spPr>
        <a:xfrm>
          <a:off x="12804140" y="10041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543" name="フローチャート: 判断 542">
          <a:extLst>
            <a:ext uri="{FF2B5EF4-FFF2-40B4-BE49-F238E27FC236}">
              <a16:creationId xmlns:a16="http://schemas.microsoft.com/office/drawing/2014/main" id="{9D3F14D9-70ED-4C66-9335-43AF94DD639B}"/>
            </a:ext>
          </a:extLst>
        </xdr:cNvPr>
        <xdr:cNvSpPr/>
      </xdr:nvSpPr>
      <xdr:spPr>
        <a:xfrm>
          <a:off x="12029440" y="10030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168275</xdr:rowOff>
    </xdr:from>
    <xdr:to>
      <xdr:col>67</xdr:col>
      <xdr:colOff>101600</xdr:colOff>
      <xdr:row>60</xdr:row>
      <xdr:rowOff>98425</xdr:rowOff>
    </xdr:to>
    <xdr:sp macro="" textlink="">
      <xdr:nvSpPr>
        <xdr:cNvPr id="544" name="フローチャート: 判断 543">
          <a:extLst>
            <a:ext uri="{FF2B5EF4-FFF2-40B4-BE49-F238E27FC236}">
              <a16:creationId xmlns:a16="http://schemas.microsoft.com/office/drawing/2014/main" id="{84C0080C-DB0E-48B2-87CC-4848A2470171}"/>
            </a:ext>
          </a:extLst>
        </xdr:cNvPr>
        <xdr:cNvSpPr/>
      </xdr:nvSpPr>
      <xdr:spPr>
        <a:xfrm>
          <a:off x="11231880" y="1005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F3415552-A9AF-44E4-9D33-BB66EE1859B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F2C82429-AFB8-4798-B796-DCA0CB419A22}"/>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3E084ABC-0CC4-463C-AB9A-DA69FCA311D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55E28FD-FD81-41A7-85D6-862BF0AB3281}"/>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F03895F8-4D76-423E-86A9-3DCCDDD4435D}"/>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61595</xdr:rowOff>
    </xdr:from>
    <xdr:to>
      <xdr:col>85</xdr:col>
      <xdr:colOff>177800</xdr:colOff>
      <xdr:row>60</xdr:row>
      <xdr:rowOff>163195</xdr:rowOff>
    </xdr:to>
    <xdr:sp macro="" textlink="">
      <xdr:nvSpPr>
        <xdr:cNvPr id="550" name="楕円 549">
          <a:extLst>
            <a:ext uri="{FF2B5EF4-FFF2-40B4-BE49-F238E27FC236}">
              <a16:creationId xmlns:a16="http://schemas.microsoft.com/office/drawing/2014/main" id="{E51FEFCC-5E7C-4290-8070-CEB12108FEE4}"/>
            </a:ext>
          </a:extLst>
        </xdr:cNvPr>
        <xdr:cNvSpPr/>
      </xdr:nvSpPr>
      <xdr:spPr>
        <a:xfrm>
          <a:off x="14325600" y="1011999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40022</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FA3F98E8-4397-4714-9AD5-6450F784DC04}"/>
            </a:ext>
          </a:extLst>
        </xdr:cNvPr>
        <xdr:cNvSpPr txBox="1"/>
      </xdr:nvSpPr>
      <xdr:spPr>
        <a:xfrm>
          <a:off x="14414500" y="10098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4445</xdr:rowOff>
    </xdr:from>
    <xdr:to>
      <xdr:col>81</xdr:col>
      <xdr:colOff>101600</xdr:colOff>
      <xdr:row>60</xdr:row>
      <xdr:rowOff>106045</xdr:rowOff>
    </xdr:to>
    <xdr:sp macro="" textlink="">
      <xdr:nvSpPr>
        <xdr:cNvPr id="552" name="楕円 551">
          <a:extLst>
            <a:ext uri="{FF2B5EF4-FFF2-40B4-BE49-F238E27FC236}">
              <a16:creationId xmlns:a16="http://schemas.microsoft.com/office/drawing/2014/main" id="{227418FB-3C7A-4EB0-9F8E-71E2604C2F0F}"/>
            </a:ext>
          </a:extLst>
        </xdr:cNvPr>
        <xdr:cNvSpPr/>
      </xdr:nvSpPr>
      <xdr:spPr>
        <a:xfrm>
          <a:off x="13578840" y="100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55245</xdr:rowOff>
    </xdr:from>
    <xdr:to>
      <xdr:col>85</xdr:col>
      <xdr:colOff>127000</xdr:colOff>
      <xdr:row>60</xdr:row>
      <xdr:rowOff>112395</xdr:rowOff>
    </xdr:to>
    <xdr:cxnSp macro="">
      <xdr:nvCxnSpPr>
        <xdr:cNvPr id="553" name="直線コネクタ 552">
          <a:extLst>
            <a:ext uri="{FF2B5EF4-FFF2-40B4-BE49-F238E27FC236}">
              <a16:creationId xmlns:a16="http://schemas.microsoft.com/office/drawing/2014/main" id="{B79FEB57-9470-4DB6-A019-4921CA41C77D}"/>
            </a:ext>
          </a:extLst>
        </xdr:cNvPr>
        <xdr:cNvCxnSpPr/>
      </xdr:nvCxnSpPr>
      <xdr:spPr>
        <a:xfrm>
          <a:off x="13629640" y="10113645"/>
          <a:ext cx="7467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13970</xdr:rowOff>
    </xdr:from>
    <xdr:to>
      <xdr:col>76</xdr:col>
      <xdr:colOff>165100</xdr:colOff>
      <xdr:row>60</xdr:row>
      <xdr:rowOff>115570</xdr:rowOff>
    </xdr:to>
    <xdr:sp macro="" textlink="">
      <xdr:nvSpPr>
        <xdr:cNvPr id="554" name="楕円 553">
          <a:extLst>
            <a:ext uri="{FF2B5EF4-FFF2-40B4-BE49-F238E27FC236}">
              <a16:creationId xmlns:a16="http://schemas.microsoft.com/office/drawing/2014/main" id="{418ADC78-33FF-44E7-B2F9-5D7099AB9D26}"/>
            </a:ext>
          </a:extLst>
        </xdr:cNvPr>
        <xdr:cNvSpPr/>
      </xdr:nvSpPr>
      <xdr:spPr>
        <a:xfrm>
          <a:off x="1280414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55245</xdr:rowOff>
    </xdr:from>
    <xdr:to>
      <xdr:col>81</xdr:col>
      <xdr:colOff>50800</xdr:colOff>
      <xdr:row>60</xdr:row>
      <xdr:rowOff>64770</xdr:rowOff>
    </xdr:to>
    <xdr:cxnSp macro="">
      <xdr:nvCxnSpPr>
        <xdr:cNvPr id="555" name="直線コネクタ 554">
          <a:extLst>
            <a:ext uri="{FF2B5EF4-FFF2-40B4-BE49-F238E27FC236}">
              <a16:creationId xmlns:a16="http://schemas.microsoft.com/office/drawing/2014/main" id="{70F467C8-8F33-426B-9249-16B1C511DA11}"/>
            </a:ext>
          </a:extLst>
        </xdr:cNvPr>
        <xdr:cNvCxnSpPr/>
      </xdr:nvCxnSpPr>
      <xdr:spPr>
        <a:xfrm flipV="1">
          <a:off x="12854940" y="10113645"/>
          <a:ext cx="7747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170180</xdr:rowOff>
    </xdr:from>
    <xdr:to>
      <xdr:col>72</xdr:col>
      <xdr:colOff>38100</xdr:colOff>
      <xdr:row>60</xdr:row>
      <xdr:rowOff>100330</xdr:rowOff>
    </xdr:to>
    <xdr:sp macro="" textlink="">
      <xdr:nvSpPr>
        <xdr:cNvPr id="556" name="楕円 555">
          <a:extLst>
            <a:ext uri="{FF2B5EF4-FFF2-40B4-BE49-F238E27FC236}">
              <a16:creationId xmlns:a16="http://schemas.microsoft.com/office/drawing/2014/main" id="{AEC07257-D546-4741-86E2-979D53796C62}"/>
            </a:ext>
          </a:extLst>
        </xdr:cNvPr>
        <xdr:cNvSpPr/>
      </xdr:nvSpPr>
      <xdr:spPr>
        <a:xfrm>
          <a:off x="12029440" y="100609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49530</xdr:rowOff>
    </xdr:from>
    <xdr:to>
      <xdr:col>76</xdr:col>
      <xdr:colOff>114300</xdr:colOff>
      <xdr:row>60</xdr:row>
      <xdr:rowOff>64770</xdr:rowOff>
    </xdr:to>
    <xdr:cxnSp macro="">
      <xdr:nvCxnSpPr>
        <xdr:cNvPr id="557" name="直線コネクタ 556">
          <a:extLst>
            <a:ext uri="{FF2B5EF4-FFF2-40B4-BE49-F238E27FC236}">
              <a16:creationId xmlns:a16="http://schemas.microsoft.com/office/drawing/2014/main" id="{703B2E61-E530-466E-855A-88669579B71A}"/>
            </a:ext>
          </a:extLst>
        </xdr:cNvPr>
        <xdr:cNvCxnSpPr/>
      </xdr:nvCxnSpPr>
      <xdr:spPr>
        <a:xfrm>
          <a:off x="12072620" y="1010793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103505</xdr:rowOff>
    </xdr:from>
    <xdr:to>
      <xdr:col>67</xdr:col>
      <xdr:colOff>101600</xdr:colOff>
      <xdr:row>60</xdr:row>
      <xdr:rowOff>33655</xdr:rowOff>
    </xdr:to>
    <xdr:sp macro="" textlink="">
      <xdr:nvSpPr>
        <xdr:cNvPr id="558" name="楕円 557">
          <a:extLst>
            <a:ext uri="{FF2B5EF4-FFF2-40B4-BE49-F238E27FC236}">
              <a16:creationId xmlns:a16="http://schemas.microsoft.com/office/drawing/2014/main" id="{50CB5DE1-88FE-4729-A695-DF1F3370F8D2}"/>
            </a:ext>
          </a:extLst>
        </xdr:cNvPr>
        <xdr:cNvSpPr/>
      </xdr:nvSpPr>
      <xdr:spPr>
        <a:xfrm>
          <a:off x="11231880" y="9994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154305</xdr:rowOff>
    </xdr:from>
    <xdr:to>
      <xdr:col>71</xdr:col>
      <xdr:colOff>177800</xdr:colOff>
      <xdr:row>60</xdr:row>
      <xdr:rowOff>49530</xdr:rowOff>
    </xdr:to>
    <xdr:cxnSp macro="">
      <xdr:nvCxnSpPr>
        <xdr:cNvPr id="559" name="直線コネクタ 558">
          <a:extLst>
            <a:ext uri="{FF2B5EF4-FFF2-40B4-BE49-F238E27FC236}">
              <a16:creationId xmlns:a16="http://schemas.microsoft.com/office/drawing/2014/main" id="{B458CA0E-8798-423A-B67E-273582841461}"/>
            </a:ext>
          </a:extLst>
        </xdr:cNvPr>
        <xdr:cNvCxnSpPr/>
      </xdr:nvCxnSpPr>
      <xdr:spPr>
        <a:xfrm>
          <a:off x="11282680" y="10045065"/>
          <a:ext cx="78994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107332</xdr:rowOff>
    </xdr:from>
    <xdr:ext cx="405111" cy="259045"/>
    <xdr:sp macro="" textlink="">
      <xdr:nvSpPr>
        <xdr:cNvPr id="560" name="n_1aveValue【学校施設】&#10;有形固定資産減価償却率">
          <a:extLst>
            <a:ext uri="{FF2B5EF4-FFF2-40B4-BE49-F238E27FC236}">
              <a16:creationId xmlns:a16="http://schemas.microsoft.com/office/drawing/2014/main" id="{E19DB7B3-4ED9-40DD-B78E-8C0E016ED8FF}"/>
            </a:ext>
          </a:extLst>
        </xdr:cNvPr>
        <xdr:cNvSpPr txBox="1"/>
      </xdr:nvSpPr>
      <xdr:spPr>
        <a:xfrm>
          <a:off x="13437244" y="983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97807</xdr:rowOff>
    </xdr:from>
    <xdr:ext cx="405111" cy="259045"/>
    <xdr:sp macro="" textlink="">
      <xdr:nvSpPr>
        <xdr:cNvPr id="561" name="n_2aveValue【学校施設】&#10;有形固定資産減価償却率">
          <a:extLst>
            <a:ext uri="{FF2B5EF4-FFF2-40B4-BE49-F238E27FC236}">
              <a16:creationId xmlns:a16="http://schemas.microsoft.com/office/drawing/2014/main" id="{E190EA4B-BAB6-43FF-81EA-9B3D5EFCCF0E}"/>
            </a:ext>
          </a:extLst>
        </xdr:cNvPr>
        <xdr:cNvSpPr txBox="1"/>
      </xdr:nvSpPr>
      <xdr:spPr>
        <a:xfrm>
          <a:off x="12675244"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86377</xdr:rowOff>
    </xdr:from>
    <xdr:ext cx="405111" cy="259045"/>
    <xdr:sp macro="" textlink="">
      <xdr:nvSpPr>
        <xdr:cNvPr id="562" name="n_3aveValue【学校施設】&#10;有形固定資産減価償却率">
          <a:extLst>
            <a:ext uri="{FF2B5EF4-FFF2-40B4-BE49-F238E27FC236}">
              <a16:creationId xmlns:a16="http://schemas.microsoft.com/office/drawing/2014/main" id="{47A7B457-307B-47E1-A5C5-163CACDC51EB}"/>
            </a:ext>
          </a:extLst>
        </xdr:cNvPr>
        <xdr:cNvSpPr txBox="1"/>
      </xdr:nvSpPr>
      <xdr:spPr>
        <a:xfrm>
          <a:off x="1190054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89552</xdr:rowOff>
    </xdr:from>
    <xdr:ext cx="405111" cy="259045"/>
    <xdr:sp macro="" textlink="">
      <xdr:nvSpPr>
        <xdr:cNvPr id="563" name="n_4aveValue【学校施設】&#10;有形固定資産減価償却率">
          <a:extLst>
            <a:ext uri="{FF2B5EF4-FFF2-40B4-BE49-F238E27FC236}">
              <a16:creationId xmlns:a16="http://schemas.microsoft.com/office/drawing/2014/main" id="{B712A598-30C6-4F67-BECA-2A175AFDB5DD}"/>
            </a:ext>
          </a:extLst>
        </xdr:cNvPr>
        <xdr:cNvSpPr txBox="1"/>
      </xdr:nvSpPr>
      <xdr:spPr>
        <a:xfrm>
          <a:off x="11102984" y="1014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97172</xdr:rowOff>
    </xdr:from>
    <xdr:ext cx="405111" cy="259045"/>
    <xdr:sp macro="" textlink="">
      <xdr:nvSpPr>
        <xdr:cNvPr id="564" name="n_1mainValue【学校施設】&#10;有形固定資産減価償却率">
          <a:extLst>
            <a:ext uri="{FF2B5EF4-FFF2-40B4-BE49-F238E27FC236}">
              <a16:creationId xmlns:a16="http://schemas.microsoft.com/office/drawing/2014/main" id="{126CEE7E-05CE-420E-BC23-1AC42BD55FF5}"/>
            </a:ext>
          </a:extLst>
        </xdr:cNvPr>
        <xdr:cNvSpPr txBox="1"/>
      </xdr:nvSpPr>
      <xdr:spPr>
        <a:xfrm>
          <a:off x="13437244" y="1015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106697</xdr:rowOff>
    </xdr:from>
    <xdr:ext cx="405111" cy="259045"/>
    <xdr:sp macro="" textlink="">
      <xdr:nvSpPr>
        <xdr:cNvPr id="565" name="n_2mainValue【学校施設】&#10;有形固定資産減価償却率">
          <a:extLst>
            <a:ext uri="{FF2B5EF4-FFF2-40B4-BE49-F238E27FC236}">
              <a16:creationId xmlns:a16="http://schemas.microsoft.com/office/drawing/2014/main" id="{F75EA8D2-C559-45BC-9DEB-01ADFC4266CE}"/>
            </a:ext>
          </a:extLst>
        </xdr:cNvPr>
        <xdr:cNvSpPr txBox="1"/>
      </xdr:nvSpPr>
      <xdr:spPr>
        <a:xfrm>
          <a:off x="12675244" y="1016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91457</xdr:rowOff>
    </xdr:from>
    <xdr:ext cx="405111" cy="259045"/>
    <xdr:sp macro="" textlink="">
      <xdr:nvSpPr>
        <xdr:cNvPr id="566" name="n_3mainValue【学校施設】&#10;有形固定資産減価償却率">
          <a:extLst>
            <a:ext uri="{FF2B5EF4-FFF2-40B4-BE49-F238E27FC236}">
              <a16:creationId xmlns:a16="http://schemas.microsoft.com/office/drawing/2014/main" id="{80393D77-590F-4EF5-B4E0-C7B44E829825}"/>
            </a:ext>
          </a:extLst>
        </xdr:cNvPr>
        <xdr:cNvSpPr txBox="1"/>
      </xdr:nvSpPr>
      <xdr:spPr>
        <a:xfrm>
          <a:off x="11900544" y="1014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50182</xdr:rowOff>
    </xdr:from>
    <xdr:ext cx="405111" cy="259045"/>
    <xdr:sp macro="" textlink="">
      <xdr:nvSpPr>
        <xdr:cNvPr id="567" name="n_4mainValue【学校施設】&#10;有形固定資産減価償却率">
          <a:extLst>
            <a:ext uri="{FF2B5EF4-FFF2-40B4-BE49-F238E27FC236}">
              <a16:creationId xmlns:a16="http://schemas.microsoft.com/office/drawing/2014/main" id="{ED862A0E-C73F-4180-AEB7-619F1F61ED92}"/>
            </a:ext>
          </a:extLst>
        </xdr:cNvPr>
        <xdr:cNvSpPr txBox="1"/>
      </xdr:nvSpPr>
      <xdr:spPr>
        <a:xfrm>
          <a:off x="11102984" y="977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80C342EE-57A5-43A6-B8A6-4E98A969AE32}"/>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CB21A8F1-86A8-48C6-9840-713F4027636E}"/>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C0B98B3C-9026-4B54-B046-AC9E7177072E}"/>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4BDE9E55-5EA1-4F83-9287-8D65CD6AA0B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1E7F55C5-B9FE-40F6-8D61-4661A23D38B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5344B04C-C888-4B99-BD38-55E4C6AD18A4}"/>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D33EA9D9-33FD-4D9A-A305-98CEFEFB0C4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EDA91600-D77C-41F3-A579-F59B45134AB2}"/>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427ACDF5-9A6E-4DC9-853E-CA37540A6475}"/>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C686AF9D-48F4-4A7A-BC75-0ABA8D9BA7CC}"/>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65304374-81A0-4E6B-B55B-37FF5482FE19}"/>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a:extLst>
            <a:ext uri="{FF2B5EF4-FFF2-40B4-BE49-F238E27FC236}">
              <a16:creationId xmlns:a16="http://schemas.microsoft.com/office/drawing/2014/main" id="{A0754567-5910-43B9-8276-9CE2391BF49B}"/>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a:extLst>
            <a:ext uri="{FF2B5EF4-FFF2-40B4-BE49-F238E27FC236}">
              <a16:creationId xmlns:a16="http://schemas.microsoft.com/office/drawing/2014/main" id="{6F4C7C0F-3BB4-452A-9173-AF01108C845E}"/>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a:extLst>
            <a:ext uri="{FF2B5EF4-FFF2-40B4-BE49-F238E27FC236}">
              <a16:creationId xmlns:a16="http://schemas.microsoft.com/office/drawing/2014/main" id="{A978E4DF-D88A-4D8E-9CB0-3C1A8458818C}"/>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2" name="テキスト ボックス 581">
          <a:extLst>
            <a:ext uri="{FF2B5EF4-FFF2-40B4-BE49-F238E27FC236}">
              <a16:creationId xmlns:a16="http://schemas.microsoft.com/office/drawing/2014/main" id="{7F7789D7-90CC-43C8-BF82-DF6710E5974F}"/>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a:extLst>
            <a:ext uri="{FF2B5EF4-FFF2-40B4-BE49-F238E27FC236}">
              <a16:creationId xmlns:a16="http://schemas.microsoft.com/office/drawing/2014/main" id="{7347CC3B-D7D1-4D8E-8387-256D25E63961}"/>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4" name="テキスト ボックス 583">
          <a:extLst>
            <a:ext uri="{FF2B5EF4-FFF2-40B4-BE49-F238E27FC236}">
              <a16:creationId xmlns:a16="http://schemas.microsoft.com/office/drawing/2014/main" id="{CD56794B-9CCE-4D20-90CB-5CBDF852ACBB}"/>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a:extLst>
            <a:ext uri="{FF2B5EF4-FFF2-40B4-BE49-F238E27FC236}">
              <a16:creationId xmlns:a16="http://schemas.microsoft.com/office/drawing/2014/main" id="{9C853DA0-555B-4538-8A3C-0638921C4221}"/>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6" name="テキスト ボックス 585">
          <a:extLst>
            <a:ext uri="{FF2B5EF4-FFF2-40B4-BE49-F238E27FC236}">
              <a16:creationId xmlns:a16="http://schemas.microsoft.com/office/drawing/2014/main" id="{4BB3E98D-1C13-4FC1-BB62-429887CC6552}"/>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a:extLst>
            <a:ext uri="{FF2B5EF4-FFF2-40B4-BE49-F238E27FC236}">
              <a16:creationId xmlns:a16="http://schemas.microsoft.com/office/drawing/2014/main" id="{8A734984-2534-4280-A7FD-632606D2281D}"/>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8" name="テキスト ボックス 587">
          <a:extLst>
            <a:ext uri="{FF2B5EF4-FFF2-40B4-BE49-F238E27FC236}">
              <a16:creationId xmlns:a16="http://schemas.microsoft.com/office/drawing/2014/main" id="{4EF1B12A-CCBB-4540-A0F7-E449465FB022}"/>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E6F14827-69F6-4A59-A63C-DC8C846E409B}"/>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BF6B844A-6971-4995-A635-C4CBBC638EC5}"/>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95748099-651D-4245-AF11-B89E4CA2A67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90678</xdr:rowOff>
    </xdr:from>
    <xdr:to>
      <xdr:col>116</xdr:col>
      <xdr:colOff>62864</xdr:colOff>
      <xdr:row>64</xdr:row>
      <xdr:rowOff>86106</xdr:rowOff>
    </xdr:to>
    <xdr:cxnSp macro="">
      <xdr:nvCxnSpPr>
        <xdr:cNvPr id="592" name="直線コネクタ 591">
          <a:extLst>
            <a:ext uri="{FF2B5EF4-FFF2-40B4-BE49-F238E27FC236}">
              <a16:creationId xmlns:a16="http://schemas.microsoft.com/office/drawing/2014/main" id="{70D2C402-5E1F-4A7C-81AC-3CE7A245A6E4}"/>
            </a:ext>
          </a:extLst>
        </xdr:cNvPr>
        <xdr:cNvCxnSpPr/>
      </xdr:nvCxnSpPr>
      <xdr:spPr>
        <a:xfrm flipV="1">
          <a:off x="19509104" y="9310878"/>
          <a:ext cx="0"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89933</xdr:rowOff>
    </xdr:from>
    <xdr:ext cx="469744" cy="259045"/>
    <xdr:sp macro="" textlink="">
      <xdr:nvSpPr>
        <xdr:cNvPr id="593" name="【学校施設】&#10;一人当たり面積最小値テキスト">
          <a:extLst>
            <a:ext uri="{FF2B5EF4-FFF2-40B4-BE49-F238E27FC236}">
              <a16:creationId xmlns:a16="http://schemas.microsoft.com/office/drawing/2014/main" id="{44729A9C-C8A7-468C-9393-6997383C2425}"/>
            </a:ext>
          </a:extLst>
        </xdr:cNvPr>
        <xdr:cNvSpPr txBox="1"/>
      </xdr:nvSpPr>
      <xdr:spPr>
        <a:xfrm>
          <a:off x="19547840" y="1081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86106</xdr:rowOff>
    </xdr:from>
    <xdr:to>
      <xdr:col>116</xdr:col>
      <xdr:colOff>152400</xdr:colOff>
      <xdr:row>64</xdr:row>
      <xdr:rowOff>86106</xdr:rowOff>
    </xdr:to>
    <xdr:cxnSp macro="">
      <xdr:nvCxnSpPr>
        <xdr:cNvPr id="594" name="直線コネクタ 593">
          <a:extLst>
            <a:ext uri="{FF2B5EF4-FFF2-40B4-BE49-F238E27FC236}">
              <a16:creationId xmlns:a16="http://schemas.microsoft.com/office/drawing/2014/main" id="{EE04A52C-25B8-45C3-BCF5-DD1292FA4B3D}"/>
            </a:ext>
          </a:extLst>
        </xdr:cNvPr>
        <xdr:cNvCxnSpPr/>
      </xdr:nvCxnSpPr>
      <xdr:spPr>
        <a:xfrm>
          <a:off x="19443700" y="10815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37355</xdr:rowOff>
    </xdr:from>
    <xdr:ext cx="469744" cy="259045"/>
    <xdr:sp macro="" textlink="">
      <xdr:nvSpPr>
        <xdr:cNvPr id="595" name="【学校施設】&#10;一人当たり面積最大値テキスト">
          <a:extLst>
            <a:ext uri="{FF2B5EF4-FFF2-40B4-BE49-F238E27FC236}">
              <a16:creationId xmlns:a16="http://schemas.microsoft.com/office/drawing/2014/main" id="{EA028F80-E15E-4E30-8014-F209D612E456}"/>
            </a:ext>
          </a:extLst>
        </xdr:cNvPr>
        <xdr:cNvSpPr txBox="1"/>
      </xdr:nvSpPr>
      <xdr:spPr>
        <a:xfrm>
          <a:off x="19547840" y="908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90678</xdr:rowOff>
    </xdr:from>
    <xdr:to>
      <xdr:col>116</xdr:col>
      <xdr:colOff>152400</xdr:colOff>
      <xdr:row>55</xdr:row>
      <xdr:rowOff>90678</xdr:rowOff>
    </xdr:to>
    <xdr:cxnSp macro="">
      <xdr:nvCxnSpPr>
        <xdr:cNvPr id="596" name="直線コネクタ 595">
          <a:extLst>
            <a:ext uri="{FF2B5EF4-FFF2-40B4-BE49-F238E27FC236}">
              <a16:creationId xmlns:a16="http://schemas.microsoft.com/office/drawing/2014/main" id="{FE27D5B7-35F2-4B43-A4C2-6692D948CCDB}"/>
            </a:ext>
          </a:extLst>
        </xdr:cNvPr>
        <xdr:cNvCxnSpPr/>
      </xdr:nvCxnSpPr>
      <xdr:spPr>
        <a:xfrm>
          <a:off x="19443700" y="93108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130700</xdr:rowOff>
    </xdr:from>
    <xdr:ext cx="469744" cy="259045"/>
    <xdr:sp macro="" textlink="">
      <xdr:nvSpPr>
        <xdr:cNvPr id="597" name="【学校施設】&#10;一人当たり面積平均値テキスト">
          <a:extLst>
            <a:ext uri="{FF2B5EF4-FFF2-40B4-BE49-F238E27FC236}">
              <a16:creationId xmlns:a16="http://schemas.microsoft.com/office/drawing/2014/main" id="{F64EE134-535E-4057-999A-C7D2FFCF2444}"/>
            </a:ext>
          </a:extLst>
        </xdr:cNvPr>
        <xdr:cNvSpPr txBox="1"/>
      </xdr:nvSpPr>
      <xdr:spPr>
        <a:xfrm>
          <a:off x="19547840" y="1018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152273</xdr:rowOff>
    </xdr:from>
    <xdr:to>
      <xdr:col>116</xdr:col>
      <xdr:colOff>114300</xdr:colOff>
      <xdr:row>61</xdr:row>
      <xdr:rowOff>82423</xdr:rowOff>
    </xdr:to>
    <xdr:sp macro="" textlink="">
      <xdr:nvSpPr>
        <xdr:cNvPr id="598" name="フローチャート: 判断 597">
          <a:extLst>
            <a:ext uri="{FF2B5EF4-FFF2-40B4-BE49-F238E27FC236}">
              <a16:creationId xmlns:a16="http://schemas.microsoft.com/office/drawing/2014/main" id="{11A0AF97-A691-45A7-A448-FBA88EBF7083}"/>
            </a:ext>
          </a:extLst>
        </xdr:cNvPr>
        <xdr:cNvSpPr/>
      </xdr:nvSpPr>
      <xdr:spPr>
        <a:xfrm>
          <a:off x="19458940" y="102106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164465</xdr:rowOff>
    </xdr:from>
    <xdr:to>
      <xdr:col>112</xdr:col>
      <xdr:colOff>38100</xdr:colOff>
      <xdr:row>61</xdr:row>
      <xdr:rowOff>94615</xdr:rowOff>
    </xdr:to>
    <xdr:sp macro="" textlink="">
      <xdr:nvSpPr>
        <xdr:cNvPr id="599" name="フローチャート: 判断 598">
          <a:extLst>
            <a:ext uri="{FF2B5EF4-FFF2-40B4-BE49-F238E27FC236}">
              <a16:creationId xmlns:a16="http://schemas.microsoft.com/office/drawing/2014/main" id="{5A16320D-2B6C-43E3-AF0E-CB47B0B6D7C2}"/>
            </a:ext>
          </a:extLst>
        </xdr:cNvPr>
        <xdr:cNvSpPr/>
      </xdr:nvSpPr>
      <xdr:spPr>
        <a:xfrm>
          <a:off x="18735040" y="102228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169418</xdr:rowOff>
    </xdr:from>
    <xdr:to>
      <xdr:col>107</xdr:col>
      <xdr:colOff>101600</xdr:colOff>
      <xdr:row>61</xdr:row>
      <xdr:rowOff>99568</xdr:rowOff>
    </xdr:to>
    <xdr:sp macro="" textlink="">
      <xdr:nvSpPr>
        <xdr:cNvPr id="600" name="フローチャート: 判断 599">
          <a:extLst>
            <a:ext uri="{FF2B5EF4-FFF2-40B4-BE49-F238E27FC236}">
              <a16:creationId xmlns:a16="http://schemas.microsoft.com/office/drawing/2014/main" id="{E7EA5DF2-8F95-4A11-B844-F22B00ED2077}"/>
            </a:ext>
          </a:extLst>
        </xdr:cNvPr>
        <xdr:cNvSpPr/>
      </xdr:nvSpPr>
      <xdr:spPr>
        <a:xfrm>
          <a:off x="17937480" y="10227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26543</xdr:rowOff>
    </xdr:from>
    <xdr:to>
      <xdr:col>102</xdr:col>
      <xdr:colOff>165100</xdr:colOff>
      <xdr:row>61</xdr:row>
      <xdr:rowOff>128143</xdr:rowOff>
    </xdr:to>
    <xdr:sp macro="" textlink="">
      <xdr:nvSpPr>
        <xdr:cNvPr id="601" name="フローチャート: 判断 600">
          <a:extLst>
            <a:ext uri="{FF2B5EF4-FFF2-40B4-BE49-F238E27FC236}">
              <a16:creationId xmlns:a16="http://schemas.microsoft.com/office/drawing/2014/main" id="{4525187A-DAF0-4805-BB4F-0F5AC1F02B9A}"/>
            </a:ext>
          </a:extLst>
        </xdr:cNvPr>
        <xdr:cNvSpPr/>
      </xdr:nvSpPr>
      <xdr:spPr>
        <a:xfrm>
          <a:off x="17162780" y="1025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24638</xdr:rowOff>
    </xdr:from>
    <xdr:to>
      <xdr:col>98</xdr:col>
      <xdr:colOff>38100</xdr:colOff>
      <xdr:row>61</xdr:row>
      <xdr:rowOff>126238</xdr:rowOff>
    </xdr:to>
    <xdr:sp macro="" textlink="">
      <xdr:nvSpPr>
        <xdr:cNvPr id="602" name="フローチャート: 判断 601">
          <a:extLst>
            <a:ext uri="{FF2B5EF4-FFF2-40B4-BE49-F238E27FC236}">
              <a16:creationId xmlns:a16="http://schemas.microsoft.com/office/drawing/2014/main" id="{DA6D2F64-A624-41F0-978B-257C8FBED6DA}"/>
            </a:ext>
          </a:extLst>
        </xdr:cNvPr>
        <xdr:cNvSpPr/>
      </xdr:nvSpPr>
      <xdr:spPr>
        <a:xfrm>
          <a:off x="16388080" y="102506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2D3E88F8-ACBD-4A2F-88DD-53BC57F0972C}"/>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77B3ED09-0845-4F62-BDC6-55BD3E2D361A}"/>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61E0A1B2-9F23-4EA8-AEA5-D4077F53CFD1}"/>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A17EE007-CFF7-4A24-A96B-BFF05BFB2473}"/>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E0E2B39B-7EEA-488F-A0AA-07256425D87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25019</xdr:rowOff>
    </xdr:from>
    <xdr:to>
      <xdr:col>116</xdr:col>
      <xdr:colOff>114300</xdr:colOff>
      <xdr:row>58</xdr:row>
      <xdr:rowOff>126619</xdr:rowOff>
    </xdr:to>
    <xdr:sp macro="" textlink="">
      <xdr:nvSpPr>
        <xdr:cNvPr id="608" name="楕円 607">
          <a:extLst>
            <a:ext uri="{FF2B5EF4-FFF2-40B4-BE49-F238E27FC236}">
              <a16:creationId xmlns:a16="http://schemas.microsoft.com/office/drawing/2014/main" id="{42F2FAD3-2923-402A-B086-40C0771BE1C2}"/>
            </a:ext>
          </a:extLst>
        </xdr:cNvPr>
        <xdr:cNvSpPr/>
      </xdr:nvSpPr>
      <xdr:spPr>
        <a:xfrm>
          <a:off x="19458940" y="974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47896</xdr:rowOff>
    </xdr:from>
    <xdr:ext cx="469744" cy="259045"/>
    <xdr:sp macro="" textlink="">
      <xdr:nvSpPr>
        <xdr:cNvPr id="609" name="【学校施設】&#10;一人当たり面積該当値テキスト">
          <a:extLst>
            <a:ext uri="{FF2B5EF4-FFF2-40B4-BE49-F238E27FC236}">
              <a16:creationId xmlns:a16="http://schemas.microsoft.com/office/drawing/2014/main" id="{044CF534-A6FE-47C9-ACEA-9B91429BF41A}"/>
            </a:ext>
          </a:extLst>
        </xdr:cNvPr>
        <xdr:cNvSpPr txBox="1"/>
      </xdr:nvSpPr>
      <xdr:spPr>
        <a:xfrm>
          <a:off x="19547840" y="9603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158750</xdr:rowOff>
    </xdr:from>
    <xdr:to>
      <xdr:col>112</xdr:col>
      <xdr:colOff>38100</xdr:colOff>
      <xdr:row>59</xdr:row>
      <xdr:rowOff>88900</xdr:rowOff>
    </xdr:to>
    <xdr:sp macro="" textlink="">
      <xdr:nvSpPr>
        <xdr:cNvPr id="610" name="楕円 609">
          <a:extLst>
            <a:ext uri="{FF2B5EF4-FFF2-40B4-BE49-F238E27FC236}">
              <a16:creationId xmlns:a16="http://schemas.microsoft.com/office/drawing/2014/main" id="{CCF30052-8A5B-460F-ABAC-10D7845FEFDA}"/>
            </a:ext>
          </a:extLst>
        </xdr:cNvPr>
        <xdr:cNvSpPr/>
      </xdr:nvSpPr>
      <xdr:spPr>
        <a:xfrm>
          <a:off x="18735040" y="9881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75819</xdr:rowOff>
    </xdr:from>
    <xdr:to>
      <xdr:col>116</xdr:col>
      <xdr:colOff>63500</xdr:colOff>
      <xdr:row>59</xdr:row>
      <xdr:rowOff>38100</xdr:rowOff>
    </xdr:to>
    <xdr:cxnSp macro="">
      <xdr:nvCxnSpPr>
        <xdr:cNvPr id="611" name="直線コネクタ 610">
          <a:extLst>
            <a:ext uri="{FF2B5EF4-FFF2-40B4-BE49-F238E27FC236}">
              <a16:creationId xmlns:a16="http://schemas.microsoft.com/office/drawing/2014/main" id="{E8FE9059-51C7-411C-B93A-80E1C3505548}"/>
            </a:ext>
          </a:extLst>
        </xdr:cNvPr>
        <xdr:cNvCxnSpPr/>
      </xdr:nvCxnSpPr>
      <xdr:spPr>
        <a:xfrm flipV="1">
          <a:off x="18778220" y="9798939"/>
          <a:ext cx="731520" cy="12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97409</xdr:rowOff>
    </xdr:from>
    <xdr:to>
      <xdr:col>107</xdr:col>
      <xdr:colOff>101600</xdr:colOff>
      <xdr:row>60</xdr:row>
      <xdr:rowOff>27559</xdr:rowOff>
    </xdr:to>
    <xdr:sp macro="" textlink="">
      <xdr:nvSpPr>
        <xdr:cNvPr id="612" name="楕円 611">
          <a:extLst>
            <a:ext uri="{FF2B5EF4-FFF2-40B4-BE49-F238E27FC236}">
              <a16:creationId xmlns:a16="http://schemas.microsoft.com/office/drawing/2014/main" id="{9E843221-6CD8-4459-AA69-7AE54E9B829A}"/>
            </a:ext>
          </a:extLst>
        </xdr:cNvPr>
        <xdr:cNvSpPr/>
      </xdr:nvSpPr>
      <xdr:spPr>
        <a:xfrm>
          <a:off x="17937480" y="99881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38100</xdr:rowOff>
    </xdr:from>
    <xdr:to>
      <xdr:col>111</xdr:col>
      <xdr:colOff>177800</xdr:colOff>
      <xdr:row>59</xdr:row>
      <xdr:rowOff>148209</xdr:rowOff>
    </xdr:to>
    <xdr:cxnSp macro="">
      <xdr:nvCxnSpPr>
        <xdr:cNvPr id="613" name="直線コネクタ 612">
          <a:extLst>
            <a:ext uri="{FF2B5EF4-FFF2-40B4-BE49-F238E27FC236}">
              <a16:creationId xmlns:a16="http://schemas.microsoft.com/office/drawing/2014/main" id="{EDBF7388-8698-45BC-9E8A-7A35F4DA1EAB}"/>
            </a:ext>
          </a:extLst>
        </xdr:cNvPr>
        <xdr:cNvCxnSpPr/>
      </xdr:nvCxnSpPr>
      <xdr:spPr>
        <a:xfrm flipV="1">
          <a:off x="17988280" y="9928860"/>
          <a:ext cx="789940" cy="11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156083</xdr:rowOff>
    </xdr:from>
    <xdr:to>
      <xdr:col>102</xdr:col>
      <xdr:colOff>165100</xdr:colOff>
      <xdr:row>60</xdr:row>
      <xdr:rowOff>86233</xdr:rowOff>
    </xdr:to>
    <xdr:sp macro="" textlink="">
      <xdr:nvSpPr>
        <xdr:cNvPr id="614" name="楕円 613">
          <a:extLst>
            <a:ext uri="{FF2B5EF4-FFF2-40B4-BE49-F238E27FC236}">
              <a16:creationId xmlns:a16="http://schemas.microsoft.com/office/drawing/2014/main" id="{12F7CF26-B6B1-41F9-B464-E57425C17B10}"/>
            </a:ext>
          </a:extLst>
        </xdr:cNvPr>
        <xdr:cNvSpPr/>
      </xdr:nvSpPr>
      <xdr:spPr>
        <a:xfrm>
          <a:off x="17162780" y="100468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148209</xdr:rowOff>
    </xdr:from>
    <xdr:to>
      <xdr:col>107</xdr:col>
      <xdr:colOff>50800</xdr:colOff>
      <xdr:row>60</xdr:row>
      <xdr:rowOff>35433</xdr:rowOff>
    </xdr:to>
    <xdr:cxnSp macro="">
      <xdr:nvCxnSpPr>
        <xdr:cNvPr id="615" name="直線コネクタ 614">
          <a:extLst>
            <a:ext uri="{FF2B5EF4-FFF2-40B4-BE49-F238E27FC236}">
              <a16:creationId xmlns:a16="http://schemas.microsoft.com/office/drawing/2014/main" id="{B45BBD30-E424-4F69-BE98-11ECA1423C3A}"/>
            </a:ext>
          </a:extLst>
        </xdr:cNvPr>
        <xdr:cNvCxnSpPr/>
      </xdr:nvCxnSpPr>
      <xdr:spPr>
        <a:xfrm flipV="1">
          <a:off x="17213580" y="10038969"/>
          <a:ext cx="7747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155702</xdr:rowOff>
    </xdr:from>
    <xdr:to>
      <xdr:col>98</xdr:col>
      <xdr:colOff>38100</xdr:colOff>
      <xdr:row>60</xdr:row>
      <xdr:rowOff>85852</xdr:rowOff>
    </xdr:to>
    <xdr:sp macro="" textlink="">
      <xdr:nvSpPr>
        <xdr:cNvPr id="616" name="楕円 615">
          <a:extLst>
            <a:ext uri="{FF2B5EF4-FFF2-40B4-BE49-F238E27FC236}">
              <a16:creationId xmlns:a16="http://schemas.microsoft.com/office/drawing/2014/main" id="{C6205FEC-918B-44D2-BA79-D81D2C541B62}"/>
            </a:ext>
          </a:extLst>
        </xdr:cNvPr>
        <xdr:cNvSpPr/>
      </xdr:nvSpPr>
      <xdr:spPr>
        <a:xfrm>
          <a:off x="16388080" y="10046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35052</xdr:rowOff>
    </xdr:from>
    <xdr:to>
      <xdr:col>102</xdr:col>
      <xdr:colOff>114300</xdr:colOff>
      <xdr:row>60</xdr:row>
      <xdr:rowOff>35433</xdr:rowOff>
    </xdr:to>
    <xdr:cxnSp macro="">
      <xdr:nvCxnSpPr>
        <xdr:cNvPr id="617" name="直線コネクタ 616">
          <a:extLst>
            <a:ext uri="{FF2B5EF4-FFF2-40B4-BE49-F238E27FC236}">
              <a16:creationId xmlns:a16="http://schemas.microsoft.com/office/drawing/2014/main" id="{BA2E26B5-6FE9-4945-ACEB-86AE8D350B17}"/>
            </a:ext>
          </a:extLst>
        </xdr:cNvPr>
        <xdr:cNvCxnSpPr/>
      </xdr:nvCxnSpPr>
      <xdr:spPr>
        <a:xfrm>
          <a:off x="16431260" y="10093452"/>
          <a:ext cx="78232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85742</xdr:rowOff>
    </xdr:from>
    <xdr:ext cx="469744" cy="259045"/>
    <xdr:sp macro="" textlink="">
      <xdr:nvSpPr>
        <xdr:cNvPr id="618" name="n_1aveValue【学校施設】&#10;一人当たり面積">
          <a:extLst>
            <a:ext uri="{FF2B5EF4-FFF2-40B4-BE49-F238E27FC236}">
              <a16:creationId xmlns:a16="http://schemas.microsoft.com/office/drawing/2014/main" id="{93DACEC1-B673-4A55-B609-EA6E5A91366F}"/>
            </a:ext>
          </a:extLst>
        </xdr:cNvPr>
        <xdr:cNvSpPr txBox="1"/>
      </xdr:nvSpPr>
      <xdr:spPr>
        <a:xfrm>
          <a:off x="18561127" y="103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90695</xdr:rowOff>
    </xdr:from>
    <xdr:ext cx="469744" cy="259045"/>
    <xdr:sp macro="" textlink="">
      <xdr:nvSpPr>
        <xdr:cNvPr id="619" name="n_2aveValue【学校施設】&#10;一人当たり面積">
          <a:extLst>
            <a:ext uri="{FF2B5EF4-FFF2-40B4-BE49-F238E27FC236}">
              <a16:creationId xmlns:a16="http://schemas.microsoft.com/office/drawing/2014/main" id="{82EFEC55-4AFC-46E3-89CE-D7E3BDCC76C3}"/>
            </a:ext>
          </a:extLst>
        </xdr:cNvPr>
        <xdr:cNvSpPr txBox="1"/>
      </xdr:nvSpPr>
      <xdr:spPr>
        <a:xfrm>
          <a:off x="17776267" y="10316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119270</xdr:rowOff>
    </xdr:from>
    <xdr:ext cx="469744" cy="259045"/>
    <xdr:sp macro="" textlink="">
      <xdr:nvSpPr>
        <xdr:cNvPr id="620" name="n_3aveValue【学校施設】&#10;一人当たり面積">
          <a:extLst>
            <a:ext uri="{FF2B5EF4-FFF2-40B4-BE49-F238E27FC236}">
              <a16:creationId xmlns:a16="http://schemas.microsoft.com/office/drawing/2014/main" id="{26B14569-F2B9-4D2C-A2CD-3FC79E5732AE}"/>
            </a:ext>
          </a:extLst>
        </xdr:cNvPr>
        <xdr:cNvSpPr txBox="1"/>
      </xdr:nvSpPr>
      <xdr:spPr>
        <a:xfrm>
          <a:off x="17001567" y="1034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117365</xdr:rowOff>
    </xdr:from>
    <xdr:ext cx="469744" cy="259045"/>
    <xdr:sp macro="" textlink="">
      <xdr:nvSpPr>
        <xdr:cNvPr id="621" name="n_4aveValue【学校施設】&#10;一人当たり面積">
          <a:extLst>
            <a:ext uri="{FF2B5EF4-FFF2-40B4-BE49-F238E27FC236}">
              <a16:creationId xmlns:a16="http://schemas.microsoft.com/office/drawing/2014/main" id="{6781A517-E07B-4BF4-ACE5-0D043BBDD515}"/>
            </a:ext>
          </a:extLst>
        </xdr:cNvPr>
        <xdr:cNvSpPr txBox="1"/>
      </xdr:nvSpPr>
      <xdr:spPr>
        <a:xfrm>
          <a:off x="16226867" y="10343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105427</xdr:rowOff>
    </xdr:from>
    <xdr:ext cx="469744" cy="259045"/>
    <xdr:sp macro="" textlink="">
      <xdr:nvSpPr>
        <xdr:cNvPr id="622" name="n_1mainValue【学校施設】&#10;一人当たり面積">
          <a:extLst>
            <a:ext uri="{FF2B5EF4-FFF2-40B4-BE49-F238E27FC236}">
              <a16:creationId xmlns:a16="http://schemas.microsoft.com/office/drawing/2014/main" id="{18F118A1-CFF9-4C94-8111-3B805E486B53}"/>
            </a:ext>
          </a:extLst>
        </xdr:cNvPr>
        <xdr:cNvSpPr txBox="1"/>
      </xdr:nvSpPr>
      <xdr:spPr>
        <a:xfrm>
          <a:off x="18561127" y="966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44086</xdr:rowOff>
    </xdr:from>
    <xdr:ext cx="469744" cy="259045"/>
    <xdr:sp macro="" textlink="">
      <xdr:nvSpPr>
        <xdr:cNvPr id="623" name="n_2mainValue【学校施設】&#10;一人当たり面積">
          <a:extLst>
            <a:ext uri="{FF2B5EF4-FFF2-40B4-BE49-F238E27FC236}">
              <a16:creationId xmlns:a16="http://schemas.microsoft.com/office/drawing/2014/main" id="{37C8CA49-E926-4B0C-9BF8-0994A912C17B}"/>
            </a:ext>
          </a:extLst>
        </xdr:cNvPr>
        <xdr:cNvSpPr txBox="1"/>
      </xdr:nvSpPr>
      <xdr:spPr>
        <a:xfrm>
          <a:off x="17776267" y="9767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102760</xdr:rowOff>
    </xdr:from>
    <xdr:ext cx="469744" cy="259045"/>
    <xdr:sp macro="" textlink="">
      <xdr:nvSpPr>
        <xdr:cNvPr id="624" name="n_3mainValue【学校施設】&#10;一人当たり面積">
          <a:extLst>
            <a:ext uri="{FF2B5EF4-FFF2-40B4-BE49-F238E27FC236}">
              <a16:creationId xmlns:a16="http://schemas.microsoft.com/office/drawing/2014/main" id="{5C81A494-868B-46E3-A9CF-30C20EB616BE}"/>
            </a:ext>
          </a:extLst>
        </xdr:cNvPr>
        <xdr:cNvSpPr txBox="1"/>
      </xdr:nvSpPr>
      <xdr:spPr>
        <a:xfrm>
          <a:off x="17001567" y="9825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102379</xdr:rowOff>
    </xdr:from>
    <xdr:ext cx="469744" cy="259045"/>
    <xdr:sp macro="" textlink="">
      <xdr:nvSpPr>
        <xdr:cNvPr id="625" name="n_4mainValue【学校施設】&#10;一人当たり面積">
          <a:extLst>
            <a:ext uri="{FF2B5EF4-FFF2-40B4-BE49-F238E27FC236}">
              <a16:creationId xmlns:a16="http://schemas.microsoft.com/office/drawing/2014/main" id="{29DF373E-2822-4BD1-A2C8-CEB87FD27A85}"/>
            </a:ext>
          </a:extLst>
        </xdr:cNvPr>
        <xdr:cNvSpPr txBox="1"/>
      </xdr:nvSpPr>
      <xdr:spPr>
        <a:xfrm>
          <a:off x="16226867" y="9825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7004850D-21F3-469E-B4BA-55DBF0051D3F}"/>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8ED6EBA0-060B-479A-B449-2C12B0AB9A1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AC8063E6-46B6-42AE-B73C-043D3AC810E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0EA2AB66-8C25-4210-9E3A-52896929B28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F70DCC39-6BA5-4733-9F23-0F0A8899C0B7}"/>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50F20A27-67D1-4367-AB12-DDA3F55CAE31}"/>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E6E81BEB-1299-439F-BF79-4BBF988F0FB9}"/>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2E130F77-7745-40CB-A676-430317F83AFE}"/>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a:extLst>
            <a:ext uri="{FF2B5EF4-FFF2-40B4-BE49-F238E27FC236}">
              <a16:creationId xmlns:a16="http://schemas.microsoft.com/office/drawing/2014/main" id="{E911F229-7AB9-4EF3-A762-DA9AB3380847}"/>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5" name="正方形/長方形 634">
          <a:extLst>
            <a:ext uri="{FF2B5EF4-FFF2-40B4-BE49-F238E27FC236}">
              <a16:creationId xmlns:a16="http://schemas.microsoft.com/office/drawing/2014/main" id="{CECCE531-09FE-40DD-B80E-3C07E1781B0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6" name="正方形/長方形 635">
          <a:extLst>
            <a:ext uri="{FF2B5EF4-FFF2-40B4-BE49-F238E27FC236}">
              <a16:creationId xmlns:a16="http://schemas.microsoft.com/office/drawing/2014/main" id="{FE87D0CA-4942-4395-9965-62A8EBD79D2C}"/>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7" name="正方形/長方形 636">
          <a:extLst>
            <a:ext uri="{FF2B5EF4-FFF2-40B4-BE49-F238E27FC236}">
              <a16:creationId xmlns:a16="http://schemas.microsoft.com/office/drawing/2014/main" id="{E4F62CF5-0BB3-4C93-91D9-A5CD67E8CD7B}"/>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8" name="正方形/長方形 637">
          <a:extLst>
            <a:ext uri="{FF2B5EF4-FFF2-40B4-BE49-F238E27FC236}">
              <a16:creationId xmlns:a16="http://schemas.microsoft.com/office/drawing/2014/main" id="{BEBC8471-3F0E-4784-A63E-941CB06963EB}"/>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9" name="正方形/長方形 638">
          <a:extLst>
            <a:ext uri="{FF2B5EF4-FFF2-40B4-BE49-F238E27FC236}">
              <a16:creationId xmlns:a16="http://schemas.microsoft.com/office/drawing/2014/main" id="{2099FEDD-A034-432D-B8F9-8B951109721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0" name="正方形/長方形 639">
          <a:extLst>
            <a:ext uri="{FF2B5EF4-FFF2-40B4-BE49-F238E27FC236}">
              <a16:creationId xmlns:a16="http://schemas.microsoft.com/office/drawing/2014/main" id="{8195A8F3-669B-45B6-AD09-4D176C24ECF3}"/>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1" name="正方形/長方形 640">
          <a:extLst>
            <a:ext uri="{FF2B5EF4-FFF2-40B4-BE49-F238E27FC236}">
              <a16:creationId xmlns:a16="http://schemas.microsoft.com/office/drawing/2014/main" id="{AE4D6378-4EAE-4B47-B91B-295320B84CA1}"/>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a:extLst>
            <a:ext uri="{FF2B5EF4-FFF2-40B4-BE49-F238E27FC236}">
              <a16:creationId xmlns:a16="http://schemas.microsoft.com/office/drawing/2014/main" id="{CDCD4DFB-F5A9-4CD5-A1D2-FFB8757C93B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a:extLst>
            <a:ext uri="{FF2B5EF4-FFF2-40B4-BE49-F238E27FC236}">
              <a16:creationId xmlns:a16="http://schemas.microsoft.com/office/drawing/2014/main" id="{88E75024-6A70-4377-9E64-F27104F66936}"/>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a:extLst>
            <a:ext uri="{FF2B5EF4-FFF2-40B4-BE49-F238E27FC236}">
              <a16:creationId xmlns:a16="http://schemas.microsoft.com/office/drawing/2014/main" id="{5FC5B989-6115-4807-B220-BC0EC7C233C1}"/>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a:extLst>
            <a:ext uri="{FF2B5EF4-FFF2-40B4-BE49-F238E27FC236}">
              <a16:creationId xmlns:a16="http://schemas.microsoft.com/office/drawing/2014/main" id="{9F1F9960-EB9D-4BDA-9DED-28A661DCA1FC}"/>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a:extLst>
            <a:ext uri="{FF2B5EF4-FFF2-40B4-BE49-F238E27FC236}">
              <a16:creationId xmlns:a16="http://schemas.microsoft.com/office/drawing/2014/main" id="{DB83D4EF-4A7F-4252-BF23-9B95843CE777}"/>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a:extLst>
            <a:ext uri="{FF2B5EF4-FFF2-40B4-BE49-F238E27FC236}">
              <a16:creationId xmlns:a16="http://schemas.microsoft.com/office/drawing/2014/main" id="{0AD85536-0ACF-486C-A436-477DE50D2A8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a:extLst>
            <a:ext uri="{FF2B5EF4-FFF2-40B4-BE49-F238E27FC236}">
              <a16:creationId xmlns:a16="http://schemas.microsoft.com/office/drawing/2014/main" id="{E42FCDC7-AEF4-439D-97A3-607A7B918491}"/>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2779FEF1-62A2-4D99-8F25-B447DABEC44B}"/>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a:extLst>
            <a:ext uri="{FF2B5EF4-FFF2-40B4-BE49-F238E27FC236}">
              <a16:creationId xmlns:a16="http://schemas.microsoft.com/office/drawing/2014/main" id="{DF149273-F92F-4ACA-906B-E81F44E14C5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a:extLst>
            <a:ext uri="{FF2B5EF4-FFF2-40B4-BE49-F238E27FC236}">
              <a16:creationId xmlns:a16="http://schemas.microsoft.com/office/drawing/2014/main" id="{F59BDD91-E71A-4425-8209-10E25FEF0DF1}"/>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a:extLst>
            <a:ext uri="{FF2B5EF4-FFF2-40B4-BE49-F238E27FC236}">
              <a16:creationId xmlns:a16="http://schemas.microsoft.com/office/drawing/2014/main" id="{D6F808CB-1B04-4342-8DB0-E57AA68CDC8D}"/>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3" name="直線コネクタ 652">
          <a:extLst>
            <a:ext uri="{FF2B5EF4-FFF2-40B4-BE49-F238E27FC236}">
              <a16:creationId xmlns:a16="http://schemas.microsoft.com/office/drawing/2014/main" id="{25EF0445-D50A-4DA0-A210-72FA013A136D}"/>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4" name="テキスト ボックス 653">
          <a:extLst>
            <a:ext uri="{FF2B5EF4-FFF2-40B4-BE49-F238E27FC236}">
              <a16:creationId xmlns:a16="http://schemas.microsoft.com/office/drawing/2014/main" id="{CFF001FF-0087-4BC8-84D9-C054035EB81B}"/>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5" name="直線コネクタ 654">
          <a:extLst>
            <a:ext uri="{FF2B5EF4-FFF2-40B4-BE49-F238E27FC236}">
              <a16:creationId xmlns:a16="http://schemas.microsoft.com/office/drawing/2014/main" id="{EBC6021C-1EB2-4870-A56C-D8FFFBDAE58E}"/>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6" name="テキスト ボックス 655">
          <a:extLst>
            <a:ext uri="{FF2B5EF4-FFF2-40B4-BE49-F238E27FC236}">
              <a16:creationId xmlns:a16="http://schemas.microsoft.com/office/drawing/2014/main" id="{8894C333-8EF1-485C-B124-D1B254E59D88}"/>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7" name="直線コネクタ 656">
          <a:extLst>
            <a:ext uri="{FF2B5EF4-FFF2-40B4-BE49-F238E27FC236}">
              <a16:creationId xmlns:a16="http://schemas.microsoft.com/office/drawing/2014/main" id="{83EA71B1-F46E-48AD-BB44-FA69CA1CB158}"/>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8" name="テキスト ボックス 657">
          <a:extLst>
            <a:ext uri="{FF2B5EF4-FFF2-40B4-BE49-F238E27FC236}">
              <a16:creationId xmlns:a16="http://schemas.microsoft.com/office/drawing/2014/main" id="{C61ACC21-01B4-4DAF-8863-A19BA5799180}"/>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9" name="直線コネクタ 658">
          <a:extLst>
            <a:ext uri="{FF2B5EF4-FFF2-40B4-BE49-F238E27FC236}">
              <a16:creationId xmlns:a16="http://schemas.microsoft.com/office/drawing/2014/main" id="{3CD713FC-4A92-4C93-8B93-1A38D6A92C3E}"/>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0" name="テキスト ボックス 659">
          <a:extLst>
            <a:ext uri="{FF2B5EF4-FFF2-40B4-BE49-F238E27FC236}">
              <a16:creationId xmlns:a16="http://schemas.microsoft.com/office/drawing/2014/main" id="{D510DF4F-6623-4CF8-9C4F-72F6D83CBE9C}"/>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1" name="直線コネクタ 660">
          <a:extLst>
            <a:ext uri="{FF2B5EF4-FFF2-40B4-BE49-F238E27FC236}">
              <a16:creationId xmlns:a16="http://schemas.microsoft.com/office/drawing/2014/main" id="{4A7C06A8-C3FB-4E06-B72B-9157702DED7C}"/>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2" name="テキスト ボックス 661">
          <a:extLst>
            <a:ext uri="{FF2B5EF4-FFF2-40B4-BE49-F238E27FC236}">
              <a16:creationId xmlns:a16="http://schemas.microsoft.com/office/drawing/2014/main" id="{C288E2B3-AA94-4F11-9AAB-BBDD7753D9F9}"/>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EB488883-9B84-4DA7-A23B-E32D4D073F18}"/>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4" name="テキスト ボックス 663">
          <a:extLst>
            <a:ext uri="{FF2B5EF4-FFF2-40B4-BE49-F238E27FC236}">
              <a16:creationId xmlns:a16="http://schemas.microsoft.com/office/drawing/2014/main" id="{EF993D7D-9F5F-4C05-9080-062598C5DF57}"/>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5" name="【公民館】&#10;有形固定資産減価償却率グラフ枠">
          <a:extLst>
            <a:ext uri="{FF2B5EF4-FFF2-40B4-BE49-F238E27FC236}">
              <a16:creationId xmlns:a16="http://schemas.microsoft.com/office/drawing/2014/main" id="{B85D7D53-E1AB-4D47-BAD2-6CED58762AC9}"/>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666" name="直線コネクタ 665">
          <a:extLst>
            <a:ext uri="{FF2B5EF4-FFF2-40B4-BE49-F238E27FC236}">
              <a16:creationId xmlns:a16="http://schemas.microsoft.com/office/drawing/2014/main" id="{78898A40-AC44-4822-9BE9-D2011D76950B}"/>
            </a:ext>
          </a:extLst>
        </xdr:cNvPr>
        <xdr:cNvCxnSpPr/>
      </xdr:nvCxnSpPr>
      <xdr:spPr>
        <a:xfrm flipV="1">
          <a:off x="14375764" y="1665541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7" name="【公民館】&#10;有形固定資産減価償却率最小値テキスト">
          <a:extLst>
            <a:ext uri="{FF2B5EF4-FFF2-40B4-BE49-F238E27FC236}">
              <a16:creationId xmlns:a16="http://schemas.microsoft.com/office/drawing/2014/main" id="{82C17D8D-9034-490C-BCDE-94E21D16CE14}"/>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8" name="直線コネクタ 667">
          <a:extLst>
            <a:ext uri="{FF2B5EF4-FFF2-40B4-BE49-F238E27FC236}">
              <a16:creationId xmlns:a16="http://schemas.microsoft.com/office/drawing/2014/main" id="{74917D26-8230-4820-8A5A-A8C9CCCCC714}"/>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669" name="【公民館】&#10;有形固定資産減価償却率最大値テキスト">
          <a:extLst>
            <a:ext uri="{FF2B5EF4-FFF2-40B4-BE49-F238E27FC236}">
              <a16:creationId xmlns:a16="http://schemas.microsoft.com/office/drawing/2014/main" id="{1922A576-B8E6-4D18-BAF8-630F19F060C5}"/>
            </a:ext>
          </a:extLst>
        </xdr:cNvPr>
        <xdr:cNvSpPr txBox="1"/>
      </xdr:nvSpPr>
      <xdr:spPr>
        <a:xfrm>
          <a:off x="14414500" y="1643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670" name="直線コネクタ 669">
          <a:extLst>
            <a:ext uri="{FF2B5EF4-FFF2-40B4-BE49-F238E27FC236}">
              <a16:creationId xmlns:a16="http://schemas.microsoft.com/office/drawing/2014/main" id="{1636D5AC-55EA-4A14-9BBB-4A8F23934186}"/>
            </a:ext>
          </a:extLst>
        </xdr:cNvPr>
        <xdr:cNvCxnSpPr/>
      </xdr:nvCxnSpPr>
      <xdr:spPr>
        <a:xfrm>
          <a:off x="14287500" y="16655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74313</xdr:rowOff>
    </xdr:from>
    <xdr:ext cx="405111" cy="259045"/>
    <xdr:sp macro="" textlink="">
      <xdr:nvSpPr>
        <xdr:cNvPr id="671" name="【公民館】&#10;有形固定資産減価償却率平均値テキスト">
          <a:extLst>
            <a:ext uri="{FF2B5EF4-FFF2-40B4-BE49-F238E27FC236}">
              <a16:creationId xmlns:a16="http://schemas.microsoft.com/office/drawing/2014/main" id="{2F75423C-70B9-4A46-8CC0-B10C2C7D58DC}"/>
            </a:ext>
          </a:extLst>
        </xdr:cNvPr>
        <xdr:cNvSpPr txBox="1"/>
      </xdr:nvSpPr>
      <xdr:spPr>
        <a:xfrm>
          <a:off x="14414500" y="17676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95886</xdr:rowOff>
    </xdr:from>
    <xdr:to>
      <xdr:col>85</xdr:col>
      <xdr:colOff>177800</xdr:colOff>
      <xdr:row>106</xdr:row>
      <xdr:rowOff>26036</xdr:rowOff>
    </xdr:to>
    <xdr:sp macro="" textlink="">
      <xdr:nvSpPr>
        <xdr:cNvPr id="672" name="フローチャート: 判断 671">
          <a:extLst>
            <a:ext uri="{FF2B5EF4-FFF2-40B4-BE49-F238E27FC236}">
              <a16:creationId xmlns:a16="http://schemas.microsoft.com/office/drawing/2014/main" id="{F654957E-92FC-411B-943A-1EC12FE6344E}"/>
            </a:ext>
          </a:extLst>
        </xdr:cNvPr>
        <xdr:cNvSpPr/>
      </xdr:nvSpPr>
      <xdr:spPr>
        <a:xfrm>
          <a:off x="14325600" y="1769808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86361</xdr:rowOff>
    </xdr:from>
    <xdr:to>
      <xdr:col>81</xdr:col>
      <xdr:colOff>101600</xdr:colOff>
      <xdr:row>106</xdr:row>
      <xdr:rowOff>16511</xdr:rowOff>
    </xdr:to>
    <xdr:sp macro="" textlink="">
      <xdr:nvSpPr>
        <xdr:cNvPr id="673" name="フローチャート: 判断 672">
          <a:extLst>
            <a:ext uri="{FF2B5EF4-FFF2-40B4-BE49-F238E27FC236}">
              <a16:creationId xmlns:a16="http://schemas.microsoft.com/office/drawing/2014/main" id="{9A972749-BD87-4065-8806-2024D0222862}"/>
            </a:ext>
          </a:extLst>
        </xdr:cNvPr>
        <xdr:cNvSpPr/>
      </xdr:nvSpPr>
      <xdr:spPr>
        <a:xfrm>
          <a:off x="13578840" y="176885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52070</xdr:rowOff>
    </xdr:from>
    <xdr:to>
      <xdr:col>76</xdr:col>
      <xdr:colOff>165100</xdr:colOff>
      <xdr:row>105</xdr:row>
      <xdr:rowOff>153670</xdr:rowOff>
    </xdr:to>
    <xdr:sp macro="" textlink="">
      <xdr:nvSpPr>
        <xdr:cNvPr id="674" name="フローチャート: 判断 673">
          <a:extLst>
            <a:ext uri="{FF2B5EF4-FFF2-40B4-BE49-F238E27FC236}">
              <a16:creationId xmlns:a16="http://schemas.microsoft.com/office/drawing/2014/main" id="{1EDD50F6-69AF-452A-ABA2-1ABEB9D7FF0A}"/>
            </a:ext>
          </a:extLst>
        </xdr:cNvPr>
        <xdr:cNvSpPr/>
      </xdr:nvSpPr>
      <xdr:spPr>
        <a:xfrm>
          <a:off x="128041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92075</xdr:rowOff>
    </xdr:from>
    <xdr:to>
      <xdr:col>72</xdr:col>
      <xdr:colOff>38100</xdr:colOff>
      <xdr:row>106</xdr:row>
      <xdr:rowOff>22225</xdr:rowOff>
    </xdr:to>
    <xdr:sp macro="" textlink="">
      <xdr:nvSpPr>
        <xdr:cNvPr id="675" name="フローチャート: 判断 674">
          <a:extLst>
            <a:ext uri="{FF2B5EF4-FFF2-40B4-BE49-F238E27FC236}">
              <a16:creationId xmlns:a16="http://schemas.microsoft.com/office/drawing/2014/main" id="{42D0275C-270F-4A5E-BE83-CA549415E783}"/>
            </a:ext>
          </a:extLst>
        </xdr:cNvPr>
        <xdr:cNvSpPr/>
      </xdr:nvSpPr>
      <xdr:spPr>
        <a:xfrm>
          <a:off x="12029440" y="176942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76836</xdr:rowOff>
    </xdr:from>
    <xdr:to>
      <xdr:col>67</xdr:col>
      <xdr:colOff>101600</xdr:colOff>
      <xdr:row>106</xdr:row>
      <xdr:rowOff>6986</xdr:rowOff>
    </xdr:to>
    <xdr:sp macro="" textlink="">
      <xdr:nvSpPr>
        <xdr:cNvPr id="676" name="フローチャート: 判断 675">
          <a:extLst>
            <a:ext uri="{FF2B5EF4-FFF2-40B4-BE49-F238E27FC236}">
              <a16:creationId xmlns:a16="http://schemas.microsoft.com/office/drawing/2014/main" id="{5F85A62F-3195-45FC-919A-1DFE2F623250}"/>
            </a:ext>
          </a:extLst>
        </xdr:cNvPr>
        <xdr:cNvSpPr/>
      </xdr:nvSpPr>
      <xdr:spPr>
        <a:xfrm>
          <a:off x="11231880" y="176790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1E4D9E7F-7C6B-4F19-A7E2-DEA6987FE92A}"/>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F802807D-9930-4F73-BB3F-BAB03F1F234B}"/>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D76D33A5-A0B4-423C-A504-8D44C88B3B04}"/>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4D908D95-24A9-4079-B354-AD0C9B54FB2E}"/>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CE55B929-B42F-4773-BEEA-27163841328C}"/>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113030</xdr:rowOff>
    </xdr:from>
    <xdr:to>
      <xdr:col>85</xdr:col>
      <xdr:colOff>177800</xdr:colOff>
      <xdr:row>103</xdr:row>
      <xdr:rowOff>43180</xdr:rowOff>
    </xdr:to>
    <xdr:sp macro="" textlink="">
      <xdr:nvSpPr>
        <xdr:cNvPr id="682" name="楕円 681">
          <a:extLst>
            <a:ext uri="{FF2B5EF4-FFF2-40B4-BE49-F238E27FC236}">
              <a16:creationId xmlns:a16="http://schemas.microsoft.com/office/drawing/2014/main" id="{06BC6E65-C496-4D89-9937-663FFD24A5C1}"/>
            </a:ext>
          </a:extLst>
        </xdr:cNvPr>
        <xdr:cNvSpPr/>
      </xdr:nvSpPr>
      <xdr:spPr>
        <a:xfrm>
          <a:off x="14325600" y="172123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135907</xdr:rowOff>
    </xdr:from>
    <xdr:ext cx="405111" cy="259045"/>
    <xdr:sp macro="" textlink="">
      <xdr:nvSpPr>
        <xdr:cNvPr id="683" name="【公民館】&#10;有形固定資産減価償却率該当値テキスト">
          <a:extLst>
            <a:ext uri="{FF2B5EF4-FFF2-40B4-BE49-F238E27FC236}">
              <a16:creationId xmlns:a16="http://schemas.microsoft.com/office/drawing/2014/main" id="{3E75B477-4EC0-44EC-B5F2-C8A8FE254FA6}"/>
            </a:ext>
          </a:extLst>
        </xdr:cNvPr>
        <xdr:cNvSpPr txBox="1"/>
      </xdr:nvSpPr>
      <xdr:spPr>
        <a:xfrm>
          <a:off x="14414500" y="1706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78739</xdr:rowOff>
    </xdr:from>
    <xdr:to>
      <xdr:col>81</xdr:col>
      <xdr:colOff>101600</xdr:colOff>
      <xdr:row>103</xdr:row>
      <xdr:rowOff>8889</xdr:rowOff>
    </xdr:to>
    <xdr:sp macro="" textlink="">
      <xdr:nvSpPr>
        <xdr:cNvPr id="684" name="楕円 683">
          <a:extLst>
            <a:ext uri="{FF2B5EF4-FFF2-40B4-BE49-F238E27FC236}">
              <a16:creationId xmlns:a16="http://schemas.microsoft.com/office/drawing/2014/main" id="{1F037A63-A0B1-4BDE-9808-9947A1ACEDA3}"/>
            </a:ext>
          </a:extLst>
        </xdr:cNvPr>
        <xdr:cNvSpPr/>
      </xdr:nvSpPr>
      <xdr:spPr>
        <a:xfrm>
          <a:off x="13578840" y="171780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129539</xdr:rowOff>
    </xdr:from>
    <xdr:to>
      <xdr:col>85</xdr:col>
      <xdr:colOff>127000</xdr:colOff>
      <xdr:row>102</xdr:row>
      <xdr:rowOff>163830</xdr:rowOff>
    </xdr:to>
    <xdr:cxnSp macro="">
      <xdr:nvCxnSpPr>
        <xdr:cNvPr id="685" name="直線コネクタ 684">
          <a:extLst>
            <a:ext uri="{FF2B5EF4-FFF2-40B4-BE49-F238E27FC236}">
              <a16:creationId xmlns:a16="http://schemas.microsoft.com/office/drawing/2014/main" id="{32BC54C2-C6F3-4B35-B40C-1ED36DC59BA4}"/>
            </a:ext>
          </a:extLst>
        </xdr:cNvPr>
        <xdr:cNvCxnSpPr/>
      </xdr:nvCxnSpPr>
      <xdr:spPr>
        <a:xfrm>
          <a:off x="13629640" y="17228819"/>
          <a:ext cx="74676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42545</xdr:rowOff>
    </xdr:from>
    <xdr:to>
      <xdr:col>76</xdr:col>
      <xdr:colOff>165100</xdr:colOff>
      <xdr:row>102</xdr:row>
      <xdr:rowOff>144145</xdr:rowOff>
    </xdr:to>
    <xdr:sp macro="" textlink="">
      <xdr:nvSpPr>
        <xdr:cNvPr id="686" name="楕円 685">
          <a:extLst>
            <a:ext uri="{FF2B5EF4-FFF2-40B4-BE49-F238E27FC236}">
              <a16:creationId xmlns:a16="http://schemas.microsoft.com/office/drawing/2014/main" id="{3568C45E-AD06-408F-860B-BEF77D0E5EDA}"/>
            </a:ext>
          </a:extLst>
        </xdr:cNvPr>
        <xdr:cNvSpPr/>
      </xdr:nvSpPr>
      <xdr:spPr>
        <a:xfrm>
          <a:off x="12804140" y="1714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93345</xdr:rowOff>
    </xdr:from>
    <xdr:to>
      <xdr:col>81</xdr:col>
      <xdr:colOff>50800</xdr:colOff>
      <xdr:row>102</xdr:row>
      <xdr:rowOff>129539</xdr:rowOff>
    </xdr:to>
    <xdr:cxnSp macro="">
      <xdr:nvCxnSpPr>
        <xdr:cNvPr id="687" name="直線コネクタ 686">
          <a:extLst>
            <a:ext uri="{FF2B5EF4-FFF2-40B4-BE49-F238E27FC236}">
              <a16:creationId xmlns:a16="http://schemas.microsoft.com/office/drawing/2014/main" id="{B24EFE1C-B9FE-45D5-818D-EF7E517E7B61}"/>
            </a:ext>
          </a:extLst>
        </xdr:cNvPr>
        <xdr:cNvCxnSpPr/>
      </xdr:nvCxnSpPr>
      <xdr:spPr>
        <a:xfrm>
          <a:off x="12854940" y="17192625"/>
          <a:ext cx="7747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4445</xdr:rowOff>
    </xdr:from>
    <xdr:to>
      <xdr:col>72</xdr:col>
      <xdr:colOff>38100</xdr:colOff>
      <xdr:row>102</xdr:row>
      <xdr:rowOff>106045</xdr:rowOff>
    </xdr:to>
    <xdr:sp macro="" textlink="">
      <xdr:nvSpPr>
        <xdr:cNvPr id="688" name="楕円 687">
          <a:extLst>
            <a:ext uri="{FF2B5EF4-FFF2-40B4-BE49-F238E27FC236}">
              <a16:creationId xmlns:a16="http://schemas.microsoft.com/office/drawing/2014/main" id="{AD7357F6-E3A5-4C59-AA29-26D6818566B8}"/>
            </a:ext>
          </a:extLst>
        </xdr:cNvPr>
        <xdr:cNvSpPr/>
      </xdr:nvSpPr>
      <xdr:spPr>
        <a:xfrm>
          <a:off x="12029440" y="171037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55245</xdr:rowOff>
    </xdr:from>
    <xdr:to>
      <xdr:col>76</xdr:col>
      <xdr:colOff>114300</xdr:colOff>
      <xdr:row>102</xdr:row>
      <xdr:rowOff>93345</xdr:rowOff>
    </xdr:to>
    <xdr:cxnSp macro="">
      <xdr:nvCxnSpPr>
        <xdr:cNvPr id="689" name="直線コネクタ 688">
          <a:extLst>
            <a:ext uri="{FF2B5EF4-FFF2-40B4-BE49-F238E27FC236}">
              <a16:creationId xmlns:a16="http://schemas.microsoft.com/office/drawing/2014/main" id="{F7ED34B0-3A38-47EA-B243-854E73D80193}"/>
            </a:ext>
          </a:extLst>
        </xdr:cNvPr>
        <xdr:cNvCxnSpPr/>
      </xdr:nvCxnSpPr>
      <xdr:spPr>
        <a:xfrm>
          <a:off x="12072620" y="1715452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114936</xdr:rowOff>
    </xdr:from>
    <xdr:to>
      <xdr:col>67</xdr:col>
      <xdr:colOff>101600</xdr:colOff>
      <xdr:row>102</xdr:row>
      <xdr:rowOff>45086</xdr:rowOff>
    </xdr:to>
    <xdr:sp macro="" textlink="">
      <xdr:nvSpPr>
        <xdr:cNvPr id="690" name="楕円 689">
          <a:extLst>
            <a:ext uri="{FF2B5EF4-FFF2-40B4-BE49-F238E27FC236}">
              <a16:creationId xmlns:a16="http://schemas.microsoft.com/office/drawing/2014/main" id="{CAF84057-0AF7-4928-9604-85D36E712C23}"/>
            </a:ext>
          </a:extLst>
        </xdr:cNvPr>
        <xdr:cNvSpPr/>
      </xdr:nvSpPr>
      <xdr:spPr>
        <a:xfrm>
          <a:off x="11231880" y="170465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165736</xdr:rowOff>
    </xdr:from>
    <xdr:to>
      <xdr:col>71</xdr:col>
      <xdr:colOff>177800</xdr:colOff>
      <xdr:row>102</xdr:row>
      <xdr:rowOff>55245</xdr:rowOff>
    </xdr:to>
    <xdr:cxnSp macro="">
      <xdr:nvCxnSpPr>
        <xdr:cNvPr id="691" name="直線コネクタ 690">
          <a:extLst>
            <a:ext uri="{FF2B5EF4-FFF2-40B4-BE49-F238E27FC236}">
              <a16:creationId xmlns:a16="http://schemas.microsoft.com/office/drawing/2014/main" id="{4CF24103-3C32-4F41-9FF8-138A79201225}"/>
            </a:ext>
          </a:extLst>
        </xdr:cNvPr>
        <xdr:cNvCxnSpPr/>
      </xdr:nvCxnSpPr>
      <xdr:spPr>
        <a:xfrm>
          <a:off x="11282680" y="17097376"/>
          <a:ext cx="789940" cy="5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7638</xdr:rowOff>
    </xdr:from>
    <xdr:ext cx="405111" cy="259045"/>
    <xdr:sp macro="" textlink="">
      <xdr:nvSpPr>
        <xdr:cNvPr id="692" name="n_1aveValue【公民館】&#10;有形固定資産減価償却率">
          <a:extLst>
            <a:ext uri="{FF2B5EF4-FFF2-40B4-BE49-F238E27FC236}">
              <a16:creationId xmlns:a16="http://schemas.microsoft.com/office/drawing/2014/main" id="{FEAD40A2-6AD5-4410-8044-EB85445AA6E7}"/>
            </a:ext>
          </a:extLst>
        </xdr:cNvPr>
        <xdr:cNvSpPr txBox="1"/>
      </xdr:nvSpPr>
      <xdr:spPr>
        <a:xfrm>
          <a:off x="13437244" y="17777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144797</xdr:rowOff>
    </xdr:from>
    <xdr:ext cx="405111" cy="259045"/>
    <xdr:sp macro="" textlink="">
      <xdr:nvSpPr>
        <xdr:cNvPr id="693" name="n_2aveValue【公民館】&#10;有形固定資産減価償却率">
          <a:extLst>
            <a:ext uri="{FF2B5EF4-FFF2-40B4-BE49-F238E27FC236}">
              <a16:creationId xmlns:a16="http://schemas.microsoft.com/office/drawing/2014/main" id="{716BEDC6-51D4-4E2C-A17D-53049914DD0E}"/>
            </a:ext>
          </a:extLst>
        </xdr:cNvPr>
        <xdr:cNvSpPr txBox="1"/>
      </xdr:nvSpPr>
      <xdr:spPr>
        <a:xfrm>
          <a:off x="12675244" y="1774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13352</xdr:rowOff>
    </xdr:from>
    <xdr:ext cx="405111" cy="259045"/>
    <xdr:sp macro="" textlink="">
      <xdr:nvSpPr>
        <xdr:cNvPr id="694" name="n_3aveValue【公民館】&#10;有形固定資産減価償却率">
          <a:extLst>
            <a:ext uri="{FF2B5EF4-FFF2-40B4-BE49-F238E27FC236}">
              <a16:creationId xmlns:a16="http://schemas.microsoft.com/office/drawing/2014/main" id="{6DAB28C3-BE54-47E4-880B-82FAEC841B7E}"/>
            </a:ext>
          </a:extLst>
        </xdr:cNvPr>
        <xdr:cNvSpPr txBox="1"/>
      </xdr:nvSpPr>
      <xdr:spPr>
        <a:xfrm>
          <a:off x="11900544" y="1778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169563</xdr:rowOff>
    </xdr:from>
    <xdr:ext cx="405111" cy="259045"/>
    <xdr:sp macro="" textlink="">
      <xdr:nvSpPr>
        <xdr:cNvPr id="695" name="n_4aveValue【公民館】&#10;有形固定資産減価償却率">
          <a:extLst>
            <a:ext uri="{FF2B5EF4-FFF2-40B4-BE49-F238E27FC236}">
              <a16:creationId xmlns:a16="http://schemas.microsoft.com/office/drawing/2014/main" id="{EB038D00-E17E-4E17-9C5A-569B4D7CEB60}"/>
            </a:ext>
          </a:extLst>
        </xdr:cNvPr>
        <xdr:cNvSpPr txBox="1"/>
      </xdr:nvSpPr>
      <xdr:spPr>
        <a:xfrm>
          <a:off x="11102984" y="1777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25416</xdr:rowOff>
    </xdr:from>
    <xdr:ext cx="405111" cy="259045"/>
    <xdr:sp macro="" textlink="">
      <xdr:nvSpPr>
        <xdr:cNvPr id="696" name="n_1mainValue【公民館】&#10;有形固定資産減価償却率">
          <a:extLst>
            <a:ext uri="{FF2B5EF4-FFF2-40B4-BE49-F238E27FC236}">
              <a16:creationId xmlns:a16="http://schemas.microsoft.com/office/drawing/2014/main" id="{DA562F63-B075-4431-B5FB-570574F6BC9D}"/>
            </a:ext>
          </a:extLst>
        </xdr:cNvPr>
        <xdr:cNvSpPr txBox="1"/>
      </xdr:nvSpPr>
      <xdr:spPr>
        <a:xfrm>
          <a:off x="13437244" y="16957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160672</xdr:rowOff>
    </xdr:from>
    <xdr:ext cx="405111" cy="259045"/>
    <xdr:sp macro="" textlink="">
      <xdr:nvSpPr>
        <xdr:cNvPr id="697" name="n_2mainValue【公民館】&#10;有形固定資産減価償却率">
          <a:extLst>
            <a:ext uri="{FF2B5EF4-FFF2-40B4-BE49-F238E27FC236}">
              <a16:creationId xmlns:a16="http://schemas.microsoft.com/office/drawing/2014/main" id="{AF3AA188-8553-4464-942A-0ACB0CB4E0E8}"/>
            </a:ext>
          </a:extLst>
        </xdr:cNvPr>
        <xdr:cNvSpPr txBox="1"/>
      </xdr:nvSpPr>
      <xdr:spPr>
        <a:xfrm>
          <a:off x="12675244" y="1692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122572</xdr:rowOff>
    </xdr:from>
    <xdr:ext cx="405111" cy="259045"/>
    <xdr:sp macro="" textlink="">
      <xdr:nvSpPr>
        <xdr:cNvPr id="698" name="n_3mainValue【公民館】&#10;有形固定資産減価償却率">
          <a:extLst>
            <a:ext uri="{FF2B5EF4-FFF2-40B4-BE49-F238E27FC236}">
              <a16:creationId xmlns:a16="http://schemas.microsoft.com/office/drawing/2014/main" id="{77339F59-6576-4D64-A479-0D8B6B67A70E}"/>
            </a:ext>
          </a:extLst>
        </xdr:cNvPr>
        <xdr:cNvSpPr txBox="1"/>
      </xdr:nvSpPr>
      <xdr:spPr>
        <a:xfrm>
          <a:off x="11900544" y="1688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61613</xdr:rowOff>
    </xdr:from>
    <xdr:ext cx="405111" cy="259045"/>
    <xdr:sp macro="" textlink="">
      <xdr:nvSpPr>
        <xdr:cNvPr id="699" name="n_4mainValue【公民館】&#10;有形固定資産減価償却率">
          <a:extLst>
            <a:ext uri="{FF2B5EF4-FFF2-40B4-BE49-F238E27FC236}">
              <a16:creationId xmlns:a16="http://schemas.microsoft.com/office/drawing/2014/main" id="{8A99C498-B6D5-47D2-8A15-8D30CD9C650C}"/>
            </a:ext>
          </a:extLst>
        </xdr:cNvPr>
        <xdr:cNvSpPr txBox="1"/>
      </xdr:nvSpPr>
      <xdr:spPr>
        <a:xfrm>
          <a:off x="11102984" y="1682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B7EC5800-D316-46F3-8F44-DE9E1DB0A648}"/>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9E538217-2115-438B-9A4C-D8AF2582DAEC}"/>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F364E5A2-484C-411E-845F-E7FDEA5F4A59}"/>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9667E9F3-B345-42A6-9A93-305A42F9C06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6E567918-5A30-410E-A7C6-FA0396C5671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3F90550D-EFA1-4767-B153-0256BC1C555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B06A5774-7571-4CE5-A2DF-512917AD69D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8AF41D50-143F-49C0-8CBC-840B9262858E}"/>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8F0F7EA6-1DDD-4870-9296-21B76AC4D007}"/>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7957DF3D-AE4A-4650-81DF-0114471BAA12}"/>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0" name="直線コネクタ 709">
          <a:extLst>
            <a:ext uri="{FF2B5EF4-FFF2-40B4-BE49-F238E27FC236}">
              <a16:creationId xmlns:a16="http://schemas.microsoft.com/office/drawing/2014/main" id="{30F78BDD-B097-4F97-89A8-7D0AFF89019A}"/>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1" name="テキスト ボックス 710">
          <a:extLst>
            <a:ext uri="{FF2B5EF4-FFF2-40B4-BE49-F238E27FC236}">
              <a16:creationId xmlns:a16="http://schemas.microsoft.com/office/drawing/2014/main" id="{5DB74DE4-5286-4108-AD18-02F107BC8862}"/>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2" name="直線コネクタ 711">
          <a:extLst>
            <a:ext uri="{FF2B5EF4-FFF2-40B4-BE49-F238E27FC236}">
              <a16:creationId xmlns:a16="http://schemas.microsoft.com/office/drawing/2014/main" id="{3ACB81E0-3CEF-486A-888F-F6597FE01BA4}"/>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3" name="テキスト ボックス 712">
          <a:extLst>
            <a:ext uri="{FF2B5EF4-FFF2-40B4-BE49-F238E27FC236}">
              <a16:creationId xmlns:a16="http://schemas.microsoft.com/office/drawing/2014/main" id="{F8B09E9A-80AA-428B-87E4-540D0A0599AA}"/>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4" name="直線コネクタ 713">
          <a:extLst>
            <a:ext uri="{FF2B5EF4-FFF2-40B4-BE49-F238E27FC236}">
              <a16:creationId xmlns:a16="http://schemas.microsoft.com/office/drawing/2014/main" id="{A29B6E80-1EAF-473C-B0D1-405B82B61318}"/>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5" name="テキスト ボックス 714">
          <a:extLst>
            <a:ext uri="{FF2B5EF4-FFF2-40B4-BE49-F238E27FC236}">
              <a16:creationId xmlns:a16="http://schemas.microsoft.com/office/drawing/2014/main" id="{7D883AB5-0563-4F15-9A62-BC320929F9BF}"/>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6" name="直線コネクタ 715">
          <a:extLst>
            <a:ext uri="{FF2B5EF4-FFF2-40B4-BE49-F238E27FC236}">
              <a16:creationId xmlns:a16="http://schemas.microsoft.com/office/drawing/2014/main" id="{FDC99503-D2B9-43B3-9415-D77F096C0B3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7" name="テキスト ボックス 716">
          <a:extLst>
            <a:ext uri="{FF2B5EF4-FFF2-40B4-BE49-F238E27FC236}">
              <a16:creationId xmlns:a16="http://schemas.microsoft.com/office/drawing/2014/main" id="{D0BFAE8D-5E2E-4741-84A6-3F260A289D1D}"/>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8" name="直線コネクタ 717">
          <a:extLst>
            <a:ext uri="{FF2B5EF4-FFF2-40B4-BE49-F238E27FC236}">
              <a16:creationId xmlns:a16="http://schemas.microsoft.com/office/drawing/2014/main" id="{0EF34C80-F3B2-4469-89DF-0696D0B6CC3E}"/>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9" name="テキスト ボックス 718">
          <a:extLst>
            <a:ext uri="{FF2B5EF4-FFF2-40B4-BE49-F238E27FC236}">
              <a16:creationId xmlns:a16="http://schemas.microsoft.com/office/drawing/2014/main" id="{39E35AAC-923C-4B3A-9035-017825631722}"/>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C15967E0-D4C3-4771-9458-5F2C0091D9C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4AEDC769-458B-4DFB-8A25-3E0F7794830C}"/>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9F5CADB1-3692-49E5-A2B9-D29BD755E5E5}"/>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16002</xdr:rowOff>
    </xdr:from>
    <xdr:to>
      <xdr:col>116</xdr:col>
      <xdr:colOff>62864</xdr:colOff>
      <xdr:row>108</xdr:row>
      <xdr:rowOff>139446</xdr:rowOff>
    </xdr:to>
    <xdr:cxnSp macro="">
      <xdr:nvCxnSpPr>
        <xdr:cNvPr id="723" name="直線コネクタ 722">
          <a:extLst>
            <a:ext uri="{FF2B5EF4-FFF2-40B4-BE49-F238E27FC236}">
              <a16:creationId xmlns:a16="http://schemas.microsoft.com/office/drawing/2014/main" id="{CFCA2EF3-B389-46A0-A368-390AB7617D1F}"/>
            </a:ext>
          </a:extLst>
        </xdr:cNvPr>
        <xdr:cNvCxnSpPr/>
      </xdr:nvCxnSpPr>
      <xdr:spPr>
        <a:xfrm flipV="1">
          <a:off x="19509104" y="16947642"/>
          <a:ext cx="0" cy="129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143273</xdr:rowOff>
    </xdr:from>
    <xdr:ext cx="469744" cy="259045"/>
    <xdr:sp macro="" textlink="">
      <xdr:nvSpPr>
        <xdr:cNvPr id="724" name="【公民館】&#10;一人当たり面積最小値テキスト">
          <a:extLst>
            <a:ext uri="{FF2B5EF4-FFF2-40B4-BE49-F238E27FC236}">
              <a16:creationId xmlns:a16="http://schemas.microsoft.com/office/drawing/2014/main" id="{9877D2B1-BA5C-474E-8078-90B753AC7052}"/>
            </a:ext>
          </a:extLst>
        </xdr:cNvPr>
        <xdr:cNvSpPr txBox="1"/>
      </xdr:nvSpPr>
      <xdr:spPr>
        <a:xfrm>
          <a:off x="19547840" y="1824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139446</xdr:rowOff>
    </xdr:from>
    <xdr:to>
      <xdr:col>116</xdr:col>
      <xdr:colOff>152400</xdr:colOff>
      <xdr:row>108</xdr:row>
      <xdr:rowOff>139446</xdr:rowOff>
    </xdr:to>
    <xdr:cxnSp macro="">
      <xdr:nvCxnSpPr>
        <xdr:cNvPr id="725" name="直線コネクタ 724">
          <a:extLst>
            <a:ext uri="{FF2B5EF4-FFF2-40B4-BE49-F238E27FC236}">
              <a16:creationId xmlns:a16="http://schemas.microsoft.com/office/drawing/2014/main" id="{9A3D9111-E82D-4D22-A5FF-75F2CDF5E13C}"/>
            </a:ext>
          </a:extLst>
        </xdr:cNvPr>
        <xdr:cNvCxnSpPr/>
      </xdr:nvCxnSpPr>
      <xdr:spPr>
        <a:xfrm>
          <a:off x="19443700" y="182445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134129</xdr:rowOff>
    </xdr:from>
    <xdr:ext cx="469744" cy="259045"/>
    <xdr:sp macro="" textlink="">
      <xdr:nvSpPr>
        <xdr:cNvPr id="726" name="【公民館】&#10;一人当たり面積最大値テキスト">
          <a:extLst>
            <a:ext uri="{FF2B5EF4-FFF2-40B4-BE49-F238E27FC236}">
              <a16:creationId xmlns:a16="http://schemas.microsoft.com/office/drawing/2014/main" id="{57673AF1-8F7C-4D0C-A9C2-BA6FA9AB6EDB}"/>
            </a:ext>
          </a:extLst>
        </xdr:cNvPr>
        <xdr:cNvSpPr txBox="1"/>
      </xdr:nvSpPr>
      <xdr:spPr>
        <a:xfrm>
          <a:off x="19547840" y="16730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16002</xdr:rowOff>
    </xdr:from>
    <xdr:to>
      <xdr:col>116</xdr:col>
      <xdr:colOff>152400</xdr:colOff>
      <xdr:row>101</xdr:row>
      <xdr:rowOff>16002</xdr:rowOff>
    </xdr:to>
    <xdr:cxnSp macro="">
      <xdr:nvCxnSpPr>
        <xdr:cNvPr id="727" name="直線コネクタ 726">
          <a:extLst>
            <a:ext uri="{FF2B5EF4-FFF2-40B4-BE49-F238E27FC236}">
              <a16:creationId xmlns:a16="http://schemas.microsoft.com/office/drawing/2014/main" id="{09635F52-1C70-4773-8659-865D9E3E16CB}"/>
            </a:ext>
          </a:extLst>
        </xdr:cNvPr>
        <xdr:cNvCxnSpPr/>
      </xdr:nvCxnSpPr>
      <xdr:spPr>
        <a:xfrm>
          <a:off x="19443700" y="169476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122699</xdr:rowOff>
    </xdr:from>
    <xdr:ext cx="469744" cy="259045"/>
    <xdr:sp macro="" textlink="">
      <xdr:nvSpPr>
        <xdr:cNvPr id="728" name="【公民館】&#10;一人当たり面積平均値テキスト">
          <a:extLst>
            <a:ext uri="{FF2B5EF4-FFF2-40B4-BE49-F238E27FC236}">
              <a16:creationId xmlns:a16="http://schemas.microsoft.com/office/drawing/2014/main" id="{35E5ABB0-82D7-44D7-924D-D6615F96B5F7}"/>
            </a:ext>
          </a:extLst>
        </xdr:cNvPr>
        <xdr:cNvSpPr txBox="1"/>
      </xdr:nvSpPr>
      <xdr:spPr>
        <a:xfrm>
          <a:off x="19547840" y="178925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144272</xdr:rowOff>
    </xdr:from>
    <xdr:to>
      <xdr:col>116</xdr:col>
      <xdr:colOff>114300</xdr:colOff>
      <xdr:row>107</xdr:row>
      <xdr:rowOff>74422</xdr:rowOff>
    </xdr:to>
    <xdr:sp macro="" textlink="">
      <xdr:nvSpPr>
        <xdr:cNvPr id="729" name="フローチャート: 判断 728">
          <a:extLst>
            <a:ext uri="{FF2B5EF4-FFF2-40B4-BE49-F238E27FC236}">
              <a16:creationId xmlns:a16="http://schemas.microsoft.com/office/drawing/2014/main" id="{03C45D30-DB7D-4DC2-ADCD-8DCBFD38BB64}"/>
            </a:ext>
          </a:extLst>
        </xdr:cNvPr>
        <xdr:cNvSpPr/>
      </xdr:nvSpPr>
      <xdr:spPr>
        <a:xfrm>
          <a:off x="19458940" y="179141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156463</xdr:rowOff>
    </xdr:from>
    <xdr:to>
      <xdr:col>112</xdr:col>
      <xdr:colOff>38100</xdr:colOff>
      <xdr:row>107</xdr:row>
      <xdr:rowOff>86613</xdr:rowOff>
    </xdr:to>
    <xdr:sp macro="" textlink="">
      <xdr:nvSpPr>
        <xdr:cNvPr id="730" name="フローチャート: 判断 729">
          <a:extLst>
            <a:ext uri="{FF2B5EF4-FFF2-40B4-BE49-F238E27FC236}">
              <a16:creationId xmlns:a16="http://schemas.microsoft.com/office/drawing/2014/main" id="{92D691CE-2137-41E4-9EC1-BDD68B674799}"/>
            </a:ext>
          </a:extLst>
        </xdr:cNvPr>
        <xdr:cNvSpPr/>
      </xdr:nvSpPr>
      <xdr:spPr>
        <a:xfrm>
          <a:off x="18735040" y="179263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158750</xdr:rowOff>
    </xdr:from>
    <xdr:to>
      <xdr:col>107</xdr:col>
      <xdr:colOff>101600</xdr:colOff>
      <xdr:row>107</xdr:row>
      <xdr:rowOff>88900</xdr:rowOff>
    </xdr:to>
    <xdr:sp macro="" textlink="">
      <xdr:nvSpPr>
        <xdr:cNvPr id="731" name="フローチャート: 判断 730">
          <a:extLst>
            <a:ext uri="{FF2B5EF4-FFF2-40B4-BE49-F238E27FC236}">
              <a16:creationId xmlns:a16="http://schemas.microsoft.com/office/drawing/2014/main" id="{0EDD1A70-8AE9-44A0-9E32-C655A9D039F5}"/>
            </a:ext>
          </a:extLst>
        </xdr:cNvPr>
        <xdr:cNvSpPr/>
      </xdr:nvSpPr>
      <xdr:spPr>
        <a:xfrm>
          <a:off x="17937480" y="179285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148844</xdr:rowOff>
    </xdr:from>
    <xdr:to>
      <xdr:col>102</xdr:col>
      <xdr:colOff>165100</xdr:colOff>
      <xdr:row>107</xdr:row>
      <xdr:rowOff>78994</xdr:rowOff>
    </xdr:to>
    <xdr:sp macro="" textlink="">
      <xdr:nvSpPr>
        <xdr:cNvPr id="732" name="フローチャート: 判断 731">
          <a:extLst>
            <a:ext uri="{FF2B5EF4-FFF2-40B4-BE49-F238E27FC236}">
              <a16:creationId xmlns:a16="http://schemas.microsoft.com/office/drawing/2014/main" id="{6D8E519D-8DA2-4C14-9FCF-486FB768ECD5}"/>
            </a:ext>
          </a:extLst>
        </xdr:cNvPr>
        <xdr:cNvSpPr/>
      </xdr:nvSpPr>
      <xdr:spPr>
        <a:xfrm>
          <a:off x="17162780" y="179186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143511</xdr:rowOff>
    </xdr:from>
    <xdr:to>
      <xdr:col>98</xdr:col>
      <xdr:colOff>38100</xdr:colOff>
      <xdr:row>107</xdr:row>
      <xdr:rowOff>73661</xdr:rowOff>
    </xdr:to>
    <xdr:sp macro="" textlink="">
      <xdr:nvSpPr>
        <xdr:cNvPr id="733" name="フローチャート: 判断 732">
          <a:extLst>
            <a:ext uri="{FF2B5EF4-FFF2-40B4-BE49-F238E27FC236}">
              <a16:creationId xmlns:a16="http://schemas.microsoft.com/office/drawing/2014/main" id="{56BAE637-7DEC-43D3-8A37-B374F1470E44}"/>
            </a:ext>
          </a:extLst>
        </xdr:cNvPr>
        <xdr:cNvSpPr/>
      </xdr:nvSpPr>
      <xdr:spPr>
        <a:xfrm>
          <a:off x="16388080" y="179133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F80E6760-A22F-4E72-B80A-D6535EF7A74B}"/>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429CF215-FDAC-4347-9130-E5A02016912D}"/>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A96E8F2A-E463-425E-83EB-458AFF2386A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E4614E23-3C29-4447-837B-6FCBA0C33EB5}"/>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329CA596-08AE-4391-8221-BFE5BBF7C1BC}"/>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58928</xdr:rowOff>
    </xdr:from>
    <xdr:to>
      <xdr:col>116</xdr:col>
      <xdr:colOff>114300</xdr:colOff>
      <xdr:row>106</xdr:row>
      <xdr:rowOff>160528</xdr:rowOff>
    </xdr:to>
    <xdr:sp macro="" textlink="">
      <xdr:nvSpPr>
        <xdr:cNvPr id="739" name="楕円 738">
          <a:extLst>
            <a:ext uri="{FF2B5EF4-FFF2-40B4-BE49-F238E27FC236}">
              <a16:creationId xmlns:a16="http://schemas.microsoft.com/office/drawing/2014/main" id="{BF5268B7-4AA0-4B52-8B33-28C309DC4F5B}"/>
            </a:ext>
          </a:extLst>
        </xdr:cNvPr>
        <xdr:cNvSpPr/>
      </xdr:nvSpPr>
      <xdr:spPr>
        <a:xfrm>
          <a:off x="19458940" y="1782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81805</xdr:rowOff>
    </xdr:from>
    <xdr:ext cx="469744" cy="259045"/>
    <xdr:sp macro="" textlink="">
      <xdr:nvSpPr>
        <xdr:cNvPr id="740" name="【公民館】&#10;一人当たり面積該当値テキスト">
          <a:extLst>
            <a:ext uri="{FF2B5EF4-FFF2-40B4-BE49-F238E27FC236}">
              <a16:creationId xmlns:a16="http://schemas.microsoft.com/office/drawing/2014/main" id="{9E32ECD3-E3E7-4FD5-8799-DEA4DD73305A}"/>
            </a:ext>
          </a:extLst>
        </xdr:cNvPr>
        <xdr:cNvSpPr txBox="1"/>
      </xdr:nvSpPr>
      <xdr:spPr>
        <a:xfrm>
          <a:off x="19547840" y="1768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63500</xdr:rowOff>
    </xdr:from>
    <xdr:to>
      <xdr:col>112</xdr:col>
      <xdr:colOff>38100</xdr:colOff>
      <xdr:row>106</xdr:row>
      <xdr:rowOff>165100</xdr:rowOff>
    </xdr:to>
    <xdr:sp macro="" textlink="">
      <xdr:nvSpPr>
        <xdr:cNvPr id="741" name="楕円 740">
          <a:extLst>
            <a:ext uri="{FF2B5EF4-FFF2-40B4-BE49-F238E27FC236}">
              <a16:creationId xmlns:a16="http://schemas.microsoft.com/office/drawing/2014/main" id="{226EF944-1783-4D07-B423-A134C9252545}"/>
            </a:ext>
          </a:extLst>
        </xdr:cNvPr>
        <xdr:cNvSpPr/>
      </xdr:nvSpPr>
      <xdr:spPr>
        <a:xfrm>
          <a:off x="18735040" y="178333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109728</xdr:rowOff>
    </xdr:from>
    <xdr:to>
      <xdr:col>116</xdr:col>
      <xdr:colOff>63500</xdr:colOff>
      <xdr:row>106</xdr:row>
      <xdr:rowOff>114300</xdr:rowOff>
    </xdr:to>
    <xdr:cxnSp macro="">
      <xdr:nvCxnSpPr>
        <xdr:cNvPr id="742" name="直線コネクタ 741">
          <a:extLst>
            <a:ext uri="{FF2B5EF4-FFF2-40B4-BE49-F238E27FC236}">
              <a16:creationId xmlns:a16="http://schemas.microsoft.com/office/drawing/2014/main" id="{BA3F42A9-CE05-461B-82AC-D78588CC65AC}"/>
            </a:ext>
          </a:extLst>
        </xdr:cNvPr>
        <xdr:cNvCxnSpPr/>
      </xdr:nvCxnSpPr>
      <xdr:spPr>
        <a:xfrm flipV="1">
          <a:off x="18778220" y="17879568"/>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68072</xdr:rowOff>
    </xdr:from>
    <xdr:to>
      <xdr:col>107</xdr:col>
      <xdr:colOff>101600</xdr:colOff>
      <xdr:row>106</xdr:row>
      <xdr:rowOff>169672</xdr:rowOff>
    </xdr:to>
    <xdr:sp macro="" textlink="">
      <xdr:nvSpPr>
        <xdr:cNvPr id="743" name="楕円 742">
          <a:extLst>
            <a:ext uri="{FF2B5EF4-FFF2-40B4-BE49-F238E27FC236}">
              <a16:creationId xmlns:a16="http://schemas.microsoft.com/office/drawing/2014/main" id="{01389A3F-9F36-431D-BA8F-3F29637CEDB6}"/>
            </a:ext>
          </a:extLst>
        </xdr:cNvPr>
        <xdr:cNvSpPr/>
      </xdr:nvSpPr>
      <xdr:spPr>
        <a:xfrm>
          <a:off x="17937480" y="1783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114300</xdr:rowOff>
    </xdr:from>
    <xdr:to>
      <xdr:col>111</xdr:col>
      <xdr:colOff>177800</xdr:colOff>
      <xdr:row>106</xdr:row>
      <xdr:rowOff>118872</xdr:rowOff>
    </xdr:to>
    <xdr:cxnSp macro="">
      <xdr:nvCxnSpPr>
        <xdr:cNvPr id="744" name="直線コネクタ 743">
          <a:extLst>
            <a:ext uri="{FF2B5EF4-FFF2-40B4-BE49-F238E27FC236}">
              <a16:creationId xmlns:a16="http://schemas.microsoft.com/office/drawing/2014/main" id="{8A32B714-7962-45B1-B17B-2E6781A7D045}"/>
            </a:ext>
          </a:extLst>
        </xdr:cNvPr>
        <xdr:cNvCxnSpPr/>
      </xdr:nvCxnSpPr>
      <xdr:spPr>
        <a:xfrm flipV="1">
          <a:off x="17988280" y="17884140"/>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72644</xdr:rowOff>
    </xdr:from>
    <xdr:to>
      <xdr:col>102</xdr:col>
      <xdr:colOff>165100</xdr:colOff>
      <xdr:row>107</xdr:row>
      <xdr:rowOff>2794</xdr:rowOff>
    </xdr:to>
    <xdr:sp macro="" textlink="">
      <xdr:nvSpPr>
        <xdr:cNvPr id="745" name="楕円 744">
          <a:extLst>
            <a:ext uri="{FF2B5EF4-FFF2-40B4-BE49-F238E27FC236}">
              <a16:creationId xmlns:a16="http://schemas.microsoft.com/office/drawing/2014/main" id="{557F6EBA-A43F-41DF-ACB7-D42EC92EF474}"/>
            </a:ext>
          </a:extLst>
        </xdr:cNvPr>
        <xdr:cNvSpPr/>
      </xdr:nvSpPr>
      <xdr:spPr>
        <a:xfrm>
          <a:off x="17162780" y="178424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118872</xdr:rowOff>
    </xdr:from>
    <xdr:to>
      <xdr:col>107</xdr:col>
      <xdr:colOff>50800</xdr:colOff>
      <xdr:row>106</xdr:row>
      <xdr:rowOff>123444</xdr:rowOff>
    </xdr:to>
    <xdr:cxnSp macro="">
      <xdr:nvCxnSpPr>
        <xdr:cNvPr id="746" name="直線コネクタ 745">
          <a:extLst>
            <a:ext uri="{FF2B5EF4-FFF2-40B4-BE49-F238E27FC236}">
              <a16:creationId xmlns:a16="http://schemas.microsoft.com/office/drawing/2014/main" id="{13CE49D9-7C25-4816-8ACD-AB98FD8AE7C2}"/>
            </a:ext>
          </a:extLst>
        </xdr:cNvPr>
        <xdr:cNvCxnSpPr/>
      </xdr:nvCxnSpPr>
      <xdr:spPr>
        <a:xfrm flipV="1">
          <a:off x="17213580" y="17888712"/>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77978</xdr:rowOff>
    </xdr:from>
    <xdr:to>
      <xdr:col>98</xdr:col>
      <xdr:colOff>38100</xdr:colOff>
      <xdr:row>107</xdr:row>
      <xdr:rowOff>8128</xdr:rowOff>
    </xdr:to>
    <xdr:sp macro="" textlink="">
      <xdr:nvSpPr>
        <xdr:cNvPr id="747" name="楕円 746">
          <a:extLst>
            <a:ext uri="{FF2B5EF4-FFF2-40B4-BE49-F238E27FC236}">
              <a16:creationId xmlns:a16="http://schemas.microsoft.com/office/drawing/2014/main" id="{C124B215-F5D2-409F-8E62-62704DA9890C}"/>
            </a:ext>
          </a:extLst>
        </xdr:cNvPr>
        <xdr:cNvSpPr/>
      </xdr:nvSpPr>
      <xdr:spPr>
        <a:xfrm>
          <a:off x="16388080" y="178478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123444</xdr:rowOff>
    </xdr:from>
    <xdr:to>
      <xdr:col>102</xdr:col>
      <xdr:colOff>114300</xdr:colOff>
      <xdr:row>106</xdr:row>
      <xdr:rowOff>128778</xdr:rowOff>
    </xdr:to>
    <xdr:cxnSp macro="">
      <xdr:nvCxnSpPr>
        <xdr:cNvPr id="748" name="直線コネクタ 747">
          <a:extLst>
            <a:ext uri="{FF2B5EF4-FFF2-40B4-BE49-F238E27FC236}">
              <a16:creationId xmlns:a16="http://schemas.microsoft.com/office/drawing/2014/main" id="{1578748D-71FA-44D7-8BE9-85C16D641427}"/>
            </a:ext>
          </a:extLst>
        </xdr:cNvPr>
        <xdr:cNvCxnSpPr/>
      </xdr:nvCxnSpPr>
      <xdr:spPr>
        <a:xfrm flipV="1">
          <a:off x="16431260" y="17893284"/>
          <a:ext cx="78232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77740</xdr:rowOff>
    </xdr:from>
    <xdr:ext cx="469744" cy="259045"/>
    <xdr:sp macro="" textlink="">
      <xdr:nvSpPr>
        <xdr:cNvPr id="749" name="n_1aveValue【公民館】&#10;一人当たり面積">
          <a:extLst>
            <a:ext uri="{FF2B5EF4-FFF2-40B4-BE49-F238E27FC236}">
              <a16:creationId xmlns:a16="http://schemas.microsoft.com/office/drawing/2014/main" id="{7F93AA1E-F3DE-4EB2-B491-E3A38D711796}"/>
            </a:ext>
          </a:extLst>
        </xdr:cNvPr>
        <xdr:cNvSpPr txBox="1"/>
      </xdr:nvSpPr>
      <xdr:spPr>
        <a:xfrm>
          <a:off x="18561127" y="18015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80027</xdr:rowOff>
    </xdr:from>
    <xdr:ext cx="469744" cy="259045"/>
    <xdr:sp macro="" textlink="">
      <xdr:nvSpPr>
        <xdr:cNvPr id="750" name="n_2aveValue【公民館】&#10;一人当たり面積">
          <a:extLst>
            <a:ext uri="{FF2B5EF4-FFF2-40B4-BE49-F238E27FC236}">
              <a16:creationId xmlns:a16="http://schemas.microsoft.com/office/drawing/2014/main" id="{0B5A6881-C845-4DC4-9EE6-642DD4EAEC16}"/>
            </a:ext>
          </a:extLst>
        </xdr:cNvPr>
        <xdr:cNvSpPr txBox="1"/>
      </xdr:nvSpPr>
      <xdr:spPr>
        <a:xfrm>
          <a:off x="17776267" y="1801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70121</xdr:rowOff>
    </xdr:from>
    <xdr:ext cx="469744" cy="259045"/>
    <xdr:sp macro="" textlink="">
      <xdr:nvSpPr>
        <xdr:cNvPr id="751" name="n_3aveValue【公民館】&#10;一人当たり面積">
          <a:extLst>
            <a:ext uri="{FF2B5EF4-FFF2-40B4-BE49-F238E27FC236}">
              <a16:creationId xmlns:a16="http://schemas.microsoft.com/office/drawing/2014/main" id="{06AF2D3A-1B2C-49AF-8A2D-57E75ABC706A}"/>
            </a:ext>
          </a:extLst>
        </xdr:cNvPr>
        <xdr:cNvSpPr txBox="1"/>
      </xdr:nvSpPr>
      <xdr:spPr>
        <a:xfrm>
          <a:off x="17001567" y="1800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64788</xdr:rowOff>
    </xdr:from>
    <xdr:ext cx="469744" cy="259045"/>
    <xdr:sp macro="" textlink="">
      <xdr:nvSpPr>
        <xdr:cNvPr id="752" name="n_4aveValue【公民館】&#10;一人当たり面積">
          <a:extLst>
            <a:ext uri="{FF2B5EF4-FFF2-40B4-BE49-F238E27FC236}">
              <a16:creationId xmlns:a16="http://schemas.microsoft.com/office/drawing/2014/main" id="{EF4B7C9B-059D-4027-9907-50FD156A6ADA}"/>
            </a:ext>
          </a:extLst>
        </xdr:cNvPr>
        <xdr:cNvSpPr txBox="1"/>
      </xdr:nvSpPr>
      <xdr:spPr>
        <a:xfrm>
          <a:off x="16226867" y="18002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10177</xdr:rowOff>
    </xdr:from>
    <xdr:ext cx="469744" cy="259045"/>
    <xdr:sp macro="" textlink="">
      <xdr:nvSpPr>
        <xdr:cNvPr id="753" name="n_1mainValue【公民館】&#10;一人当たり面積">
          <a:extLst>
            <a:ext uri="{FF2B5EF4-FFF2-40B4-BE49-F238E27FC236}">
              <a16:creationId xmlns:a16="http://schemas.microsoft.com/office/drawing/2014/main" id="{CEF8C955-FEA6-4FDC-9DF4-4C8344111B36}"/>
            </a:ext>
          </a:extLst>
        </xdr:cNvPr>
        <xdr:cNvSpPr txBox="1"/>
      </xdr:nvSpPr>
      <xdr:spPr>
        <a:xfrm>
          <a:off x="18561127" y="1761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14749</xdr:rowOff>
    </xdr:from>
    <xdr:ext cx="469744" cy="259045"/>
    <xdr:sp macro="" textlink="">
      <xdr:nvSpPr>
        <xdr:cNvPr id="754" name="n_2mainValue【公民館】&#10;一人当たり面積">
          <a:extLst>
            <a:ext uri="{FF2B5EF4-FFF2-40B4-BE49-F238E27FC236}">
              <a16:creationId xmlns:a16="http://schemas.microsoft.com/office/drawing/2014/main" id="{C3824FBC-4990-42B2-96E1-0F99A3A7E921}"/>
            </a:ext>
          </a:extLst>
        </xdr:cNvPr>
        <xdr:cNvSpPr txBox="1"/>
      </xdr:nvSpPr>
      <xdr:spPr>
        <a:xfrm>
          <a:off x="17776267" y="1761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19321</xdr:rowOff>
    </xdr:from>
    <xdr:ext cx="469744" cy="259045"/>
    <xdr:sp macro="" textlink="">
      <xdr:nvSpPr>
        <xdr:cNvPr id="755" name="n_3mainValue【公民館】&#10;一人当たり面積">
          <a:extLst>
            <a:ext uri="{FF2B5EF4-FFF2-40B4-BE49-F238E27FC236}">
              <a16:creationId xmlns:a16="http://schemas.microsoft.com/office/drawing/2014/main" id="{CD48D76A-6521-4DB8-8B98-4F5336EFDF65}"/>
            </a:ext>
          </a:extLst>
        </xdr:cNvPr>
        <xdr:cNvSpPr txBox="1"/>
      </xdr:nvSpPr>
      <xdr:spPr>
        <a:xfrm>
          <a:off x="17001567" y="17621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24655</xdr:rowOff>
    </xdr:from>
    <xdr:ext cx="469744" cy="259045"/>
    <xdr:sp macro="" textlink="">
      <xdr:nvSpPr>
        <xdr:cNvPr id="756" name="n_4mainValue【公民館】&#10;一人当たり面積">
          <a:extLst>
            <a:ext uri="{FF2B5EF4-FFF2-40B4-BE49-F238E27FC236}">
              <a16:creationId xmlns:a16="http://schemas.microsoft.com/office/drawing/2014/main" id="{A6A20EAC-FCCC-4B4A-8955-CBE89C5F124C}"/>
            </a:ext>
          </a:extLst>
        </xdr:cNvPr>
        <xdr:cNvSpPr txBox="1"/>
      </xdr:nvSpPr>
      <xdr:spPr>
        <a:xfrm>
          <a:off x="16226867" y="1762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E88F3B91-DAF3-4BC0-B8D0-B025CD56FE27}"/>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B0A3A021-471F-408C-90ED-B868BC81AAD2}"/>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0EA229A8-81BB-4D23-B148-56CE53DA1997}"/>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本表中、</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ja-JP" altLang="en-US" sz="1100">
              <a:solidFill>
                <a:schemeClr val="dk1"/>
              </a:solidFill>
              <a:effectLst/>
              <a:latin typeface="+mn-lt"/>
              <a:ea typeface="+mn-ea"/>
              <a:cs typeface="+mn-cs"/>
            </a:rPr>
            <a:t>」「学校施設」</a:t>
          </a:r>
          <a:r>
            <a:rPr kumimoji="1" lang="ja-JP" altLang="ja-JP" sz="1100">
              <a:solidFill>
                <a:schemeClr val="dk1"/>
              </a:solidFill>
              <a:effectLst/>
              <a:latin typeface="+mn-lt"/>
              <a:ea typeface="+mn-ea"/>
              <a:cs typeface="+mn-cs"/>
            </a:rPr>
            <a:t>を除く施設において、有形固定資産減価償却率は全国平均を下回って</a:t>
          </a:r>
          <a:r>
            <a:rPr kumimoji="1" lang="ja-JP" altLang="en-US" sz="1100">
              <a:solidFill>
                <a:schemeClr val="dk1"/>
              </a:solidFill>
              <a:effectLst/>
              <a:latin typeface="+mn-lt"/>
              <a:ea typeface="+mn-ea"/>
              <a:cs typeface="+mn-cs"/>
            </a:rPr>
            <a:t>いる。</a:t>
          </a:r>
          <a:r>
            <a:rPr kumimoji="1" lang="ja-JP" altLang="ja-JP" sz="1100">
              <a:solidFill>
                <a:schemeClr val="dk1"/>
              </a:solidFill>
              <a:effectLst/>
              <a:latin typeface="+mn-lt"/>
              <a:ea typeface="+mn-ea"/>
              <a:cs typeface="+mn-cs"/>
            </a:rPr>
            <a:t>類似団体と</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比較</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学校施設</a:t>
          </a:r>
          <a:r>
            <a:rPr kumimoji="1" lang="ja-JP" altLang="en-US" sz="1100">
              <a:solidFill>
                <a:schemeClr val="dk1"/>
              </a:solidFill>
              <a:effectLst/>
              <a:latin typeface="+mn-lt"/>
              <a:ea typeface="+mn-ea"/>
              <a:cs typeface="+mn-cs"/>
            </a:rPr>
            <a:t>」「認定こども園・幼稚園・保育所」</a:t>
          </a:r>
          <a:r>
            <a:rPr kumimoji="1" lang="ja-JP" altLang="ja-JP" sz="1100">
              <a:solidFill>
                <a:schemeClr val="dk1"/>
              </a:solidFill>
              <a:effectLst/>
              <a:latin typeface="+mn-lt"/>
              <a:ea typeface="+mn-ea"/>
              <a:cs typeface="+mn-cs"/>
            </a:rPr>
            <a:t>はほぼ同水準だがその他の施設は下回っている状況にある。道路については住民一人当たりの延長も長くなっており、町道改修も順次進めているが主要道路を先行して行っているため、老朽化している道路も多い状況となっている。人口減少が進んでいるため、各施設において、住民一人当たりの延長や面積は増加していくことが予想される。地理的な要因もあり、施設の廃止や集約化、複合化は簡単ではないものの、現在所有している施設を計画的に改修し、適正に管理することで長寿命化を図りつつ、人口に合わせた施設の統合・廃止を実施していき、住民サービスの向上に努め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300233C-877B-4CBC-ABA6-D44F92825A06}"/>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8683003-C460-438D-B6CC-0A757BD7E317}"/>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9CBB87C-CD7D-4DDD-BC87-1453AA35F32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41457C4-54ED-44AC-89B3-120D7F8405E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3AF3816-B20B-449C-9D2B-D05611D93A95}"/>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CE68BD3-3D9F-49AF-9D47-3C444D35FF93}"/>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B63481B-E82C-4DE0-ADB4-51C77C318ED8}"/>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E0C59C9-03A3-4DE0-8BF0-B7E2B778DC7E}"/>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CEC5040-79AF-4BE2-8A91-7D5C2ACABF06}"/>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DA3AA10-F977-4BF1-9AC5-84DCFF03D731}"/>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6,968
6,848
72.24
10,914,543
10,578,167
283,397
3,902,012
6,294,001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AAA8B23-62D8-4B4A-9CFD-B36019E58E1D}"/>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6AA607E-57ED-4339-9C60-570680558D8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FA8DE2E-9BAC-465C-9504-8934316882DB}"/>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B1F63E2-A429-4E5D-9ABE-DE9467B14476}"/>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33AD81D-AC7F-4949-BE4F-D2E618EED26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4F576C0-3329-4091-BBBC-AD3328CC2B75}"/>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622FEE3-6F24-4AE1-AEDC-59EA1C3A9B8D}"/>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C706637-DD71-4E37-8231-1CF24967F115}"/>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E4163F1-1866-45D6-9D97-9D08C9521F7D}"/>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F719F56-9ABF-45D3-A46D-72514609966D}"/>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C423D11-BB4C-4866-9F76-2A3567431AB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94B7129-86A7-490A-ADBE-005C89D285BA}"/>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A56262D-B264-49C0-9599-E357ABFB88D7}"/>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32A23AC-E1CF-49C2-97DD-22CE52EA46E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D8B3848-654C-4AEE-8657-DF661A11843D}"/>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897A9D9-DCB0-42CE-9D2D-2602926FE17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4A57F97-C1D0-4883-A884-543B228DF86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0B5064E-1A19-48D6-89F2-CAB09960E1F6}"/>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B31C204-31FE-4B03-82C9-D6220DF19892}"/>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C1E3034-100C-4DA5-A20B-C7663EC4DDD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28B16AA-782F-49A3-A1C5-8770AFD2D75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CC521BF-9C24-425C-BD38-248996FC0A2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ADAB6CA-F33C-4672-B3BE-23511A45C10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2242474-03BD-40C7-9649-84DC00355AA3}"/>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A78BE90-FB23-4A97-B0EF-C56C6CB4589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3DAE855-8B97-436C-8FAF-B976C5443A8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01860A1-B966-4970-B104-236EEBDDA84C}"/>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8F6A41C-BAD3-4AA2-B6DA-DC8A10FE438D}"/>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9E9E625-5236-4450-AE74-DCAE69C05F1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2F8ED96-966F-45D9-9257-4F82A66BCC5E}"/>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48E6F65-BC4B-48E1-A0A4-64A69F7D0162}"/>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8E9B842-0AD6-403D-AA29-266BBD0052F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90BBB86-7C8E-403E-BBF3-133F082495A4}"/>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F8293BDC-2824-416A-827B-BFEE704BCC59}"/>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14F5A49-C191-46D2-AFAC-3C5D08F31346}"/>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236F859-C5BD-45FA-8EF0-359E787DD513}"/>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D2A6ADC-AB4E-4A94-BF4F-BDCE1644A4D4}"/>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A0E3B9A-9B4E-4752-AC76-1893C877B04C}"/>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31FE045-6BEA-457A-9143-D15E3EB8E28B}"/>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6F70F4C2-44D7-44B0-ABA4-B7733F21564C}"/>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3D97CBE-DB6D-4274-9349-4DA68EE5CEFC}"/>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FDD12B01-6DB8-4E00-AA3C-64150D65FA25}"/>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673F72B-F5DB-436F-A026-256ACE8E8862}"/>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DF2DE04E-1352-4B46-8181-688B5FE66B8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76200</xdr:rowOff>
    </xdr:to>
    <xdr:cxnSp macro="">
      <xdr:nvCxnSpPr>
        <xdr:cNvPr id="56" name="直線コネクタ 55">
          <a:extLst>
            <a:ext uri="{FF2B5EF4-FFF2-40B4-BE49-F238E27FC236}">
              <a16:creationId xmlns:a16="http://schemas.microsoft.com/office/drawing/2014/main" id="{DB5BF4C1-2184-4996-B5C3-907A33307539}"/>
            </a:ext>
          </a:extLst>
        </xdr:cNvPr>
        <xdr:cNvCxnSpPr/>
      </xdr:nvCxnSpPr>
      <xdr:spPr>
        <a:xfrm flipV="1">
          <a:off x="4086225" y="5589270"/>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80027</xdr:rowOff>
    </xdr:from>
    <xdr:ext cx="405111" cy="259045"/>
    <xdr:sp macro="" textlink="">
      <xdr:nvSpPr>
        <xdr:cNvPr id="57" name="【図書館】&#10;有形固定資産減価償却率最小値テキスト">
          <a:extLst>
            <a:ext uri="{FF2B5EF4-FFF2-40B4-BE49-F238E27FC236}">
              <a16:creationId xmlns:a16="http://schemas.microsoft.com/office/drawing/2014/main" id="{391C5E32-B828-4CE5-B7B7-3BF401858839}"/>
            </a:ext>
          </a:extLst>
        </xdr:cNvPr>
        <xdr:cNvSpPr txBox="1"/>
      </xdr:nvSpPr>
      <xdr:spPr>
        <a:xfrm>
          <a:off x="4124960" y="678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76200</xdr:rowOff>
    </xdr:from>
    <xdr:to>
      <xdr:col>24</xdr:col>
      <xdr:colOff>152400</xdr:colOff>
      <xdr:row>40</xdr:row>
      <xdr:rowOff>76200</xdr:rowOff>
    </xdr:to>
    <xdr:cxnSp macro="">
      <xdr:nvCxnSpPr>
        <xdr:cNvPr id="58" name="直線コネクタ 57">
          <a:extLst>
            <a:ext uri="{FF2B5EF4-FFF2-40B4-BE49-F238E27FC236}">
              <a16:creationId xmlns:a16="http://schemas.microsoft.com/office/drawing/2014/main" id="{381B8D0D-F6D9-48D3-A7E1-A2EE44D6992C}"/>
            </a:ext>
          </a:extLst>
        </xdr:cNvPr>
        <xdr:cNvCxnSpPr/>
      </xdr:nvCxnSpPr>
      <xdr:spPr>
        <a:xfrm>
          <a:off x="4020820" y="6781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6CC8AE94-5506-4381-A596-35B7CD81DDE4}"/>
            </a:ext>
          </a:extLst>
        </xdr:cNvPr>
        <xdr:cNvSpPr txBox="1"/>
      </xdr:nvSpPr>
      <xdr:spPr>
        <a:xfrm>
          <a:off x="412496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13259378-5A12-4330-A09D-ED83D4A1DB7A}"/>
            </a:ext>
          </a:extLst>
        </xdr:cNvPr>
        <xdr:cNvCxnSpPr/>
      </xdr:nvCxnSpPr>
      <xdr:spPr>
        <a:xfrm>
          <a:off x="402082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45737</xdr:rowOff>
    </xdr:from>
    <xdr:ext cx="405111" cy="259045"/>
    <xdr:sp macro="" textlink="">
      <xdr:nvSpPr>
        <xdr:cNvPr id="61" name="【図書館】&#10;有形固定資産減価償却率平均値テキスト">
          <a:extLst>
            <a:ext uri="{FF2B5EF4-FFF2-40B4-BE49-F238E27FC236}">
              <a16:creationId xmlns:a16="http://schemas.microsoft.com/office/drawing/2014/main" id="{D64D4CB2-FE6B-4497-A987-624663031D38}"/>
            </a:ext>
          </a:extLst>
        </xdr:cNvPr>
        <xdr:cNvSpPr txBox="1"/>
      </xdr:nvSpPr>
      <xdr:spPr>
        <a:xfrm>
          <a:off x="4124960" y="5913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22860</xdr:rowOff>
    </xdr:from>
    <xdr:to>
      <xdr:col>24</xdr:col>
      <xdr:colOff>114300</xdr:colOff>
      <xdr:row>36</xdr:row>
      <xdr:rowOff>124460</xdr:rowOff>
    </xdr:to>
    <xdr:sp macro="" textlink="">
      <xdr:nvSpPr>
        <xdr:cNvPr id="62" name="フローチャート: 判断 61">
          <a:extLst>
            <a:ext uri="{FF2B5EF4-FFF2-40B4-BE49-F238E27FC236}">
              <a16:creationId xmlns:a16="http://schemas.microsoft.com/office/drawing/2014/main" id="{F57C302E-A77C-4DFB-8C24-10EEB8F5A520}"/>
            </a:ext>
          </a:extLst>
        </xdr:cNvPr>
        <xdr:cNvSpPr/>
      </xdr:nvSpPr>
      <xdr:spPr>
        <a:xfrm>
          <a:off x="4036060" y="60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49530</xdr:rowOff>
    </xdr:from>
    <xdr:to>
      <xdr:col>20</xdr:col>
      <xdr:colOff>38100</xdr:colOff>
      <xdr:row>36</xdr:row>
      <xdr:rowOff>151130</xdr:rowOff>
    </xdr:to>
    <xdr:sp macro="" textlink="">
      <xdr:nvSpPr>
        <xdr:cNvPr id="63" name="フローチャート: 判断 62">
          <a:extLst>
            <a:ext uri="{FF2B5EF4-FFF2-40B4-BE49-F238E27FC236}">
              <a16:creationId xmlns:a16="http://schemas.microsoft.com/office/drawing/2014/main" id="{2CCD8D1B-9ACB-4088-B5FF-59177C6B6B98}"/>
            </a:ext>
          </a:extLst>
        </xdr:cNvPr>
        <xdr:cNvSpPr/>
      </xdr:nvSpPr>
      <xdr:spPr>
        <a:xfrm>
          <a:off x="3312160" y="6084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72390</xdr:rowOff>
    </xdr:from>
    <xdr:to>
      <xdr:col>15</xdr:col>
      <xdr:colOff>101600</xdr:colOff>
      <xdr:row>37</xdr:row>
      <xdr:rowOff>2540</xdr:rowOff>
    </xdr:to>
    <xdr:sp macro="" textlink="">
      <xdr:nvSpPr>
        <xdr:cNvPr id="64" name="フローチャート: 判断 63">
          <a:extLst>
            <a:ext uri="{FF2B5EF4-FFF2-40B4-BE49-F238E27FC236}">
              <a16:creationId xmlns:a16="http://schemas.microsoft.com/office/drawing/2014/main" id="{5A6C079C-E9B8-40E3-9281-64FDD1945B7A}"/>
            </a:ext>
          </a:extLst>
        </xdr:cNvPr>
        <xdr:cNvSpPr/>
      </xdr:nvSpPr>
      <xdr:spPr>
        <a:xfrm>
          <a:off x="2514600" y="6107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30480</xdr:rowOff>
    </xdr:from>
    <xdr:to>
      <xdr:col>10</xdr:col>
      <xdr:colOff>165100</xdr:colOff>
      <xdr:row>36</xdr:row>
      <xdr:rowOff>132080</xdr:rowOff>
    </xdr:to>
    <xdr:sp macro="" textlink="">
      <xdr:nvSpPr>
        <xdr:cNvPr id="65" name="フローチャート: 判断 64">
          <a:extLst>
            <a:ext uri="{FF2B5EF4-FFF2-40B4-BE49-F238E27FC236}">
              <a16:creationId xmlns:a16="http://schemas.microsoft.com/office/drawing/2014/main" id="{0A79E9DD-AAD7-441B-A2A2-20A72C4273DB}"/>
            </a:ext>
          </a:extLst>
        </xdr:cNvPr>
        <xdr:cNvSpPr/>
      </xdr:nvSpPr>
      <xdr:spPr>
        <a:xfrm>
          <a:off x="17399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3810</xdr:rowOff>
    </xdr:from>
    <xdr:to>
      <xdr:col>6</xdr:col>
      <xdr:colOff>38100</xdr:colOff>
      <xdr:row>36</xdr:row>
      <xdr:rowOff>105410</xdr:rowOff>
    </xdr:to>
    <xdr:sp macro="" textlink="">
      <xdr:nvSpPr>
        <xdr:cNvPr id="66" name="フローチャート: 判断 65">
          <a:extLst>
            <a:ext uri="{FF2B5EF4-FFF2-40B4-BE49-F238E27FC236}">
              <a16:creationId xmlns:a16="http://schemas.microsoft.com/office/drawing/2014/main" id="{7BC5F5A7-20B7-44AE-B682-051B8A4C35B6}"/>
            </a:ext>
          </a:extLst>
        </xdr:cNvPr>
        <xdr:cNvSpPr/>
      </xdr:nvSpPr>
      <xdr:spPr>
        <a:xfrm>
          <a:off x="965200" y="60388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3DAFD020-7C67-4F5E-B146-5EF631BDD3C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8ABD620-420D-4102-8F81-7CC5F6025E49}"/>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FA18BAF-D748-4EC6-98F1-44CCC30B74E9}"/>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99D667F-AE1D-448A-8B60-C478B5258BE8}"/>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781CE1D-547F-460E-B629-880537C619FA}"/>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106680</xdr:rowOff>
    </xdr:from>
    <xdr:to>
      <xdr:col>24</xdr:col>
      <xdr:colOff>114300</xdr:colOff>
      <xdr:row>39</xdr:row>
      <xdr:rowOff>36830</xdr:rowOff>
    </xdr:to>
    <xdr:sp macro="" textlink="">
      <xdr:nvSpPr>
        <xdr:cNvPr id="72" name="楕円 71">
          <a:extLst>
            <a:ext uri="{FF2B5EF4-FFF2-40B4-BE49-F238E27FC236}">
              <a16:creationId xmlns:a16="http://schemas.microsoft.com/office/drawing/2014/main" id="{9A577C4D-6CF4-45B2-89B1-0A86102DF0E9}"/>
            </a:ext>
          </a:extLst>
        </xdr:cNvPr>
        <xdr:cNvSpPr/>
      </xdr:nvSpPr>
      <xdr:spPr>
        <a:xfrm>
          <a:off x="4036060" y="6477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85107</xdr:rowOff>
    </xdr:from>
    <xdr:ext cx="405111" cy="259045"/>
    <xdr:sp macro="" textlink="">
      <xdr:nvSpPr>
        <xdr:cNvPr id="73" name="【図書館】&#10;有形固定資産減価償却率該当値テキスト">
          <a:extLst>
            <a:ext uri="{FF2B5EF4-FFF2-40B4-BE49-F238E27FC236}">
              <a16:creationId xmlns:a16="http://schemas.microsoft.com/office/drawing/2014/main" id="{C535CE8A-613B-4166-ABA7-C50CA1F0C6FC}"/>
            </a:ext>
          </a:extLst>
        </xdr:cNvPr>
        <xdr:cNvSpPr txBox="1"/>
      </xdr:nvSpPr>
      <xdr:spPr>
        <a:xfrm>
          <a:off x="4124960" y="6455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149860</xdr:rowOff>
    </xdr:from>
    <xdr:to>
      <xdr:col>20</xdr:col>
      <xdr:colOff>38100</xdr:colOff>
      <xdr:row>39</xdr:row>
      <xdr:rowOff>80010</xdr:rowOff>
    </xdr:to>
    <xdr:sp macro="" textlink="">
      <xdr:nvSpPr>
        <xdr:cNvPr id="74" name="楕円 73">
          <a:extLst>
            <a:ext uri="{FF2B5EF4-FFF2-40B4-BE49-F238E27FC236}">
              <a16:creationId xmlns:a16="http://schemas.microsoft.com/office/drawing/2014/main" id="{B0E4BB06-0555-4481-8A68-53A94780590A}"/>
            </a:ext>
          </a:extLst>
        </xdr:cNvPr>
        <xdr:cNvSpPr/>
      </xdr:nvSpPr>
      <xdr:spPr>
        <a:xfrm>
          <a:off x="3312160" y="65201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157480</xdr:rowOff>
    </xdr:from>
    <xdr:to>
      <xdr:col>24</xdr:col>
      <xdr:colOff>63500</xdr:colOff>
      <xdr:row>39</xdr:row>
      <xdr:rowOff>29210</xdr:rowOff>
    </xdr:to>
    <xdr:cxnSp macro="">
      <xdr:nvCxnSpPr>
        <xdr:cNvPr id="75" name="直線コネクタ 74">
          <a:extLst>
            <a:ext uri="{FF2B5EF4-FFF2-40B4-BE49-F238E27FC236}">
              <a16:creationId xmlns:a16="http://schemas.microsoft.com/office/drawing/2014/main" id="{BFCFA8A1-1E38-42E3-8776-09365CBD7380}"/>
            </a:ext>
          </a:extLst>
        </xdr:cNvPr>
        <xdr:cNvCxnSpPr/>
      </xdr:nvCxnSpPr>
      <xdr:spPr>
        <a:xfrm flipV="1">
          <a:off x="3355340" y="6527800"/>
          <a:ext cx="73152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22860</xdr:rowOff>
    </xdr:from>
    <xdr:to>
      <xdr:col>15</xdr:col>
      <xdr:colOff>101600</xdr:colOff>
      <xdr:row>40</xdr:row>
      <xdr:rowOff>124460</xdr:rowOff>
    </xdr:to>
    <xdr:sp macro="" textlink="">
      <xdr:nvSpPr>
        <xdr:cNvPr id="76" name="楕円 75">
          <a:extLst>
            <a:ext uri="{FF2B5EF4-FFF2-40B4-BE49-F238E27FC236}">
              <a16:creationId xmlns:a16="http://schemas.microsoft.com/office/drawing/2014/main" id="{D09A68D7-6166-41A1-8F66-B5EB1390AB20}"/>
            </a:ext>
          </a:extLst>
        </xdr:cNvPr>
        <xdr:cNvSpPr/>
      </xdr:nvSpPr>
      <xdr:spPr>
        <a:xfrm>
          <a:off x="25146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29210</xdr:rowOff>
    </xdr:from>
    <xdr:to>
      <xdr:col>19</xdr:col>
      <xdr:colOff>177800</xdr:colOff>
      <xdr:row>40</xdr:row>
      <xdr:rowOff>73660</xdr:rowOff>
    </xdr:to>
    <xdr:cxnSp macro="">
      <xdr:nvCxnSpPr>
        <xdr:cNvPr id="77" name="直線コネクタ 76">
          <a:extLst>
            <a:ext uri="{FF2B5EF4-FFF2-40B4-BE49-F238E27FC236}">
              <a16:creationId xmlns:a16="http://schemas.microsoft.com/office/drawing/2014/main" id="{10918253-FDAD-42F0-8AD9-2E0B23024749}"/>
            </a:ext>
          </a:extLst>
        </xdr:cNvPr>
        <xdr:cNvCxnSpPr/>
      </xdr:nvCxnSpPr>
      <xdr:spPr>
        <a:xfrm flipV="1">
          <a:off x="2565400" y="6567170"/>
          <a:ext cx="789940" cy="21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57150</xdr:rowOff>
    </xdr:from>
    <xdr:to>
      <xdr:col>10</xdr:col>
      <xdr:colOff>165100</xdr:colOff>
      <xdr:row>40</xdr:row>
      <xdr:rowOff>158750</xdr:rowOff>
    </xdr:to>
    <xdr:sp macro="" textlink="">
      <xdr:nvSpPr>
        <xdr:cNvPr id="78" name="楕円 77">
          <a:extLst>
            <a:ext uri="{FF2B5EF4-FFF2-40B4-BE49-F238E27FC236}">
              <a16:creationId xmlns:a16="http://schemas.microsoft.com/office/drawing/2014/main" id="{921D3F22-886B-4720-A7BA-EE3F675635BE}"/>
            </a:ext>
          </a:extLst>
        </xdr:cNvPr>
        <xdr:cNvSpPr/>
      </xdr:nvSpPr>
      <xdr:spPr>
        <a:xfrm>
          <a:off x="1739900" y="67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73660</xdr:rowOff>
    </xdr:from>
    <xdr:to>
      <xdr:col>15</xdr:col>
      <xdr:colOff>50800</xdr:colOff>
      <xdr:row>40</xdr:row>
      <xdr:rowOff>107950</xdr:rowOff>
    </xdr:to>
    <xdr:cxnSp macro="">
      <xdr:nvCxnSpPr>
        <xdr:cNvPr id="79" name="直線コネクタ 78">
          <a:extLst>
            <a:ext uri="{FF2B5EF4-FFF2-40B4-BE49-F238E27FC236}">
              <a16:creationId xmlns:a16="http://schemas.microsoft.com/office/drawing/2014/main" id="{CD60DE8C-263C-4B80-92FF-C40B85656F84}"/>
            </a:ext>
          </a:extLst>
        </xdr:cNvPr>
        <xdr:cNvCxnSpPr/>
      </xdr:nvCxnSpPr>
      <xdr:spPr>
        <a:xfrm flipV="1">
          <a:off x="1790700" y="677926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76200</xdr:rowOff>
    </xdr:from>
    <xdr:to>
      <xdr:col>6</xdr:col>
      <xdr:colOff>38100</xdr:colOff>
      <xdr:row>41</xdr:row>
      <xdr:rowOff>6350</xdr:rowOff>
    </xdr:to>
    <xdr:sp macro="" textlink="">
      <xdr:nvSpPr>
        <xdr:cNvPr id="80" name="楕円 79">
          <a:extLst>
            <a:ext uri="{FF2B5EF4-FFF2-40B4-BE49-F238E27FC236}">
              <a16:creationId xmlns:a16="http://schemas.microsoft.com/office/drawing/2014/main" id="{A8A747BF-3AE4-462A-995C-2B230B5786F8}"/>
            </a:ext>
          </a:extLst>
        </xdr:cNvPr>
        <xdr:cNvSpPr/>
      </xdr:nvSpPr>
      <xdr:spPr>
        <a:xfrm>
          <a:off x="965200" y="6781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107950</xdr:rowOff>
    </xdr:from>
    <xdr:to>
      <xdr:col>10</xdr:col>
      <xdr:colOff>114300</xdr:colOff>
      <xdr:row>40</xdr:row>
      <xdr:rowOff>127000</xdr:rowOff>
    </xdr:to>
    <xdr:cxnSp macro="">
      <xdr:nvCxnSpPr>
        <xdr:cNvPr id="81" name="直線コネクタ 80">
          <a:extLst>
            <a:ext uri="{FF2B5EF4-FFF2-40B4-BE49-F238E27FC236}">
              <a16:creationId xmlns:a16="http://schemas.microsoft.com/office/drawing/2014/main" id="{5DAD6115-7E77-465C-8290-CF4CD1437FE2}"/>
            </a:ext>
          </a:extLst>
        </xdr:cNvPr>
        <xdr:cNvCxnSpPr/>
      </xdr:nvCxnSpPr>
      <xdr:spPr>
        <a:xfrm flipV="1">
          <a:off x="1008380" y="681355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167657</xdr:rowOff>
    </xdr:from>
    <xdr:ext cx="405111" cy="259045"/>
    <xdr:sp macro="" textlink="">
      <xdr:nvSpPr>
        <xdr:cNvPr id="82" name="n_1aveValue【図書館】&#10;有形固定資産減価償却率">
          <a:extLst>
            <a:ext uri="{FF2B5EF4-FFF2-40B4-BE49-F238E27FC236}">
              <a16:creationId xmlns:a16="http://schemas.microsoft.com/office/drawing/2014/main" id="{0F7AFFFB-6B4D-4642-9B56-A7F6C8336FB2}"/>
            </a:ext>
          </a:extLst>
        </xdr:cNvPr>
        <xdr:cNvSpPr txBox="1"/>
      </xdr:nvSpPr>
      <xdr:spPr>
        <a:xfrm>
          <a:off x="3170564" y="5867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19067</xdr:rowOff>
    </xdr:from>
    <xdr:ext cx="405111" cy="259045"/>
    <xdr:sp macro="" textlink="">
      <xdr:nvSpPr>
        <xdr:cNvPr id="83" name="n_2aveValue【図書館】&#10;有形固定資産減価償却率">
          <a:extLst>
            <a:ext uri="{FF2B5EF4-FFF2-40B4-BE49-F238E27FC236}">
              <a16:creationId xmlns:a16="http://schemas.microsoft.com/office/drawing/2014/main" id="{3EF55640-B4BD-4C0A-A3D5-E3E6349CFA85}"/>
            </a:ext>
          </a:extLst>
        </xdr:cNvPr>
        <xdr:cNvSpPr txBox="1"/>
      </xdr:nvSpPr>
      <xdr:spPr>
        <a:xfrm>
          <a:off x="2385704" y="5886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148607</xdr:rowOff>
    </xdr:from>
    <xdr:ext cx="405111" cy="259045"/>
    <xdr:sp macro="" textlink="">
      <xdr:nvSpPr>
        <xdr:cNvPr id="84" name="n_3aveValue【図書館】&#10;有形固定資産減価償却率">
          <a:extLst>
            <a:ext uri="{FF2B5EF4-FFF2-40B4-BE49-F238E27FC236}">
              <a16:creationId xmlns:a16="http://schemas.microsoft.com/office/drawing/2014/main" id="{7C3E2C85-EDBE-4B81-B406-D3F07E179482}"/>
            </a:ext>
          </a:extLst>
        </xdr:cNvPr>
        <xdr:cNvSpPr txBox="1"/>
      </xdr:nvSpPr>
      <xdr:spPr>
        <a:xfrm>
          <a:off x="1611004" y="5848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121937</xdr:rowOff>
    </xdr:from>
    <xdr:ext cx="405111" cy="259045"/>
    <xdr:sp macro="" textlink="">
      <xdr:nvSpPr>
        <xdr:cNvPr id="85" name="n_4aveValue【図書館】&#10;有形固定資産減価償却率">
          <a:extLst>
            <a:ext uri="{FF2B5EF4-FFF2-40B4-BE49-F238E27FC236}">
              <a16:creationId xmlns:a16="http://schemas.microsoft.com/office/drawing/2014/main" id="{BCAC1025-303D-4D7F-B193-418D159BDA45}"/>
            </a:ext>
          </a:extLst>
        </xdr:cNvPr>
        <xdr:cNvSpPr txBox="1"/>
      </xdr:nvSpPr>
      <xdr:spPr>
        <a:xfrm>
          <a:off x="836304" y="582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71137</xdr:rowOff>
    </xdr:from>
    <xdr:ext cx="405111" cy="259045"/>
    <xdr:sp macro="" textlink="">
      <xdr:nvSpPr>
        <xdr:cNvPr id="86" name="n_1mainValue【図書館】&#10;有形固定資産減価償却率">
          <a:extLst>
            <a:ext uri="{FF2B5EF4-FFF2-40B4-BE49-F238E27FC236}">
              <a16:creationId xmlns:a16="http://schemas.microsoft.com/office/drawing/2014/main" id="{BEFC1F45-BF7B-444B-ABD8-F6B81F9C8783}"/>
            </a:ext>
          </a:extLst>
        </xdr:cNvPr>
        <xdr:cNvSpPr txBox="1"/>
      </xdr:nvSpPr>
      <xdr:spPr>
        <a:xfrm>
          <a:off x="3170564" y="6609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115587</xdr:rowOff>
    </xdr:from>
    <xdr:ext cx="405111" cy="259045"/>
    <xdr:sp macro="" textlink="">
      <xdr:nvSpPr>
        <xdr:cNvPr id="87" name="n_2mainValue【図書館】&#10;有形固定資産減価償却率">
          <a:extLst>
            <a:ext uri="{FF2B5EF4-FFF2-40B4-BE49-F238E27FC236}">
              <a16:creationId xmlns:a16="http://schemas.microsoft.com/office/drawing/2014/main" id="{15AE839D-5B40-4835-9AEC-72C66BB295E4}"/>
            </a:ext>
          </a:extLst>
        </xdr:cNvPr>
        <xdr:cNvSpPr txBox="1"/>
      </xdr:nvSpPr>
      <xdr:spPr>
        <a:xfrm>
          <a:off x="2385704" y="6821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149877</xdr:rowOff>
    </xdr:from>
    <xdr:ext cx="405111" cy="259045"/>
    <xdr:sp macro="" textlink="">
      <xdr:nvSpPr>
        <xdr:cNvPr id="88" name="n_3mainValue【図書館】&#10;有形固定資産減価償却率">
          <a:extLst>
            <a:ext uri="{FF2B5EF4-FFF2-40B4-BE49-F238E27FC236}">
              <a16:creationId xmlns:a16="http://schemas.microsoft.com/office/drawing/2014/main" id="{391CA4C4-B352-41C5-AA9A-E9221E018A6B}"/>
            </a:ext>
          </a:extLst>
        </xdr:cNvPr>
        <xdr:cNvSpPr txBox="1"/>
      </xdr:nvSpPr>
      <xdr:spPr>
        <a:xfrm>
          <a:off x="1611004" y="685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40</xdr:row>
      <xdr:rowOff>168927</xdr:rowOff>
    </xdr:from>
    <xdr:ext cx="469744" cy="259045"/>
    <xdr:sp macro="" textlink="">
      <xdr:nvSpPr>
        <xdr:cNvPr id="89" name="n_4mainValue【図書館】&#10;有形固定資産減価償却率">
          <a:extLst>
            <a:ext uri="{FF2B5EF4-FFF2-40B4-BE49-F238E27FC236}">
              <a16:creationId xmlns:a16="http://schemas.microsoft.com/office/drawing/2014/main" id="{B172EE9E-CC21-4ECA-8F6C-336814DF040B}"/>
            </a:ext>
          </a:extLst>
        </xdr:cNvPr>
        <xdr:cNvSpPr txBox="1"/>
      </xdr:nvSpPr>
      <xdr:spPr>
        <a:xfrm>
          <a:off x="803987" y="687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931BE2B4-E4C2-40EB-9CB6-6CF527903AC4}"/>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B246467B-ED22-4725-8C7E-704A645B0F7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177B20B5-87BE-4907-8528-3484EB0207B3}"/>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52DF6F04-684A-4211-9525-37B002A5437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2F9C2B58-F72C-4C3B-9C99-092E989A0C1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FC6BBAF5-CA77-426A-85FB-53587E85086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82977F64-E9CB-44A0-AE10-1572737FCFFB}"/>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60B4916E-DF7E-484F-8AD5-5BB93AE30B19}"/>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28525A8D-574F-44C0-88F0-C87D485F4504}"/>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F1A79210-DA0B-45A9-A611-D8519C5354C4}"/>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65A0C906-E0B2-41BC-A5BF-0547DB1120D3}"/>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598DB56F-E269-4C16-BCC2-B2787A83EB2B}"/>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D1187FE6-B920-4934-AF9B-BFCA5FEA63FD}"/>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F6BC8BAE-5866-4E19-837F-0F86A04D06BE}"/>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403E30FC-06A9-4D7A-9701-05E5F4882583}"/>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3149516D-620A-4C7A-96C4-AD4073F30F94}"/>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2CD5A388-7BB9-414F-B820-B8A507AFD2F8}"/>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3772DAE2-ACD6-401B-B389-70D94BCA3CD8}"/>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A5BF66CA-BCE8-4ED4-BE70-1F6245ABAE3D}"/>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BFB82E96-4176-404C-872E-6E3C9FB918EC}"/>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FC0D2B8A-30DE-40E4-9FE6-4B1F455A665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A4167542-E9F2-40D8-9CB2-1B57653B32C4}"/>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1BB2B720-6908-468E-84D7-BE8B6F37C35D}"/>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99060</xdr:rowOff>
    </xdr:from>
    <xdr:to>
      <xdr:col>54</xdr:col>
      <xdr:colOff>189865</xdr:colOff>
      <xdr:row>41</xdr:row>
      <xdr:rowOff>83820</xdr:rowOff>
    </xdr:to>
    <xdr:cxnSp macro="">
      <xdr:nvCxnSpPr>
        <xdr:cNvPr id="113" name="直線コネクタ 112">
          <a:extLst>
            <a:ext uri="{FF2B5EF4-FFF2-40B4-BE49-F238E27FC236}">
              <a16:creationId xmlns:a16="http://schemas.microsoft.com/office/drawing/2014/main" id="{AA5CEF1E-609E-4B86-86D8-A7F2551E7DD4}"/>
            </a:ext>
          </a:extLst>
        </xdr:cNvPr>
        <xdr:cNvCxnSpPr/>
      </xdr:nvCxnSpPr>
      <xdr:spPr>
        <a:xfrm flipV="1">
          <a:off x="9219565" y="56311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87647</xdr:rowOff>
    </xdr:from>
    <xdr:ext cx="469744" cy="259045"/>
    <xdr:sp macro="" textlink="">
      <xdr:nvSpPr>
        <xdr:cNvPr id="114" name="【図書館】&#10;一人当たり面積最小値テキスト">
          <a:extLst>
            <a:ext uri="{FF2B5EF4-FFF2-40B4-BE49-F238E27FC236}">
              <a16:creationId xmlns:a16="http://schemas.microsoft.com/office/drawing/2014/main" id="{A85B2CF6-2D06-44E2-8B8A-1CB91B0EB938}"/>
            </a:ext>
          </a:extLst>
        </xdr:cNvPr>
        <xdr:cNvSpPr txBox="1"/>
      </xdr:nvSpPr>
      <xdr:spPr>
        <a:xfrm>
          <a:off x="9258300"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83820</xdr:rowOff>
    </xdr:from>
    <xdr:to>
      <xdr:col>55</xdr:col>
      <xdr:colOff>88900</xdr:colOff>
      <xdr:row>41</xdr:row>
      <xdr:rowOff>83820</xdr:rowOff>
    </xdr:to>
    <xdr:cxnSp macro="">
      <xdr:nvCxnSpPr>
        <xdr:cNvPr id="115" name="直線コネクタ 114">
          <a:extLst>
            <a:ext uri="{FF2B5EF4-FFF2-40B4-BE49-F238E27FC236}">
              <a16:creationId xmlns:a16="http://schemas.microsoft.com/office/drawing/2014/main" id="{C96E65F6-FB7E-427F-BB3F-0BBDB587FF48}"/>
            </a:ext>
          </a:extLst>
        </xdr:cNvPr>
        <xdr:cNvCxnSpPr/>
      </xdr:nvCxnSpPr>
      <xdr:spPr>
        <a:xfrm>
          <a:off x="9154160" y="695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45737</xdr:rowOff>
    </xdr:from>
    <xdr:ext cx="469744" cy="259045"/>
    <xdr:sp macro="" textlink="">
      <xdr:nvSpPr>
        <xdr:cNvPr id="116" name="【図書館】&#10;一人当たり面積最大値テキスト">
          <a:extLst>
            <a:ext uri="{FF2B5EF4-FFF2-40B4-BE49-F238E27FC236}">
              <a16:creationId xmlns:a16="http://schemas.microsoft.com/office/drawing/2014/main" id="{62AE36AD-B91E-4DEB-95B7-39CF9527B40C}"/>
            </a:ext>
          </a:extLst>
        </xdr:cNvPr>
        <xdr:cNvSpPr txBox="1"/>
      </xdr:nvSpPr>
      <xdr:spPr>
        <a:xfrm>
          <a:off x="9258300" y="541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99060</xdr:rowOff>
    </xdr:from>
    <xdr:to>
      <xdr:col>55</xdr:col>
      <xdr:colOff>88900</xdr:colOff>
      <xdr:row>33</xdr:row>
      <xdr:rowOff>99060</xdr:rowOff>
    </xdr:to>
    <xdr:cxnSp macro="">
      <xdr:nvCxnSpPr>
        <xdr:cNvPr id="117" name="直線コネクタ 116">
          <a:extLst>
            <a:ext uri="{FF2B5EF4-FFF2-40B4-BE49-F238E27FC236}">
              <a16:creationId xmlns:a16="http://schemas.microsoft.com/office/drawing/2014/main" id="{8042DFA7-F92A-420B-A3FD-D2091C4991DB}"/>
            </a:ext>
          </a:extLst>
        </xdr:cNvPr>
        <xdr:cNvCxnSpPr/>
      </xdr:nvCxnSpPr>
      <xdr:spPr>
        <a:xfrm>
          <a:off x="9154160" y="56311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11447</xdr:rowOff>
    </xdr:from>
    <xdr:ext cx="469744" cy="259045"/>
    <xdr:sp macro="" textlink="">
      <xdr:nvSpPr>
        <xdr:cNvPr id="118" name="【図書館】&#10;一人当たり面積平均値テキスト">
          <a:extLst>
            <a:ext uri="{FF2B5EF4-FFF2-40B4-BE49-F238E27FC236}">
              <a16:creationId xmlns:a16="http://schemas.microsoft.com/office/drawing/2014/main" id="{C42268C0-9551-48DC-9760-28673EEBB78F}"/>
            </a:ext>
          </a:extLst>
        </xdr:cNvPr>
        <xdr:cNvSpPr txBox="1"/>
      </xdr:nvSpPr>
      <xdr:spPr>
        <a:xfrm>
          <a:off x="9258300" y="6549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33020</xdr:rowOff>
    </xdr:from>
    <xdr:to>
      <xdr:col>55</xdr:col>
      <xdr:colOff>50800</xdr:colOff>
      <xdr:row>39</xdr:row>
      <xdr:rowOff>134620</xdr:rowOff>
    </xdr:to>
    <xdr:sp macro="" textlink="">
      <xdr:nvSpPr>
        <xdr:cNvPr id="119" name="フローチャート: 判断 118">
          <a:extLst>
            <a:ext uri="{FF2B5EF4-FFF2-40B4-BE49-F238E27FC236}">
              <a16:creationId xmlns:a16="http://schemas.microsoft.com/office/drawing/2014/main" id="{DA526345-A925-47D6-89B3-F886CA64168E}"/>
            </a:ext>
          </a:extLst>
        </xdr:cNvPr>
        <xdr:cNvSpPr/>
      </xdr:nvSpPr>
      <xdr:spPr>
        <a:xfrm>
          <a:off x="9192260" y="65709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116840</xdr:rowOff>
    </xdr:from>
    <xdr:to>
      <xdr:col>50</xdr:col>
      <xdr:colOff>165100</xdr:colOff>
      <xdr:row>40</xdr:row>
      <xdr:rowOff>46990</xdr:rowOff>
    </xdr:to>
    <xdr:sp macro="" textlink="">
      <xdr:nvSpPr>
        <xdr:cNvPr id="120" name="フローチャート: 判断 119">
          <a:extLst>
            <a:ext uri="{FF2B5EF4-FFF2-40B4-BE49-F238E27FC236}">
              <a16:creationId xmlns:a16="http://schemas.microsoft.com/office/drawing/2014/main" id="{D548CCB9-3419-47F0-9744-8A8086F5C17E}"/>
            </a:ext>
          </a:extLst>
        </xdr:cNvPr>
        <xdr:cNvSpPr/>
      </xdr:nvSpPr>
      <xdr:spPr>
        <a:xfrm>
          <a:off x="8445500" y="6654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128270</xdr:rowOff>
    </xdr:from>
    <xdr:to>
      <xdr:col>46</xdr:col>
      <xdr:colOff>38100</xdr:colOff>
      <xdr:row>40</xdr:row>
      <xdr:rowOff>58420</xdr:rowOff>
    </xdr:to>
    <xdr:sp macro="" textlink="">
      <xdr:nvSpPr>
        <xdr:cNvPr id="121" name="フローチャート: 判断 120">
          <a:extLst>
            <a:ext uri="{FF2B5EF4-FFF2-40B4-BE49-F238E27FC236}">
              <a16:creationId xmlns:a16="http://schemas.microsoft.com/office/drawing/2014/main" id="{CAEE2BCE-9973-4326-852F-77D199D56F72}"/>
            </a:ext>
          </a:extLst>
        </xdr:cNvPr>
        <xdr:cNvSpPr/>
      </xdr:nvSpPr>
      <xdr:spPr>
        <a:xfrm>
          <a:off x="7670800" y="6666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120650</xdr:rowOff>
    </xdr:from>
    <xdr:to>
      <xdr:col>41</xdr:col>
      <xdr:colOff>101600</xdr:colOff>
      <xdr:row>40</xdr:row>
      <xdr:rowOff>50800</xdr:rowOff>
    </xdr:to>
    <xdr:sp macro="" textlink="">
      <xdr:nvSpPr>
        <xdr:cNvPr id="122" name="フローチャート: 判断 121">
          <a:extLst>
            <a:ext uri="{FF2B5EF4-FFF2-40B4-BE49-F238E27FC236}">
              <a16:creationId xmlns:a16="http://schemas.microsoft.com/office/drawing/2014/main" id="{01F5D80B-AD99-47EB-BE88-CE95A61EBB0A}"/>
            </a:ext>
          </a:extLst>
        </xdr:cNvPr>
        <xdr:cNvSpPr/>
      </xdr:nvSpPr>
      <xdr:spPr>
        <a:xfrm>
          <a:off x="6873240" y="66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71120</xdr:rowOff>
    </xdr:from>
    <xdr:to>
      <xdr:col>36</xdr:col>
      <xdr:colOff>165100</xdr:colOff>
      <xdr:row>40</xdr:row>
      <xdr:rowOff>1270</xdr:rowOff>
    </xdr:to>
    <xdr:sp macro="" textlink="">
      <xdr:nvSpPr>
        <xdr:cNvPr id="123" name="フローチャート: 判断 122">
          <a:extLst>
            <a:ext uri="{FF2B5EF4-FFF2-40B4-BE49-F238E27FC236}">
              <a16:creationId xmlns:a16="http://schemas.microsoft.com/office/drawing/2014/main" id="{27AE5762-1731-4E7D-99AC-E3E27A17AD11}"/>
            </a:ext>
          </a:extLst>
        </xdr:cNvPr>
        <xdr:cNvSpPr/>
      </xdr:nvSpPr>
      <xdr:spPr>
        <a:xfrm>
          <a:off x="6098540" y="6609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9F066E-5BC8-4833-AAAA-6BB346E6AB28}"/>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887AA08-1307-413D-8450-35C7233D9449}"/>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84444F9-8F02-427B-97A3-B27E4D87BD41}"/>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5260B9F-B535-4DD7-843A-7B3A5264469F}"/>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7AC03F0-33F9-40F5-A8AE-FC3201A5DDDE}"/>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132080</xdr:rowOff>
    </xdr:from>
    <xdr:to>
      <xdr:col>55</xdr:col>
      <xdr:colOff>50800</xdr:colOff>
      <xdr:row>38</xdr:row>
      <xdr:rowOff>62230</xdr:rowOff>
    </xdr:to>
    <xdr:sp macro="" textlink="">
      <xdr:nvSpPr>
        <xdr:cNvPr id="129" name="楕円 128">
          <a:extLst>
            <a:ext uri="{FF2B5EF4-FFF2-40B4-BE49-F238E27FC236}">
              <a16:creationId xmlns:a16="http://schemas.microsoft.com/office/drawing/2014/main" id="{71FF901A-7DD3-43CF-9E7A-503F1CD00D54}"/>
            </a:ext>
          </a:extLst>
        </xdr:cNvPr>
        <xdr:cNvSpPr/>
      </xdr:nvSpPr>
      <xdr:spPr>
        <a:xfrm>
          <a:off x="9192260" y="63347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154957</xdr:rowOff>
    </xdr:from>
    <xdr:ext cx="469744" cy="259045"/>
    <xdr:sp macro="" textlink="">
      <xdr:nvSpPr>
        <xdr:cNvPr id="130" name="【図書館】&#10;一人当たり面積該当値テキスト">
          <a:extLst>
            <a:ext uri="{FF2B5EF4-FFF2-40B4-BE49-F238E27FC236}">
              <a16:creationId xmlns:a16="http://schemas.microsoft.com/office/drawing/2014/main" id="{F7299B30-C7B8-46D2-B5FB-E046EB514518}"/>
            </a:ext>
          </a:extLst>
        </xdr:cNvPr>
        <xdr:cNvSpPr txBox="1"/>
      </xdr:nvSpPr>
      <xdr:spPr>
        <a:xfrm>
          <a:off x="9258300" y="618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139700</xdr:rowOff>
    </xdr:from>
    <xdr:to>
      <xdr:col>50</xdr:col>
      <xdr:colOff>165100</xdr:colOff>
      <xdr:row>38</xdr:row>
      <xdr:rowOff>69850</xdr:rowOff>
    </xdr:to>
    <xdr:sp macro="" textlink="">
      <xdr:nvSpPr>
        <xdr:cNvPr id="131" name="楕円 130">
          <a:extLst>
            <a:ext uri="{FF2B5EF4-FFF2-40B4-BE49-F238E27FC236}">
              <a16:creationId xmlns:a16="http://schemas.microsoft.com/office/drawing/2014/main" id="{834D7C7A-EF5E-4B99-A048-76090F323E03}"/>
            </a:ext>
          </a:extLst>
        </xdr:cNvPr>
        <xdr:cNvSpPr/>
      </xdr:nvSpPr>
      <xdr:spPr>
        <a:xfrm>
          <a:off x="8445500" y="6342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11430</xdr:rowOff>
    </xdr:from>
    <xdr:to>
      <xdr:col>55</xdr:col>
      <xdr:colOff>0</xdr:colOff>
      <xdr:row>38</xdr:row>
      <xdr:rowOff>19050</xdr:rowOff>
    </xdr:to>
    <xdr:cxnSp macro="">
      <xdr:nvCxnSpPr>
        <xdr:cNvPr id="132" name="直線コネクタ 131">
          <a:extLst>
            <a:ext uri="{FF2B5EF4-FFF2-40B4-BE49-F238E27FC236}">
              <a16:creationId xmlns:a16="http://schemas.microsoft.com/office/drawing/2014/main" id="{D57AC9B5-A670-4D08-BD04-67451E63F584}"/>
            </a:ext>
          </a:extLst>
        </xdr:cNvPr>
        <xdr:cNvCxnSpPr/>
      </xdr:nvCxnSpPr>
      <xdr:spPr>
        <a:xfrm flipV="1">
          <a:off x="8496300" y="6381750"/>
          <a:ext cx="7239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147320</xdr:rowOff>
    </xdr:from>
    <xdr:to>
      <xdr:col>46</xdr:col>
      <xdr:colOff>38100</xdr:colOff>
      <xdr:row>38</xdr:row>
      <xdr:rowOff>77470</xdr:rowOff>
    </xdr:to>
    <xdr:sp macro="" textlink="">
      <xdr:nvSpPr>
        <xdr:cNvPr id="133" name="楕円 132">
          <a:extLst>
            <a:ext uri="{FF2B5EF4-FFF2-40B4-BE49-F238E27FC236}">
              <a16:creationId xmlns:a16="http://schemas.microsoft.com/office/drawing/2014/main" id="{C8195B83-58B7-44BA-A7CA-A6DDE4FBC7EC}"/>
            </a:ext>
          </a:extLst>
        </xdr:cNvPr>
        <xdr:cNvSpPr/>
      </xdr:nvSpPr>
      <xdr:spPr>
        <a:xfrm>
          <a:off x="7670800" y="6350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19050</xdr:rowOff>
    </xdr:from>
    <xdr:to>
      <xdr:col>50</xdr:col>
      <xdr:colOff>114300</xdr:colOff>
      <xdr:row>38</xdr:row>
      <xdr:rowOff>26670</xdr:rowOff>
    </xdr:to>
    <xdr:cxnSp macro="">
      <xdr:nvCxnSpPr>
        <xdr:cNvPr id="134" name="直線コネクタ 133">
          <a:extLst>
            <a:ext uri="{FF2B5EF4-FFF2-40B4-BE49-F238E27FC236}">
              <a16:creationId xmlns:a16="http://schemas.microsoft.com/office/drawing/2014/main" id="{5E3D738E-E97D-4571-A4CC-25C77B3E1B26}"/>
            </a:ext>
          </a:extLst>
        </xdr:cNvPr>
        <xdr:cNvCxnSpPr/>
      </xdr:nvCxnSpPr>
      <xdr:spPr>
        <a:xfrm flipV="1">
          <a:off x="7713980" y="638937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158750</xdr:rowOff>
    </xdr:from>
    <xdr:to>
      <xdr:col>41</xdr:col>
      <xdr:colOff>101600</xdr:colOff>
      <xdr:row>38</xdr:row>
      <xdr:rowOff>88900</xdr:rowOff>
    </xdr:to>
    <xdr:sp macro="" textlink="">
      <xdr:nvSpPr>
        <xdr:cNvPr id="135" name="楕円 134">
          <a:extLst>
            <a:ext uri="{FF2B5EF4-FFF2-40B4-BE49-F238E27FC236}">
              <a16:creationId xmlns:a16="http://schemas.microsoft.com/office/drawing/2014/main" id="{8685CAD1-123A-40A8-8CEB-0FD5733BCA32}"/>
            </a:ext>
          </a:extLst>
        </xdr:cNvPr>
        <xdr:cNvSpPr/>
      </xdr:nvSpPr>
      <xdr:spPr>
        <a:xfrm>
          <a:off x="6873240" y="6361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26670</xdr:rowOff>
    </xdr:from>
    <xdr:to>
      <xdr:col>45</xdr:col>
      <xdr:colOff>177800</xdr:colOff>
      <xdr:row>38</xdr:row>
      <xdr:rowOff>38100</xdr:rowOff>
    </xdr:to>
    <xdr:cxnSp macro="">
      <xdr:nvCxnSpPr>
        <xdr:cNvPr id="136" name="直線コネクタ 135">
          <a:extLst>
            <a:ext uri="{FF2B5EF4-FFF2-40B4-BE49-F238E27FC236}">
              <a16:creationId xmlns:a16="http://schemas.microsoft.com/office/drawing/2014/main" id="{698671E1-9B26-4B93-8C97-D7A554EEEB21}"/>
            </a:ext>
          </a:extLst>
        </xdr:cNvPr>
        <xdr:cNvCxnSpPr/>
      </xdr:nvCxnSpPr>
      <xdr:spPr>
        <a:xfrm flipV="1">
          <a:off x="6924040" y="6396990"/>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170180</xdr:rowOff>
    </xdr:from>
    <xdr:to>
      <xdr:col>36</xdr:col>
      <xdr:colOff>165100</xdr:colOff>
      <xdr:row>38</xdr:row>
      <xdr:rowOff>100330</xdr:rowOff>
    </xdr:to>
    <xdr:sp macro="" textlink="">
      <xdr:nvSpPr>
        <xdr:cNvPr id="137" name="楕円 136">
          <a:extLst>
            <a:ext uri="{FF2B5EF4-FFF2-40B4-BE49-F238E27FC236}">
              <a16:creationId xmlns:a16="http://schemas.microsoft.com/office/drawing/2014/main" id="{85F1B108-D1BB-43FF-B5C1-6B4B6E289C75}"/>
            </a:ext>
          </a:extLst>
        </xdr:cNvPr>
        <xdr:cNvSpPr/>
      </xdr:nvSpPr>
      <xdr:spPr>
        <a:xfrm>
          <a:off x="6098540" y="6372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38100</xdr:rowOff>
    </xdr:from>
    <xdr:to>
      <xdr:col>41</xdr:col>
      <xdr:colOff>50800</xdr:colOff>
      <xdr:row>38</xdr:row>
      <xdr:rowOff>49530</xdr:rowOff>
    </xdr:to>
    <xdr:cxnSp macro="">
      <xdr:nvCxnSpPr>
        <xdr:cNvPr id="138" name="直線コネクタ 137">
          <a:extLst>
            <a:ext uri="{FF2B5EF4-FFF2-40B4-BE49-F238E27FC236}">
              <a16:creationId xmlns:a16="http://schemas.microsoft.com/office/drawing/2014/main" id="{CB1C73E3-7961-44B0-ADE0-FC1BDD380DF9}"/>
            </a:ext>
          </a:extLst>
        </xdr:cNvPr>
        <xdr:cNvCxnSpPr/>
      </xdr:nvCxnSpPr>
      <xdr:spPr>
        <a:xfrm flipV="1">
          <a:off x="6149340" y="6408420"/>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38117</xdr:rowOff>
    </xdr:from>
    <xdr:ext cx="469744" cy="259045"/>
    <xdr:sp macro="" textlink="">
      <xdr:nvSpPr>
        <xdr:cNvPr id="139" name="n_1aveValue【図書館】&#10;一人当たり面積">
          <a:extLst>
            <a:ext uri="{FF2B5EF4-FFF2-40B4-BE49-F238E27FC236}">
              <a16:creationId xmlns:a16="http://schemas.microsoft.com/office/drawing/2014/main" id="{228DA605-41F1-466C-B790-D46FDCE758FB}"/>
            </a:ext>
          </a:extLst>
        </xdr:cNvPr>
        <xdr:cNvSpPr txBox="1"/>
      </xdr:nvSpPr>
      <xdr:spPr>
        <a:xfrm>
          <a:off x="827158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49547</xdr:rowOff>
    </xdr:from>
    <xdr:ext cx="469744" cy="259045"/>
    <xdr:sp macro="" textlink="">
      <xdr:nvSpPr>
        <xdr:cNvPr id="140" name="n_2aveValue【図書館】&#10;一人当たり面積">
          <a:extLst>
            <a:ext uri="{FF2B5EF4-FFF2-40B4-BE49-F238E27FC236}">
              <a16:creationId xmlns:a16="http://schemas.microsoft.com/office/drawing/2014/main" id="{7FCDCE55-C14F-4189-B54B-7D2A715F3DFE}"/>
            </a:ext>
          </a:extLst>
        </xdr:cNvPr>
        <xdr:cNvSpPr txBox="1"/>
      </xdr:nvSpPr>
      <xdr:spPr>
        <a:xfrm>
          <a:off x="7509587" y="675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41927</xdr:rowOff>
    </xdr:from>
    <xdr:ext cx="469744" cy="259045"/>
    <xdr:sp macro="" textlink="">
      <xdr:nvSpPr>
        <xdr:cNvPr id="141" name="n_3aveValue【図書館】&#10;一人当たり面積">
          <a:extLst>
            <a:ext uri="{FF2B5EF4-FFF2-40B4-BE49-F238E27FC236}">
              <a16:creationId xmlns:a16="http://schemas.microsoft.com/office/drawing/2014/main" id="{616FFD39-3CA9-480B-9C82-ACBB4BA0C194}"/>
            </a:ext>
          </a:extLst>
        </xdr:cNvPr>
        <xdr:cNvSpPr txBox="1"/>
      </xdr:nvSpPr>
      <xdr:spPr>
        <a:xfrm>
          <a:off x="67120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163847</xdr:rowOff>
    </xdr:from>
    <xdr:ext cx="469744" cy="259045"/>
    <xdr:sp macro="" textlink="">
      <xdr:nvSpPr>
        <xdr:cNvPr id="142" name="n_4aveValue【図書館】&#10;一人当たり面積">
          <a:extLst>
            <a:ext uri="{FF2B5EF4-FFF2-40B4-BE49-F238E27FC236}">
              <a16:creationId xmlns:a16="http://schemas.microsoft.com/office/drawing/2014/main" id="{149C6AE7-C723-48B4-8957-01D98E9A9130}"/>
            </a:ext>
          </a:extLst>
        </xdr:cNvPr>
        <xdr:cNvSpPr txBox="1"/>
      </xdr:nvSpPr>
      <xdr:spPr>
        <a:xfrm>
          <a:off x="59373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86377</xdr:rowOff>
    </xdr:from>
    <xdr:ext cx="469744" cy="259045"/>
    <xdr:sp macro="" textlink="">
      <xdr:nvSpPr>
        <xdr:cNvPr id="143" name="n_1mainValue【図書館】&#10;一人当たり面積">
          <a:extLst>
            <a:ext uri="{FF2B5EF4-FFF2-40B4-BE49-F238E27FC236}">
              <a16:creationId xmlns:a16="http://schemas.microsoft.com/office/drawing/2014/main" id="{9E176D8F-310F-4CE4-B25E-61103FCBEADF}"/>
            </a:ext>
          </a:extLst>
        </xdr:cNvPr>
        <xdr:cNvSpPr txBox="1"/>
      </xdr:nvSpPr>
      <xdr:spPr>
        <a:xfrm>
          <a:off x="8271587" y="61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93997</xdr:rowOff>
    </xdr:from>
    <xdr:ext cx="469744" cy="259045"/>
    <xdr:sp macro="" textlink="">
      <xdr:nvSpPr>
        <xdr:cNvPr id="144" name="n_2mainValue【図書館】&#10;一人当たり面積">
          <a:extLst>
            <a:ext uri="{FF2B5EF4-FFF2-40B4-BE49-F238E27FC236}">
              <a16:creationId xmlns:a16="http://schemas.microsoft.com/office/drawing/2014/main" id="{102FBA92-C50E-480B-875A-83B668B8F906}"/>
            </a:ext>
          </a:extLst>
        </xdr:cNvPr>
        <xdr:cNvSpPr txBox="1"/>
      </xdr:nvSpPr>
      <xdr:spPr>
        <a:xfrm>
          <a:off x="7509587" y="612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105427</xdr:rowOff>
    </xdr:from>
    <xdr:ext cx="469744" cy="259045"/>
    <xdr:sp macro="" textlink="">
      <xdr:nvSpPr>
        <xdr:cNvPr id="145" name="n_3mainValue【図書館】&#10;一人当たり面積">
          <a:extLst>
            <a:ext uri="{FF2B5EF4-FFF2-40B4-BE49-F238E27FC236}">
              <a16:creationId xmlns:a16="http://schemas.microsoft.com/office/drawing/2014/main" id="{FFF1005D-5EEA-4BEE-9AF1-34B92C52EA64}"/>
            </a:ext>
          </a:extLst>
        </xdr:cNvPr>
        <xdr:cNvSpPr txBox="1"/>
      </xdr:nvSpPr>
      <xdr:spPr>
        <a:xfrm>
          <a:off x="671202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116857</xdr:rowOff>
    </xdr:from>
    <xdr:ext cx="469744" cy="259045"/>
    <xdr:sp macro="" textlink="">
      <xdr:nvSpPr>
        <xdr:cNvPr id="146" name="n_4mainValue【図書館】&#10;一人当たり面積">
          <a:extLst>
            <a:ext uri="{FF2B5EF4-FFF2-40B4-BE49-F238E27FC236}">
              <a16:creationId xmlns:a16="http://schemas.microsoft.com/office/drawing/2014/main" id="{685D1401-4B6B-4FF4-B6D7-1A99A3A69E32}"/>
            </a:ext>
          </a:extLst>
        </xdr:cNvPr>
        <xdr:cNvSpPr txBox="1"/>
      </xdr:nvSpPr>
      <xdr:spPr>
        <a:xfrm>
          <a:off x="5937327"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EC086D44-F734-445F-AB42-0CC55111CB14}"/>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14533CE9-93DA-4B4A-A584-9F0248D9CE0E}"/>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C2958F9B-5AF7-45F7-A30D-9291648EBBC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861D2DA5-D72F-44EB-BCDA-3304844D0C65}"/>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EBC5AC51-AD2D-458E-BCE4-E02B477D080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1CBEC621-FF43-479B-8CB4-A13AA349E274}"/>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7B122B33-37C8-48B8-9C8F-AEAF8736901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8E8AB256-6B24-49B1-A211-C28140E36D6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ABB6A885-A806-486D-B17D-671AB872A0E8}"/>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29E8C101-E55B-43B8-8464-4258A936B86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DFBC5717-DD21-4F28-B01F-101172EA48E8}"/>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8" name="直線コネクタ 157">
          <a:extLst>
            <a:ext uri="{FF2B5EF4-FFF2-40B4-BE49-F238E27FC236}">
              <a16:creationId xmlns:a16="http://schemas.microsoft.com/office/drawing/2014/main" id="{1238F1ED-5227-4D7B-8A7B-B87A13A506BA}"/>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9" name="テキスト ボックス 158">
          <a:extLst>
            <a:ext uri="{FF2B5EF4-FFF2-40B4-BE49-F238E27FC236}">
              <a16:creationId xmlns:a16="http://schemas.microsoft.com/office/drawing/2014/main" id="{FF039945-527A-4BC9-80F4-EB393A1D749A}"/>
            </a:ext>
          </a:extLst>
        </xdr:cNvPr>
        <xdr:cNvSpPr txBox="1"/>
      </xdr:nvSpPr>
      <xdr:spPr>
        <a:xfrm>
          <a:off x="27196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0" name="直線コネクタ 159">
          <a:extLst>
            <a:ext uri="{FF2B5EF4-FFF2-40B4-BE49-F238E27FC236}">
              <a16:creationId xmlns:a16="http://schemas.microsoft.com/office/drawing/2014/main" id="{9BD190BA-48A2-4799-8EA4-B1657EFF5939}"/>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1" name="テキスト ボックス 160">
          <a:extLst>
            <a:ext uri="{FF2B5EF4-FFF2-40B4-BE49-F238E27FC236}">
              <a16:creationId xmlns:a16="http://schemas.microsoft.com/office/drawing/2014/main" id="{E387E547-424C-424C-BEC5-9F0B86C4132C}"/>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2" name="直線コネクタ 161">
          <a:extLst>
            <a:ext uri="{FF2B5EF4-FFF2-40B4-BE49-F238E27FC236}">
              <a16:creationId xmlns:a16="http://schemas.microsoft.com/office/drawing/2014/main" id="{C2D71BC4-A662-4196-97DB-B94D248E986B}"/>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3" name="テキスト ボックス 162">
          <a:extLst>
            <a:ext uri="{FF2B5EF4-FFF2-40B4-BE49-F238E27FC236}">
              <a16:creationId xmlns:a16="http://schemas.microsoft.com/office/drawing/2014/main" id="{9DC965FB-E0B5-4B77-8898-B1B7671DC79A}"/>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4" name="直線コネクタ 163">
          <a:extLst>
            <a:ext uri="{FF2B5EF4-FFF2-40B4-BE49-F238E27FC236}">
              <a16:creationId xmlns:a16="http://schemas.microsoft.com/office/drawing/2014/main" id="{2FE01FEE-85A6-43AF-A2D9-FA10EFE24419}"/>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5" name="テキスト ボックス 164">
          <a:extLst>
            <a:ext uri="{FF2B5EF4-FFF2-40B4-BE49-F238E27FC236}">
              <a16:creationId xmlns:a16="http://schemas.microsoft.com/office/drawing/2014/main" id="{BAFC13B7-CEDB-4807-8751-D53C0134B415}"/>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371FBFD7-8B8F-45DA-B545-173A112011B8}"/>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7" name="テキスト ボックス 166">
          <a:extLst>
            <a:ext uri="{FF2B5EF4-FFF2-40B4-BE49-F238E27FC236}">
              <a16:creationId xmlns:a16="http://schemas.microsoft.com/office/drawing/2014/main" id="{33397165-C79C-4178-995A-01340AD42F0B}"/>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FFFC6528-B4E1-42B4-8334-3A7C1AE655D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41148</xdr:rowOff>
    </xdr:from>
    <xdr:to>
      <xdr:col>24</xdr:col>
      <xdr:colOff>62865</xdr:colOff>
      <xdr:row>64</xdr:row>
      <xdr:rowOff>0</xdr:rowOff>
    </xdr:to>
    <xdr:cxnSp macro="">
      <xdr:nvCxnSpPr>
        <xdr:cNvPr id="169" name="直線コネクタ 168">
          <a:extLst>
            <a:ext uri="{FF2B5EF4-FFF2-40B4-BE49-F238E27FC236}">
              <a16:creationId xmlns:a16="http://schemas.microsoft.com/office/drawing/2014/main" id="{A0E9086D-42D4-4DA0-AD5F-7D5A98EAF5B4}"/>
            </a:ext>
          </a:extLst>
        </xdr:cNvPr>
        <xdr:cNvCxnSpPr/>
      </xdr:nvCxnSpPr>
      <xdr:spPr>
        <a:xfrm flipV="1">
          <a:off x="4086225" y="9428988"/>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457E898B-6966-4F0C-93F3-10D22414F47A}"/>
            </a:ext>
          </a:extLst>
        </xdr:cNvPr>
        <xdr:cNvSpPr txBox="1"/>
      </xdr:nvSpPr>
      <xdr:spPr>
        <a:xfrm>
          <a:off x="4124960"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171" name="直線コネクタ 170">
          <a:extLst>
            <a:ext uri="{FF2B5EF4-FFF2-40B4-BE49-F238E27FC236}">
              <a16:creationId xmlns:a16="http://schemas.microsoft.com/office/drawing/2014/main" id="{F573F0F8-D9F3-4828-A155-058473EC2630}"/>
            </a:ext>
          </a:extLst>
        </xdr:cNvPr>
        <xdr:cNvCxnSpPr/>
      </xdr:nvCxnSpPr>
      <xdr:spPr>
        <a:xfrm>
          <a:off x="4020820" y="10728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159275</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653F19C4-2EC4-4D0F-A724-3934FD60C69F}"/>
            </a:ext>
          </a:extLst>
        </xdr:cNvPr>
        <xdr:cNvSpPr txBox="1"/>
      </xdr:nvSpPr>
      <xdr:spPr>
        <a:xfrm>
          <a:off x="4124960" y="9211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41148</xdr:rowOff>
    </xdr:from>
    <xdr:to>
      <xdr:col>24</xdr:col>
      <xdr:colOff>152400</xdr:colOff>
      <xdr:row>56</xdr:row>
      <xdr:rowOff>41148</xdr:rowOff>
    </xdr:to>
    <xdr:cxnSp macro="">
      <xdr:nvCxnSpPr>
        <xdr:cNvPr id="173" name="直線コネクタ 172">
          <a:extLst>
            <a:ext uri="{FF2B5EF4-FFF2-40B4-BE49-F238E27FC236}">
              <a16:creationId xmlns:a16="http://schemas.microsoft.com/office/drawing/2014/main" id="{7E03522F-2F6F-4BDB-9CA7-E2AF6FB7E577}"/>
            </a:ext>
          </a:extLst>
        </xdr:cNvPr>
        <xdr:cNvCxnSpPr/>
      </xdr:nvCxnSpPr>
      <xdr:spPr>
        <a:xfrm>
          <a:off x="4020820" y="94289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29227</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33018580-9F2D-42A3-A26D-F5C04DE952DE}"/>
            </a:ext>
          </a:extLst>
        </xdr:cNvPr>
        <xdr:cNvSpPr txBox="1"/>
      </xdr:nvSpPr>
      <xdr:spPr>
        <a:xfrm>
          <a:off x="4124960" y="99199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6350</xdr:rowOff>
    </xdr:from>
    <xdr:to>
      <xdr:col>24</xdr:col>
      <xdr:colOff>114300</xdr:colOff>
      <xdr:row>60</xdr:row>
      <xdr:rowOff>107950</xdr:rowOff>
    </xdr:to>
    <xdr:sp macro="" textlink="">
      <xdr:nvSpPr>
        <xdr:cNvPr id="175" name="フローチャート: 判断 174">
          <a:extLst>
            <a:ext uri="{FF2B5EF4-FFF2-40B4-BE49-F238E27FC236}">
              <a16:creationId xmlns:a16="http://schemas.microsoft.com/office/drawing/2014/main" id="{D0CBC34E-1A5A-4A57-9199-97476CADD6F7}"/>
            </a:ext>
          </a:extLst>
        </xdr:cNvPr>
        <xdr:cNvSpPr/>
      </xdr:nvSpPr>
      <xdr:spPr>
        <a:xfrm>
          <a:off x="403606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109220</xdr:rowOff>
    </xdr:from>
    <xdr:to>
      <xdr:col>20</xdr:col>
      <xdr:colOff>38100</xdr:colOff>
      <xdr:row>60</xdr:row>
      <xdr:rowOff>39370</xdr:rowOff>
    </xdr:to>
    <xdr:sp macro="" textlink="">
      <xdr:nvSpPr>
        <xdr:cNvPr id="176" name="フローチャート: 判断 175">
          <a:extLst>
            <a:ext uri="{FF2B5EF4-FFF2-40B4-BE49-F238E27FC236}">
              <a16:creationId xmlns:a16="http://schemas.microsoft.com/office/drawing/2014/main" id="{6494BCB6-16FB-4FDF-AFF4-D0642B40DF59}"/>
            </a:ext>
          </a:extLst>
        </xdr:cNvPr>
        <xdr:cNvSpPr/>
      </xdr:nvSpPr>
      <xdr:spPr>
        <a:xfrm>
          <a:off x="3312160" y="9999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7" name="フローチャート: 判断 176">
          <a:extLst>
            <a:ext uri="{FF2B5EF4-FFF2-40B4-BE49-F238E27FC236}">
              <a16:creationId xmlns:a16="http://schemas.microsoft.com/office/drawing/2014/main" id="{F8625CB5-85B4-4C1F-AB4F-CFA03B1835C7}"/>
            </a:ext>
          </a:extLst>
        </xdr:cNvPr>
        <xdr:cNvSpPr/>
      </xdr:nvSpPr>
      <xdr:spPr>
        <a:xfrm>
          <a:off x="2514600" y="99748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36068</xdr:rowOff>
    </xdr:from>
    <xdr:to>
      <xdr:col>10</xdr:col>
      <xdr:colOff>165100</xdr:colOff>
      <xdr:row>59</xdr:row>
      <xdr:rowOff>137668</xdr:rowOff>
    </xdr:to>
    <xdr:sp macro="" textlink="">
      <xdr:nvSpPr>
        <xdr:cNvPr id="178" name="フローチャート: 判断 177">
          <a:extLst>
            <a:ext uri="{FF2B5EF4-FFF2-40B4-BE49-F238E27FC236}">
              <a16:creationId xmlns:a16="http://schemas.microsoft.com/office/drawing/2014/main" id="{E1B36EC5-B8BE-41B8-92C9-19D6005C47AB}"/>
            </a:ext>
          </a:extLst>
        </xdr:cNvPr>
        <xdr:cNvSpPr/>
      </xdr:nvSpPr>
      <xdr:spPr>
        <a:xfrm>
          <a:off x="1739900" y="992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29210</xdr:rowOff>
    </xdr:from>
    <xdr:to>
      <xdr:col>6</xdr:col>
      <xdr:colOff>38100</xdr:colOff>
      <xdr:row>59</xdr:row>
      <xdr:rowOff>130810</xdr:rowOff>
    </xdr:to>
    <xdr:sp macro="" textlink="">
      <xdr:nvSpPr>
        <xdr:cNvPr id="179" name="フローチャート: 判断 178">
          <a:extLst>
            <a:ext uri="{FF2B5EF4-FFF2-40B4-BE49-F238E27FC236}">
              <a16:creationId xmlns:a16="http://schemas.microsoft.com/office/drawing/2014/main" id="{F166BBC4-0F25-4D99-B5CA-F02F55A63A5B}"/>
            </a:ext>
          </a:extLst>
        </xdr:cNvPr>
        <xdr:cNvSpPr/>
      </xdr:nvSpPr>
      <xdr:spPr>
        <a:xfrm>
          <a:off x="965200" y="99199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BD907D60-611D-41FF-BA7A-1C907956710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367855BC-2AAF-45B7-9DA8-FA29A1848C6F}"/>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BC4D174E-30DB-4A09-A8AD-DFE5B83B3443}"/>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806A0433-0426-40E7-ABAA-0C36904C4D5D}"/>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C8FBCC7-32A2-4E0E-AE71-EAE026528BC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134366</xdr:rowOff>
    </xdr:from>
    <xdr:to>
      <xdr:col>24</xdr:col>
      <xdr:colOff>114300</xdr:colOff>
      <xdr:row>61</xdr:row>
      <xdr:rowOff>64516</xdr:rowOff>
    </xdr:to>
    <xdr:sp macro="" textlink="">
      <xdr:nvSpPr>
        <xdr:cNvPr id="185" name="楕円 184">
          <a:extLst>
            <a:ext uri="{FF2B5EF4-FFF2-40B4-BE49-F238E27FC236}">
              <a16:creationId xmlns:a16="http://schemas.microsoft.com/office/drawing/2014/main" id="{ACD76781-DE1C-4379-8B9B-C150F4C47436}"/>
            </a:ext>
          </a:extLst>
        </xdr:cNvPr>
        <xdr:cNvSpPr/>
      </xdr:nvSpPr>
      <xdr:spPr>
        <a:xfrm>
          <a:off x="4036060" y="101927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112793</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4236DD3A-00FF-4555-88A8-C7FC452FA980}"/>
            </a:ext>
          </a:extLst>
        </xdr:cNvPr>
        <xdr:cNvSpPr txBox="1"/>
      </xdr:nvSpPr>
      <xdr:spPr>
        <a:xfrm>
          <a:off x="4124960" y="10171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93218</xdr:rowOff>
    </xdr:from>
    <xdr:to>
      <xdr:col>20</xdr:col>
      <xdr:colOff>38100</xdr:colOff>
      <xdr:row>61</xdr:row>
      <xdr:rowOff>23368</xdr:rowOff>
    </xdr:to>
    <xdr:sp macro="" textlink="">
      <xdr:nvSpPr>
        <xdr:cNvPr id="187" name="楕円 186">
          <a:extLst>
            <a:ext uri="{FF2B5EF4-FFF2-40B4-BE49-F238E27FC236}">
              <a16:creationId xmlns:a16="http://schemas.microsoft.com/office/drawing/2014/main" id="{84DDB6A4-2268-4FB6-AAF3-7B371E2554C4}"/>
            </a:ext>
          </a:extLst>
        </xdr:cNvPr>
        <xdr:cNvSpPr/>
      </xdr:nvSpPr>
      <xdr:spPr>
        <a:xfrm>
          <a:off x="3312160" y="101516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144018</xdr:rowOff>
    </xdr:from>
    <xdr:to>
      <xdr:col>24</xdr:col>
      <xdr:colOff>63500</xdr:colOff>
      <xdr:row>61</xdr:row>
      <xdr:rowOff>13716</xdr:rowOff>
    </xdr:to>
    <xdr:cxnSp macro="">
      <xdr:nvCxnSpPr>
        <xdr:cNvPr id="188" name="直線コネクタ 187">
          <a:extLst>
            <a:ext uri="{FF2B5EF4-FFF2-40B4-BE49-F238E27FC236}">
              <a16:creationId xmlns:a16="http://schemas.microsoft.com/office/drawing/2014/main" id="{37057B1E-8238-493C-982A-EA813C2A6001}"/>
            </a:ext>
          </a:extLst>
        </xdr:cNvPr>
        <xdr:cNvCxnSpPr/>
      </xdr:nvCxnSpPr>
      <xdr:spPr>
        <a:xfrm>
          <a:off x="3355340" y="10202418"/>
          <a:ext cx="73152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49784</xdr:rowOff>
    </xdr:from>
    <xdr:to>
      <xdr:col>15</xdr:col>
      <xdr:colOff>101600</xdr:colOff>
      <xdr:row>60</xdr:row>
      <xdr:rowOff>151384</xdr:rowOff>
    </xdr:to>
    <xdr:sp macro="" textlink="">
      <xdr:nvSpPr>
        <xdr:cNvPr id="189" name="楕円 188">
          <a:extLst>
            <a:ext uri="{FF2B5EF4-FFF2-40B4-BE49-F238E27FC236}">
              <a16:creationId xmlns:a16="http://schemas.microsoft.com/office/drawing/2014/main" id="{BBB92814-204D-465E-B78D-6BDA2DF8F5AC}"/>
            </a:ext>
          </a:extLst>
        </xdr:cNvPr>
        <xdr:cNvSpPr/>
      </xdr:nvSpPr>
      <xdr:spPr>
        <a:xfrm>
          <a:off x="2514600" y="101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100584</xdr:rowOff>
    </xdr:from>
    <xdr:to>
      <xdr:col>19</xdr:col>
      <xdr:colOff>177800</xdr:colOff>
      <xdr:row>60</xdr:row>
      <xdr:rowOff>144018</xdr:rowOff>
    </xdr:to>
    <xdr:cxnSp macro="">
      <xdr:nvCxnSpPr>
        <xdr:cNvPr id="190" name="直線コネクタ 189">
          <a:extLst>
            <a:ext uri="{FF2B5EF4-FFF2-40B4-BE49-F238E27FC236}">
              <a16:creationId xmlns:a16="http://schemas.microsoft.com/office/drawing/2014/main" id="{45C05874-276D-443C-9CE6-77268F7C4E8F}"/>
            </a:ext>
          </a:extLst>
        </xdr:cNvPr>
        <xdr:cNvCxnSpPr/>
      </xdr:nvCxnSpPr>
      <xdr:spPr>
        <a:xfrm>
          <a:off x="2565400" y="10158984"/>
          <a:ext cx="78994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8636</xdr:rowOff>
    </xdr:from>
    <xdr:to>
      <xdr:col>10</xdr:col>
      <xdr:colOff>165100</xdr:colOff>
      <xdr:row>60</xdr:row>
      <xdr:rowOff>110236</xdr:rowOff>
    </xdr:to>
    <xdr:sp macro="" textlink="">
      <xdr:nvSpPr>
        <xdr:cNvPr id="191" name="楕円 190">
          <a:extLst>
            <a:ext uri="{FF2B5EF4-FFF2-40B4-BE49-F238E27FC236}">
              <a16:creationId xmlns:a16="http://schemas.microsoft.com/office/drawing/2014/main" id="{8141EF35-CC12-485D-AEEC-75C25D2B0FD4}"/>
            </a:ext>
          </a:extLst>
        </xdr:cNvPr>
        <xdr:cNvSpPr/>
      </xdr:nvSpPr>
      <xdr:spPr>
        <a:xfrm>
          <a:off x="1739900" y="1006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59436</xdr:rowOff>
    </xdr:from>
    <xdr:to>
      <xdr:col>15</xdr:col>
      <xdr:colOff>50800</xdr:colOff>
      <xdr:row>60</xdr:row>
      <xdr:rowOff>100584</xdr:rowOff>
    </xdr:to>
    <xdr:cxnSp macro="">
      <xdr:nvCxnSpPr>
        <xdr:cNvPr id="192" name="直線コネクタ 191">
          <a:extLst>
            <a:ext uri="{FF2B5EF4-FFF2-40B4-BE49-F238E27FC236}">
              <a16:creationId xmlns:a16="http://schemas.microsoft.com/office/drawing/2014/main" id="{AF7107F0-D3E2-44EC-914B-11EB73696C95}"/>
            </a:ext>
          </a:extLst>
        </xdr:cNvPr>
        <xdr:cNvCxnSpPr/>
      </xdr:nvCxnSpPr>
      <xdr:spPr>
        <a:xfrm>
          <a:off x="1790700" y="10117836"/>
          <a:ext cx="7747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102362</xdr:rowOff>
    </xdr:from>
    <xdr:to>
      <xdr:col>6</xdr:col>
      <xdr:colOff>38100</xdr:colOff>
      <xdr:row>60</xdr:row>
      <xdr:rowOff>32512</xdr:rowOff>
    </xdr:to>
    <xdr:sp macro="" textlink="">
      <xdr:nvSpPr>
        <xdr:cNvPr id="193" name="楕円 192">
          <a:extLst>
            <a:ext uri="{FF2B5EF4-FFF2-40B4-BE49-F238E27FC236}">
              <a16:creationId xmlns:a16="http://schemas.microsoft.com/office/drawing/2014/main" id="{84751431-E875-4CCD-953E-55FAF8477FB0}"/>
            </a:ext>
          </a:extLst>
        </xdr:cNvPr>
        <xdr:cNvSpPr/>
      </xdr:nvSpPr>
      <xdr:spPr>
        <a:xfrm>
          <a:off x="965200" y="99931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153162</xdr:rowOff>
    </xdr:from>
    <xdr:to>
      <xdr:col>10</xdr:col>
      <xdr:colOff>114300</xdr:colOff>
      <xdr:row>60</xdr:row>
      <xdr:rowOff>59436</xdr:rowOff>
    </xdr:to>
    <xdr:cxnSp macro="">
      <xdr:nvCxnSpPr>
        <xdr:cNvPr id="194" name="直線コネクタ 193">
          <a:extLst>
            <a:ext uri="{FF2B5EF4-FFF2-40B4-BE49-F238E27FC236}">
              <a16:creationId xmlns:a16="http://schemas.microsoft.com/office/drawing/2014/main" id="{5FE341B0-4C96-4910-921A-4A299025436B}"/>
            </a:ext>
          </a:extLst>
        </xdr:cNvPr>
        <xdr:cNvCxnSpPr/>
      </xdr:nvCxnSpPr>
      <xdr:spPr>
        <a:xfrm>
          <a:off x="1008380" y="10043922"/>
          <a:ext cx="782320" cy="7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55897</xdr:rowOff>
    </xdr:from>
    <xdr:ext cx="405111" cy="259045"/>
    <xdr:sp macro="" textlink="">
      <xdr:nvSpPr>
        <xdr:cNvPr id="195" name="n_1aveValue【体育館・プール】&#10;有形固定資産減価償却率">
          <a:extLst>
            <a:ext uri="{FF2B5EF4-FFF2-40B4-BE49-F238E27FC236}">
              <a16:creationId xmlns:a16="http://schemas.microsoft.com/office/drawing/2014/main" id="{0CE1B7F4-DAFB-44CC-9C9B-D97068612A22}"/>
            </a:ext>
          </a:extLst>
        </xdr:cNvPr>
        <xdr:cNvSpPr txBox="1"/>
      </xdr:nvSpPr>
      <xdr:spPr>
        <a:xfrm>
          <a:off x="3170564" y="977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96" name="n_2aveValue【体育館・プール】&#10;有形固定資産減価償却率">
          <a:extLst>
            <a:ext uri="{FF2B5EF4-FFF2-40B4-BE49-F238E27FC236}">
              <a16:creationId xmlns:a16="http://schemas.microsoft.com/office/drawing/2014/main" id="{DBE4D6B1-DCD6-4209-9318-7FFE48ABB304}"/>
            </a:ext>
          </a:extLst>
        </xdr:cNvPr>
        <xdr:cNvSpPr txBox="1"/>
      </xdr:nvSpPr>
      <xdr:spPr>
        <a:xfrm>
          <a:off x="2385704" y="975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154195</xdr:rowOff>
    </xdr:from>
    <xdr:ext cx="405111" cy="259045"/>
    <xdr:sp macro="" textlink="">
      <xdr:nvSpPr>
        <xdr:cNvPr id="197" name="n_3aveValue【体育館・プール】&#10;有形固定資産減価償却率">
          <a:extLst>
            <a:ext uri="{FF2B5EF4-FFF2-40B4-BE49-F238E27FC236}">
              <a16:creationId xmlns:a16="http://schemas.microsoft.com/office/drawing/2014/main" id="{3046D4FE-BCFF-4C8F-92DD-42AD1E9F669B}"/>
            </a:ext>
          </a:extLst>
        </xdr:cNvPr>
        <xdr:cNvSpPr txBox="1"/>
      </xdr:nvSpPr>
      <xdr:spPr>
        <a:xfrm>
          <a:off x="1611004" y="9709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147337</xdr:rowOff>
    </xdr:from>
    <xdr:ext cx="405111" cy="259045"/>
    <xdr:sp macro="" textlink="">
      <xdr:nvSpPr>
        <xdr:cNvPr id="198" name="n_4aveValue【体育館・プール】&#10;有形固定資産減価償却率">
          <a:extLst>
            <a:ext uri="{FF2B5EF4-FFF2-40B4-BE49-F238E27FC236}">
              <a16:creationId xmlns:a16="http://schemas.microsoft.com/office/drawing/2014/main" id="{27C9895E-8281-4CE9-9F8C-4D5D8EC5B68B}"/>
            </a:ext>
          </a:extLst>
        </xdr:cNvPr>
        <xdr:cNvSpPr txBox="1"/>
      </xdr:nvSpPr>
      <xdr:spPr>
        <a:xfrm>
          <a:off x="83630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14495</xdr:rowOff>
    </xdr:from>
    <xdr:ext cx="405111" cy="259045"/>
    <xdr:sp macro="" textlink="">
      <xdr:nvSpPr>
        <xdr:cNvPr id="199" name="n_1mainValue【体育館・プール】&#10;有形固定資産減価償却率">
          <a:extLst>
            <a:ext uri="{FF2B5EF4-FFF2-40B4-BE49-F238E27FC236}">
              <a16:creationId xmlns:a16="http://schemas.microsoft.com/office/drawing/2014/main" id="{F8DF64F5-33B1-4DFC-A376-EA968CB794F8}"/>
            </a:ext>
          </a:extLst>
        </xdr:cNvPr>
        <xdr:cNvSpPr txBox="1"/>
      </xdr:nvSpPr>
      <xdr:spPr>
        <a:xfrm>
          <a:off x="3170564" y="10240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142511</xdr:rowOff>
    </xdr:from>
    <xdr:ext cx="405111" cy="259045"/>
    <xdr:sp macro="" textlink="">
      <xdr:nvSpPr>
        <xdr:cNvPr id="200" name="n_2mainValue【体育館・プール】&#10;有形固定資産減価償却率">
          <a:extLst>
            <a:ext uri="{FF2B5EF4-FFF2-40B4-BE49-F238E27FC236}">
              <a16:creationId xmlns:a16="http://schemas.microsoft.com/office/drawing/2014/main" id="{5C537E32-B42E-4F33-8503-A900AFC4DE5C}"/>
            </a:ext>
          </a:extLst>
        </xdr:cNvPr>
        <xdr:cNvSpPr txBox="1"/>
      </xdr:nvSpPr>
      <xdr:spPr>
        <a:xfrm>
          <a:off x="2385704" y="1020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101363</xdr:rowOff>
    </xdr:from>
    <xdr:ext cx="405111" cy="259045"/>
    <xdr:sp macro="" textlink="">
      <xdr:nvSpPr>
        <xdr:cNvPr id="201" name="n_3mainValue【体育館・プール】&#10;有形固定資産減価償却率">
          <a:extLst>
            <a:ext uri="{FF2B5EF4-FFF2-40B4-BE49-F238E27FC236}">
              <a16:creationId xmlns:a16="http://schemas.microsoft.com/office/drawing/2014/main" id="{3B3E62AF-A515-4E95-92F9-81CCF85A73C0}"/>
            </a:ext>
          </a:extLst>
        </xdr:cNvPr>
        <xdr:cNvSpPr txBox="1"/>
      </xdr:nvSpPr>
      <xdr:spPr>
        <a:xfrm>
          <a:off x="1611004" y="1015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23639</xdr:rowOff>
    </xdr:from>
    <xdr:ext cx="405111" cy="259045"/>
    <xdr:sp macro="" textlink="">
      <xdr:nvSpPr>
        <xdr:cNvPr id="202" name="n_4mainValue【体育館・プール】&#10;有形固定資産減価償却率">
          <a:extLst>
            <a:ext uri="{FF2B5EF4-FFF2-40B4-BE49-F238E27FC236}">
              <a16:creationId xmlns:a16="http://schemas.microsoft.com/office/drawing/2014/main" id="{E8DCDFF0-8389-4755-BD55-D3312818FBB7}"/>
            </a:ext>
          </a:extLst>
        </xdr:cNvPr>
        <xdr:cNvSpPr txBox="1"/>
      </xdr:nvSpPr>
      <xdr:spPr>
        <a:xfrm>
          <a:off x="836304" y="1008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AA5C10BC-F2CC-47E8-8696-6FFE7A379C83}"/>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44AF7716-AFC4-47EE-AEFC-8F2BAEAECA26}"/>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058B847D-1624-4986-8900-199BF49E5C09}"/>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64BAACCD-021D-41E8-9021-B26959130C2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59ED54B9-604D-41A0-A658-76A10E339F4C}"/>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10070A8A-0B96-4B33-8C50-87A752E2EB0D}"/>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DF2778A5-2686-4FEB-9054-96201A44FBE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60B11F02-8EBC-4C35-895D-01AA33BFFADE}"/>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A3BD86CB-B7D5-459F-9310-1A3D057E29E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82FE738E-9BF7-41AD-AB8D-019ED22E7CB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ED23A172-5441-428D-8A1F-0CFCDD56776B}"/>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4" name="テキスト ボックス 213">
          <a:extLst>
            <a:ext uri="{FF2B5EF4-FFF2-40B4-BE49-F238E27FC236}">
              <a16:creationId xmlns:a16="http://schemas.microsoft.com/office/drawing/2014/main" id="{9394361A-388A-4021-8FF9-11263E5A18B1}"/>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0F592C7D-B99B-47C9-B15C-80A4FE4B8C01}"/>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6" name="テキスト ボックス 215">
          <a:extLst>
            <a:ext uri="{FF2B5EF4-FFF2-40B4-BE49-F238E27FC236}">
              <a16:creationId xmlns:a16="http://schemas.microsoft.com/office/drawing/2014/main" id="{307C7A44-4FD1-4296-BCDF-667F29811F97}"/>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0D92B2C2-4F80-48BD-9624-ACBFF8C58919}"/>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8" name="テキスト ボックス 217">
          <a:extLst>
            <a:ext uri="{FF2B5EF4-FFF2-40B4-BE49-F238E27FC236}">
              <a16:creationId xmlns:a16="http://schemas.microsoft.com/office/drawing/2014/main" id="{E525DEF6-48F7-4704-AF32-35D678A67FDC}"/>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C9DBF7E5-4BEB-4E63-A2B4-CBAC4954031E}"/>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0" name="テキスト ボックス 219">
          <a:extLst>
            <a:ext uri="{FF2B5EF4-FFF2-40B4-BE49-F238E27FC236}">
              <a16:creationId xmlns:a16="http://schemas.microsoft.com/office/drawing/2014/main" id="{EBC671F6-8CE4-4A3E-8E7E-3BFC4A40FFFB}"/>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A7EE7149-622B-44BD-AAEA-A66845F95B89}"/>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2" name="テキスト ボックス 221">
          <a:extLst>
            <a:ext uri="{FF2B5EF4-FFF2-40B4-BE49-F238E27FC236}">
              <a16:creationId xmlns:a16="http://schemas.microsoft.com/office/drawing/2014/main" id="{8795F503-3BAD-4F2B-B3B8-9950F7B3C176}"/>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02CF332D-6004-4F32-A750-1B991761F92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a:extLst>
            <a:ext uri="{FF2B5EF4-FFF2-40B4-BE49-F238E27FC236}">
              <a16:creationId xmlns:a16="http://schemas.microsoft.com/office/drawing/2014/main" id="{6B35932B-F173-4FEB-9D22-8A107A58632B}"/>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a:extLst>
            <a:ext uri="{FF2B5EF4-FFF2-40B4-BE49-F238E27FC236}">
              <a16:creationId xmlns:a16="http://schemas.microsoft.com/office/drawing/2014/main" id="{7C569D59-8617-41F4-9249-7E5A08A45C6F}"/>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147828</xdr:rowOff>
    </xdr:from>
    <xdr:to>
      <xdr:col>54</xdr:col>
      <xdr:colOff>189865</xdr:colOff>
      <xdr:row>64</xdr:row>
      <xdr:rowOff>72009</xdr:rowOff>
    </xdr:to>
    <xdr:cxnSp macro="">
      <xdr:nvCxnSpPr>
        <xdr:cNvPr id="226" name="直線コネクタ 225">
          <a:extLst>
            <a:ext uri="{FF2B5EF4-FFF2-40B4-BE49-F238E27FC236}">
              <a16:creationId xmlns:a16="http://schemas.microsoft.com/office/drawing/2014/main" id="{6D7F1B71-EF5D-42A4-8AB3-2296D41BAC1F}"/>
            </a:ext>
          </a:extLst>
        </xdr:cNvPr>
        <xdr:cNvCxnSpPr/>
      </xdr:nvCxnSpPr>
      <xdr:spPr>
        <a:xfrm flipV="1">
          <a:off x="9219565" y="9535668"/>
          <a:ext cx="0" cy="1265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75836</xdr:rowOff>
    </xdr:from>
    <xdr:ext cx="469744" cy="259045"/>
    <xdr:sp macro="" textlink="">
      <xdr:nvSpPr>
        <xdr:cNvPr id="227" name="【体育館・プール】&#10;一人当たり面積最小値テキスト">
          <a:extLst>
            <a:ext uri="{FF2B5EF4-FFF2-40B4-BE49-F238E27FC236}">
              <a16:creationId xmlns:a16="http://schemas.microsoft.com/office/drawing/2014/main" id="{FECE4EC9-3596-42D2-BFB1-4256F9EDC99D}"/>
            </a:ext>
          </a:extLst>
        </xdr:cNvPr>
        <xdr:cNvSpPr txBox="1"/>
      </xdr:nvSpPr>
      <xdr:spPr>
        <a:xfrm>
          <a:off x="9258300" y="10804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72009</xdr:rowOff>
    </xdr:from>
    <xdr:to>
      <xdr:col>55</xdr:col>
      <xdr:colOff>88900</xdr:colOff>
      <xdr:row>64</xdr:row>
      <xdr:rowOff>72009</xdr:rowOff>
    </xdr:to>
    <xdr:cxnSp macro="">
      <xdr:nvCxnSpPr>
        <xdr:cNvPr id="228" name="直線コネクタ 227">
          <a:extLst>
            <a:ext uri="{FF2B5EF4-FFF2-40B4-BE49-F238E27FC236}">
              <a16:creationId xmlns:a16="http://schemas.microsoft.com/office/drawing/2014/main" id="{D45AE96A-49BC-4DC4-97ED-AC6AFEE9CD58}"/>
            </a:ext>
          </a:extLst>
        </xdr:cNvPr>
        <xdr:cNvCxnSpPr/>
      </xdr:nvCxnSpPr>
      <xdr:spPr>
        <a:xfrm>
          <a:off x="9154160" y="108009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94505</xdr:rowOff>
    </xdr:from>
    <xdr:ext cx="469744" cy="259045"/>
    <xdr:sp macro="" textlink="">
      <xdr:nvSpPr>
        <xdr:cNvPr id="229" name="【体育館・プール】&#10;一人当たり面積最大値テキスト">
          <a:extLst>
            <a:ext uri="{FF2B5EF4-FFF2-40B4-BE49-F238E27FC236}">
              <a16:creationId xmlns:a16="http://schemas.microsoft.com/office/drawing/2014/main" id="{597E1A1A-319D-4E4F-97D1-A150CB6F2A66}"/>
            </a:ext>
          </a:extLst>
        </xdr:cNvPr>
        <xdr:cNvSpPr txBox="1"/>
      </xdr:nvSpPr>
      <xdr:spPr>
        <a:xfrm>
          <a:off x="9258300" y="931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147828</xdr:rowOff>
    </xdr:from>
    <xdr:to>
      <xdr:col>55</xdr:col>
      <xdr:colOff>88900</xdr:colOff>
      <xdr:row>56</xdr:row>
      <xdr:rowOff>147828</xdr:rowOff>
    </xdr:to>
    <xdr:cxnSp macro="">
      <xdr:nvCxnSpPr>
        <xdr:cNvPr id="230" name="直線コネクタ 229">
          <a:extLst>
            <a:ext uri="{FF2B5EF4-FFF2-40B4-BE49-F238E27FC236}">
              <a16:creationId xmlns:a16="http://schemas.microsoft.com/office/drawing/2014/main" id="{2C286062-D059-4173-8015-888FD787BE62}"/>
            </a:ext>
          </a:extLst>
        </xdr:cNvPr>
        <xdr:cNvCxnSpPr/>
      </xdr:nvCxnSpPr>
      <xdr:spPr>
        <a:xfrm>
          <a:off x="9154160" y="95356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162577</xdr:rowOff>
    </xdr:from>
    <xdr:ext cx="469744" cy="259045"/>
    <xdr:sp macro="" textlink="">
      <xdr:nvSpPr>
        <xdr:cNvPr id="231" name="【体育館・プール】&#10;一人当たり面積平均値テキスト">
          <a:extLst>
            <a:ext uri="{FF2B5EF4-FFF2-40B4-BE49-F238E27FC236}">
              <a16:creationId xmlns:a16="http://schemas.microsoft.com/office/drawing/2014/main" id="{93035483-B8FA-490F-95CA-76029DA2C53E}"/>
            </a:ext>
          </a:extLst>
        </xdr:cNvPr>
        <xdr:cNvSpPr txBox="1"/>
      </xdr:nvSpPr>
      <xdr:spPr>
        <a:xfrm>
          <a:off x="9258300" y="10388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139700</xdr:rowOff>
    </xdr:from>
    <xdr:to>
      <xdr:col>55</xdr:col>
      <xdr:colOff>50800</xdr:colOff>
      <xdr:row>63</xdr:row>
      <xdr:rowOff>69850</xdr:rowOff>
    </xdr:to>
    <xdr:sp macro="" textlink="">
      <xdr:nvSpPr>
        <xdr:cNvPr id="232" name="フローチャート: 判断 231">
          <a:extLst>
            <a:ext uri="{FF2B5EF4-FFF2-40B4-BE49-F238E27FC236}">
              <a16:creationId xmlns:a16="http://schemas.microsoft.com/office/drawing/2014/main" id="{16B8F22B-4329-40BE-AFFC-F525CA185F64}"/>
            </a:ext>
          </a:extLst>
        </xdr:cNvPr>
        <xdr:cNvSpPr/>
      </xdr:nvSpPr>
      <xdr:spPr>
        <a:xfrm>
          <a:off x="9192260" y="105333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142748</xdr:rowOff>
    </xdr:from>
    <xdr:to>
      <xdr:col>50</xdr:col>
      <xdr:colOff>165100</xdr:colOff>
      <xdr:row>63</xdr:row>
      <xdr:rowOff>72898</xdr:rowOff>
    </xdr:to>
    <xdr:sp macro="" textlink="">
      <xdr:nvSpPr>
        <xdr:cNvPr id="233" name="フローチャート: 判断 232">
          <a:extLst>
            <a:ext uri="{FF2B5EF4-FFF2-40B4-BE49-F238E27FC236}">
              <a16:creationId xmlns:a16="http://schemas.microsoft.com/office/drawing/2014/main" id="{028B2279-8FA4-4047-A490-51CB9331EDA5}"/>
            </a:ext>
          </a:extLst>
        </xdr:cNvPr>
        <xdr:cNvSpPr/>
      </xdr:nvSpPr>
      <xdr:spPr>
        <a:xfrm>
          <a:off x="8445500" y="105364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145034</xdr:rowOff>
    </xdr:from>
    <xdr:to>
      <xdr:col>46</xdr:col>
      <xdr:colOff>38100</xdr:colOff>
      <xdr:row>63</xdr:row>
      <xdr:rowOff>75184</xdr:rowOff>
    </xdr:to>
    <xdr:sp macro="" textlink="">
      <xdr:nvSpPr>
        <xdr:cNvPr id="234" name="フローチャート: 判断 233">
          <a:extLst>
            <a:ext uri="{FF2B5EF4-FFF2-40B4-BE49-F238E27FC236}">
              <a16:creationId xmlns:a16="http://schemas.microsoft.com/office/drawing/2014/main" id="{4F05BBE2-E21E-4B45-94A8-D73FC5AFE1C4}"/>
            </a:ext>
          </a:extLst>
        </xdr:cNvPr>
        <xdr:cNvSpPr/>
      </xdr:nvSpPr>
      <xdr:spPr>
        <a:xfrm>
          <a:off x="7670800" y="105387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158750</xdr:rowOff>
    </xdr:from>
    <xdr:to>
      <xdr:col>41</xdr:col>
      <xdr:colOff>101600</xdr:colOff>
      <xdr:row>63</xdr:row>
      <xdr:rowOff>88900</xdr:rowOff>
    </xdr:to>
    <xdr:sp macro="" textlink="">
      <xdr:nvSpPr>
        <xdr:cNvPr id="235" name="フローチャート: 判断 234">
          <a:extLst>
            <a:ext uri="{FF2B5EF4-FFF2-40B4-BE49-F238E27FC236}">
              <a16:creationId xmlns:a16="http://schemas.microsoft.com/office/drawing/2014/main" id="{1B17628A-D10E-4B91-9ED5-32F7C65B9AA5}"/>
            </a:ext>
          </a:extLst>
        </xdr:cNvPr>
        <xdr:cNvSpPr/>
      </xdr:nvSpPr>
      <xdr:spPr>
        <a:xfrm>
          <a:off x="6873240" y="10552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130937</xdr:rowOff>
    </xdr:from>
    <xdr:to>
      <xdr:col>36</xdr:col>
      <xdr:colOff>165100</xdr:colOff>
      <xdr:row>63</xdr:row>
      <xdr:rowOff>61087</xdr:rowOff>
    </xdr:to>
    <xdr:sp macro="" textlink="">
      <xdr:nvSpPr>
        <xdr:cNvPr id="236" name="フローチャート: 判断 235">
          <a:extLst>
            <a:ext uri="{FF2B5EF4-FFF2-40B4-BE49-F238E27FC236}">
              <a16:creationId xmlns:a16="http://schemas.microsoft.com/office/drawing/2014/main" id="{012F59C3-CD55-4211-9FAD-2473A680347E}"/>
            </a:ext>
          </a:extLst>
        </xdr:cNvPr>
        <xdr:cNvSpPr/>
      </xdr:nvSpPr>
      <xdr:spPr>
        <a:xfrm>
          <a:off x="6098540" y="105246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DC5D6B50-825A-4730-9A95-15E521D128AF}"/>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74213E5-2E29-4773-909E-5661EFEE986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C6F5B86-5237-4A50-BB35-349F1EA7CBE9}"/>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265B8B8-A787-465E-B379-698F460194F6}"/>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2A914D1-18D2-4535-8EFB-9A7390A796A8}"/>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38735</xdr:rowOff>
    </xdr:from>
    <xdr:to>
      <xdr:col>55</xdr:col>
      <xdr:colOff>50800</xdr:colOff>
      <xdr:row>63</xdr:row>
      <xdr:rowOff>140335</xdr:rowOff>
    </xdr:to>
    <xdr:sp macro="" textlink="">
      <xdr:nvSpPr>
        <xdr:cNvPr id="242" name="楕円 241">
          <a:extLst>
            <a:ext uri="{FF2B5EF4-FFF2-40B4-BE49-F238E27FC236}">
              <a16:creationId xmlns:a16="http://schemas.microsoft.com/office/drawing/2014/main" id="{95DD94A0-5D1B-4EF5-B19C-FF60F42C34C0}"/>
            </a:ext>
          </a:extLst>
        </xdr:cNvPr>
        <xdr:cNvSpPr/>
      </xdr:nvSpPr>
      <xdr:spPr>
        <a:xfrm>
          <a:off x="9192260" y="106000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17162</xdr:rowOff>
    </xdr:from>
    <xdr:ext cx="469744" cy="259045"/>
    <xdr:sp macro="" textlink="">
      <xdr:nvSpPr>
        <xdr:cNvPr id="243" name="【体育館・プール】&#10;一人当たり面積該当値テキスト">
          <a:extLst>
            <a:ext uri="{FF2B5EF4-FFF2-40B4-BE49-F238E27FC236}">
              <a16:creationId xmlns:a16="http://schemas.microsoft.com/office/drawing/2014/main" id="{3B592A5D-2A41-4FB0-BDE1-BBF2FD5ACF5D}"/>
            </a:ext>
          </a:extLst>
        </xdr:cNvPr>
        <xdr:cNvSpPr txBox="1"/>
      </xdr:nvSpPr>
      <xdr:spPr>
        <a:xfrm>
          <a:off x="9258300" y="1057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40640</xdr:rowOff>
    </xdr:from>
    <xdr:to>
      <xdr:col>50</xdr:col>
      <xdr:colOff>165100</xdr:colOff>
      <xdr:row>63</xdr:row>
      <xdr:rowOff>142240</xdr:rowOff>
    </xdr:to>
    <xdr:sp macro="" textlink="">
      <xdr:nvSpPr>
        <xdr:cNvPr id="244" name="楕円 243">
          <a:extLst>
            <a:ext uri="{FF2B5EF4-FFF2-40B4-BE49-F238E27FC236}">
              <a16:creationId xmlns:a16="http://schemas.microsoft.com/office/drawing/2014/main" id="{C2B636BE-3B86-4302-B4F3-26FE80CDD1E7}"/>
            </a:ext>
          </a:extLst>
        </xdr:cNvPr>
        <xdr:cNvSpPr/>
      </xdr:nvSpPr>
      <xdr:spPr>
        <a:xfrm>
          <a:off x="8445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89535</xdr:rowOff>
    </xdr:from>
    <xdr:to>
      <xdr:col>55</xdr:col>
      <xdr:colOff>0</xdr:colOff>
      <xdr:row>63</xdr:row>
      <xdr:rowOff>91440</xdr:rowOff>
    </xdr:to>
    <xdr:cxnSp macro="">
      <xdr:nvCxnSpPr>
        <xdr:cNvPr id="245" name="直線コネクタ 244">
          <a:extLst>
            <a:ext uri="{FF2B5EF4-FFF2-40B4-BE49-F238E27FC236}">
              <a16:creationId xmlns:a16="http://schemas.microsoft.com/office/drawing/2014/main" id="{7D1950F2-76E2-4741-9625-3A94A8E61C09}"/>
            </a:ext>
          </a:extLst>
        </xdr:cNvPr>
        <xdr:cNvCxnSpPr/>
      </xdr:nvCxnSpPr>
      <xdr:spPr>
        <a:xfrm flipV="1">
          <a:off x="8496300" y="10650855"/>
          <a:ext cx="7239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42545</xdr:rowOff>
    </xdr:from>
    <xdr:to>
      <xdr:col>46</xdr:col>
      <xdr:colOff>38100</xdr:colOff>
      <xdr:row>63</xdr:row>
      <xdr:rowOff>144145</xdr:rowOff>
    </xdr:to>
    <xdr:sp macro="" textlink="">
      <xdr:nvSpPr>
        <xdr:cNvPr id="246" name="楕円 245">
          <a:extLst>
            <a:ext uri="{FF2B5EF4-FFF2-40B4-BE49-F238E27FC236}">
              <a16:creationId xmlns:a16="http://schemas.microsoft.com/office/drawing/2014/main" id="{3009143F-8D5E-496D-9641-376EF6618C9D}"/>
            </a:ext>
          </a:extLst>
        </xdr:cNvPr>
        <xdr:cNvSpPr/>
      </xdr:nvSpPr>
      <xdr:spPr>
        <a:xfrm>
          <a:off x="7670800" y="106038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91440</xdr:rowOff>
    </xdr:from>
    <xdr:to>
      <xdr:col>50</xdr:col>
      <xdr:colOff>114300</xdr:colOff>
      <xdr:row>63</xdr:row>
      <xdr:rowOff>93345</xdr:rowOff>
    </xdr:to>
    <xdr:cxnSp macro="">
      <xdr:nvCxnSpPr>
        <xdr:cNvPr id="247" name="直線コネクタ 246">
          <a:extLst>
            <a:ext uri="{FF2B5EF4-FFF2-40B4-BE49-F238E27FC236}">
              <a16:creationId xmlns:a16="http://schemas.microsoft.com/office/drawing/2014/main" id="{DD1AAD40-EBAD-4DD9-9B52-9EF9BA984579}"/>
            </a:ext>
          </a:extLst>
        </xdr:cNvPr>
        <xdr:cNvCxnSpPr/>
      </xdr:nvCxnSpPr>
      <xdr:spPr>
        <a:xfrm flipV="1">
          <a:off x="7713980" y="10652760"/>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44450</xdr:rowOff>
    </xdr:from>
    <xdr:to>
      <xdr:col>41</xdr:col>
      <xdr:colOff>101600</xdr:colOff>
      <xdr:row>63</xdr:row>
      <xdr:rowOff>146050</xdr:rowOff>
    </xdr:to>
    <xdr:sp macro="" textlink="">
      <xdr:nvSpPr>
        <xdr:cNvPr id="248" name="楕円 247">
          <a:extLst>
            <a:ext uri="{FF2B5EF4-FFF2-40B4-BE49-F238E27FC236}">
              <a16:creationId xmlns:a16="http://schemas.microsoft.com/office/drawing/2014/main" id="{520A8005-5C45-4F4B-B2B0-8110499A4FB6}"/>
            </a:ext>
          </a:extLst>
        </xdr:cNvPr>
        <xdr:cNvSpPr/>
      </xdr:nvSpPr>
      <xdr:spPr>
        <a:xfrm>
          <a:off x="687324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93345</xdr:rowOff>
    </xdr:from>
    <xdr:to>
      <xdr:col>45</xdr:col>
      <xdr:colOff>177800</xdr:colOff>
      <xdr:row>63</xdr:row>
      <xdr:rowOff>95250</xdr:rowOff>
    </xdr:to>
    <xdr:cxnSp macro="">
      <xdr:nvCxnSpPr>
        <xdr:cNvPr id="249" name="直線コネクタ 248">
          <a:extLst>
            <a:ext uri="{FF2B5EF4-FFF2-40B4-BE49-F238E27FC236}">
              <a16:creationId xmlns:a16="http://schemas.microsoft.com/office/drawing/2014/main" id="{2C0178E9-2662-487D-8E1C-7F109596744E}"/>
            </a:ext>
          </a:extLst>
        </xdr:cNvPr>
        <xdr:cNvCxnSpPr/>
      </xdr:nvCxnSpPr>
      <xdr:spPr>
        <a:xfrm flipV="1">
          <a:off x="6924040" y="10654665"/>
          <a:ext cx="78994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46736</xdr:rowOff>
    </xdr:from>
    <xdr:to>
      <xdr:col>36</xdr:col>
      <xdr:colOff>165100</xdr:colOff>
      <xdr:row>63</xdr:row>
      <xdr:rowOff>148336</xdr:rowOff>
    </xdr:to>
    <xdr:sp macro="" textlink="">
      <xdr:nvSpPr>
        <xdr:cNvPr id="250" name="楕円 249">
          <a:extLst>
            <a:ext uri="{FF2B5EF4-FFF2-40B4-BE49-F238E27FC236}">
              <a16:creationId xmlns:a16="http://schemas.microsoft.com/office/drawing/2014/main" id="{0EA4481F-3484-434F-81E3-3A04CB36C5FB}"/>
            </a:ext>
          </a:extLst>
        </xdr:cNvPr>
        <xdr:cNvSpPr/>
      </xdr:nvSpPr>
      <xdr:spPr>
        <a:xfrm>
          <a:off x="6098540" y="1060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95250</xdr:rowOff>
    </xdr:from>
    <xdr:to>
      <xdr:col>41</xdr:col>
      <xdr:colOff>50800</xdr:colOff>
      <xdr:row>63</xdr:row>
      <xdr:rowOff>97536</xdr:rowOff>
    </xdr:to>
    <xdr:cxnSp macro="">
      <xdr:nvCxnSpPr>
        <xdr:cNvPr id="251" name="直線コネクタ 250">
          <a:extLst>
            <a:ext uri="{FF2B5EF4-FFF2-40B4-BE49-F238E27FC236}">
              <a16:creationId xmlns:a16="http://schemas.microsoft.com/office/drawing/2014/main" id="{36A8750A-4427-40EA-8F02-DC76E62D19EF}"/>
            </a:ext>
          </a:extLst>
        </xdr:cNvPr>
        <xdr:cNvCxnSpPr/>
      </xdr:nvCxnSpPr>
      <xdr:spPr>
        <a:xfrm flipV="1">
          <a:off x="6149340" y="10656570"/>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89425</xdr:rowOff>
    </xdr:from>
    <xdr:ext cx="469744" cy="259045"/>
    <xdr:sp macro="" textlink="">
      <xdr:nvSpPr>
        <xdr:cNvPr id="252" name="n_1aveValue【体育館・プール】&#10;一人当たり面積">
          <a:extLst>
            <a:ext uri="{FF2B5EF4-FFF2-40B4-BE49-F238E27FC236}">
              <a16:creationId xmlns:a16="http://schemas.microsoft.com/office/drawing/2014/main" id="{2E94FE47-9C1D-48E3-BE5F-50C21DAB09E6}"/>
            </a:ext>
          </a:extLst>
        </xdr:cNvPr>
        <xdr:cNvSpPr txBox="1"/>
      </xdr:nvSpPr>
      <xdr:spPr>
        <a:xfrm>
          <a:off x="8271587" y="1031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91711</xdr:rowOff>
    </xdr:from>
    <xdr:ext cx="469744" cy="259045"/>
    <xdr:sp macro="" textlink="">
      <xdr:nvSpPr>
        <xdr:cNvPr id="253" name="n_2aveValue【体育館・プール】&#10;一人当たり面積">
          <a:extLst>
            <a:ext uri="{FF2B5EF4-FFF2-40B4-BE49-F238E27FC236}">
              <a16:creationId xmlns:a16="http://schemas.microsoft.com/office/drawing/2014/main" id="{0ECF44C0-6566-4D42-8506-A5363548696B}"/>
            </a:ext>
          </a:extLst>
        </xdr:cNvPr>
        <xdr:cNvSpPr txBox="1"/>
      </xdr:nvSpPr>
      <xdr:spPr>
        <a:xfrm>
          <a:off x="750958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105427</xdr:rowOff>
    </xdr:from>
    <xdr:ext cx="469744" cy="259045"/>
    <xdr:sp macro="" textlink="">
      <xdr:nvSpPr>
        <xdr:cNvPr id="254" name="n_3aveValue【体育館・プール】&#10;一人当たり面積">
          <a:extLst>
            <a:ext uri="{FF2B5EF4-FFF2-40B4-BE49-F238E27FC236}">
              <a16:creationId xmlns:a16="http://schemas.microsoft.com/office/drawing/2014/main" id="{2A3C39B4-80C8-4A4E-B5E2-69E6FA636FF0}"/>
            </a:ext>
          </a:extLst>
        </xdr:cNvPr>
        <xdr:cNvSpPr txBox="1"/>
      </xdr:nvSpPr>
      <xdr:spPr>
        <a:xfrm>
          <a:off x="67120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77614</xdr:rowOff>
    </xdr:from>
    <xdr:ext cx="469744" cy="259045"/>
    <xdr:sp macro="" textlink="">
      <xdr:nvSpPr>
        <xdr:cNvPr id="255" name="n_4aveValue【体育館・プール】&#10;一人当たり面積">
          <a:extLst>
            <a:ext uri="{FF2B5EF4-FFF2-40B4-BE49-F238E27FC236}">
              <a16:creationId xmlns:a16="http://schemas.microsoft.com/office/drawing/2014/main" id="{65607455-6CC0-43B1-BDD4-5173E40722D5}"/>
            </a:ext>
          </a:extLst>
        </xdr:cNvPr>
        <xdr:cNvSpPr txBox="1"/>
      </xdr:nvSpPr>
      <xdr:spPr>
        <a:xfrm>
          <a:off x="5937327" y="10303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133367</xdr:rowOff>
    </xdr:from>
    <xdr:ext cx="469744" cy="259045"/>
    <xdr:sp macro="" textlink="">
      <xdr:nvSpPr>
        <xdr:cNvPr id="256" name="n_1mainValue【体育館・プール】&#10;一人当たり面積">
          <a:extLst>
            <a:ext uri="{FF2B5EF4-FFF2-40B4-BE49-F238E27FC236}">
              <a16:creationId xmlns:a16="http://schemas.microsoft.com/office/drawing/2014/main" id="{F72223D0-0113-4C24-9DE8-82316A218223}"/>
            </a:ext>
          </a:extLst>
        </xdr:cNvPr>
        <xdr:cNvSpPr txBox="1"/>
      </xdr:nvSpPr>
      <xdr:spPr>
        <a:xfrm>
          <a:off x="827158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135272</xdr:rowOff>
    </xdr:from>
    <xdr:ext cx="469744" cy="259045"/>
    <xdr:sp macro="" textlink="">
      <xdr:nvSpPr>
        <xdr:cNvPr id="257" name="n_2mainValue【体育館・プール】&#10;一人当たり面積">
          <a:extLst>
            <a:ext uri="{FF2B5EF4-FFF2-40B4-BE49-F238E27FC236}">
              <a16:creationId xmlns:a16="http://schemas.microsoft.com/office/drawing/2014/main" id="{E3442507-04A0-43D4-9DF8-700242963992}"/>
            </a:ext>
          </a:extLst>
        </xdr:cNvPr>
        <xdr:cNvSpPr txBox="1"/>
      </xdr:nvSpPr>
      <xdr:spPr>
        <a:xfrm>
          <a:off x="7509587" y="1069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137177</xdr:rowOff>
    </xdr:from>
    <xdr:ext cx="469744" cy="259045"/>
    <xdr:sp macro="" textlink="">
      <xdr:nvSpPr>
        <xdr:cNvPr id="258" name="n_3mainValue【体育館・プール】&#10;一人当たり面積">
          <a:extLst>
            <a:ext uri="{FF2B5EF4-FFF2-40B4-BE49-F238E27FC236}">
              <a16:creationId xmlns:a16="http://schemas.microsoft.com/office/drawing/2014/main" id="{857B15A1-4FBE-439B-A254-D1C9A73C0280}"/>
            </a:ext>
          </a:extLst>
        </xdr:cNvPr>
        <xdr:cNvSpPr txBox="1"/>
      </xdr:nvSpPr>
      <xdr:spPr>
        <a:xfrm>
          <a:off x="6712027"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139463</xdr:rowOff>
    </xdr:from>
    <xdr:ext cx="469744" cy="259045"/>
    <xdr:sp macro="" textlink="">
      <xdr:nvSpPr>
        <xdr:cNvPr id="259" name="n_4mainValue【体育館・プール】&#10;一人当たり面積">
          <a:extLst>
            <a:ext uri="{FF2B5EF4-FFF2-40B4-BE49-F238E27FC236}">
              <a16:creationId xmlns:a16="http://schemas.microsoft.com/office/drawing/2014/main" id="{8DF87487-7E65-47D9-8AAE-B6D1603872D0}"/>
            </a:ext>
          </a:extLst>
        </xdr:cNvPr>
        <xdr:cNvSpPr txBox="1"/>
      </xdr:nvSpPr>
      <xdr:spPr>
        <a:xfrm>
          <a:off x="5937327" y="1070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D5EDBFE5-556F-4BE0-B224-67DEFA55EE17}"/>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CA9F9EA3-3CD0-4D86-8AB8-9C988EF210C2}"/>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9B8A9B42-D1D9-4350-B700-14861B635A2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A0532016-4B11-47A0-86D8-F35784697D0F}"/>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7F48CE2D-6D7E-43BD-8906-7FF8C1AF1FE1}"/>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FD2C916A-C997-46D7-B264-053A09576BD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DA413FBE-C06D-45B1-B387-A20E0B16F47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F062F31F-6825-438B-A3B4-31E51E675132}"/>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008CECD9-5466-4CF7-976E-26E64D3ACDE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3B759755-E96A-4DDC-B73F-7DB04429ACE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A7E2E238-EB2C-41C6-ABC5-484A55713A47}"/>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545B35E8-1A22-4AAB-A1D5-8B3C2068B320}"/>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B14D5B2D-67DE-4739-9BDC-383BB36EBA5C}"/>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39D9BCA9-BF68-4EF5-B12C-16824D35E6FD}"/>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58CE4111-8279-4FAA-BBC1-86CAF52CE597}"/>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DDB471B0-9410-40C9-894F-AB35FC1E01ED}"/>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9EB5E25F-0178-4A93-B6ED-505A45DA4BD1}"/>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AEC327B2-AB31-42EA-A9E5-BB0E082D27CF}"/>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1178E445-27A2-4CFD-BEFC-F6545EC53606}"/>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313F6F50-97DE-4035-A263-BD1C53080918}"/>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a:extLst>
            <a:ext uri="{FF2B5EF4-FFF2-40B4-BE49-F238E27FC236}">
              <a16:creationId xmlns:a16="http://schemas.microsoft.com/office/drawing/2014/main" id="{E3F2C91F-6603-4172-89F8-AC7065A2BB12}"/>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5434C47F-9F4B-4A3B-B65D-1864B2FE265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2" name="テキスト ボックス 281">
          <a:extLst>
            <a:ext uri="{FF2B5EF4-FFF2-40B4-BE49-F238E27FC236}">
              <a16:creationId xmlns:a16="http://schemas.microsoft.com/office/drawing/2014/main" id="{329BE3DB-7E56-4746-A36C-B8B5BAA18C71}"/>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A9BFC042-DCDA-44F2-81B8-7C8D4E13486B}"/>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53339</xdr:rowOff>
    </xdr:from>
    <xdr:to>
      <xdr:col>24</xdr:col>
      <xdr:colOff>62865</xdr:colOff>
      <xdr:row>86</xdr:row>
      <xdr:rowOff>114300</xdr:rowOff>
    </xdr:to>
    <xdr:cxnSp macro="">
      <xdr:nvCxnSpPr>
        <xdr:cNvPr id="284" name="直線コネクタ 283">
          <a:extLst>
            <a:ext uri="{FF2B5EF4-FFF2-40B4-BE49-F238E27FC236}">
              <a16:creationId xmlns:a16="http://schemas.microsoft.com/office/drawing/2014/main" id="{BF9D42F7-291B-41AD-A11A-5AA88CFA49F9}"/>
            </a:ext>
          </a:extLst>
        </xdr:cNvPr>
        <xdr:cNvCxnSpPr/>
      </xdr:nvCxnSpPr>
      <xdr:spPr>
        <a:xfrm flipV="1">
          <a:off x="4086225" y="12961619"/>
          <a:ext cx="0" cy="1569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5" name="【福祉施設】&#10;有形固定資産減価償却率最小値テキスト">
          <a:extLst>
            <a:ext uri="{FF2B5EF4-FFF2-40B4-BE49-F238E27FC236}">
              <a16:creationId xmlns:a16="http://schemas.microsoft.com/office/drawing/2014/main" id="{1909541C-69D7-46DD-96C5-1919B91784E0}"/>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6" name="直線コネクタ 285">
          <a:extLst>
            <a:ext uri="{FF2B5EF4-FFF2-40B4-BE49-F238E27FC236}">
              <a16:creationId xmlns:a16="http://schemas.microsoft.com/office/drawing/2014/main" id="{1A420757-2A27-4524-B44B-682B0811C6A6}"/>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BC216E5F-932E-45FB-B554-28ED3536FC08}"/>
            </a:ext>
          </a:extLst>
        </xdr:cNvPr>
        <xdr:cNvSpPr txBox="1"/>
      </xdr:nvSpPr>
      <xdr:spPr>
        <a:xfrm>
          <a:off x="4124960" y="12740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53339</xdr:rowOff>
    </xdr:from>
    <xdr:to>
      <xdr:col>24</xdr:col>
      <xdr:colOff>152400</xdr:colOff>
      <xdr:row>77</xdr:row>
      <xdr:rowOff>53339</xdr:rowOff>
    </xdr:to>
    <xdr:cxnSp macro="">
      <xdr:nvCxnSpPr>
        <xdr:cNvPr id="288" name="直線コネクタ 287">
          <a:extLst>
            <a:ext uri="{FF2B5EF4-FFF2-40B4-BE49-F238E27FC236}">
              <a16:creationId xmlns:a16="http://schemas.microsoft.com/office/drawing/2014/main" id="{E182C420-5F1B-42B3-9F83-3299CDE33FD3}"/>
            </a:ext>
          </a:extLst>
        </xdr:cNvPr>
        <xdr:cNvCxnSpPr/>
      </xdr:nvCxnSpPr>
      <xdr:spPr>
        <a:xfrm>
          <a:off x="4020820" y="129616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144797</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D8350D2B-C352-4ADF-A87C-7FD622FFFCAC}"/>
            </a:ext>
          </a:extLst>
        </xdr:cNvPr>
        <xdr:cNvSpPr txBox="1"/>
      </xdr:nvSpPr>
      <xdr:spPr>
        <a:xfrm>
          <a:off x="4124960" y="13891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166370</xdr:rowOff>
    </xdr:from>
    <xdr:to>
      <xdr:col>24</xdr:col>
      <xdr:colOff>114300</xdr:colOff>
      <xdr:row>83</xdr:row>
      <xdr:rowOff>96520</xdr:rowOff>
    </xdr:to>
    <xdr:sp macro="" textlink="">
      <xdr:nvSpPr>
        <xdr:cNvPr id="290" name="フローチャート: 判断 289">
          <a:extLst>
            <a:ext uri="{FF2B5EF4-FFF2-40B4-BE49-F238E27FC236}">
              <a16:creationId xmlns:a16="http://schemas.microsoft.com/office/drawing/2014/main" id="{7FFAA9A6-CE3A-4EBC-BE0A-34FEE2EB8236}"/>
            </a:ext>
          </a:extLst>
        </xdr:cNvPr>
        <xdr:cNvSpPr/>
      </xdr:nvSpPr>
      <xdr:spPr>
        <a:xfrm>
          <a:off x="4036060" y="13912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126364</xdr:rowOff>
    </xdr:from>
    <xdr:to>
      <xdr:col>20</xdr:col>
      <xdr:colOff>38100</xdr:colOff>
      <xdr:row>83</xdr:row>
      <xdr:rowOff>56514</xdr:rowOff>
    </xdr:to>
    <xdr:sp macro="" textlink="">
      <xdr:nvSpPr>
        <xdr:cNvPr id="291" name="フローチャート: 判断 290">
          <a:extLst>
            <a:ext uri="{FF2B5EF4-FFF2-40B4-BE49-F238E27FC236}">
              <a16:creationId xmlns:a16="http://schemas.microsoft.com/office/drawing/2014/main" id="{579CDDC5-D7D9-4E5B-9535-7C3CAA340ED0}"/>
            </a:ext>
          </a:extLst>
        </xdr:cNvPr>
        <xdr:cNvSpPr/>
      </xdr:nvSpPr>
      <xdr:spPr>
        <a:xfrm>
          <a:off x="3312160" y="138728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292" name="フローチャート: 判断 291">
          <a:extLst>
            <a:ext uri="{FF2B5EF4-FFF2-40B4-BE49-F238E27FC236}">
              <a16:creationId xmlns:a16="http://schemas.microsoft.com/office/drawing/2014/main" id="{2EC7C194-C33B-48C4-B1AD-6312F63BE855}"/>
            </a:ext>
          </a:extLst>
        </xdr:cNvPr>
        <xdr:cNvSpPr/>
      </xdr:nvSpPr>
      <xdr:spPr>
        <a:xfrm>
          <a:off x="2514600" y="1384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53975</xdr:rowOff>
    </xdr:from>
    <xdr:to>
      <xdr:col>10</xdr:col>
      <xdr:colOff>165100</xdr:colOff>
      <xdr:row>82</xdr:row>
      <xdr:rowOff>155575</xdr:rowOff>
    </xdr:to>
    <xdr:sp macro="" textlink="">
      <xdr:nvSpPr>
        <xdr:cNvPr id="293" name="フローチャート: 判断 292">
          <a:extLst>
            <a:ext uri="{FF2B5EF4-FFF2-40B4-BE49-F238E27FC236}">
              <a16:creationId xmlns:a16="http://schemas.microsoft.com/office/drawing/2014/main" id="{F22DE364-8A70-4D0E-9BB3-027C08DB4983}"/>
            </a:ext>
          </a:extLst>
        </xdr:cNvPr>
        <xdr:cNvSpPr/>
      </xdr:nvSpPr>
      <xdr:spPr>
        <a:xfrm>
          <a:off x="1739900" y="1380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61595</xdr:rowOff>
    </xdr:from>
    <xdr:to>
      <xdr:col>6</xdr:col>
      <xdr:colOff>38100</xdr:colOff>
      <xdr:row>82</xdr:row>
      <xdr:rowOff>163195</xdr:rowOff>
    </xdr:to>
    <xdr:sp macro="" textlink="">
      <xdr:nvSpPr>
        <xdr:cNvPr id="294" name="フローチャート: 判断 293">
          <a:extLst>
            <a:ext uri="{FF2B5EF4-FFF2-40B4-BE49-F238E27FC236}">
              <a16:creationId xmlns:a16="http://schemas.microsoft.com/office/drawing/2014/main" id="{866DBFC3-5353-4723-B1F6-23A6C1C53525}"/>
            </a:ext>
          </a:extLst>
        </xdr:cNvPr>
        <xdr:cNvSpPr/>
      </xdr:nvSpPr>
      <xdr:spPr>
        <a:xfrm>
          <a:off x="965200" y="138080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466A4B5B-BACE-49A0-850E-5BE688EADC1B}"/>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8645DA11-038B-44AE-90B6-F687DB05DB2F}"/>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847237F9-3FB0-4F56-A63B-8A25E7C23D78}"/>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170BC5A1-8A49-421D-803D-BEC385742FC4}"/>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0EAA82A-9B37-4342-AA0D-F2D58A3DCAF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103505</xdr:rowOff>
    </xdr:from>
    <xdr:to>
      <xdr:col>24</xdr:col>
      <xdr:colOff>114300</xdr:colOff>
      <xdr:row>82</xdr:row>
      <xdr:rowOff>33655</xdr:rowOff>
    </xdr:to>
    <xdr:sp macro="" textlink="">
      <xdr:nvSpPr>
        <xdr:cNvPr id="300" name="楕円 299">
          <a:extLst>
            <a:ext uri="{FF2B5EF4-FFF2-40B4-BE49-F238E27FC236}">
              <a16:creationId xmlns:a16="http://schemas.microsoft.com/office/drawing/2014/main" id="{BBF5D7EF-E206-46C2-95B8-3483C7ECEDBB}"/>
            </a:ext>
          </a:extLst>
        </xdr:cNvPr>
        <xdr:cNvSpPr/>
      </xdr:nvSpPr>
      <xdr:spPr>
        <a:xfrm>
          <a:off x="4036060" y="136823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126382</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E31335D2-A468-49E3-8D7E-0AEC937848E3}"/>
            </a:ext>
          </a:extLst>
        </xdr:cNvPr>
        <xdr:cNvSpPr txBox="1"/>
      </xdr:nvSpPr>
      <xdr:spPr>
        <a:xfrm>
          <a:off x="4124960" y="1353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71120</xdr:rowOff>
    </xdr:from>
    <xdr:to>
      <xdr:col>20</xdr:col>
      <xdr:colOff>38100</xdr:colOff>
      <xdr:row>82</xdr:row>
      <xdr:rowOff>1270</xdr:rowOff>
    </xdr:to>
    <xdr:sp macro="" textlink="">
      <xdr:nvSpPr>
        <xdr:cNvPr id="302" name="楕円 301">
          <a:extLst>
            <a:ext uri="{FF2B5EF4-FFF2-40B4-BE49-F238E27FC236}">
              <a16:creationId xmlns:a16="http://schemas.microsoft.com/office/drawing/2014/main" id="{4FFD4739-482E-40C0-B162-E4CE2440BBB4}"/>
            </a:ext>
          </a:extLst>
        </xdr:cNvPr>
        <xdr:cNvSpPr/>
      </xdr:nvSpPr>
      <xdr:spPr>
        <a:xfrm>
          <a:off x="3312160" y="136499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121920</xdr:rowOff>
    </xdr:from>
    <xdr:to>
      <xdr:col>24</xdr:col>
      <xdr:colOff>63500</xdr:colOff>
      <xdr:row>81</xdr:row>
      <xdr:rowOff>154305</xdr:rowOff>
    </xdr:to>
    <xdr:cxnSp macro="">
      <xdr:nvCxnSpPr>
        <xdr:cNvPr id="303" name="直線コネクタ 302">
          <a:extLst>
            <a:ext uri="{FF2B5EF4-FFF2-40B4-BE49-F238E27FC236}">
              <a16:creationId xmlns:a16="http://schemas.microsoft.com/office/drawing/2014/main" id="{F2EFE710-BBE8-462F-A7BB-45B1E894EB36}"/>
            </a:ext>
          </a:extLst>
        </xdr:cNvPr>
        <xdr:cNvCxnSpPr/>
      </xdr:nvCxnSpPr>
      <xdr:spPr>
        <a:xfrm>
          <a:off x="3355340" y="13700760"/>
          <a:ext cx="7315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154939</xdr:rowOff>
    </xdr:from>
    <xdr:to>
      <xdr:col>15</xdr:col>
      <xdr:colOff>101600</xdr:colOff>
      <xdr:row>81</xdr:row>
      <xdr:rowOff>85089</xdr:rowOff>
    </xdr:to>
    <xdr:sp macro="" textlink="">
      <xdr:nvSpPr>
        <xdr:cNvPr id="304" name="楕円 303">
          <a:extLst>
            <a:ext uri="{FF2B5EF4-FFF2-40B4-BE49-F238E27FC236}">
              <a16:creationId xmlns:a16="http://schemas.microsoft.com/office/drawing/2014/main" id="{66C76E3C-D9AC-48B6-B356-2568687D8E7C}"/>
            </a:ext>
          </a:extLst>
        </xdr:cNvPr>
        <xdr:cNvSpPr/>
      </xdr:nvSpPr>
      <xdr:spPr>
        <a:xfrm>
          <a:off x="2514600" y="135661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34289</xdr:rowOff>
    </xdr:from>
    <xdr:to>
      <xdr:col>19</xdr:col>
      <xdr:colOff>177800</xdr:colOff>
      <xdr:row>81</xdr:row>
      <xdr:rowOff>121920</xdr:rowOff>
    </xdr:to>
    <xdr:cxnSp macro="">
      <xdr:nvCxnSpPr>
        <xdr:cNvPr id="305" name="直線コネクタ 304">
          <a:extLst>
            <a:ext uri="{FF2B5EF4-FFF2-40B4-BE49-F238E27FC236}">
              <a16:creationId xmlns:a16="http://schemas.microsoft.com/office/drawing/2014/main" id="{F467AAA0-F03D-43AF-AE3A-0E31F3B62011}"/>
            </a:ext>
          </a:extLst>
        </xdr:cNvPr>
        <xdr:cNvCxnSpPr/>
      </xdr:nvCxnSpPr>
      <xdr:spPr>
        <a:xfrm>
          <a:off x="2565400" y="13613129"/>
          <a:ext cx="78994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113030</xdr:rowOff>
    </xdr:from>
    <xdr:to>
      <xdr:col>10</xdr:col>
      <xdr:colOff>165100</xdr:colOff>
      <xdr:row>81</xdr:row>
      <xdr:rowOff>43180</xdr:rowOff>
    </xdr:to>
    <xdr:sp macro="" textlink="">
      <xdr:nvSpPr>
        <xdr:cNvPr id="306" name="楕円 305">
          <a:extLst>
            <a:ext uri="{FF2B5EF4-FFF2-40B4-BE49-F238E27FC236}">
              <a16:creationId xmlns:a16="http://schemas.microsoft.com/office/drawing/2014/main" id="{9809F3C4-7A33-4742-8A69-D9ADB14F103A}"/>
            </a:ext>
          </a:extLst>
        </xdr:cNvPr>
        <xdr:cNvSpPr/>
      </xdr:nvSpPr>
      <xdr:spPr>
        <a:xfrm>
          <a:off x="1739900" y="13524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163830</xdr:rowOff>
    </xdr:from>
    <xdr:to>
      <xdr:col>15</xdr:col>
      <xdr:colOff>50800</xdr:colOff>
      <xdr:row>81</xdr:row>
      <xdr:rowOff>34289</xdr:rowOff>
    </xdr:to>
    <xdr:cxnSp macro="">
      <xdr:nvCxnSpPr>
        <xdr:cNvPr id="307" name="直線コネクタ 306">
          <a:extLst>
            <a:ext uri="{FF2B5EF4-FFF2-40B4-BE49-F238E27FC236}">
              <a16:creationId xmlns:a16="http://schemas.microsoft.com/office/drawing/2014/main" id="{121167ED-09BC-45C4-8E9A-B6F18EF3CF8D}"/>
            </a:ext>
          </a:extLst>
        </xdr:cNvPr>
        <xdr:cNvCxnSpPr/>
      </xdr:nvCxnSpPr>
      <xdr:spPr>
        <a:xfrm>
          <a:off x="1790700" y="13575030"/>
          <a:ext cx="77470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33020</xdr:rowOff>
    </xdr:from>
    <xdr:to>
      <xdr:col>6</xdr:col>
      <xdr:colOff>38100</xdr:colOff>
      <xdr:row>80</xdr:row>
      <xdr:rowOff>134620</xdr:rowOff>
    </xdr:to>
    <xdr:sp macro="" textlink="">
      <xdr:nvSpPr>
        <xdr:cNvPr id="308" name="楕円 307">
          <a:extLst>
            <a:ext uri="{FF2B5EF4-FFF2-40B4-BE49-F238E27FC236}">
              <a16:creationId xmlns:a16="http://schemas.microsoft.com/office/drawing/2014/main" id="{AB7FF389-7107-4BAA-863A-3B65BECE2CD9}"/>
            </a:ext>
          </a:extLst>
        </xdr:cNvPr>
        <xdr:cNvSpPr/>
      </xdr:nvSpPr>
      <xdr:spPr>
        <a:xfrm>
          <a:off x="965200" y="134442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83820</xdr:rowOff>
    </xdr:from>
    <xdr:to>
      <xdr:col>10</xdr:col>
      <xdr:colOff>114300</xdr:colOff>
      <xdr:row>80</xdr:row>
      <xdr:rowOff>163830</xdr:rowOff>
    </xdr:to>
    <xdr:cxnSp macro="">
      <xdr:nvCxnSpPr>
        <xdr:cNvPr id="309" name="直線コネクタ 308">
          <a:extLst>
            <a:ext uri="{FF2B5EF4-FFF2-40B4-BE49-F238E27FC236}">
              <a16:creationId xmlns:a16="http://schemas.microsoft.com/office/drawing/2014/main" id="{ECF0F1E3-3504-4602-B9AA-4D5054E640C5}"/>
            </a:ext>
          </a:extLst>
        </xdr:cNvPr>
        <xdr:cNvCxnSpPr/>
      </xdr:nvCxnSpPr>
      <xdr:spPr>
        <a:xfrm>
          <a:off x="1008380" y="13495020"/>
          <a:ext cx="78232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47641</xdr:rowOff>
    </xdr:from>
    <xdr:ext cx="405111" cy="259045"/>
    <xdr:sp macro="" textlink="">
      <xdr:nvSpPr>
        <xdr:cNvPr id="310" name="n_1aveValue【福祉施設】&#10;有形固定資産減価償却率">
          <a:extLst>
            <a:ext uri="{FF2B5EF4-FFF2-40B4-BE49-F238E27FC236}">
              <a16:creationId xmlns:a16="http://schemas.microsoft.com/office/drawing/2014/main" id="{1BC9A7F6-F1DF-499F-82F2-0F0C40D5F237}"/>
            </a:ext>
          </a:extLst>
        </xdr:cNvPr>
        <xdr:cNvSpPr txBox="1"/>
      </xdr:nvSpPr>
      <xdr:spPr>
        <a:xfrm>
          <a:off x="3170564" y="13961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15257</xdr:rowOff>
    </xdr:from>
    <xdr:ext cx="405111" cy="259045"/>
    <xdr:sp macro="" textlink="">
      <xdr:nvSpPr>
        <xdr:cNvPr id="311" name="n_2aveValue【福祉施設】&#10;有形固定資産減価償却率">
          <a:extLst>
            <a:ext uri="{FF2B5EF4-FFF2-40B4-BE49-F238E27FC236}">
              <a16:creationId xmlns:a16="http://schemas.microsoft.com/office/drawing/2014/main" id="{DC551389-1980-478E-8D18-59F42EB2AAD2}"/>
            </a:ext>
          </a:extLst>
        </xdr:cNvPr>
        <xdr:cNvSpPr txBox="1"/>
      </xdr:nvSpPr>
      <xdr:spPr>
        <a:xfrm>
          <a:off x="2385704" y="1392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146702</xdr:rowOff>
    </xdr:from>
    <xdr:ext cx="405111" cy="259045"/>
    <xdr:sp macro="" textlink="">
      <xdr:nvSpPr>
        <xdr:cNvPr id="312" name="n_3aveValue【福祉施設】&#10;有形固定資産減価償却率">
          <a:extLst>
            <a:ext uri="{FF2B5EF4-FFF2-40B4-BE49-F238E27FC236}">
              <a16:creationId xmlns:a16="http://schemas.microsoft.com/office/drawing/2014/main" id="{1CA7286B-B877-48AF-9D7C-0E2BF0F22582}"/>
            </a:ext>
          </a:extLst>
        </xdr:cNvPr>
        <xdr:cNvSpPr txBox="1"/>
      </xdr:nvSpPr>
      <xdr:spPr>
        <a:xfrm>
          <a:off x="1611004" y="13893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154322</xdr:rowOff>
    </xdr:from>
    <xdr:ext cx="405111" cy="259045"/>
    <xdr:sp macro="" textlink="">
      <xdr:nvSpPr>
        <xdr:cNvPr id="313" name="n_4aveValue【福祉施設】&#10;有形固定資産減価償却率">
          <a:extLst>
            <a:ext uri="{FF2B5EF4-FFF2-40B4-BE49-F238E27FC236}">
              <a16:creationId xmlns:a16="http://schemas.microsoft.com/office/drawing/2014/main" id="{55621BD3-0E72-4935-A457-96BF60D6787C}"/>
            </a:ext>
          </a:extLst>
        </xdr:cNvPr>
        <xdr:cNvSpPr txBox="1"/>
      </xdr:nvSpPr>
      <xdr:spPr>
        <a:xfrm>
          <a:off x="836304" y="13900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17797</xdr:rowOff>
    </xdr:from>
    <xdr:ext cx="405111" cy="259045"/>
    <xdr:sp macro="" textlink="">
      <xdr:nvSpPr>
        <xdr:cNvPr id="314" name="n_1mainValue【福祉施設】&#10;有形固定資産減価償却率">
          <a:extLst>
            <a:ext uri="{FF2B5EF4-FFF2-40B4-BE49-F238E27FC236}">
              <a16:creationId xmlns:a16="http://schemas.microsoft.com/office/drawing/2014/main" id="{0EAB5D13-7490-4035-B914-28E3A3365EBF}"/>
            </a:ext>
          </a:extLst>
        </xdr:cNvPr>
        <xdr:cNvSpPr txBox="1"/>
      </xdr:nvSpPr>
      <xdr:spPr>
        <a:xfrm>
          <a:off x="3170564" y="1342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101616</xdr:rowOff>
    </xdr:from>
    <xdr:ext cx="405111" cy="259045"/>
    <xdr:sp macro="" textlink="">
      <xdr:nvSpPr>
        <xdr:cNvPr id="315" name="n_2mainValue【福祉施設】&#10;有形固定資産減価償却率">
          <a:extLst>
            <a:ext uri="{FF2B5EF4-FFF2-40B4-BE49-F238E27FC236}">
              <a16:creationId xmlns:a16="http://schemas.microsoft.com/office/drawing/2014/main" id="{630721E5-F5CD-4D48-ACBC-08CFC8F376B2}"/>
            </a:ext>
          </a:extLst>
        </xdr:cNvPr>
        <xdr:cNvSpPr txBox="1"/>
      </xdr:nvSpPr>
      <xdr:spPr>
        <a:xfrm>
          <a:off x="2385704" y="13345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59707</xdr:rowOff>
    </xdr:from>
    <xdr:ext cx="405111" cy="259045"/>
    <xdr:sp macro="" textlink="">
      <xdr:nvSpPr>
        <xdr:cNvPr id="316" name="n_3mainValue【福祉施設】&#10;有形固定資産減価償却率">
          <a:extLst>
            <a:ext uri="{FF2B5EF4-FFF2-40B4-BE49-F238E27FC236}">
              <a16:creationId xmlns:a16="http://schemas.microsoft.com/office/drawing/2014/main" id="{7A79F083-5492-421F-9A0B-B85FD9AE7718}"/>
            </a:ext>
          </a:extLst>
        </xdr:cNvPr>
        <xdr:cNvSpPr txBox="1"/>
      </xdr:nvSpPr>
      <xdr:spPr>
        <a:xfrm>
          <a:off x="1611004" y="1330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151147</xdr:rowOff>
    </xdr:from>
    <xdr:ext cx="405111" cy="259045"/>
    <xdr:sp macro="" textlink="">
      <xdr:nvSpPr>
        <xdr:cNvPr id="317" name="n_4mainValue【福祉施設】&#10;有形固定資産減価償却率">
          <a:extLst>
            <a:ext uri="{FF2B5EF4-FFF2-40B4-BE49-F238E27FC236}">
              <a16:creationId xmlns:a16="http://schemas.microsoft.com/office/drawing/2014/main" id="{B1A8F76A-0E6B-4A74-A18E-B21498891BAA}"/>
            </a:ext>
          </a:extLst>
        </xdr:cNvPr>
        <xdr:cNvSpPr txBox="1"/>
      </xdr:nvSpPr>
      <xdr:spPr>
        <a:xfrm>
          <a:off x="836304" y="1322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6BC30D74-B036-41AE-8D10-86428B56D8F2}"/>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3F956FF7-E455-4083-8594-485228511172}"/>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61B3A110-4940-48A8-A721-1390AC1AA6D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F1623722-B03F-4606-AC8D-73D910AED75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D1DF6B01-7F01-4E19-96AD-C80172B1BE07}"/>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08F7AD3D-0B3B-4ECC-BE99-4E1D93459A4D}"/>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8B12C761-710C-4ABE-BF1A-376B477E992E}"/>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56C92DD0-9556-4228-813C-DC455DEDCB76}"/>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79A6F21D-C58D-49EA-B692-754AABEE35ED}"/>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5146A682-5B01-4130-8D4A-09C26C318BDE}"/>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B0D3F628-1743-4BD5-A216-5881BAFCCA47}"/>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020C663F-3093-45AF-9D95-B0154E6D004C}"/>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138DC22E-C8C5-4B49-BB15-AF80AB280331}"/>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A904C9D3-C65D-48F8-8E19-654CBD7694BD}"/>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7C2529E9-4FE0-4543-B502-74BC60ABE3DC}"/>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572F7A35-D04B-445A-97D1-CEF991B48094}"/>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E223AB42-3C49-44D3-83A0-17A690FDBD7D}"/>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D2229423-BB16-42EB-B46C-810AC0695DD7}"/>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0EE48757-263D-4E3C-BF33-3476878CC733}"/>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29DBD0C5-9604-45A4-A892-995E923A7424}"/>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784DDACF-C12A-44B1-92A9-9CF52F024D9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843273D3-0A2B-4C08-8731-2334E4F8E09D}"/>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008946EB-E6E0-4CF4-983B-AB3D1ABB7B16}"/>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6096</xdr:rowOff>
    </xdr:from>
    <xdr:to>
      <xdr:col>54</xdr:col>
      <xdr:colOff>189865</xdr:colOff>
      <xdr:row>86</xdr:row>
      <xdr:rowOff>87630</xdr:rowOff>
    </xdr:to>
    <xdr:cxnSp macro="">
      <xdr:nvCxnSpPr>
        <xdr:cNvPr id="341" name="直線コネクタ 340">
          <a:extLst>
            <a:ext uri="{FF2B5EF4-FFF2-40B4-BE49-F238E27FC236}">
              <a16:creationId xmlns:a16="http://schemas.microsoft.com/office/drawing/2014/main" id="{FAE99DE5-1E08-484C-9038-E9D561A9F5F2}"/>
            </a:ext>
          </a:extLst>
        </xdr:cNvPr>
        <xdr:cNvCxnSpPr/>
      </xdr:nvCxnSpPr>
      <xdr:spPr>
        <a:xfrm flipV="1">
          <a:off x="9219565" y="13249656"/>
          <a:ext cx="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342" name="【福祉施設】&#10;一人当たり面積最小値テキスト">
          <a:extLst>
            <a:ext uri="{FF2B5EF4-FFF2-40B4-BE49-F238E27FC236}">
              <a16:creationId xmlns:a16="http://schemas.microsoft.com/office/drawing/2014/main" id="{19979A00-2554-4DA5-8C29-9613316D5490}"/>
            </a:ext>
          </a:extLst>
        </xdr:cNvPr>
        <xdr:cNvSpPr txBox="1"/>
      </xdr:nvSpPr>
      <xdr:spPr>
        <a:xfrm>
          <a:off x="9258300" y="1450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343" name="直線コネクタ 342">
          <a:extLst>
            <a:ext uri="{FF2B5EF4-FFF2-40B4-BE49-F238E27FC236}">
              <a16:creationId xmlns:a16="http://schemas.microsoft.com/office/drawing/2014/main" id="{651E694E-5B61-4386-9F21-32F01BF53BC9}"/>
            </a:ext>
          </a:extLst>
        </xdr:cNvPr>
        <xdr:cNvCxnSpPr/>
      </xdr:nvCxnSpPr>
      <xdr:spPr>
        <a:xfrm>
          <a:off x="9154160" y="1450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124223</xdr:rowOff>
    </xdr:from>
    <xdr:ext cx="469744" cy="259045"/>
    <xdr:sp macro="" textlink="">
      <xdr:nvSpPr>
        <xdr:cNvPr id="344" name="【福祉施設】&#10;一人当たり面積最大値テキスト">
          <a:extLst>
            <a:ext uri="{FF2B5EF4-FFF2-40B4-BE49-F238E27FC236}">
              <a16:creationId xmlns:a16="http://schemas.microsoft.com/office/drawing/2014/main" id="{B6D96E82-2DFF-4C5F-912B-6CD336329FA5}"/>
            </a:ext>
          </a:extLst>
        </xdr:cNvPr>
        <xdr:cNvSpPr txBox="1"/>
      </xdr:nvSpPr>
      <xdr:spPr>
        <a:xfrm>
          <a:off x="9258300" y="13032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6096</xdr:rowOff>
    </xdr:from>
    <xdr:to>
      <xdr:col>55</xdr:col>
      <xdr:colOff>88900</xdr:colOff>
      <xdr:row>79</xdr:row>
      <xdr:rowOff>6096</xdr:rowOff>
    </xdr:to>
    <xdr:cxnSp macro="">
      <xdr:nvCxnSpPr>
        <xdr:cNvPr id="345" name="直線コネクタ 344">
          <a:extLst>
            <a:ext uri="{FF2B5EF4-FFF2-40B4-BE49-F238E27FC236}">
              <a16:creationId xmlns:a16="http://schemas.microsoft.com/office/drawing/2014/main" id="{FBB07732-3BB2-4608-B54F-29E75C734609}"/>
            </a:ext>
          </a:extLst>
        </xdr:cNvPr>
        <xdr:cNvCxnSpPr/>
      </xdr:nvCxnSpPr>
      <xdr:spPr>
        <a:xfrm>
          <a:off x="9154160" y="132496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163340</xdr:rowOff>
    </xdr:from>
    <xdr:ext cx="469744" cy="259045"/>
    <xdr:sp macro="" textlink="">
      <xdr:nvSpPr>
        <xdr:cNvPr id="346" name="【福祉施設】&#10;一人当たり面積平均値テキスト">
          <a:extLst>
            <a:ext uri="{FF2B5EF4-FFF2-40B4-BE49-F238E27FC236}">
              <a16:creationId xmlns:a16="http://schemas.microsoft.com/office/drawing/2014/main" id="{59AEEBD9-F81E-4A0F-9618-830DC3DD5908}"/>
            </a:ext>
          </a:extLst>
        </xdr:cNvPr>
        <xdr:cNvSpPr txBox="1"/>
      </xdr:nvSpPr>
      <xdr:spPr>
        <a:xfrm>
          <a:off x="9258300" y="140774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140463</xdr:rowOff>
    </xdr:from>
    <xdr:to>
      <xdr:col>55</xdr:col>
      <xdr:colOff>50800</xdr:colOff>
      <xdr:row>85</xdr:row>
      <xdr:rowOff>70613</xdr:rowOff>
    </xdr:to>
    <xdr:sp macro="" textlink="">
      <xdr:nvSpPr>
        <xdr:cNvPr id="347" name="フローチャート: 判断 346">
          <a:extLst>
            <a:ext uri="{FF2B5EF4-FFF2-40B4-BE49-F238E27FC236}">
              <a16:creationId xmlns:a16="http://schemas.microsoft.com/office/drawing/2014/main" id="{4D4F5D18-307D-495D-80E3-4809403EAEB4}"/>
            </a:ext>
          </a:extLst>
        </xdr:cNvPr>
        <xdr:cNvSpPr/>
      </xdr:nvSpPr>
      <xdr:spPr>
        <a:xfrm>
          <a:off x="9192260" y="142222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146558</xdr:rowOff>
    </xdr:from>
    <xdr:to>
      <xdr:col>50</xdr:col>
      <xdr:colOff>165100</xdr:colOff>
      <xdr:row>85</xdr:row>
      <xdr:rowOff>76708</xdr:rowOff>
    </xdr:to>
    <xdr:sp macro="" textlink="">
      <xdr:nvSpPr>
        <xdr:cNvPr id="348" name="フローチャート: 判断 347">
          <a:extLst>
            <a:ext uri="{FF2B5EF4-FFF2-40B4-BE49-F238E27FC236}">
              <a16:creationId xmlns:a16="http://schemas.microsoft.com/office/drawing/2014/main" id="{6999DCFB-FBB9-4D48-B608-ED3FC70FCFA9}"/>
            </a:ext>
          </a:extLst>
        </xdr:cNvPr>
        <xdr:cNvSpPr/>
      </xdr:nvSpPr>
      <xdr:spPr>
        <a:xfrm>
          <a:off x="8445500" y="142283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140463</xdr:rowOff>
    </xdr:from>
    <xdr:to>
      <xdr:col>46</xdr:col>
      <xdr:colOff>38100</xdr:colOff>
      <xdr:row>85</xdr:row>
      <xdr:rowOff>70613</xdr:rowOff>
    </xdr:to>
    <xdr:sp macro="" textlink="">
      <xdr:nvSpPr>
        <xdr:cNvPr id="349" name="フローチャート: 判断 348">
          <a:extLst>
            <a:ext uri="{FF2B5EF4-FFF2-40B4-BE49-F238E27FC236}">
              <a16:creationId xmlns:a16="http://schemas.microsoft.com/office/drawing/2014/main" id="{A22C581F-88B7-419D-8CB0-8377AD1A8855}"/>
            </a:ext>
          </a:extLst>
        </xdr:cNvPr>
        <xdr:cNvSpPr/>
      </xdr:nvSpPr>
      <xdr:spPr>
        <a:xfrm>
          <a:off x="7670800" y="142222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8637</xdr:rowOff>
    </xdr:from>
    <xdr:to>
      <xdr:col>41</xdr:col>
      <xdr:colOff>101600</xdr:colOff>
      <xdr:row>85</xdr:row>
      <xdr:rowOff>110237</xdr:rowOff>
    </xdr:to>
    <xdr:sp macro="" textlink="">
      <xdr:nvSpPr>
        <xdr:cNvPr id="350" name="フローチャート: 判断 349">
          <a:extLst>
            <a:ext uri="{FF2B5EF4-FFF2-40B4-BE49-F238E27FC236}">
              <a16:creationId xmlns:a16="http://schemas.microsoft.com/office/drawing/2014/main" id="{3588F8C7-972A-445B-80B0-573B9A7FB636}"/>
            </a:ext>
          </a:extLst>
        </xdr:cNvPr>
        <xdr:cNvSpPr/>
      </xdr:nvSpPr>
      <xdr:spPr>
        <a:xfrm>
          <a:off x="6873240" y="14258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164085</xdr:rowOff>
    </xdr:from>
    <xdr:to>
      <xdr:col>36</xdr:col>
      <xdr:colOff>165100</xdr:colOff>
      <xdr:row>85</xdr:row>
      <xdr:rowOff>94235</xdr:rowOff>
    </xdr:to>
    <xdr:sp macro="" textlink="">
      <xdr:nvSpPr>
        <xdr:cNvPr id="351" name="フローチャート: 判断 350">
          <a:extLst>
            <a:ext uri="{FF2B5EF4-FFF2-40B4-BE49-F238E27FC236}">
              <a16:creationId xmlns:a16="http://schemas.microsoft.com/office/drawing/2014/main" id="{9F0ADBB1-F9D1-4E8C-A41A-BF667A48C165}"/>
            </a:ext>
          </a:extLst>
        </xdr:cNvPr>
        <xdr:cNvSpPr/>
      </xdr:nvSpPr>
      <xdr:spPr>
        <a:xfrm>
          <a:off x="6098540" y="142458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BFEF97F7-8B93-44FD-A46B-A29BA46D7C8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2DAEAAA9-366A-445E-827B-C1B43896F2C8}"/>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F1E57F3-DE62-4C74-9D6B-E1A7CF92B387}"/>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13DE9C6-882C-4B08-8DAF-C7746C3FCCF8}"/>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29C4DC2-70E2-430E-8CBA-496885446B5A}"/>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155702</xdr:rowOff>
    </xdr:from>
    <xdr:to>
      <xdr:col>55</xdr:col>
      <xdr:colOff>50800</xdr:colOff>
      <xdr:row>86</xdr:row>
      <xdr:rowOff>85852</xdr:rowOff>
    </xdr:to>
    <xdr:sp macro="" textlink="">
      <xdr:nvSpPr>
        <xdr:cNvPr id="357" name="楕円 356">
          <a:extLst>
            <a:ext uri="{FF2B5EF4-FFF2-40B4-BE49-F238E27FC236}">
              <a16:creationId xmlns:a16="http://schemas.microsoft.com/office/drawing/2014/main" id="{2A7C68BA-B280-464A-9704-8E0008622E01}"/>
            </a:ext>
          </a:extLst>
        </xdr:cNvPr>
        <xdr:cNvSpPr/>
      </xdr:nvSpPr>
      <xdr:spPr>
        <a:xfrm>
          <a:off x="9192260" y="144051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70629</xdr:rowOff>
    </xdr:from>
    <xdr:ext cx="469744" cy="259045"/>
    <xdr:sp macro="" textlink="">
      <xdr:nvSpPr>
        <xdr:cNvPr id="358" name="【福祉施設】&#10;一人当たり面積該当値テキスト">
          <a:extLst>
            <a:ext uri="{FF2B5EF4-FFF2-40B4-BE49-F238E27FC236}">
              <a16:creationId xmlns:a16="http://schemas.microsoft.com/office/drawing/2014/main" id="{7491F4D2-8581-4956-94E8-AA77C8009A19}"/>
            </a:ext>
          </a:extLst>
        </xdr:cNvPr>
        <xdr:cNvSpPr txBox="1"/>
      </xdr:nvSpPr>
      <xdr:spPr>
        <a:xfrm>
          <a:off x="9258300" y="14320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156463</xdr:rowOff>
    </xdr:from>
    <xdr:to>
      <xdr:col>50</xdr:col>
      <xdr:colOff>165100</xdr:colOff>
      <xdr:row>86</xdr:row>
      <xdr:rowOff>86613</xdr:rowOff>
    </xdr:to>
    <xdr:sp macro="" textlink="">
      <xdr:nvSpPr>
        <xdr:cNvPr id="359" name="楕円 358">
          <a:extLst>
            <a:ext uri="{FF2B5EF4-FFF2-40B4-BE49-F238E27FC236}">
              <a16:creationId xmlns:a16="http://schemas.microsoft.com/office/drawing/2014/main" id="{E920E4B2-C86C-40CF-A213-621E849D5871}"/>
            </a:ext>
          </a:extLst>
        </xdr:cNvPr>
        <xdr:cNvSpPr/>
      </xdr:nvSpPr>
      <xdr:spPr>
        <a:xfrm>
          <a:off x="8445500" y="144058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35052</xdr:rowOff>
    </xdr:from>
    <xdr:to>
      <xdr:col>55</xdr:col>
      <xdr:colOff>0</xdr:colOff>
      <xdr:row>86</xdr:row>
      <xdr:rowOff>35813</xdr:rowOff>
    </xdr:to>
    <xdr:cxnSp macro="">
      <xdr:nvCxnSpPr>
        <xdr:cNvPr id="360" name="直線コネクタ 359">
          <a:extLst>
            <a:ext uri="{FF2B5EF4-FFF2-40B4-BE49-F238E27FC236}">
              <a16:creationId xmlns:a16="http://schemas.microsoft.com/office/drawing/2014/main" id="{07834E78-507C-46DB-B714-EA73539D5C81}"/>
            </a:ext>
          </a:extLst>
        </xdr:cNvPr>
        <xdr:cNvCxnSpPr/>
      </xdr:nvCxnSpPr>
      <xdr:spPr>
        <a:xfrm flipV="1">
          <a:off x="8496300" y="14452092"/>
          <a:ext cx="7239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8637</xdr:rowOff>
    </xdr:from>
    <xdr:to>
      <xdr:col>46</xdr:col>
      <xdr:colOff>38100</xdr:colOff>
      <xdr:row>86</xdr:row>
      <xdr:rowOff>110237</xdr:rowOff>
    </xdr:to>
    <xdr:sp macro="" textlink="">
      <xdr:nvSpPr>
        <xdr:cNvPr id="361" name="楕円 360">
          <a:extLst>
            <a:ext uri="{FF2B5EF4-FFF2-40B4-BE49-F238E27FC236}">
              <a16:creationId xmlns:a16="http://schemas.microsoft.com/office/drawing/2014/main" id="{79981381-0562-46B1-8C4D-8C23A679C031}"/>
            </a:ext>
          </a:extLst>
        </xdr:cNvPr>
        <xdr:cNvSpPr/>
      </xdr:nvSpPr>
      <xdr:spPr>
        <a:xfrm>
          <a:off x="7670800" y="144256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35813</xdr:rowOff>
    </xdr:from>
    <xdr:to>
      <xdr:col>50</xdr:col>
      <xdr:colOff>114300</xdr:colOff>
      <xdr:row>86</xdr:row>
      <xdr:rowOff>59437</xdr:rowOff>
    </xdr:to>
    <xdr:cxnSp macro="">
      <xdr:nvCxnSpPr>
        <xdr:cNvPr id="362" name="直線コネクタ 361">
          <a:extLst>
            <a:ext uri="{FF2B5EF4-FFF2-40B4-BE49-F238E27FC236}">
              <a16:creationId xmlns:a16="http://schemas.microsoft.com/office/drawing/2014/main" id="{671F946C-E96C-4F34-8E25-D559F69095BA}"/>
            </a:ext>
          </a:extLst>
        </xdr:cNvPr>
        <xdr:cNvCxnSpPr/>
      </xdr:nvCxnSpPr>
      <xdr:spPr>
        <a:xfrm flipV="1">
          <a:off x="7713980" y="14452853"/>
          <a:ext cx="782320" cy="23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9398</xdr:rowOff>
    </xdr:from>
    <xdr:to>
      <xdr:col>41</xdr:col>
      <xdr:colOff>101600</xdr:colOff>
      <xdr:row>86</xdr:row>
      <xdr:rowOff>110998</xdr:rowOff>
    </xdr:to>
    <xdr:sp macro="" textlink="">
      <xdr:nvSpPr>
        <xdr:cNvPr id="363" name="楕円 362">
          <a:extLst>
            <a:ext uri="{FF2B5EF4-FFF2-40B4-BE49-F238E27FC236}">
              <a16:creationId xmlns:a16="http://schemas.microsoft.com/office/drawing/2014/main" id="{35A6A67B-4378-4A26-8916-94439ED07668}"/>
            </a:ext>
          </a:extLst>
        </xdr:cNvPr>
        <xdr:cNvSpPr/>
      </xdr:nvSpPr>
      <xdr:spPr>
        <a:xfrm>
          <a:off x="6873240" y="1442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59437</xdr:rowOff>
    </xdr:from>
    <xdr:to>
      <xdr:col>45</xdr:col>
      <xdr:colOff>177800</xdr:colOff>
      <xdr:row>86</xdr:row>
      <xdr:rowOff>60198</xdr:rowOff>
    </xdr:to>
    <xdr:cxnSp macro="">
      <xdr:nvCxnSpPr>
        <xdr:cNvPr id="364" name="直線コネクタ 363">
          <a:extLst>
            <a:ext uri="{FF2B5EF4-FFF2-40B4-BE49-F238E27FC236}">
              <a16:creationId xmlns:a16="http://schemas.microsoft.com/office/drawing/2014/main" id="{24EA5456-6709-4604-8F7D-A648CFF0BE7E}"/>
            </a:ext>
          </a:extLst>
        </xdr:cNvPr>
        <xdr:cNvCxnSpPr/>
      </xdr:nvCxnSpPr>
      <xdr:spPr>
        <a:xfrm flipV="1">
          <a:off x="6924040" y="14476477"/>
          <a:ext cx="78994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10161</xdr:rowOff>
    </xdr:from>
    <xdr:to>
      <xdr:col>36</xdr:col>
      <xdr:colOff>165100</xdr:colOff>
      <xdr:row>86</xdr:row>
      <xdr:rowOff>111761</xdr:rowOff>
    </xdr:to>
    <xdr:sp macro="" textlink="">
      <xdr:nvSpPr>
        <xdr:cNvPr id="365" name="楕円 364">
          <a:extLst>
            <a:ext uri="{FF2B5EF4-FFF2-40B4-BE49-F238E27FC236}">
              <a16:creationId xmlns:a16="http://schemas.microsoft.com/office/drawing/2014/main" id="{E7B5ED17-7CB3-485A-AEE3-4AB48575CAF0}"/>
            </a:ext>
          </a:extLst>
        </xdr:cNvPr>
        <xdr:cNvSpPr/>
      </xdr:nvSpPr>
      <xdr:spPr>
        <a:xfrm>
          <a:off x="6098540" y="1442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60198</xdr:rowOff>
    </xdr:from>
    <xdr:to>
      <xdr:col>41</xdr:col>
      <xdr:colOff>50800</xdr:colOff>
      <xdr:row>86</xdr:row>
      <xdr:rowOff>60961</xdr:rowOff>
    </xdr:to>
    <xdr:cxnSp macro="">
      <xdr:nvCxnSpPr>
        <xdr:cNvPr id="366" name="直線コネクタ 365">
          <a:extLst>
            <a:ext uri="{FF2B5EF4-FFF2-40B4-BE49-F238E27FC236}">
              <a16:creationId xmlns:a16="http://schemas.microsoft.com/office/drawing/2014/main" id="{EA635851-5AD3-4342-AFC1-881B55E01D39}"/>
            </a:ext>
          </a:extLst>
        </xdr:cNvPr>
        <xdr:cNvCxnSpPr/>
      </xdr:nvCxnSpPr>
      <xdr:spPr>
        <a:xfrm flipV="1">
          <a:off x="6149340" y="14477238"/>
          <a:ext cx="7747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93235</xdr:rowOff>
    </xdr:from>
    <xdr:ext cx="469744" cy="259045"/>
    <xdr:sp macro="" textlink="">
      <xdr:nvSpPr>
        <xdr:cNvPr id="367" name="n_1aveValue【福祉施設】&#10;一人当たり面積">
          <a:extLst>
            <a:ext uri="{FF2B5EF4-FFF2-40B4-BE49-F238E27FC236}">
              <a16:creationId xmlns:a16="http://schemas.microsoft.com/office/drawing/2014/main" id="{12F583FF-ED6B-4D73-A04E-340B8317C400}"/>
            </a:ext>
          </a:extLst>
        </xdr:cNvPr>
        <xdr:cNvSpPr txBox="1"/>
      </xdr:nvSpPr>
      <xdr:spPr>
        <a:xfrm>
          <a:off x="8271587" y="1400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87140</xdr:rowOff>
    </xdr:from>
    <xdr:ext cx="469744" cy="259045"/>
    <xdr:sp macro="" textlink="">
      <xdr:nvSpPr>
        <xdr:cNvPr id="368" name="n_2aveValue【福祉施設】&#10;一人当たり面積">
          <a:extLst>
            <a:ext uri="{FF2B5EF4-FFF2-40B4-BE49-F238E27FC236}">
              <a16:creationId xmlns:a16="http://schemas.microsoft.com/office/drawing/2014/main" id="{CCE31C72-E390-4AA9-8ABD-5E0770E56AF1}"/>
            </a:ext>
          </a:extLst>
        </xdr:cNvPr>
        <xdr:cNvSpPr txBox="1"/>
      </xdr:nvSpPr>
      <xdr:spPr>
        <a:xfrm>
          <a:off x="7509587" y="14001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126764</xdr:rowOff>
    </xdr:from>
    <xdr:ext cx="469744" cy="259045"/>
    <xdr:sp macro="" textlink="">
      <xdr:nvSpPr>
        <xdr:cNvPr id="369" name="n_3aveValue【福祉施設】&#10;一人当たり面積">
          <a:extLst>
            <a:ext uri="{FF2B5EF4-FFF2-40B4-BE49-F238E27FC236}">
              <a16:creationId xmlns:a16="http://schemas.microsoft.com/office/drawing/2014/main" id="{19C86AE0-EB49-4D11-B2F2-748BD630FDEE}"/>
            </a:ext>
          </a:extLst>
        </xdr:cNvPr>
        <xdr:cNvSpPr txBox="1"/>
      </xdr:nvSpPr>
      <xdr:spPr>
        <a:xfrm>
          <a:off x="6712027" y="1404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110762</xdr:rowOff>
    </xdr:from>
    <xdr:ext cx="469744" cy="259045"/>
    <xdr:sp macro="" textlink="">
      <xdr:nvSpPr>
        <xdr:cNvPr id="370" name="n_4aveValue【福祉施設】&#10;一人当たり面積">
          <a:extLst>
            <a:ext uri="{FF2B5EF4-FFF2-40B4-BE49-F238E27FC236}">
              <a16:creationId xmlns:a16="http://schemas.microsoft.com/office/drawing/2014/main" id="{2C56790F-3A1F-48E1-B40F-943884A9425A}"/>
            </a:ext>
          </a:extLst>
        </xdr:cNvPr>
        <xdr:cNvSpPr txBox="1"/>
      </xdr:nvSpPr>
      <xdr:spPr>
        <a:xfrm>
          <a:off x="5937327" y="1402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77740</xdr:rowOff>
    </xdr:from>
    <xdr:ext cx="469744" cy="259045"/>
    <xdr:sp macro="" textlink="">
      <xdr:nvSpPr>
        <xdr:cNvPr id="371" name="n_1mainValue【福祉施設】&#10;一人当たり面積">
          <a:extLst>
            <a:ext uri="{FF2B5EF4-FFF2-40B4-BE49-F238E27FC236}">
              <a16:creationId xmlns:a16="http://schemas.microsoft.com/office/drawing/2014/main" id="{092F7843-9579-4868-8848-E66F46BB9798}"/>
            </a:ext>
          </a:extLst>
        </xdr:cNvPr>
        <xdr:cNvSpPr txBox="1"/>
      </xdr:nvSpPr>
      <xdr:spPr>
        <a:xfrm>
          <a:off x="8271587" y="14494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101364</xdr:rowOff>
    </xdr:from>
    <xdr:ext cx="469744" cy="259045"/>
    <xdr:sp macro="" textlink="">
      <xdr:nvSpPr>
        <xdr:cNvPr id="372" name="n_2mainValue【福祉施設】&#10;一人当たり面積">
          <a:extLst>
            <a:ext uri="{FF2B5EF4-FFF2-40B4-BE49-F238E27FC236}">
              <a16:creationId xmlns:a16="http://schemas.microsoft.com/office/drawing/2014/main" id="{85ED839E-98A7-4EED-A156-0DD84AAA48FB}"/>
            </a:ext>
          </a:extLst>
        </xdr:cNvPr>
        <xdr:cNvSpPr txBox="1"/>
      </xdr:nvSpPr>
      <xdr:spPr>
        <a:xfrm>
          <a:off x="7509587" y="1451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102125</xdr:rowOff>
    </xdr:from>
    <xdr:ext cx="469744" cy="259045"/>
    <xdr:sp macro="" textlink="">
      <xdr:nvSpPr>
        <xdr:cNvPr id="373" name="n_3mainValue【福祉施設】&#10;一人当たり面積">
          <a:extLst>
            <a:ext uri="{FF2B5EF4-FFF2-40B4-BE49-F238E27FC236}">
              <a16:creationId xmlns:a16="http://schemas.microsoft.com/office/drawing/2014/main" id="{16BBA5A8-A77D-437B-A706-2EAA796A5812}"/>
            </a:ext>
          </a:extLst>
        </xdr:cNvPr>
        <xdr:cNvSpPr txBox="1"/>
      </xdr:nvSpPr>
      <xdr:spPr>
        <a:xfrm>
          <a:off x="6712027" y="1451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102888</xdr:rowOff>
    </xdr:from>
    <xdr:ext cx="469744" cy="259045"/>
    <xdr:sp macro="" textlink="">
      <xdr:nvSpPr>
        <xdr:cNvPr id="374" name="n_4mainValue【福祉施設】&#10;一人当たり面積">
          <a:extLst>
            <a:ext uri="{FF2B5EF4-FFF2-40B4-BE49-F238E27FC236}">
              <a16:creationId xmlns:a16="http://schemas.microsoft.com/office/drawing/2014/main" id="{0D24C71E-7CA1-485B-98FF-685E46BA91EC}"/>
            </a:ext>
          </a:extLst>
        </xdr:cNvPr>
        <xdr:cNvSpPr txBox="1"/>
      </xdr:nvSpPr>
      <xdr:spPr>
        <a:xfrm>
          <a:off x="5937327" y="1451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FD376EA1-8372-49E4-A49E-32F375358FEC}"/>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BDBEB3E3-C675-43E8-95AD-18872C32527C}"/>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4ADBBA58-F61B-4EB8-8EE9-4A4E7C4136C4}"/>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A9663D20-1BB2-434E-89A2-5B087650FD15}"/>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CA463D0A-DD78-492E-93EA-BBB4295185A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EFB2CBDA-1F6A-4FBC-A491-82707EB97DF3}"/>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CE45A4D9-7CE9-457D-8BDB-CB90F22DE432}"/>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081DFDA8-D9D8-48FB-BC5B-B4AECB5A9548}"/>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5D049E58-5EA7-4D44-8442-4848A82E6844}"/>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9C456364-5718-4635-A258-CC31125062EF}"/>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0456AEF5-BE89-4224-8569-60D2ACA437BC}"/>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199DCAAF-FFDA-4DA2-9BD8-826C3230C90F}"/>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4AF4443C-E06A-4D2D-97CD-451D0E283D65}"/>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96CDB20A-CC90-49E9-BACF-12632B7DF371}"/>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2E66CEB3-EAF0-48AD-903D-172312807A5E}"/>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83BE570A-3B73-4370-BFF1-5BF1F59811A9}"/>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E898FA61-421E-4305-A3EB-25BC56883938}"/>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7E4A2FC4-401F-4985-812F-CACE3CB50AA1}"/>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7C917E05-2D21-41A8-A63F-3AC17972DFF2}"/>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64215567-CECD-46C9-9CB1-6DB281EDD8BB}"/>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FFA69F97-DFBE-436B-89BF-D40FB2B51674}"/>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4DF4FDE3-E77A-48F4-A031-4F9F6EBDD383}"/>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67F896FD-BB98-491A-A35B-3D83DF315C0D}"/>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08115B69-49C8-4E26-812A-644535C4EB8A}"/>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34289</xdr:rowOff>
    </xdr:from>
    <xdr:to>
      <xdr:col>24</xdr:col>
      <xdr:colOff>62865</xdr:colOff>
      <xdr:row>108</xdr:row>
      <xdr:rowOff>66675</xdr:rowOff>
    </xdr:to>
    <xdr:cxnSp macro="">
      <xdr:nvCxnSpPr>
        <xdr:cNvPr id="399" name="直線コネクタ 398">
          <a:extLst>
            <a:ext uri="{FF2B5EF4-FFF2-40B4-BE49-F238E27FC236}">
              <a16:creationId xmlns:a16="http://schemas.microsoft.com/office/drawing/2014/main" id="{11CC8F14-7F36-4FF9-9FE7-018A0EBE3360}"/>
            </a:ext>
          </a:extLst>
        </xdr:cNvPr>
        <xdr:cNvCxnSpPr/>
      </xdr:nvCxnSpPr>
      <xdr:spPr>
        <a:xfrm flipV="1">
          <a:off x="4086225" y="16798289"/>
          <a:ext cx="0" cy="1373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70502</xdr:rowOff>
    </xdr:from>
    <xdr:ext cx="405111" cy="259045"/>
    <xdr:sp macro="" textlink="">
      <xdr:nvSpPr>
        <xdr:cNvPr id="400" name="【市民会館】&#10;有形固定資産減価償却率最小値テキスト">
          <a:extLst>
            <a:ext uri="{FF2B5EF4-FFF2-40B4-BE49-F238E27FC236}">
              <a16:creationId xmlns:a16="http://schemas.microsoft.com/office/drawing/2014/main" id="{4D84B28E-ECBF-455B-970A-42BB63782882}"/>
            </a:ext>
          </a:extLst>
        </xdr:cNvPr>
        <xdr:cNvSpPr txBox="1"/>
      </xdr:nvSpPr>
      <xdr:spPr>
        <a:xfrm>
          <a:off x="4124960"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66675</xdr:rowOff>
    </xdr:from>
    <xdr:to>
      <xdr:col>24</xdr:col>
      <xdr:colOff>152400</xdr:colOff>
      <xdr:row>108</xdr:row>
      <xdr:rowOff>66675</xdr:rowOff>
    </xdr:to>
    <xdr:cxnSp macro="">
      <xdr:nvCxnSpPr>
        <xdr:cNvPr id="401" name="直線コネクタ 400">
          <a:extLst>
            <a:ext uri="{FF2B5EF4-FFF2-40B4-BE49-F238E27FC236}">
              <a16:creationId xmlns:a16="http://schemas.microsoft.com/office/drawing/2014/main" id="{DD6B9A4D-15DB-4006-AA3D-77A51762EAAA}"/>
            </a:ext>
          </a:extLst>
        </xdr:cNvPr>
        <xdr:cNvCxnSpPr/>
      </xdr:nvCxnSpPr>
      <xdr:spPr>
        <a:xfrm>
          <a:off x="4020820" y="181717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152416</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677092B9-A2E4-4D20-8CF4-0778DADB867C}"/>
            </a:ext>
          </a:extLst>
        </xdr:cNvPr>
        <xdr:cNvSpPr txBox="1"/>
      </xdr:nvSpPr>
      <xdr:spPr>
        <a:xfrm>
          <a:off x="4124960" y="16581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34289</xdr:rowOff>
    </xdr:from>
    <xdr:to>
      <xdr:col>24</xdr:col>
      <xdr:colOff>152400</xdr:colOff>
      <xdr:row>100</xdr:row>
      <xdr:rowOff>34289</xdr:rowOff>
    </xdr:to>
    <xdr:cxnSp macro="">
      <xdr:nvCxnSpPr>
        <xdr:cNvPr id="403" name="直線コネクタ 402">
          <a:extLst>
            <a:ext uri="{FF2B5EF4-FFF2-40B4-BE49-F238E27FC236}">
              <a16:creationId xmlns:a16="http://schemas.microsoft.com/office/drawing/2014/main" id="{34ECA0A8-CA8F-447F-90C2-E33D3DEE69EF}"/>
            </a:ext>
          </a:extLst>
        </xdr:cNvPr>
        <xdr:cNvCxnSpPr/>
      </xdr:nvCxnSpPr>
      <xdr:spPr>
        <a:xfrm>
          <a:off x="4020820" y="167982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12082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B9159A54-0ADA-4769-90CA-F22E0543F02A}"/>
            </a:ext>
          </a:extLst>
        </xdr:cNvPr>
        <xdr:cNvSpPr txBox="1"/>
      </xdr:nvSpPr>
      <xdr:spPr>
        <a:xfrm>
          <a:off x="4124960" y="17279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160655</xdr:rowOff>
    </xdr:from>
    <xdr:to>
      <xdr:col>24</xdr:col>
      <xdr:colOff>114300</xdr:colOff>
      <xdr:row>104</xdr:row>
      <xdr:rowOff>90805</xdr:rowOff>
    </xdr:to>
    <xdr:sp macro="" textlink="">
      <xdr:nvSpPr>
        <xdr:cNvPr id="405" name="フローチャート: 判断 404">
          <a:extLst>
            <a:ext uri="{FF2B5EF4-FFF2-40B4-BE49-F238E27FC236}">
              <a16:creationId xmlns:a16="http://schemas.microsoft.com/office/drawing/2014/main" id="{CDE65AC8-9A43-4278-B786-7D22796517CF}"/>
            </a:ext>
          </a:extLst>
        </xdr:cNvPr>
        <xdr:cNvSpPr/>
      </xdr:nvSpPr>
      <xdr:spPr>
        <a:xfrm>
          <a:off x="4036060" y="17427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143511</xdr:rowOff>
    </xdr:from>
    <xdr:to>
      <xdr:col>20</xdr:col>
      <xdr:colOff>38100</xdr:colOff>
      <xdr:row>104</xdr:row>
      <xdr:rowOff>73661</xdr:rowOff>
    </xdr:to>
    <xdr:sp macro="" textlink="">
      <xdr:nvSpPr>
        <xdr:cNvPr id="406" name="フローチャート: 判断 405">
          <a:extLst>
            <a:ext uri="{FF2B5EF4-FFF2-40B4-BE49-F238E27FC236}">
              <a16:creationId xmlns:a16="http://schemas.microsoft.com/office/drawing/2014/main" id="{5050866A-382A-4A35-918A-EB8AA545601A}"/>
            </a:ext>
          </a:extLst>
        </xdr:cNvPr>
        <xdr:cNvSpPr/>
      </xdr:nvSpPr>
      <xdr:spPr>
        <a:xfrm>
          <a:off x="3312160" y="174104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122555</xdr:rowOff>
    </xdr:from>
    <xdr:to>
      <xdr:col>15</xdr:col>
      <xdr:colOff>101600</xdr:colOff>
      <xdr:row>104</xdr:row>
      <xdr:rowOff>52705</xdr:rowOff>
    </xdr:to>
    <xdr:sp macro="" textlink="">
      <xdr:nvSpPr>
        <xdr:cNvPr id="407" name="フローチャート: 判断 406">
          <a:extLst>
            <a:ext uri="{FF2B5EF4-FFF2-40B4-BE49-F238E27FC236}">
              <a16:creationId xmlns:a16="http://schemas.microsoft.com/office/drawing/2014/main" id="{6C75AE74-52A8-43B4-A0DE-FDECBDA3537C}"/>
            </a:ext>
          </a:extLst>
        </xdr:cNvPr>
        <xdr:cNvSpPr/>
      </xdr:nvSpPr>
      <xdr:spPr>
        <a:xfrm>
          <a:off x="2514600" y="17389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111125</xdr:rowOff>
    </xdr:from>
    <xdr:to>
      <xdr:col>10</xdr:col>
      <xdr:colOff>165100</xdr:colOff>
      <xdr:row>104</xdr:row>
      <xdr:rowOff>41275</xdr:rowOff>
    </xdr:to>
    <xdr:sp macro="" textlink="">
      <xdr:nvSpPr>
        <xdr:cNvPr id="408" name="フローチャート: 判断 407">
          <a:extLst>
            <a:ext uri="{FF2B5EF4-FFF2-40B4-BE49-F238E27FC236}">
              <a16:creationId xmlns:a16="http://schemas.microsoft.com/office/drawing/2014/main" id="{15B6BE81-1136-4192-9F94-34E0BC59BC14}"/>
            </a:ext>
          </a:extLst>
        </xdr:cNvPr>
        <xdr:cNvSpPr/>
      </xdr:nvSpPr>
      <xdr:spPr>
        <a:xfrm>
          <a:off x="173990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95886</xdr:rowOff>
    </xdr:from>
    <xdr:to>
      <xdr:col>6</xdr:col>
      <xdr:colOff>38100</xdr:colOff>
      <xdr:row>104</xdr:row>
      <xdr:rowOff>26036</xdr:rowOff>
    </xdr:to>
    <xdr:sp macro="" textlink="">
      <xdr:nvSpPr>
        <xdr:cNvPr id="409" name="フローチャート: 判断 408">
          <a:extLst>
            <a:ext uri="{FF2B5EF4-FFF2-40B4-BE49-F238E27FC236}">
              <a16:creationId xmlns:a16="http://schemas.microsoft.com/office/drawing/2014/main" id="{54CCFC87-19F7-40A5-B1E5-720547057177}"/>
            </a:ext>
          </a:extLst>
        </xdr:cNvPr>
        <xdr:cNvSpPr/>
      </xdr:nvSpPr>
      <xdr:spPr>
        <a:xfrm>
          <a:off x="965200" y="173628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BDB5FBFE-248A-4628-AB99-C7A92790F821}"/>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C4435097-539B-47F6-BC7D-9583533BB288}"/>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58300A3D-F23A-475F-BB7F-78F77EE3A128}"/>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7DBD51B3-EEEB-44CC-ADC5-CC554391F1DF}"/>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9B576F75-03C9-4C26-9207-10A6F41F38F6}"/>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122555</xdr:rowOff>
    </xdr:from>
    <xdr:to>
      <xdr:col>24</xdr:col>
      <xdr:colOff>114300</xdr:colOff>
      <xdr:row>107</xdr:row>
      <xdr:rowOff>52705</xdr:rowOff>
    </xdr:to>
    <xdr:sp macro="" textlink="">
      <xdr:nvSpPr>
        <xdr:cNvPr id="415" name="楕円 414">
          <a:extLst>
            <a:ext uri="{FF2B5EF4-FFF2-40B4-BE49-F238E27FC236}">
              <a16:creationId xmlns:a16="http://schemas.microsoft.com/office/drawing/2014/main" id="{A343E451-F586-423D-B895-03B404C36499}"/>
            </a:ext>
          </a:extLst>
        </xdr:cNvPr>
        <xdr:cNvSpPr/>
      </xdr:nvSpPr>
      <xdr:spPr>
        <a:xfrm>
          <a:off x="4036060" y="17892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100982</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7DABD832-552E-450E-82E7-8501FC1330B6}"/>
            </a:ext>
          </a:extLst>
        </xdr:cNvPr>
        <xdr:cNvSpPr txBox="1"/>
      </xdr:nvSpPr>
      <xdr:spPr>
        <a:xfrm>
          <a:off x="4124960" y="1787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128270</xdr:rowOff>
    </xdr:from>
    <xdr:to>
      <xdr:col>20</xdr:col>
      <xdr:colOff>38100</xdr:colOff>
      <xdr:row>108</xdr:row>
      <xdr:rowOff>58420</xdr:rowOff>
    </xdr:to>
    <xdr:sp macro="" textlink="">
      <xdr:nvSpPr>
        <xdr:cNvPr id="417" name="楕円 416">
          <a:extLst>
            <a:ext uri="{FF2B5EF4-FFF2-40B4-BE49-F238E27FC236}">
              <a16:creationId xmlns:a16="http://schemas.microsoft.com/office/drawing/2014/main" id="{F0939111-DB2A-4CB0-AED2-96CF326FAC1E}"/>
            </a:ext>
          </a:extLst>
        </xdr:cNvPr>
        <xdr:cNvSpPr/>
      </xdr:nvSpPr>
      <xdr:spPr>
        <a:xfrm>
          <a:off x="3312160" y="180657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1905</xdr:rowOff>
    </xdr:from>
    <xdr:to>
      <xdr:col>24</xdr:col>
      <xdr:colOff>63500</xdr:colOff>
      <xdr:row>108</xdr:row>
      <xdr:rowOff>7620</xdr:rowOff>
    </xdr:to>
    <xdr:cxnSp macro="">
      <xdr:nvCxnSpPr>
        <xdr:cNvPr id="418" name="直線コネクタ 417">
          <a:extLst>
            <a:ext uri="{FF2B5EF4-FFF2-40B4-BE49-F238E27FC236}">
              <a16:creationId xmlns:a16="http://schemas.microsoft.com/office/drawing/2014/main" id="{88A9836E-92E7-4D09-9ED4-0781F9488012}"/>
            </a:ext>
          </a:extLst>
        </xdr:cNvPr>
        <xdr:cNvCxnSpPr/>
      </xdr:nvCxnSpPr>
      <xdr:spPr>
        <a:xfrm flipV="1">
          <a:off x="3355340" y="17939385"/>
          <a:ext cx="731520" cy="1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65405</xdr:rowOff>
    </xdr:from>
    <xdr:to>
      <xdr:col>15</xdr:col>
      <xdr:colOff>101600</xdr:colOff>
      <xdr:row>107</xdr:row>
      <xdr:rowOff>167005</xdr:rowOff>
    </xdr:to>
    <xdr:sp macro="" textlink="">
      <xdr:nvSpPr>
        <xdr:cNvPr id="419" name="楕円 418">
          <a:extLst>
            <a:ext uri="{FF2B5EF4-FFF2-40B4-BE49-F238E27FC236}">
              <a16:creationId xmlns:a16="http://schemas.microsoft.com/office/drawing/2014/main" id="{F794ACEC-3B76-43B0-9EE0-F042ED3028B8}"/>
            </a:ext>
          </a:extLst>
        </xdr:cNvPr>
        <xdr:cNvSpPr/>
      </xdr:nvSpPr>
      <xdr:spPr>
        <a:xfrm>
          <a:off x="2514600" y="1800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116205</xdr:rowOff>
    </xdr:from>
    <xdr:to>
      <xdr:col>19</xdr:col>
      <xdr:colOff>177800</xdr:colOff>
      <xdr:row>108</xdr:row>
      <xdr:rowOff>7620</xdr:rowOff>
    </xdr:to>
    <xdr:cxnSp macro="">
      <xdr:nvCxnSpPr>
        <xdr:cNvPr id="420" name="直線コネクタ 419">
          <a:extLst>
            <a:ext uri="{FF2B5EF4-FFF2-40B4-BE49-F238E27FC236}">
              <a16:creationId xmlns:a16="http://schemas.microsoft.com/office/drawing/2014/main" id="{888F82D2-4EF2-4FA7-95B7-BD83B8CCDF90}"/>
            </a:ext>
          </a:extLst>
        </xdr:cNvPr>
        <xdr:cNvCxnSpPr/>
      </xdr:nvCxnSpPr>
      <xdr:spPr>
        <a:xfrm>
          <a:off x="2565400" y="18053685"/>
          <a:ext cx="78994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4445</xdr:rowOff>
    </xdr:from>
    <xdr:to>
      <xdr:col>10</xdr:col>
      <xdr:colOff>165100</xdr:colOff>
      <xdr:row>107</xdr:row>
      <xdr:rowOff>106045</xdr:rowOff>
    </xdr:to>
    <xdr:sp macro="" textlink="">
      <xdr:nvSpPr>
        <xdr:cNvPr id="421" name="楕円 420">
          <a:extLst>
            <a:ext uri="{FF2B5EF4-FFF2-40B4-BE49-F238E27FC236}">
              <a16:creationId xmlns:a16="http://schemas.microsoft.com/office/drawing/2014/main" id="{DA120632-4FD4-4F72-B63C-E6852C5D5B7E}"/>
            </a:ext>
          </a:extLst>
        </xdr:cNvPr>
        <xdr:cNvSpPr/>
      </xdr:nvSpPr>
      <xdr:spPr>
        <a:xfrm>
          <a:off x="1739900" y="179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55245</xdr:rowOff>
    </xdr:from>
    <xdr:to>
      <xdr:col>15</xdr:col>
      <xdr:colOff>50800</xdr:colOff>
      <xdr:row>107</xdr:row>
      <xdr:rowOff>116205</xdr:rowOff>
    </xdr:to>
    <xdr:cxnSp macro="">
      <xdr:nvCxnSpPr>
        <xdr:cNvPr id="422" name="直線コネクタ 421">
          <a:extLst>
            <a:ext uri="{FF2B5EF4-FFF2-40B4-BE49-F238E27FC236}">
              <a16:creationId xmlns:a16="http://schemas.microsoft.com/office/drawing/2014/main" id="{A83CD010-3D24-4E29-BC46-F080E804FD49}"/>
            </a:ext>
          </a:extLst>
        </xdr:cNvPr>
        <xdr:cNvCxnSpPr/>
      </xdr:nvCxnSpPr>
      <xdr:spPr>
        <a:xfrm>
          <a:off x="1790700" y="17992725"/>
          <a:ext cx="7747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109220</xdr:rowOff>
    </xdr:from>
    <xdr:to>
      <xdr:col>6</xdr:col>
      <xdr:colOff>38100</xdr:colOff>
      <xdr:row>107</xdr:row>
      <xdr:rowOff>39370</xdr:rowOff>
    </xdr:to>
    <xdr:sp macro="" textlink="">
      <xdr:nvSpPr>
        <xdr:cNvPr id="423" name="楕円 422">
          <a:extLst>
            <a:ext uri="{FF2B5EF4-FFF2-40B4-BE49-F238E27FC236}">
              <a16:creationId xmlns:a16="http://schemas.microsoft.com/office/drawing/2014/main" id="{1299791E-5E37-457E-AABA-6182036AD27C}"/>
            </a:ext>
          </a:extLst>
        </xdr:cNvPr>
        <xdr:cNvSpPr/>
      </xdr:nvSpPr>
      <xdr:spPr>
        <a:xfrm>
          <a:off x="965200" y="17879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160020</xdr:rowOff>
    </xdr:from>
    <xdr:to>
      <xdr:col>10</xdr:col>
      <xdr:colOff>114300</xdr:colOff>
      <xdr:row>107</xdr:row>
      <xdr:rowOff>55245</xdr:rowOff>
    </xdr:to>
    <xdr:cxnSp macro="">
      <xdr:nvCxnSpPr>
        <xdr:cNvPr id="424" name="直線コネクタ 423">
          <a:extLst>
            <a:ext uri="{FF2B5EF4-FFF2-40B4-BE49-F238E27FC236}">
              <a16:creationId xmlns:a16="http://schemas.microsoft.com/office/drawing/2014/main" id="{4938B619-7D13-40AB-A9EB-946BA8E21215}"/>
            </a:ext>
          </a:extLst>
        </xdr:cNvPr>
        <xdr:cNvCxnSpPr/>
      </xdr:nvCxnSpPr>
      <xdr:spPr>
        <a:xfrm>
          <a:off x="1008380" y="17929860"/>
          <a:ext cx="78232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90188</xdr:rowOff>
    </xdr:from>
    <xdr:ext cx="405111" cy="259045"/>
    <xdr:sp macro="" textlink="">
      <xdr:nvSpPr>
        <xdr:cNvPr id="425" name="n_1aveValue【市民会館】&#10;有形固定資産減価償却率">
          <a:extLst>
            <a:ext uri="{FF2B5EF4-FFF2-40B4-BE49-F238E27FC236}">
              <a16:creationId xmlns:a16="http://schemas.microsoft.com/office/drawing/2014/main" id="{57B3FC50-A780-4AEE-9A2A-05F3301F7A9E}"/>
            </a:ext>
          </a:extLst>
        </xdr:cNvPr>
        <xdr:cNvSpPr txBox="1"/>
      </xdr:nvSpPr>
      <xdr:spPr>
        <a:xfrm>
          <a:off x="3170564" y="17189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69232</xdr:rowOff>
    </xdr:from>
    <xdr:ext cx="405111" cy="259045"/>
    <xdr:sp macro="" textlink="">
      <xdr:nvSpPr>
        <xdr:cNvPr id="426" name="n_2aveValue【市民会館】&#10;有形固定資産減価償却率">
          <a:extLst>
            <a:ext uri="{FF2B5EF4-FFF2-40B4-BE49-F238E27FC236}">
              <a16:creationId xmlns:a16="http://schemas.microsoft.com/office/drawing/2014/main" id="{626ED569-40A4-489F-8E4D-DDC461674729}"/>
            </a:ext>
          </a:extLst>
        </xdr:cNvPr>
        <xdr:cNvSpPr txBox="1"/>
      </xdr:nvSpPr>
      <xdr:spPr>
        <a:xfrm>
          <a:off x="2385704" y="1716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57802</xdr:rowOff>
    </xdr:from>
    <xdr:ext cx="405111" cy="259045"/>
    <xdr:sp macro="" textlink="">
      <xdr:nvSpPr>
        <xdr:cNvPr id="427" name="n_3aveValue【市民会館】&#10;有形固定資産減価償却率">
          <a:extLst>
            <a:ext uri="{FF2B5EF4-FFF2-40B4-BE49-F238E27FC236}">
              <a16:creationId xmlns:a16="http://schemas.microsoft.com/office/drawing/2014/main" id="{DCE5D7F7-F9B4-4FFE-93C1-551AE2D59A58}"/>
            </a:ext>
          </a:extLst>
        </xdr:cNvPr>
        <xdr:cNvSpPr txBox="1"/>
      </xdr:nvSpPr>
      <xdr:spPr>
        <a:xfrm>
          <a:off x="1611004" y="1715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42563</xdr:rowOff>
    </xdr:from>
    <xdr:ext cx="405111" cy="259045"/>
    <xdr:sp macro="" textlink="">
      <xdr:nvSpPr>
        <xdr:cNvPr id="428" name="n_4aveValue【市民会館】&#10;有形固定資産減価償却率">
          <a:extLst>
            <a:ext uri="{FF2B5EF4-FFF2-40B4-BE49-F238E27FC236}">
              <a16:creationId xmlns:a16="http://schemas.microsoft.com/office/drawing/2014/main" id="{A448E70B-DC7C-4B4A-BA85-85FC96635FCD}"/>
            </a:ext>
          </a:extLst>
        </xdr:cNvPr>
        <xdr:cNvSpPr txBox="1"/>
      </xdr:nvSpPr>
      <xdr:spPr>
        <a:xfrm>
          <a:off x="836304" y="1714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49547</xdr:rowOff>
    </xdr:from>
    <xdr:ext cx="405111" cy="259045"/>
    <xdr:sp macro="" textlink="">
      <xdr:nvSpPr>
        <xdr:cNvPr id="429" name="n_1mainValue【市民会館】&#10;有形固定資産減価償却率">
          <a:extLst>
            <a:ext uri="{FF2B5EF4-FFF2-40B4-BE49-F238E27FC236}">
              <a16:creationId xmlns:a16="http://schemas.microsoft.com/office/drawing/2014/main" id="{E52B6D31-A149-4275-821E-B9B48A8B11D4}"/>
            </a:ext>
          </a:extLst>
        </xdr:cNvPr>
        <xdr:cNvSpPr txBox="1"/>
      </xdr:nvSpPr>
      <xdr:spPr>
        <a:xfrm>
          <a:off x="3170564" y="181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158132</xdr:rowOff>
    </xdr:from>
    <xdr:ext cx="405111" cy="259045"/>
    <xdr:sp macro="" textlink="">
      <xdr:nvSpPr>
        <xdr:cNvPr id="430" name="n_2mainValue【市民会館】&#10;有形固定資産減価償却率">
          <a:extLst>
            <a:ext uri="{FF2B5EF4-FFF2-40B4-BE49-F238E27FC236}">
              <a16:creationId xmlns:a16="http://schemas.microsoft.com/office/drawing/2014/main" id="{A0503BA1-87F2-45B1-885A-3D981F6464A7}"/>
            </a:ext>
          </a:extLst>
        </xdr:cNvPr>
        <xdr:cNvSpPr txBox="1"/>
      </xdr:nvSpPr>
      <xdr:spPr>
        <a:xfrm>
          <a:off x="2385704" y="1809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97172</xdr:rowOff>
    </xdr:from>
    <xdr:ext cx="405111" cy="259045"/>
    <xdr:sp macro="" textlink="">
      <xdr:nvSpPr>
        <xdr:cNvPr id="431" name="n_3mainValue【市民会館】&#10;有形固定資産減価償却率">
          <a:extLst>
            <a:ext uri="{FF2B5EF4-FFF2-40B4-BE49-F238E27FC236}">
              <a16:creationId xmlns:a16="http://schemas.microsoft.com/office/drawing/2014/main" id="{5A611DC1-ACBC-4AE1-B22C-7CC5048F5B26}"/>
            </a:ext>
          </a:extLst>
        </xdr:cNvPr>
        <xdr:cNvSpPr txBox="1"/>
      </xdr:nvSpPr>
      <xdr:spPr>
        <a:xfrm>
          <a:off x="1611004"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30497</xdr:rowOff>
    </xdr:from>
    <xdr:ext cx="405111" cy="259045"/>
    <xdr:sp macro="" textlink="">
      <xdr:nvSpPr>
        <xdr:cNvPr id="432" name="n_4mainValue【市民会館】&#10;有形固定資産減価償却率">
          <a:extLst>
            <a:ext uri="{FF2B5EF4-FFF2-40B4-BE49-F238E27FC236}">
              <a16:creationId xmlns:a16="http://schemas.microsoft.com/office/drawing/2014/main" id="{6C4879B6-695C-469A-84CE-5B6C9DDBC21B}"/>
            </a:ext>
          </a:extLst>
        </xdr:cNvPr>
        <xdr:cNvSpPr txBox="1"/>
      </xdr:nvSpPr>
      <xdr:spPr>
        <a:xfrm>
          <a:off x="836304"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BC42186A-85F6-4D0B-889E-A581DEEF6A8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700EA1BD-3B8E-494D-907A-CF9EF9BDBB33}"/>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4939E23D-1230-4865-939B-A161DBDCDD7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13A8B005-51DB-4090-88EC-9313EE44769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4827BC5D-CC70-4EA3-8DCD-2E463154465E}"/>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DE44E858-193E-4833-81CF-9414BDF9078C}"/>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5997517C-8B40-4B5F-B311-F8F5BB0304B5}"/>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38C45802-B30E-4D34-AE10-C24D5BD5BC0F}"/>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9ADC2E21-8E02-4F9B-99AF-629573AD9EE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BBF8C569-E1E1-4715-9783-EC65E28D6A53}"/>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3" name="直線コネクタ 442">
          <a:extLst>
            <a:ext uri="{FF2B5EF4-FFF2-40B4-BE49-F238E27FC236}">
              <a16:creationId xmlns:a16="http://schemas.microsoft.com/office/drawing/2014/main" id="{F9437083-D17A-44ED-808D-5FEDD15CF7D9}"/>
            </a:ext>
          </a:extLst>
        </xdr:cNvPr>
        <xdr:cNvCxnSpPr/>
      </xdr:nvCxnSpPr>
      <xdr:spPr>
        <a:xfrm>
          <a:off x="5826760" y="18070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4" name="テキスト ボックス 443">
          <a:extLst>
            <a:ext uri="{FF2B5EF4-FFF2-40B4-BE49-F238E27FC236}">
              <a16:creationId xmlns:a16="http://schemas.microsoft.com/office/drawing/2014/main" id="{8FDA475D-E0F9-4B45-B7B2-6A3C7C6E490A}"/>
            </a:ext>
          </a:extLst>
        </xdr:cNvPr>
        <xdr:cNvSpPr txBox="1"/>
      </xdr:nvSpPr>
      <xdr:spPr>
        <a:xfrm>
          <a:off x="540530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5" name="直線コネクタ 444">
          <a:extLst>
            <a:ext uri="{FF2B5EF4-FFF2-40B4-BE49-F238E27FC236}">
              <a16:creationId xmlns:a16="http://schemas.microsoft.com/office/drawing/2014/main" id="{92670911-110E-4BAC-BD2C-210F71F0B533}"/>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6" name="テキスト ボックス 445">
          <a:extLst>
            <a:ext uri="{FF2B5EF4-FFF2-40B4-BE49-F238E27FC236}">
              <a16:creationId xmlns:a16="http://schemas.microsoft.com/office/drawing/2014/main" id="{240927A2-CE8C-4126-8CA4-70CDEC38B195}"/>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7" name="直線コネクタ 446">
          <a:extLst>
            <a:ext uri="{FF2B5EF4-FFF2-40B4-BE49-F238E27FC236}">
              <a16:creationId xmlns:a16="http://schemas.microsoft.com/office/drawing/2014/main" id="{BC900F15-2BC0-4C10-8C48-BA64BFAA9BBE}"/>
            </a:ext>
          </a:extLst>
        </xdr:cNvPr>
        <xdr:cNvCxnSpPr/>
      </xdr:nvCxnSpPr>
      <xdr:spPr>
        <a:xfrm>
          <a:off x="5826760" y="169506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8" name="テキスト ボックス 447">
          <a:extLst>
            <a:ext uri="{FF2B5EF4-FFF2-40B4-BE49-F238E27FC236}">
              <a16:creationId xmlns:a16="http://schemas.microsoft.com/office/drawing/2014/main" id="{84F01F24-814E-4C35-972C-EA1ECD719990}"/>
            </a:ext>
          </a:extLst>
        </xdr:cNvPr>
        <xdr:cNvSpPr txBox="1"/>
      </xdr:nvSpPr>
      <xdr:spPr>
        <a:xfrm>
          <a:off x="540530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89E4F5CA-C561-4DBF-B7F7-26F3C78F910B}"/>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6F0B0BB1-1081-4DFE-AF18-5B096AEEF80A}"/>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556DDFF6-3403-46B1-8DB8-A79E45FBC032}"/>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151637</xdr:rowOff>
    </xdr:from>
    <xdr:to>
      <xdr:col>54</xdr:col>
      <xdr:colOff>189865</xdr:colOff>
      <xdr:row>107</xdr:row>
      <xdr:rowOff>106490</xdr:rowOff>
    </xdr:to>
    <xdr:cxnSp macro="">
      <xdr:nvCxnSpPr>
        <xdr:cNvPr id="452" name="直線コネクタ 451">
          <a:extLst>
            <a:ext uri="{FF2B5EF4-FFF2-40B4-BE49-F238E27FC236}">
              <a16:creationId xmlns:a16="http://schemas.microsoft.com/office/drawing/2014/main" id="{7D0895B7-5703-4AA1-B27A-DBB2CCF4AC5F}"/>
            </a:ext>
          </a:extLst>
        </xdr:cNvPr>
        <xdr:cNvCxnSpPr/>
      </xdr:nvCxnSpPr>
      <xdr:spPr>
        <a:xfrm flipV="1">
          <a:off x="9219565" y="16915637"/>
          <a:ext cx="0" cy="1128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110317</xdr:rowOff>
    </xdr:from>
    <xdr:ext cx="469744" cy="259045"/>
    <xdr:sp macro="" textlink="">
      <xdr:nvSpPr>
        <xdr:cNvPr id="453" name="【市民会館】&#10;一人当たり面積最小値テキスト">
          <a:extLst>
            <a:ext uri="{FF2B5EF4-FFF2-40B4-BE49-F238E27FC236}">
              <a16:creationId xmlns:a16="http://schemas.microsoft.com/office/drawing/2014/main" id="{AD65B3A7-25B4-4DF0-B458-AFAA80B6B0E8}"/>
            </a:ext>
          </a:extLst>
        </xdr:cNvPr>
        <xdr:cNvSpPr txBox="1"/>
      </xdr:nvSpPr>
      <xdr:spPr>
        <a:xfrm>
          <a:off x="9258300" y="1804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106490</xdr:rowOff>
    </xdr:from>
    <xdr:to>
      <xdr:col>55</xdr:col>
      <xdr:colOff>88900</xdr:colOff>
      <xdr:row>107</xdr:row>
      <xdr:rowOff>106490</xdr:rowOff>
    </xdr:to>
    <xdr:cxnSp macro="">
      <xdr:nvCxnSpPr>
        <xdr:cNvPr id="454" name="直線コネクタ 453">
          <a:extLst>
            <a:ext uri="{FF2B5EF4-FFF2-40B4-BE49-F238E27FC236}">
              <a16:creationId xmlns:a16="http://schemas.microsoft.com/office/drawing/2014/main" id="{4E237C29-C800-4A2A-B10E-D72B593CB9AC}"/>
            </a:ext>
          </a:extLst>
        </xdr:cNvPr>
        <xdr:cNvCxnSpPr/>
      </xdr:nvCxnSpPr>
      <xdr:spPr>
        <a:xfrm>
          <a:off x="9154160" y="18043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98314</xdr:rowOff>
    </xdr:from>
    <xdr:ext cx="469744" cy="259045"/>
    <xdr:sp macro="" textlink="">
      <xdr:nvSpPr>
        <xdr:cNvPr id="455" name="【市民会館】&#10;一人当たり面積最大値テキスト">
          <a:extLst>
            <a:ext uri="{FF2B5EF4-FFF2-40B4-BE49-F238E27FC236}">
              <a16:creationId xmlns:a16="http://schemas.microsoft.com/office/drawing/2014/main" id="{A656ED3B-ECA4-4896-9799-31F954B5C830}"/>
            </a:ext>
          </a:extLst>
        </xdr:cNvPr>
        <xdr:cNvSpPr txBox="1"/>
      </xdr:nvSpPr>
      <xdr:spPr>
        <a:xfrm>
          <a:off x="9258300" y="16694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151637</xdr:rowOff>
    </xdr:from>
    <xdr:to>
      <xdr:col>55</xdr:col>
      <xdr:colOff>88900</xdr:colOff>
      <xdr:row>100</xdr:row>
      <xdr:rowOff>151637</xdr:rowOff>
    </xdr:to>
    <xdr:cxnSp macro="">
      <xdr:nvCxnSpPr>
        <xdr:cNvPr id="456" name="直線コネクタ 455">
          <a:extLst>
            <a:ext uri="{FF2B5EF4-FFF2-40B4-BE49-F238E27FC236}">
              <a16:creationId xmlns:a16="http://schemas.microsoft.com/office/drawing/2014/main" id="{B97A9874-B8F1-42E7-8D63-CAF4BA0C371F}"/>
            </a:ext>
          </a:extLst>
        </xdr:cNvPr>
        <xdr:cNvCxnSpPr/>
      </xdr:nvCxnSpPr>
      <xdr:spPr>
        <a:xfrm>
          <a:off x="9154160" y="169156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17987</xdr:rowOff>
    </xdr:from>
    <xdr:ext cx="469744" cy="259045"/>
    <xdr:sp macro="" textlink="">
      <xdr:nvSpPr>
        <xdr:cNvPr id="457" name="【市民会館】&#10;一人当たり面積平均値テキスト">
          <a:extLst>
            <a:ext uri="{FF2B5EF4-FFF2-40B4-BE49-F238E27FC236}">
              <a16:creationId xmlns:a16="http://schemas.microsoft.com/office/drawing/2014/main" id="{FD4C1D7E-9183-48C3-BF94-8F6A6AB5984E}"/>
            </a:ext>
          </a:extLst>
        </xdr:cNvPr>
        <xdr:cNvSpPr txBox="1"/>
      </xdr:nvSpPr>
      <xdr:spPr>
        <a:xfrm>
          <a:off x="9258300" y="17620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166560</xdr:rowOff>
    </xdr:from>
    <xdr:to>
      <xdr:col>55</xdr:col>
      <xdr:colOff>50800</xdr:colOff>
      <xdr:row>106</xdr:row>
      <xdr:rowOff>96710</xdr:rowOff>
    </xdr:to>
    <xdr:sp macro="" textlink="">
      <xdr:nvSpPr>
        <xdr:cNvPr id="458" name="フローチャート: 判断 457">
          <a:extLst>
            <a:ext uri="{FF2B5EF4-FFF2-40B4-BE49-F238E27FC236}">
              <a16:creationId xmlns:a16="http://schemas.microsoft.com/office/drawing/2014/main" id="{EFF66D41-8A1E-4A21-A13A-F31FB7CF6511}"/>
            </a:ext>
          </a:extLst>
        </xdr:cNvPr>
        <xdr:cNvSpPr/>
      </xdr:nvSpPr>
      <xdr:spPr>
        <a:xfrm>
          <a:off x="9192260" y="17768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164275</xdr:rowOff>
    </xdr:from>
    <xdr:to>
      <xdr:col>50</xdr:col>
      <xdr:colOff>165100</xdr:colOff>
      <xdr:row>106</xdr:row>
      <xdr:rowOff>94425</xdr:rowOff>
    </xdr:to>
    <xdr:sp macro="" textlink="">
      <xdr:nvSpPr>
        <xdr:cNvPr id="459" name="フローチャート: 判断 458">
          <a:extLst>
            <a:ext uri="{FF2B5EF4-FFF2-40B4-BE49-F238E27FC236}">
              <a16:creationId xmlns:a16="http://schemas.microsoft.com/office/drawing/2014/main" id="{775C9954-9954-4903-8A1B-5B61ED59E367}"/>
            </a:ext>
          </a:extLst>
        </xdr:cNvPr>
        <xdr:cNvSpPr/>
      </xdr:nvSpPr>
      <xdr:spPr>
        <a:xfrm>
          <a:off x="8445500" y="17766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161989</xdr:rowOff>
    </xdr:from>
    <xdr:to>
      <xdr:col>46</xdr:col>
      <xdr:colOff>38100</xdr:colOff>
      <xdr:row>106</xdr:row>
      <xdr:rowOff>92139</xdr:rowOff>
    </xdr:to>
    <xdr:sp macro="" textlink="">
      <xdr:nvSpPr>
        <xdr:cNvPr id="460" name="フローチャート: 判断 459">
          <a:extLst>
            <a:ext uri="{FF2B5EF4-FFF2-40B4-BE49-F238E27FC236}">
              <a16:creationId xmlns:a16="http://schemas.microsoft.com/office/drawing/2014/main" id="{DA5E5D99-F478-4118-B809-4CFC14760AFC}"/>
            </a:ext>
          </a:extLst>
        </xdr:cNvPr>
        <xdr:cNvSpPr/>
      </xdr:nvSpPr>
      <xdr:spPr>
        <a:xfrm>
          <a:off x="7670800" y="177641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6541</xdr:rowOff>
    </xdr:from>
    <xdr:to>
      <xdr:col>41</xdr:col>
      <xdr:colOff>101600</xdr:colOff>
      <xdr:row>106</xdr:row>
      <xdr:rowOff>108141</xdr:rowOff>
    </xdr:to>
    <xdr:sp macro="" textlink="">
      <xdr:nvSpPr>
        <xdr:cNvPr id="461" name="フローチャート: 判断 460">
          <a:extLst>
            <a:ext uri="{FF2B5EF4-FFF2-40B4-BE49-F238E27FC236}">
              <a16:creationId xmlns:a16="http://schemas.microsoft.com/office/drawing/2014/main" id="{38B28210-3CAE-4E6C-B4D5-E6664B8FC04B}"/>
            </a:ext>
          </a:extLst>
        </xdr:cNvPr>
        <xdr:cNvSpPr/>
      </xdr:nvSpPr>
      <xdr:spPr>
        <a:xfrm>
          <a:off x="6873240" y="17776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45974</xdr:rowOff>
    </xdr:from>
    <xdr:to>
      <xdr:col>36</xdr:col>
      <xdr:colOff>165100</xdr:colOff>
      <xdr:row>106</xdr:row>
      <xdr:rowOff>147574</xdr:rowOff>
    </xdr:to>
    <xdr:sp macro="" textlink="">
      <xdr:nvSpPr>
        <xdr:cNvPr id="462" name="フローチャート: 判断 461">
          <a:extLst>
            <a:ext uri="{FF2B5EF4-FFF2-40B4-BE49-F238E27FC236}">
              <a16:creationId xmlns:a16="http://schemas.microsoft.com/office/drawing/2014/main" id="{B8EEA3FF-D5D0-4E24-A78F-B7554C1E925B}"/>
            </a:ext>
          </a:extLst>
        </xdr:cNvPr>
        <xdr:cNvSpPr/>
      </xdr:nvSpPr>
      <xdr:spPr>
        <a:xfrm>
          <a:off x="6098540" y="1781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EC365456-BFEA-4CB9-A649-750BF1BE162D}"/>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E9B2468E-31DF-4D40-A6D8-13B637519AD8}"/>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A1CCDAE2-0277-412F-B1A8-AC9792D7F307}"/>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7B50B2C1-5145-47BB-BEBD-48D22C66C016}"/>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98C38A53-9C85-4A75-A2FB-4050E294D8AE}"/>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55690</xdr:rowOff>
    </xdr:from>
    <xdr:to>
      <xdr:col>55</xdr:col>
      <xdr:colOff>50800</xdr:colOff>
      <xdr:row>107</xdr:row>
      <xdr:rowOff>157290</xdr:rowOff>
    </xdr:to>
    <xdr:sp macro="" textlink="">
      <xdr:nvSpPr>
        <xdr:cNvPr id="468" name="楕円 467">
          <a:extLst>
            <a:ext uri="{FF2B5EF4-FFF2-40B4-BE49-F238E27FC236}">
              <a16:creationId xmlns:a16="http://schemas.microsoft.com/office/drawing/2014/main" id="{DF22C6F3-0414-4DE3-83ED-BA2BF8E28E55}"/>
            </a:ext>
          </a:extLst>
        </xdr:cNvPr>
        <xdr:cNvSpPr/>
      </xdr:nvSpPr>
      <xdr:spPr>
        <a:xfrm>
          <a:off x="9192260" y="179931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142067</xdr:rowOff>
    </xdr:from>
    <xdr:ext cx="469744" cy="259045"/>
    <xdr:sp macro="" textlink="">
      <xdr:nvSpPr>
        <xdr:cNvPr id="469" name="【市民会館】&#10;一人当たり面積該当値テキスト">
          <a:extLst>
            <a:ext uri="{FF2B5EF4-FFF2-40B4-BE49-F238E27FC236}">
              <a16:creationId xmlns:a16="http://schemas.microsoft.com/office/drawing/2014/main" id="{9A4BE56B-418A-43CA-9592-C899AFB06A9C}"/>
            </a:ext>
          </a:extLst>
        </xdr:cNvPr>
        <xdr:cNvSpPr txBox="1"/>
      </xdr:nvSpPr>
      <xdr:spPr>
        <a:xfrm>
          <a:off x="9258300" y="1791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56262</xdr:rowOff>
    </xdr:from>
    <xdr:to>
      <xdr:col>50</xdr:col>
      <xdr:colOff>165100</xdr:colOff>
      <xdr:row>107</xdr:row>
      <xdr:rowOff>157862</xdr:rowOff>
    </xdr:to>
    <xdr:sp macro="" textlink="">
      <xdr:nvSpPr>
        <xdr:cNvPr id="470" name="楕円 469">
          <a:extLst>
            <a:ext uri="{FF2B5EF4-FFF2-40B4-BE49-F238E27FC236}">
              <a16:creationId xmlns:a16="http://schemas.microsoft.com/office/drawing/2014/main" id="{38D18D3A-EC83-4F9B-8E15-48AC894407F1}"/>
            </a:ext>
          </a:extLst>
        </xdr:cNvPr>
        <xdr:cNvSpPr/>
      </xdr:nvSpPr>
      <xdr:spPr>
        <a:xfrm>
          <a:off x="8445500" y="1799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106490</xdr:rowOff>
    </xdr:from>
    <xdr:to>
      <xdr:col>55</xdr:col>
      <xdr:colOff>0</xdr:colOff>
      <xdr:row>107</xdr:row>
      <xdr:rowOff>107062</xdr:rowOff>
    </xdr:to>
    <xdr:cxnSp macro="">
      <xdr:nvCxnSpPr>
        <xdr:cNvPr id="471" name="直線コネクタ 470">
          <a:extLst>
            <a:ext uri="{FF2B5EF4-FFF2-40B4-BE49-F238E27FC236}">
              <a16:creationId xmlns:a16="http://schemas.microsoft.com/office/drawing/2014/main" id="{BBAC715B-AFFA-4ECD-9DD9-A60CBF9B6598}"/>
            </a:ext>
          </a:extLst>
        </xdr:cNvPr>
        <xdr:cNvCxnSpPr/>
      </xdr:nvCxnSpPr>
      <xdr:spPr>
        <a:xfrm flipV="1">
          <a:off x="8496300" y="18043970"/>
          <a:ext cx="7239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56262</xdr:rowOff>
    </xdr:from>
    <xdr:to>
      <xdr:col>46</xdr:col>
      <xdr:colOff>38100</xdr:colOff>
      <xdr:row>107</xdr:row>
      <xdr:rowOff>157862</xdr:rowOff>
    </xdr:to>
    <xdr:sp macro="" textlink="">
      <xdr:nvSpPr>
        <xdr:cNvPr id="472" name="楕円 471">
          <a:extLst>
            <a:ext uri="{FF2B5EF4-FFF2-40B4-BE49-F238E27FC236}">
              <a16:creationId xmlns:a16="http://schemas.microsoft.com/office/drawing/2014/main" id="{E3DA94F8-DF79-44E1-8624-84EB53B4525C}"/>
            </a:ext>
          </a:extLst>
        </xdr:cNvPr>
        <xdr:cNvSpPr/>
      </xdr:nvSpPr>
      <xdr:spPr>
        <a:xfrm>
          <a:off x="7670800" y="179937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107062</xdr:rowOff>
    </xdr:from>
    <xdr:to>
      <xdr:col>50</xdr:col>
      <xdr:colOff>114300</xdr:colOff>
      <xdr:row>107</xdr:row>
      <xdr:rowOff>107062</xdr:rowOff>
    </xdr:to>
    <xdr:cxnSp macro="">
      <xdr:nvCxnSpPr>
        <xdr:cNvPr id="473" name="直線コネクタ 472">
          <a:extLst>
            <a:ext uri="{FF2B5EF4-FFF2-40B4-BE49-F238E27FC236}">
              <a16:creationId xmlns:a16="http://schemas.microsoft.com/office/drawing/2014/main" id="{3D052EA6-869B-42C2-A0C4-38244BE9220A}"/>
            </a:ext>
          </a:extLst>
        </xdr:cNvPr>
        <xdr:cNvCxnSpPr/>
      </xdr:nvCxnSpPr>
      <xdr:spPr>
        <a:xfrm>
          <a:off x="7713980" y="1804454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56832</xdr:rowOff>
    </xdr:from>
    <xdr:to>
      <xdr:col>41</xdr:col>
      <xdr:colOff>101600</xdr:colOff>
      <xdr:row>107</xdr:row>
      <xdr:rowOff>158432</xdr:rowOff>
    </xdr:to>
    <xdr:sp macro="" textlink="">
      <xdr:nvSpPr>
        <xdr:cNvPr id="474" name="楕円 473">
          <a:extLst>
            <a:ext uri="{FF2B5EF4-FFF2-40B4-BE49-F238E27FC236}">
              <a16:creationId xmlns:a16="http://schemas.microsoft.com/office/drawing/2014/main" id="{9B492870-646A-43C1-B652-D66EB53968E3}"/>
            </a:ext>
          </a:extLst>
        </xdr:cNvPr>
        <xdr:cNvSpPr/>
      </xdr:nvSpPr>
      <xdr:spPr>
        <a:xfrm>
          <a:off x="6873240" y="1799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107062</xdr:rowOff>
    </xdr:from>
    <xdr:to>
      <xdr:col>45</xdr:col>
      <xdr:colOff>177800</xdr:colOff>
      <xdr:row>107</xdr:row>
      <xdr:rowOff>107632</xdr:rowOff>
    </xdr:to>
    <xdr:cxnSp macro="">
      <xdr:nvCxnSpPr>
        <xdr:cNvPr id="475" name="直線コネクタ 474">
          <a:extLst>
            <a:ext uri="{FF2B5EF4-FFF2-40B4-BE49-F238E27FC236}">
              <a16:creationId xmlns:a16="http://schemas.microsoft.com/office/drawing/2014/main" id="{639513BE-902F-4730-B91A-D6E0BC5B3AB1}"/>
            </a:ext>
          </a:extLst>
        </xdr:cNvPr>
        <xdr:cNvCxnSpPr/>
      </xdr:nvCxnSpPr>
      <xdr:spPr>
        <a:xfrm flipV="1">
          <a:off x="6924040" y="18044542"/>
          <a:ext cx="78994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57404</xdr:rowOff>
    </xdr:from>
    <xdr:to>
      <xdr:col>36</xdr:col>
      <xdr:colOff>165100</xdr:colOff>
      <xdr:row>107</xdr:row>
      <xdr:rowOff>159004</xdr:rowOff>
    </xdr:to>
    <xdr:sp macro="" textlink="">
      <xdr:nvSpPr>
        <xdr:cNvPr id="476" name="楕円 475">
          <a:extLst>
            <a:ext uri="{FF2B5EF4-FFF2-40B4-BE49-F238E27FC236}">
              <a16:creationId xmlns:a16="http://schemas.microsoft.com/office/drawing/2014/main" id="{9406C789-19FC-4F67-8FFD-6B2A849F45DD}"/>
            </a:ext>
          </a:extLst>
        </xdr:cNvPr>
        <xdr:cNvSpPr/>
      </xdr:nvSpPr>
      <xdr:spPr>
        <a:xfrm>
          <a:off x="6098540" y="1799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107632</xdr:rowOff>
    </xdr:from>
    <xdr:to>
      <xdr:col>41</xdr:col>
      <xdr:colOff>50800</xdr:colOff>
      <xdr:row>107</xdr:row>
      <xdr:rowOff>108204</xdr:rowOff>
    </xdr:to>
    <xdr:cxnSp macro="">
      <xdr:nvCxnSpPr>
        <xdr:cNvPr id="477" name="直線コネクタ 476">
          <a:extLst>
            <a:ext uri="{FF2B5EF4-FFF2-40B4-BE49-F238E27FC236}">
              <a16:creationId xmlns:a16="http://schemas.microsoft.com/office/drawing/2014/main" id="{DA1C4985-3D0F-42F1-8D1E-2DABCAA32851}"/>
            </a:ext>
          </a:extLst>
        </xdr:cNvPr>
        <xdr:cNvCxnSpPr/>
      </xdr:nvCxnSpPr>
      <xdr:spPr>
        <a:xfrm flipV="1">
          <a:off x="6149340" y="18045112"/>
          <a:ext cx="7747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110952</xdr:rowOff>
    </xdr:from>
    <xdr:ext cx="469744" cy="259045"/>
    <xdr:sp macro="" textlink="">
      <xdr:nvSpPr>
        <xdr:cNvPr id="478" name="n_1aveValue【市民会館】&#10;一人当たり面積">
          <a:extLst>
            <a:ext uri="{FF2B5EF4-FFF2-40B4-BE49-F238E27FC236}">
              <a16:creationId xmlns:a16="http://schemas.microsoft.com/office/drawing/2014/main" id="{B8FE3C1E-7C54-450F-BC92-85CCB01F837D}"/>
            </a:ext>
          </a:extLst>
        </xdr:cNvPr>
        <xdr:cNvSpPr txBox="1"/>
      </xdr:nvSpPr>
      <xdr:spPr>
        <a:xfrm>
          <a:off x="8271587" y="1754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108666</xdr:rowOff>
    </xdr:from>
    <xdr:ext cx="469744" cy="259045"/>
    <xdr:sp macro="" textlink="">
      <xdr:nvSpPr>
        <xdr:cNvPr id="479" name="n_2aveValue【市民会館】&#10;一人当たり面積">
          <a:extLst>
            <a:ext uri="{FF2B5EF4-FFF2-40B4-BE49-F238E27FC236}">
              <a16:creationId xmlns:a16="http://schemas.microsoft.com/office/drawing/2014/main" id="{87B3567D-A272-4B6C-8058-2A88ACF98570}"/>
            </a:ext>
          </a:extLst>
        </xdr:cNvPr>
        <xdr:cNvSpPr txBox="1"/>
      </xdr:nvSpPr>
      <xdr:spPr>
        <a:xfrm>
          <a:off x="7509587" y="17543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124668</xdr:rowOff>
    </xdr:from>
    <xdr:ext cx="469744" cy="259045"/>
    <xdr:sp macro="" textlink="">
      <xdr:nvSpPr>
        <xdr:cNvPr id="480" name="n_3aveValue【市民会館】&#10;一人当たり面積">
          <a:extLst>
            <a:ext uri="{FF2B5EF4-FFF2-40B4-BE49-F238E27FC236}">
              <a16:creationId xmlns:a16="http://schemas.microsoft.com/office/drawing/2014/main" id="{21EF7D3D-D1AE-4FAE-BEDA-E75439FD2330}"/>
            </a:ext>
          </a:extLst>
        </xdr:cNvPr>
        <xdr:cNvSpPr txBox="1"/>
      </xdr:nvSpPr>
      <xdr:spPr>
        <a:xfrm>
          <a:off x="6712027" y="17559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164101</xdr:rowOff>
    </xdr:from>
    <xdr:ext cx="469744" cy="259045"/>
    <xdr:sp macro="" textlink="">
      <xdr:nvSpPr>
        <xdr:cNvPr id="481" name="n_4aveValue【市民会館】&#10;一人当たり面積">
          <a:extLst>
            <a:ext uri="{FF2B5EF4-FFF2-40B4-BE49-F238E27FC236}">
              <a16:creationId xmlns:a16="http://schemas.microsoft.com/office/drawing/2014/main" id="{811EA0BE-CEF5-423C-9239-04D1CE8666DD}"/>
            </a:ext>
          </a:extLst>
        </xdr:cNvPr>
        <xdr:cNvSpPr txBox="1"/>
      </xdr:nvSpPr>
      <xdr:spPr>
        <a:xfrm>
          <a:off x="5937327" y="1759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148989</xdr:rowOff>
    </xdr:from>
    <xdr:ext cx="469744" cy="259045"/>
    <xdr:sp macro="" textlink="">
      <xdr:nvSpPr>
        <xdr:cNvPr id="482" name="n_1mainValue【市民会館】&#10;一人当たり面積">
          <a:extLst>
            <a:ext uri="{FF2B5EF4-FFF2-40B4-BE49-F238E27FC236}">
              <a16:creationId xmlns:a16="http://schemas.microsoft.com/office/drawing/2014/main" id="{EE42EE05-33FE-4D81-A503-33E38473986B}"/>
            </a:ext>
          </a:extLst>
        </xdr:cNvPr>
        <xdr:cNvSpPr txBox="1"/>
      </xdr:nvSpPr>
      <xdr:spPr>
        <a:xfrm>
          <a:off x="8271587" y="1808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148989</xdr:rowOff>
    </xdr:from>
    <xdr:ext cx="469744" cy="259045"/>
    <xdr:sp macro="" textlink="">
      <xdr:nvSpPr>
        <xdr:cNvPr id="483" name="n_2mainValue【市民会館】&#10;一人当たり面積">
          <a:extLst>
            <a:ext uri="{FF2B5EF4-FFF2-40B4-BE49-F238E27FC236}">
              <a16:creationId xmlns:a16="http://schemas.microsoft.com/office/drawing/2014/main" id="{93F30A62-41F2-475D-93D3-12EC4ADCB864}"/>
            </a:ext>
          </a:extLst>
        </xdr:cNvPr>
        <xdr:cNvSpPr txBox="1"/>
      </xdr:nvSpPr>
      <xdr:spPr>
        <a:xfrm>
          <a:off x="7509587" y="1808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149559</xdr:rowOff>
    </xdr:from>
    <xdr:ext cx="469744" cy="259045"/>
    <xdr:sp macro="" textlink="">
      <xdr:nvSpPr>
        <xdr:cNvPr id="484" name="n_3mainValue【市民会館】&#10;一人当たり面積">
          <a:extLst>
            <a:ext uri="{FF2B5EF4-FFF2-40B4-BE49-F238E27FC236}">
              <a16:creationId xmlns:a16="http://schemas.microsoft.com/office/drawing/2014/main" id="{2670E6B9-0129-4847-ADF6-20C01C34AB2F}"/>
            </a:ext>
          </a:extLst>
        </xdr:cNvPr>
        <xdr:cNvSpPr txBox="1"/>
      </xdr:nvSpPr>
      <xdr:spPr>
        <a:xfrm>
          <a:off x="6712027" y="18087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150131</xdr:rowOff>
    </xdr:from>
    <xdr:ext cx="469744" cy="259045"/>
    <xdr:sp macro="" textlink="">
      <xdr:nvSpPr>
        <xdr:cNvPr id="485" name="n_4mainValue【市民会館】&#10;一人当たり面積">
          <a:extLst>
            <a:ext uri="{FF2B5EF4-FFF2-40B4-BE49-F238E27FC236}">
              <a16:creationId xmlns:a16="http://schemas.microsoft.com/office/drawing/2014/main" id="{2F2EB817-EC86-45BB-B512-73B32BBB6272}"/>
            </a:ext>
          </a:extLst>
        </xdr:cNvPr>
        <xdr:cNvSpPr txBox="1"/>
      </xdr:nvSpPr>
      <xdr:spPr>
        <a:xfrm>
          <a:off x="5937327" y="1808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BA3D1850-FACD-4208-8B01-B45CA9B9734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850386E9-2778-4406-B965-8186248F7844}"/>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996020EE-1898-479B-84CA-83090C6CC943}"/>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E596E37C-D431-489B-9168-D9B055A363BF}"/>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FD1104B7-CCAC-4328-8350-4DB1C48BD1A1}"/>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FA880C9F-2A63-4AC1-9538-C1E112F2B1D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257C9596-A100-4124-88DB-853037D28CA4}"/>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9AD8F0B6-970F-406B-8C56-B988339A2C09}"/>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DF408CE5-A102-4AC0-9D46-F6949552008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258103BD-08EF-411B-AAE5-3558324CECD5}"/>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580F0C67-A627-41A9-9CE3-C10C7C34DC5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7" name="直線コネクタ 496">
          <a:extLst>
            <a:ext uri="{FF2B5EF4-FFF2-40B4-BE49-F238E27FC236}">
              <a16:creationId xmlns:a16="http://schemas.microsoft.com/office/drawing/2014/main" id="{77850DA0-05B1-4DE1-BE3F-8F6577EB9BAF}"/>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8" name="テキスト ボックス 497">
          <a:extLst>
            <a:ext uri="{FF2B5EF4-FFF2-40B4-BE49-F238E27FC236}">
              <a16:creationId xmlns:a16="http://schemas.microsoft.com/office/drawing/2014/main" id="{9A0C3FA2-8511-43AB-AC75-FB9795B2C812}"/>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9" name="直線コネクタ 498">
          <a:extLst>
            <a:ext uri="{FF2B5EF4-FFF2-40B4-BE49-F238E27FC236}">
              <a16:creationId xmlns:a16="http://schemas.microsoft.com/office/drawing/2014/main" id="{25411333-50EB-4D4B-AD5A-2D9807FC90F4}"/>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0" name="テキスト ボックス 499">
          <a:extLst>
            <a:ext uri="{FF2B5EF4-FFF2-40B4-BE49-F238E27FC236}">
              <a16:creationId xmlns:a16="http://schemas.microsoft.com/office/drawing/2014/main" id="{93011708-D59F-4967-99AD-AF9B48770EA6}"/>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1" name="直線コネクタ 500">
          <a:extLst>
            <a:ext uri="{FF2B5EF4-FFF2-40B4-BE49-F238E27FC236}">
              <a16:creationId xmlns:a16="http://schemas.microsoft.com/office/drawing/2014/main" id="{8F5436E8-40CB-4568-9904-9A5A3D5F1D11}"/>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2" name="テキスト ボックス 501">
          <a:extLst>
            <a:ext uri="{FF2B5EF4-FFF2-40B4-BE49-F238E27FC236}">
              <a16:creationId xmlns:a16="http://schemas.microsoft.com/office/drawing/2014/main" id="{C629A813-774C-4F98-843B-BD1C907D5A49}"/>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3" name="直線コネクタ 502">
          <a:extLst>
            <a:ext uri="{FF2B5EF4-FFF2-40B4-BE49-F238E27FC236}">
              <a16:creationId xmlns:a16="http://schemas.microsoft.com/office/drawing/2014/main" id="{55C2B782-F0BB-4AC2-A84A-9FCB3737138B}"/>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4" name="テキスト ボックス 503">
          <a:extLst>
            <a:ext uri="{FF2B5EF4-FFF2-40B4-BE49-F238E27FC236}">
              <a16:creationId xmlns:a16="http://schemas.microsoft.com/office/drawing/2014/main" id="{E3BC312D-0151-40EB-A93B-39EBAAA64313}"/>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5" name="直線コネクタ 504">
          <a:extLst>
            <a:ext uri="{FF2B5EF4-FFF2-40B4-BE49-F238E27FC236}">
              <a16:creationId xmlns:a16="http://schemas.microsoft.com/office/drawing/2014/main" id="{A50C7166-FF2F-48A5-A3B2-B874F1F3C7BB}"/>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6" name="テキスト ボックス 505">
          <a:extLst>
            <a:ext uri="{FF2B5EF4-FFF2-40B4-BE49-F238E27FC236}">
              <a16:creationId xmlns:a16="http://schemas.microsoft.com/office/drawing/2014/main" id="{23166B10-9B1C-4ECF-9ADF-1ECE42F7C73C}"/>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7" name="直線コネクタ 506">
          <a:extLst>
            <a:ext uri="{FF2B5EF4-FFF2-40B4-BE49-F238E27FC236}">
              <a16:creationId xmlns:a16="http://schemas.microsoft.com/office/drawing/2014/main" id="{9FA90168-AEE5-4C92-9044-C81107EA5719}"/>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8" name="テキスト ボックス 507">
          <a:extLst>
            <a:ext uri="{FF2B5EF4-FFF2-40B4-BE49-F238E27FC236}">
              <a16:creationId xmlns:a16="http://schemas.microsoft.com/office/drawing/2014/main" id="{3B51027F-0034-4781-A0D9-36F6AA35F3C6}"/>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3A03E117-95CE-4B59-8E00-5D75CC03A7A9}"/>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0" name="【一般廃棄物処理施設】&#10;有形固定資産減価償却率グラフ枠">
          <a:extLst>
            <a:ext uri="{FF2B5EF4-FFF2-40B4-BE49-F238E27FC236}">
              <a16:creationId xmlns:a16="http://schemas.microsoft.com/office/drawing/2014/main" id="{DCEE4354-5BC1-44FF-8697-FC52EF044B8C}"/>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125186</xdr:rowOff>
    </xdr:from>
    <xdr:to>
      <xdr:col>85</xdr:col>
      <xdr:colOff>126364</xdr:colOff>
      <xdr:row>42</xdr:row>
      <xdr:rowOff>92528</xdr:rowOff>
    </xdr:to>
    <xdr:cxnSp macro="">
      <xdr:nvCxnSpPr>
        <xdr:cNvPr id="511" name="直線コネクタ 510">
          <a:extLst>
            <a:ext uri="{FF2B5EF4-FFF2-40B4-BE49-F238E27FC236}">
              <a16:creationId xmlns:a16="http://schemas.microsoft.com/office/drawing/2014/main" id="{630E8DD8-01DB-47F5-904E-545C67505105}"/>
            </a:ext>
          </a:extLst>
        </xdr:cNvPr>
        <xdr:cNvCxnSpPr/>
      </xdr:nvCxnSpPr>
      <xdr:spPr>
        <a:xfrm flipV="1">
          <a:off x="14375764" y="5657306"/>
          <a:ext cx="0" cy="1476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2" name="【一般廃棄物処理施設】&#10;有形固定資産減価償却率最小値テキスト">
          <a:extLst>
            <a:ext uri="{FF2B5EF4-FFF2-40B4-BE49-F238E27FC236}">
              <a16:creationId xmlns:a16="http://schemas.microsoft.com/office/drawing/2014/main" id="{A4AA6F4B-2891-4B83-9310-1686597A28D8}"/>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3" name="直線コネクタ 512">
          <a:extLst>
            <a:ext uri="{FF2B5EF4-FFF2-40B4-BE49-F238E27FC236}">
              <a16:creationId xmlns:a16="http://schemas.microsoft.com/office/drawing/2014/main" id="{0311E77E-4F8F-41F5-A25D-F34C70DBCE52}"/>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71863</xdr:rowOff>
    </xdr:from>
    <xdr:ext cx="340478" cy="259045"/>
    <xdr:sp macro="" textlink="">
      <xdr:nvSpPr>
        <xdr:cNvPr id="514" name="【一般廃棄物処理施設】&#10;有形固定資産減価償却率最大値テキスト">
          <a:extLst>
            <a:ext uri="{FF2B5EF4-FFF2-40B4-BE49-F238E27FC236}">
              <a16:creationId xmlns:a16="http://schemas.microsoft.com/office/drawing/2014/main" id="{1C0BE27B-15C6-458D-B964-97CA17503314}"/>
            </a:ext>
          </a:extLst>
        </xdr:cNvPr>
        <xdr:cNvSpPr txBox="1"/>
      </xdr:nvSpPr>
      <xdr:spPr>
        <a:xfrm>
          <a:off x="14414500" y="54363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125186</xdr:rowOff>
    </xdr:from>
    <xdr:to>
      <xdr:col>86</xdr:col>
      <xdr:colOff>25400</xdr:colOff>
      <xdr:row>33</xdr:row>
      <xdr:rowOff>125186</xdr:rowOff>
    </xdr:to>
    <xdr:cxnSp macro="">
      <xdr:nvCxnSpPr>
        <xdr:cNvPr id="515" name="直線コネクタ 514">
          <a:extLst>
            <a:ext uri="{FF2B5EF4-FFF2-40B4-BE49-F238E27FC236}">
              <a16:creationId xmlns:a16="http://schemas.microsoft.com/office/drawing/2014/main" id="{54D280D2-592A-4509-8281-390A90598978}"/>
            </a:ext>
          </a:extLst>
        </xdr:cNvPr>
        <xdr:cNvCxnSpPr/>
      </xdr:nvCxnSpPr>
      <xdr:spPr>
        <a:xfrm>
          <a:off x="14287500" y="56573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136089</xdr:rowOff>
    </xdr:from>
    <xdr:ext cx="405111" cy="259045"/>
    <xdr:sp macro="" textlink="">
      <xdr:nvSpPr>
        <xdr:cNvPr id="516" name="【一般廃棄物処理施設】&#10;有形固定資産減価償却率平均値テキスト">
          <a:extLst>
            <a:ext uri="{FF2B5EF4-FFF2-40B4-BE49-F238E27FC236}">
              <a16:creationId xmlns:a16="http://schemas.microsoft.com/office/drawing/2014/main" id="{8E0E5C96-45D0-45D6-8859-F2A8ACF0ED42}"/>
            </a:ext>
          </a:extLst>
        </xdr:cNvPr>
        <xdr:cNvSpPr txBox="1"/>
      </xdr:nvSpPr>
      <xdr:spPr>
        <a:xfrm>
          <a:off x="14414500" y="6338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157661</xdr:rowOff>
    </xdr:from>
    <xdr:to>
      <xdr:col>85</xdr:col>
      <xdr:colOff>177800</xdr:colOff>
      <xdr:row>38</xdr:row>
      <xdr:rowOff>87812</xdr:rowOff>
    </xdr:to>
    <xdr:sp macro="" textlink="">
      <xdr:nvSpPr>
        <xdr:cNvPr id="517" name="フローチャート: 判断 516">
          <a:extLst>
            <a:ext uri="{FF2B5EF4-FFF2-40B4-BE49-F238E27FC236}">
              <a16:creationId xmlns:a16="http://schemas.microsoft.com/office/drawing/2014/main" id="{E38A4BFF-F976-4348-8E00-9F2BA5038A9F}"/>
            </a:ext>
          </a:extLst>
        </xdr:cNvPr>
        <xdr:cNvSpPr/>
      </xdr:nvSpPr>
      <xdr:spPr>
        <a:xfrm>
          <a:off x="14325600" y="6360341"/>
          <a:ext cx="9398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17235</xdr:rowOff>
    </xdr:from>
    <xdr:to>
      <xdr:col>81</xdr:col>
      <xdr:colOff>101600</xdr:colOff>
      <xdr:row>38</xdr:row>
      <xdr:rowOff>118835</xdr:rowOff>
    </xdr:to>
    <xdr:sp macro="" textlink="">
      <xdr:nvSpPr>
        <xdr:cNvPr id="518" name="フローチャート: 判断 517">
          <a:extLst>
            <a:ext uri="{FF2B5EF4-FFF2-40B4-BE49-F238E27FC236}">
              <a16:creationId xmlns:a16="http://schemas.microsoft.com/office/drawing/2014/main" id="{AAC7A890-DB7F-49C9-96D6-29F9BAF76256}"/>
            </a:ext>
          </a:extLst>
        </xdr:cNvPr>
        <xdr:cNvSpPr/>
      </xdr:nvSpPr>
      <xdr:spPr>
        <a:xfrm>
          <a:off x="13578840" y="638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151130</xdr:rowOff>
    </xdr:from>
    <xdr:to>
      <xdr:col>76</xdr:col>
      <xdr:colOff>165100</xdr:colOff>
      <xdr:row>38</xdr:row>
      <xdr:rowOff>81280</xdr:rowOff>
    </xdr:to>
    <xdr:sp macro="" textlink="">
      <xdr:nvSpPr>
        <xdr:cNvPr id="519" name="フローチャート: 判断 518">
          <a:extLst>
            <a:ext uri="{FF2B5EF4-FFF2-40B4-BE49-F238E27FC236}">
              <a16:creationId xmlns:a16="http://schemas.microsoft.com/office/drawing/2014/main" id="{E85E7507-A8A7-44F4-82F5-2C6C44724ED6}"/>
            </a:ext>
          </a:extLst>
        </xdr:cNvPr>
        <xdr:cNvSpPr/>
      </xdr:nvSpPr>
      <xdr:spPr>
        <a:xfrm>
          <a:off x="12804140" y="6353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520" name="フローチャート: 判断 519">
          <a:extLst>
            <a:ext uri="{FF2B5EF4-FFF2-40B4-BE49-F238E27FC236}">
              <a16:creationId xmlns:a16="http://schemas.microsoft.com/office/drawing/2014/main" id="{03F27D14-9397-4A55-811F-27AFFE3D2AAC}"/>
            </a:ext>
          </a:extLst>
        </xdr:cNvPr>
        <xdr:cNvSpPr/>
      </xdr:nvSpPr>
      <xdr:spPr>
        <a:xfrm>
          <a:off x="12029440" y="64202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93980</xdr:rowOff>
    </xdr:from>
    <xdr:to>
      <xdr:col>67</xdr:col>
      <xdr:colOff>101600</xdr:colOff>
      <xdr:row>39</xdr:row>
      <xdr:rowOff>24130</xdr:rowOff>
    </xdr:to>
    <xdr:sp macro="" textlink="">
      <xdr:nvSpPr>
        <xdr:cNvPr id="521" name="フローチャート: 判断 520">
          <a:extLst>
            <a:ext uri="{FF2B5EF4-FFF2-40B4-BE49-F238E27FC236}">
              <a16:creationId xmlns:a16="http://schemas.microsoft.com/office/drawing/2014/main" id="{5F0D8420-1751-471D-8C84-1AF1D003CF92}"/>
            </a:ext>
          </a:extLst>
        </xdr:cNvPr>
        <xdr:cNvSpPr/>
      </xdr:nvSpPr>
      <xdr:spPr>
        <a:xfrm>
          <a:off x="11231880" y="64643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A54B2D9C-B5E8-4D2D-B753-E6C7B6B1921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4E190683-ACF6-41DB-84B3-1ACEB06C3E4A}"/>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B27AD991-D25D-4D27-9C86-312D54127F9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E5FA3A6D-1ED3-434A-8C83-C484A22A93F3}"/>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141C724-96C6-41BE-992D-FAB668862DD8}"/>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141333</xdr:rowOff>
    </xdr:from>
    <xdr:to>
      <xdr:col>85</xdr:col>
      <xdr:colOff>177800</xdr:colOff>
      <xdr:row>35</xdr:row>
      <xdr:rowOff>71483</xdr:rowOff>
    </xdr:to>
    <xdr:sp macro="" textlink="">
      <xdr:nvSpPr>
        <xdr:cNvPr id="527" name="楕円 526">
          <a:extLst>
            <a:ext uri="{FF2B5EF4-FFF2-40B4-BE49-F238E27FC236}">
              <a16:creationId xmlns:a16="http://schemas.microsoft.com/office/drawing/2014/main" id="{48FBE519-5023-46B9-95DD-A2E291009F87}"/>
            </a:ext>
          </a:extLst>
        </xdr:cNvPr>
        <xdr:cNvSpPr/>
      </xdr:nvSpPr>
      <xdr:spPr>
        <a:xfrm>
          <a:off x="14325600" y="584109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164210</xdr:rowOff>
    </xdr:from>
    <xdr:ext cx="405111" cy="259045"/>
    <xdr:sp macro="" textlink="">
      <xdr:nvSpPr>
        <xdr:cNvPr id="528" name="【一般廃棄物処理施設】&#10;有形固定資産減価償却率該当値テキスト">
          <a:extLst>
            <a:ext uri="{FF2B5EF4-FFF2-40B4-BE49-F238E27FC236}">
              <a16:creationId xmlns:a16="http://schemas.microsoft.com/office/drawing/2014/main" id="{FC47DF0F-3BCA-423F-9F90-75C8C0F0F099}"/>
            </a:ext>
          </a:extLst>
        </xdr:cNvPr>
        <xdr:cNvSpPr txBox="1"/>
      </xdr:nvSpPr>
      <xdr:spPr>
        <a:xfrm>
          <a:off x="14414500" y="5696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154396</xdr:rowOff>
    </xdr:from>
    <xdr:to>
      <xdr:col>81</xdr:col>
      <xdr:colOff>101600</xdr:colOff>
      <xdr:row>37</xdr:row>
      <xdr:rowOff>84546</xdr:rowOff>
    </xdr:to>
    <xdr:sp macro="" textlink="">
      <xdr:nvSpPr>
        <xdr:cNvPr id="529" name="楕円 528">
          <a:extLst>
            <a:ext uri="{FF2B5EF4-FFF2-40B4-BE49-F238E27FC236}">
              <a16:creationId xmlns:a16="http://schemas.microsoft.com/office/drawing/2014/main" id="{933B7280-4C63-4ACD-A21A-9D457D88F282}"/>
            </a:ext>
          </a:extLst>
        </xdr:cNvPr>
        <xdr:cNvSpPr/>
      </xdr:nvSpPr>
      <xdr:spPr>
        <a:xfrm>
          <a:off x="13578840" y="61894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20683</xdr:rowOff>
    </xdr:from>
    <xdr:to>
      <xdr:col>85</xdr:col>
      <xdr:colOff>127000</xdr:colOff>
      <xdr:row>37</xdr:row>
      <xdr:rowOff>33746</xdr:rowOff>
    </xdr:to>
    <xdr:cxnSp macro="">
      <xdr:nvCxnSpPr>
        <xdr:cNvPr id="530" name="直線コネクタ 529">
          <a:extLst>
            <a:ext uri="{FF2B5EF4-FFF2-40B4-BE49-F238E27FC236}">
              <a16:creationId xmlns:a16="http://schemas.microsoft.com/office/drawing/2014/main" id="{977E9FE1-96E5-4534-862F-F5D373CF4B74}"/>
            </a:ext>
          </a:extLst>
        </xdr:cNvPr>
        <xdr:cNvCxnSpPr/>
      </xdr:nvCxnSpPr>
      <xdr:spPr>
        <a:xfrm flipV="1">
          <a:off x="13629640" y="5888083"/>
          <a:ext cx="746760" cy="348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133169</xdr:rowOff>
    </xdr:from>
    <xdr:to>
      <xdr:col>76</xdr:col>
      <xdr:colOff>165100</xdr:colOff>
      <xdr:row>37</xdr:row>
      <xdr:rowOff>63319</xdr:rowOff>
    </xdr:to>
    <xdr:sp macro="" textlink="">
      <xdr:nvSpPr>
        <xdr:cNvPr id="531" name="楕円 530">
          <a:extLst>
            <a:ext uri="{FF2B5EF4-FFF2-40B4-BE49-F238E27FC236}">
              <a16:creationId xmlns:a16="http://schemas.microsoft.com/office/drawing/2014/main" id="{E519B7FD-E018-4544-BA99-61935618889D}"/>
            </a:ext>
          </a:extLst>
        </xdr:cNvPr>
        <xdr:cNvSpPr/>
      </xdr:nvSpPr>
      <xdr:spPr>
        <a:xfrm>
          <a:off x="12804140" y="61682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12519</xdr:rowOff>
    </xdr:from>
    <xdr:to>
      <xdr:col>81</xdr:col>
      <xdr:colOff>50800</xdr:colOff>
      <xdr:row>37</xdr:row>
      <xdr:rowOff>33746</xdr:rowOff>
    </xdr:to>
    <xdr:cxnSp macro="">
      <xdr:nvCxnSpPr>
        <xdr:cNvPr id="532" name="直線コネクタ 531">
          <a:extLst>
            <a:ext uri="{FF2B5EF4-FFF2-40B4-BE49-F238E27FC236}">
              <a16:creationId xmlns:a16="http://schemas.microsoft.com/office/drawing/2014/main" id="{0C54C377-F2C9-4817-AE35-7CDC6140AE2A}"/>
            </a:ext>
          </a:extLst>
        </xdr:cNvPr>
        <xdr:cNvCxnSpPr/>
      </xdr:nvCxnSpPr>
      <xdr:spPr>
        <a:xfrm>
          <a:off x="12854940" y="6215199"/>
          <a:ext cx="7747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108676</xdr:rowOff>
    </xdr:from>
    <xdr:to>
      <xdr:col>72</xdr:col>
      <xdr:colOff>38100</xdr:colOff>
      <xdr:row>37</xdr:row>
      <xdr:rowOff>38826</xdr:rowOff>
    </xdr:to>
    <xdr:sp macro="" textlink="">
      <xdr:nvSpPr>
        <xdr:cNvPr id="533" name="楕円 532">
          <a:extLst>
            <a:ext uri="{FF2B5EF4-FFF2-40B4-BE49-F238E27FC236}">
              <a16:creationId xmlns:a16="http://schemas.microsoft.com/office/drawing/2014/main" id="{C5E408A4-8D0B-484F-8DD7-F29390EDAE1F}"/>
            </a:ext>
          </a:extLst>
        </xdr:cNvPr>
        <xdr:cNvSpPr/>
      </xdr:nvSpPr>
      <xdr:spPr>
        <a:xfrm>
          <a:off x="12029440" y="61437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159476</xdr:rowOff>
    </xdr:from>
    <xdr:to>
      <xdr:col>76</xdr:col>
      <xdr:colOff>114300</xdr:colOff>
      <xdr:row>37</xdr:row>
      <xdr:rowOff>12519</xdr:rowOff>
    </xdr:to>
    <xdr:cxnSp macro="">
      <xdr:nvCxnSpPr>
        <xdr:cNvPr id="534" name="直線コネクタ 533">
          <a:extLst>
            <a:ext uri="{FF2B5EF4-FFF2-40B4-BE49-F238E27FC236}">
              <a16:creationId xmlns:a16="http://schemas.microsoft.com/office/drawing/2014/main" id="{FC04F134-A54E-4834-9485-57D1F9126EA5}"/>
            </a:ext>
          </a:extLst>
        </xdr:cNvPr>
        <xdr:cNvCxnSpPr/>
      </xdr:nvCxnSpPr>
      <xdr:spPr>
        <a:xfrm>
          <a:off x="12072620" y="6194516"/>
          <a:ext cx="78232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48260</xdr:rowOff>
    </xdr:from>
    <xdr:to>
      <xdr:col>67</xdr:col>
      <xdr:colOff>101600</xdr:colOff>
      <xdr:row>36</xdr:row>
      <xdr:rowOff>149860</xdr:rowOff>
    </xdr:to>
    <xdr:sp macro="" textlink="">
      <xdr:nvSpPr>
        <xdr:cNvPr id="535" name="楕円 534">
          <a:extLst>
            <a:ext uri="{FF2B5EF4-FFF2-40B4-BE49-F238E27FC236}">
              <a16:creationId xmlns:a16="http://schemas.microsoft.com/office/drawing/2014/main" id="{686FAE5C-283E-44D5-8201-D0680D476A51}"/>
            </a:ext>
          </a:extLst>
        </xdr:cNvPr>
        <xdr:cNvSpPr/>
      </xdr:nvSpPr>
      <xdr:spPr>
        <a:xfrm>
          <a:off x="1123188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99060</xdr:rowOff>
    </xdr:from>
    <xdr:to>
      <xdr:col>71</xdr:col>
      <xdr:colOff>177800</xdr:colOff>
      <xdr:row>36</xdr:row>
      <xdr:rowOff>159476</xdr:rowOff>
    </xdr:to>
    <xdr:cxnSp macro="">
      <xdr:nvCxnSpPr>
        <xdr:cNvPr id="536" name="直線コネクタ 535">
          <a:extLst>
            <a:ext uri="{FF2B5EF4-FFF2-40B4-BE49-F238E27FC236}">
              <a16:creationId xmlns:a16="http://schemas.microsoft.com/office/drawing/2014/main" id="{8436D5EF-41B9-43EA-A30E-9DEDBCF29080}"/>
            </a:ext>
          </a:extLst>
        </xdr:cNvPr>
        <xdr:cNvCxnSpPr/>
      </xdr:nvCxnSpPr>
      <xdr:spPr>
        <a:xfrm>
          <a:off x="11282680" y="6134100"/>
          <a:ext cx="78994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109962</xdr:rowOff>
    </xdr:from>
    <xdr:ext cx="405111" cy="259045"/>
    <xdr:sp macro="" textlink="">
      <xdr:nvSpPr>
        <xdr:cNvPr id="537" name="n_1aveValue【一般廃棄物処理施設】&#10;有形固定資産減価償却率">
          <a:extLst>
            <a:ext uri="{FF2B5EF4-FFF2-40B4-BE49-F238E27FC236}">
              <a16:creationId xmlns:a16="http://schemas.microsoft.com/office/drawing/2014/main" id="{A65EA88E-06D5-4FF0-956F-56E4897E3115}"/>
            </a:ext>
          </a:extLst>
        </xdr:cNvPr>
        <xdr:cNvSpPr txBox="1"/>
      </xdr:nvSpPr>
      <xdr:spPr>
        <a:xfrm>
          <a:off x="13437244" y="6480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72407</xdr:rowOff>
    </xdr:from>
    <xdr:ext cx="405111" cy="259045"/>
    <xdr:sp macro="" textlink="">
      <xdr:nvSpPr>
        <xdr:cNvPr id="538" name="n_2aveValue【一般廃棄物処理施設】&#10;有形固定資産減価償却率">
          <a:extLst>
            <a:ext uri="{FF2B5EF4-FFF2-40B4-BE49-F238E27FC236}">
              <a16:creationId xmlns:a16="http://schemas.microsoft.com/office/drawing/2014/main" id="{203F48F7-E305-43C7-9629-D923DB19BF53}"/>
            </a:ext>
          </a:extLst>
        </xdr:cNvPr>
        <xdr:cNvSpPr txBox="1"/>
      </xdr:nvSpPr>
      <xdr:spPr>
        <a:xfrm>
          <a:off x="126752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142620</xdr:rowOff>
    </xdr:from>
    <xdr:ext cx="405111" cy="259045"/>
    <xdr:sp macro="" textlink="">
      <xdr:nvSpPr>
        <xdr:cNvPr id="539" name="n_3aveValue【一般廃棄物処理施設】&#10;有形固定資産減価償却率">
          <a:extLst>
            <a:ext uri="{FF2B5EF4-FFF2-40B4-BE49-F238E27FC236}">
              <a16:creationId xmlns:a16="http://schemas.microsoft.com/office/drawing/2014/main" id="{71E1015E-3623-4141-BC42-865D9C332856}"/>
            </a:ext>
          </a:extLst>
        </xdr:cNvPr>
        <xdr:cNvSpPr txBox="1"/>
      </xdr:nvSpPr>
      <xdr:spPr>
        <a:xfrm>
          <a:off x="11900544" y="6512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15257</xdr:rowOff>
    </xdr:from>
    <xdr:ext cx="405111" cy="259045"/>
    <xdr:sp macro="" textlink="">
      <xdr:nvSpPr>
        <xdr:cNvPr id="540" name="n_4aveValue【一般廃棄物処理施設】&#10;有形固定資産減価償却率">
          <a:extLst>
            <a:ext uri="{FF2B5EF4-FFF2-40B4-BE49-F238E27FC236}">
              <a16:creationId xmlns:a16="http://schemas.microsoft.com/office/drawing/2014/main" id="{CDA4F68E-A34F-44CB-A215-6D98B8E6BED7}"/>
            </a:ext>
          </a:extLst>
        </xdr:cNvPr>
        <xdr:cNvSpPr txBox="1"/>
      </xdr:nvSpPr>
      <xdr:spPr>
        <a:xfrm>
          <a:off x="1110298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101073</xdr:rowOff>
    </xdr:from>
    <xdr:ext cx="405111" cy="259045"/>
    <xdr:sp macro="" textlink="">
      <xdr:nvSpPr>
        <xdr:cNvPr id="541" name="n_1mainValue【一般廃棄物処理施設】&#10;有形固定資産減価償却率">
          <a:extLst>
            <a:ext uri="{FF2B5EF4-FFF2-40B4-BE49-F238E27FC236}">
              <a16:creationId xmlns:a16="http://schemas.microsoft.com/office/drawing/2014/main" id="{D13F9528-74A7-4464-B343-CC1DBE29210F}"/>
            </a:ext>
          </a:extLst>
        </xdr:cNvPr>
        <xdr:cNvSpPr txBox="1"/>
      </xdr:nvSpPr>
      <xdr:spPr>
        <a:xfrm>
          <a:off x="13437244" y="5968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79846</xdr:rowOff>
    </xdr:from>
    <xdr:ext cx="405111" cy="259045"/>
    <xdr:sp macro="" textlink="">
      <xdr:nvSpPr>
        <xdr:cNvPr id="542" name="n_2mainValue【一般廃棄物処理施設】&#10;有形固定資産減価償却率">
          <a:extLst>
            <a:ext uri="{FF2B5EF4-FFF2-40B4-BE49-F238E27FC236}">
              <a16:creationId xmlns:a16="http://schemas.microsoft.com/office/drawing/2014/main" id="{F5074FD0-E3D2-4DDC-97B4-D8C7D474EB62}"/>
            </a:ext>
          </a:extLst>
        </xdr:cNvPr>
        <xdr:cNvSpPr txBox="1"/>
      </xdr:nvSpPr>
      <xdr:spPr>
        <a:xfrm>
          <a:off x="12675244" y="594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55353</xdr:rowOff>
    </xdr:from>
    <xdr:ext cx="405111" cy="259045"/>
    <xdr:sp macro="" textlink="">
      <xdr:nvSpPr>
        <xdr:cNvPr id="543" name="n_3mainValue【一般廃棄物処理施設】&#10;有形固定資産減価償却率">
          <a:extLst>
            <a:ext uri="{FF2B5EF4-FFF2-40B4-BE49-F238E27FC236}">
              <a16:creationId xmlns:a16="http://schemas.microsoft.com/office/drawing/2014/main" id="{1BE19A07-A6B1-4EAF-9AE8-819FE7B4494D}"/>
            </a:ext>
          </a:extLst>
        </xdr:cNvPr>
        <xdr:cNvSpPr txBox="1"/>
      </xdr:nvSpPr>
      <xdr:spPr>
        <a:xfrm>
          <a:off x="11900544" y="5922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166387</xdr:rowOff>
    </xdr:from>
    <xdr:ext cx="405111" cy="259045"/>
    <xdr:sp macro="" textlink="">
      <xdr:nvSpPr>
        <xdr:cNvPr id="544" name="n_4mainValue【一般廃棄物処理施設】&#10;有形固定資産減価償却率">
          <a:extLst>
            <a:ext uri="{FF2B5EF4-FFF2-40B4-BE49-F238E27FC236}">
              <a16:creationId xmlns:a16="http://schemas.microsoft.com/office/drawing/2014/main" id="{A3FC6837-F986-45C4-AF8A-C397F5E6BBCF}"/>
            </a:ext>
          </a:extLst>
        </xdr:cNvPr>
        <xdr:cNvSpPr txBox="1"/>
      </xdr:nvSpPr>
      <xdr:spPr>
        <a:xfrm>
          <a:off x="1110298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a:extLst>
            <a:ext uri="{FF2B5EF4-FFF2-40B4-BE49-F238E27FC236}">
              <a16:creationId xmlns:a16="http://schemas.microsoft.com/office/drawing/2014/main" id="{0BF80542-471D-4663-9BB4-002252F6423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a:extLst>
            <a:ext uri="{FF2B5EF4-FFF2-40B4-BE49-F238E27FC236}">
              <a16:creationId xmlns:a16="http://schemas.microsoft.com/office/drawing/2014/main" id="{37096301-FB6D-4C86-A55D-85F71F93DFEA}"/>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a:extLst>
            <a:ext uri="{FF2B5EF4-FFF2-40B4-BE49-F238E27FC236}">
              <a16:creationId xmlns:a16="http://schemas.microsoft.com/office/drawing/2014/main" id="{43380861-E53A-46F5-8B71-FD39E2E58FDF}"/>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a:extLst>
            <a:ext uri="{FF2B5EF4-FFF2-40B4-BE49-F238E27FC236}">
              <a16:creationId xmlns:a16="http://schemas.microsoft.com/office/drawing/2014/main" id="{CA9F6A0D-6054-4521-80F0-EB23F2C3EE8C}"/>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a:extLst>
            <a:ext uri="{FF2B5EF4-FFF2-40B4-BE49-F238E27FC236}">
              <a16:creationId xmlns:a16="http://schemas.microsoft.com/office/drawing/2014/main" id="{B3153870-5106-4C30-B7C2-4052A994DD7C}"/>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a:extLst>
            <a:ext uri="{FF2B5EF4-FFF2-40B4-BE49-F238E27FC236}">
              <a16:creationId xmlns:a16="http://schemas.microsoft.com/office/drawing/2014/main" id="{4BC2C7E6-2986-4758-AF28-661BB6104F7F}"/>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a:extLst>
            <a:ext uri="{FF2B5EF4-FFF2-40B4-BE49-F238E27FC236}">
              <a16:creationId xmlns:a16="http://schemas.microsoft.com/office/drawing/2014/main" id="{F54C245A-526D-4785-BB52-690925BD3E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a:extLst>
            <a:ext uri="{FF2B5EF4-FFF2-40B4-BE49-F238E27FC236}">
              <a16:creationId xmlns:a16="http://schemas.microsoft.com/office/drawing/2014/main" id="{15948BF4-10C2-48D2-83CD-3B55242331B8}"/>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FFF44D33-352B-468E-B2ED-B9783B208617}"/>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a:extLst>
            <a:ext uri="{FF2B5EF4-FFF2-40B4-BE49-F238E27FC236}">
              <a16:creationId xmlns:a16="http://schemas.microsoft.com/office/drawing/2014/main" id="{0AA8588D-4780-4B9E-806C-86A10026F286}"/>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55" name="直線コネクタ 554">
          <a:extLst>
            <a:ext uri="{FF2B5EF4-FFF2-40B4-BE49-F238E27FC236}">
              <a16:creationId xmlns:a16="http://schemas.microsoft.com/office/drawing/2014/main" id="{910C516D-C339-4187-8516-8261981996A8}"/>
            </a:ext>
          </a:extLst>
        </xdr:cNvPr>
        <xdr:cNvCxnSpPr/>
      </xdr:nvCxnSpPr>
      <xdr:spPr>
        <a:xfrm>
          <a:off x="16093440" y="68922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56" name="テキスト ボックス 555">
          <a:extLst>
            <a:ext uri="{FF2B5EF4-FFF2-40B4-BE49-F238E27FC236}">
              <a16:creationId xmlns:a16="http://schemas.microsoft.com/office/drawing/2014/main" id="{8B47FAE6-8B62-4AAA-BF2E-E074B810038E}"/>
            </a:ext>
          </a:extLst>
        </xdr:cNvPr>
        <xdr:cNvSpPr txBox="1"/>
      </xdr:nvSpPr>
      <xdr:spPr>
        <a:xfrm>
          <a:off x="15890374" y="6753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782A674B-F578-4BA8-87F8-D4BF415FCAF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558" name="テキスト ボックス 557">
          <a:extLst>
            <a:ext uri="{FF2B5EF4-FFF2-40B4-BE49-F238E27FC236}">
              <a16:creationId xmlns:a16="http://schemas.microsoft.com/office/drawing/2014/main" id="{6067B054-2D22-44A2-AE4F-85D080612A6B}"/>
            </a:ext>
          </a:extLst>
        </xdr:cNvPr>
        <xdr:cNvSpPr txBox="1"/>
      </xdr:nvSpPr>
      <xdr:spPr>
        <a:xfrm>
          <a:off x="15499308" y="61976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59" name="直線コネクタ 558">
          <a:extLst>
            <a:ext uri="{FF2B5EF4-FFF2-40B4-BE49-F238E27FC236}">
              <a16:creationId xmlns:a16="http://schemas.microsoft.com/office/drawing/2014/main" id="{B318BE0A-62BA-414A-82B6-8D3F253E6092}"/>
            </a:ext>
          </a:extLst>
        </xdr:cNvPr>
        <xdr:cNvCxnSpPr/>
      </xdr:nvCxnSpPr>
      <xdr:spPr>
        <a:xfrm>
          <a:off x="16093440" y="5775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33</xdr:row>
      <xdr:rowOff>105427</xdr:rowOff>
    </xdr:from>
    <xdr:ext cx="685572" cy="259045"/>
    <xdr:sp macro="" textlink="">
      <xdr:nvSpPr>
        <xdr:cNvPr id="560" name="テキスト ボックス 559">
          <a:extLst>
            <a:ext uri="{FF2B5EF4-FFF2-40B4-BE49-F238E27FC236}">
              <a16:creationId xmlns:a16="http://schemas.microsoft.com/office/drawing/2014/main" id="{03BBA570-D75C-4770-A77B-6838AE782B7A}"/>
            </a:ext>
          </a:extLst>
        </xdr:cNvPr>
        <xdr:cNvSpPr txBox="1"/>
      </xdr:nvSpPr>
      <xdr:spPr>
        <a:xfrm>
          <a:off x="15499308" y="56375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1" name="直線コネクタ 560">
          <a:extLst>
            <a:ext uri="{FF2B5EF4-FFF2-40B4-BE49-F238E27FC236}">
              <a16:creationId xmlns:a16="http://schemas.microsoft.com/office/drawing/2014/main" id="{D1D4A28C-0926-4030-A991-5C6910D80E14}"/>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2" name="テキスト ボックス 561">
          <a:extLst>
            <a:ext uri="{FF2B5EF4-FFF2-40B4-BE49-F238E27FC236}">
              <a16:creationId xmlns:a16="http://schemas.microsoft.com/office/drawing/2014/main" id="{93E85AB3-98FA-4A03-8184-83AE665923FB}"/>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3" name="【一般廃棄物処理施設】&#10;一人当たり有形固定資産（償却資産）額グラフ枠">
          <a:extLst>
            <a:ext uri="{FF2B5EF4-FFF2-40B4-BE49-F238E27FC236}">
              <a16:creationId xmlns:a16="http://schemas.microsoft.com/office/drawing/2014/main" id="{E71D1061-9AD0-4DB0-8A18-A4EA1A013DA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64485</xdr:rowOff>
    </xdr:from>
    <xdr:to>
      <xdr:col>116</xdr:col>
      <xdr:colOff>62864</xdr:colOff>
      <xdr:row>41</xdr:row>
      <xdr:rowOff>18941</xdr:rowOff>
    </xdr:to>
    <xdr:cxnSp macro="">
      <xdr:nvCxnSpPr>
        <xdr:cNvPr id="564" name="直線コネクタ 563">
          <a:extLst>
            <a:ext uri="{FF2B5EF4-FFF2-40B4-BE49-F238E27FC236}">
              <a16:creationId xmlns:a16="http://schemas.microsoft.com/office/drawing/2014/main" id="{0FA52B72-51E7-4D1E-BF53-A0E10C5942FE}"/>
            </a:ext>
          </a:extLst>
        </xdr:cNvPr>
        <xdr:cNvCxnSpPr/>
      </xdr:nvCxnSpPr>
      <xdr:spPr>
        <a:xfrm flipV="1">
          <a:off x="19509104" y="5764245"/>
          <a:ext cx="0" cy="1127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22768</xdr:rowOff>
    </xdr:from>
    <xdr:ext cx="378565" cy="259045"/>
    <xdr:sp macro="" textlink="">
      <xdr:nvSpPr>
        <xdr:cNvPr id="565" name="【一般廃棄物処理施設】&#10;一人当たり有形固定資産（償却資産）額最小値テキスト">
          <a:extLst>
            <a:ext uri="{FF2B5EF4-FFF2-40B4-BE49-F238E27FC236}">
              <a16:creationId xmlns:a16="http://schemas.microsoft.com/office/drawing/2014/main" id="{E18274AD-99B5-43A1-AEF4-06856B398827}"/>
            </a:ext>
          </a:extLst>
        </xdr:cNvPr>
        <xdr:cNvSpPr txBox="1"/>
      </xdr:nvSpPr>
      <xdr:spPr>
        <a:xfrm>
          <a:off x="19547840" y="6896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18941</xdr:rowOff>
    </xdr:from>
    <xdr:to>
      <xdr:col>116</xdr:col>
      <xdr:colOff>152400</xdr:colOff>
      <xdr:row>41</xdr:row>
      <xdr:rowOff>18941</xdr:rowOff>
    </xdr:to>
    <xdr:cxnSp macro="">
      <xdr:nvCxnSpPr>
        <xdr:cNvPr id="566" name="直線コネクタ 565">
          <a:extLst>
            <a:ext uri="{FF2B5EF4-FFF2-40B4-BE49-F238E27FC236}">
              <a16:creationId xmlns:a16="http://schemas.microsoft.com/office/drawing/2014/main" id="{2BEB9FB5-FEAF-495A-AD19-0D82761D6B6F}"/>
            </a:ext>
          </a:extLst>
        </xdr:cNvPr>
        <xdr:cNvCxnSpPr/>
      </xdr:nvCxnSpPr>
      <xdr:spPr>
        <a:xfrm>
          <a:off x="19443700" y="68921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11162</xdr:rowOff>
    </xdr:from>
    <xdr:ext cx="690189" cy="259045"/>
    <xdr:sp macro="" textlink="">
      <xdr:nvSpPr>
        <xdr:cNvPr id="567" name="【一般廃棄物処理施設】&#10;一人当たり有形固定資産（償却資産）額最大値テキスト">
          <a:extLst>
            <a:ext uri="{FF2B5EF4-FFF2-40B4-BE49-F238E27FC236}">
              <a16:creationId xmlns:a16="http://schemas.microsoft.com/office/drawing/2014/main" id="{506721F0-9DD4-4127-A5C9-B155D1ADF240}"/>
            </a:ext>
          </a:extLst>
        </xdr:cNvPr>
        <xdr:cNvSpPr txBox="1"/>
      </xdr:nvSpPr>
      <xdr:spPr>
        <a:xfrm>
          <a:off x="19547840" y="55432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64485</xdr:rowOff>
    </xdr:from>
    <xdr:to>
      <xdr:col>116</xdr:col>
      <xdr:colOff>152400</xdr:colOff>
      <xdr:row>34</xdr:row>
      <xdr:rowOff>64485</xdr:rowOff>
    </xdr:to>
    <xdr:cxnSp macro="">
      <xdr:nvCxnSpPr>
        <xdr:cNvPr id="568" name="直線コネクタ 567">
          <a:extLst>
            <a:ext uri="{FF2B5EF4-FFF2-40B4-BE49-F238E27FC236}">
              <a16:creationId xmlns:a16="http://schemas.microsoft.com/office/drawing/2014/main" id="{B42FD183-AFFF-481F-932A-AF9786F91AEC}"/>
            </a:ext>
          </a:extLst>
        </xdr:cNvPr>
        <xdr:cNvCxnSpPr/>
      </xdr:nvCxnSpPr>
      <xdr:spPr>
        <a:xfrm>
          <a:off x="19443700" y="57642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2385</xdr:rowOff>
    </xdr:from>
    <xdr:ext cx="599010" cy="259045"/>
    <xdr:sp macro="" textlink="">
      <xdr:nvSpPr>
        <xdr:cNvPr id="569" name="【一般廃棄物処理施設】&#10;一人当たり有形固定資産（償却資産）額平均値テキスト">
          <a:extLst>
            <a:ext uri="{FF2B5EF4-FFF2-40B4-BE49-F238E27FC236}">
              <a16:creationId xmlns:a16="http://schemas.microsoft.com/office/drawing/2014/main" id="{DB5791E8-5108-4B1B-9F61-4C6857079CD5}"/>
            </a:ext>
          </a:extLst>
        </xdr:cNvPr>
        <xdr:cNvSpPr txBox="1"/>
      </xdr:nvSpPr>
      <xdr:spPr>
        <a:xfrm>
          <a:off x="19547840" y="6707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23958</xdr:rowOff>
    </xdr:from>
    <xdr:to>
      <xdr:col>116</xdr:col>
      <xdr:colOff>114300</xdr:colOff>
      <xdr:row>40</xdr:row>
      <xdr:rowOff>125558</xdr:rowOff>
    </xdr:to>
    <xdr:sp macro="" textlink="">
      <xdr:nvSpPr>
        <xdr:cNvPr id="570" name="フローチャート: 判断 569">
          <a:extLst>
            <a:ext uri="{FF2B5EF4-FFF2-40B4-BE49-F238E27FC236}">
              <a16:creationId xmlns:a16="http://schemas.microsoft.com/office/drawing/2014/main" id="{B3D0DA0F-5DEF-4774-BE10-B58829ADEFEC}"/>
            </a:ext>
          </a:extLst>
        </xdr:cNvPr>
        <xdr:cNvSpPr/>
      </xdr:nvSpPr>
      <xdr:spPr>
        <a:xfrm>
          <a:off x="19458940" y="672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45339</xdr:rowOff>
    </xdr:from>
    <xdr:to>
      <xdr:col>112</xdr:col>
      <xdr:colOff>38100</xdr:colOff>
      <xdr:row>40</xdr:row>
      <xdr:rowOff>146939</xdr:rowOff>
    </xdr:to>
    <xdr:sp macro="" textlink="">
      <xdr:nvSpPr>
        <xdr:cNvPr id="571" name="フローチャート: 判断 570">
          <a:extLst>
            <a:ext uri="{FF2B5EF4-FFF2-40B4-BE49-F238E27FC236}">
              <a16:creationId xmlns:a16="http://schemas.microsoft.com/office/drawing/2014/main" id="{127D7EE3-CE87-4E59-9834-2EDDCE19F7C7}"/>
            </a:ext>
          </a:extLst>
        </xdr:cNvPr>
        <xdr:cNvSpPr/>
      </xdr:nvSpPr>
      <xdr:spPr>
        <a:xfrm>
          <a:off x="18735040" y="67509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47149</xdr:rowOff>
    </xdr:from>
    <xdr:to>
      <xdr:col>107</xdr:col>
      <xdr:colOff>101600</xdr:colOff>
      <xdr:row>40</xdr:row>
      <xdr:rowOff>148749</xdr:rowOff>
    </xdr:to>
    <xdr:sp macro="" textlink="">
      <xdr:nvSpPr>
        <xdr:cNvPr id="572" name="フローチャート: 判断 571">
          <a:extLst>
            <a:ext uri="{FF2B5EF4-FFF2-40B4-BE49-F238E27FC236}">
              <a16:creationId xmlns:a16="http://schemas.microsoft.com/office/drawing/2014/main" id="{027107CD-8E10-4F6F-A615-158112010DDD}"/>
            </a:ext>
          </a:extLst>
        </xdr:cNvPr>
        <xdr:cNvSpPr/>
      </xdr:nvSpPr>
      <xdr:spPr>
        <a:xfrm>
          <a:off x="17937480" y="675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61537</xdr:rowOff>
    </xdr:from>
    <xdr:to>
      <xdr:col>102</xdr:col>
      <xdr:colOff>165100</xdr:colOff>
      <xdr:row>40</xdr:row>
      <xdr:rowOff>163137</xdr:rowOff>
    </xdr:to>
    <xdr:sp macro="" textlink="">
      <xdr:nvSpPr>
        <xdr:cNvPr id="573" name="フローチャート: 判断 572">
          <a:extLst>
            <a:ext uri="{FF2B5EF4-FFF2-40B4-BE49-F238E27FC236}">
              <a16:creationId xmlns:a16="http://schemas.microsoft.com/office/drawing/2014/main" id="{0016C90D-A590-4EC5-A3BD-D750E9D89EFA}"/>
            </a:ext>
          </a:extLst>
        </xdr:cNvPr>
        <xdr:cNvSpPr/>
      </xdr:nvSpPr>
      <xdr:spPr>
        <a:xfrm>
          <a:off x="17162780" y="676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71438</xdr:rowOff>
    </xdr:from>
    <xdr:to>
      <xdr:col>98</xdr:col>
      <xdr:colOff>38100</xdr:colOff>
      <xdr:row>41</xdr:row>
      <xdr:rowOff>1588</xdr:rowOff>
    </xdr:to>
    <xdr:sp macro="" textlink="">
      <xdr:nvSpPr>
        <xdr:cNvPr id="574" name="フローチャート: 判断 573">
          <a:extLst>
            <a:ext uri="{FF2B5EF4-FFF2-40B4-BE49-F238E27FC236}">
              <a16:creationId xmlns:a16="http://schemas.microsoft.com/office/drawing/2014/main" id="{DECBF3A3-A889-42CF-848A-74D89DEE8E63}"/>
            </a:ext>
          </a:extLst>
        </xdr:cNvPr>
        <xdr:cNvSpPr/>
      </xdr:nvSpPr>
      <xdr:spPr>
        <a:xfrm>
          <a:off x="16388080" y="67770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5" name="テキスト ボックス 574">
          <a:extLst>
            <a:ext uri="{FF2B5EF4-FFF2-40B4-BE49-F238E27FC236}">
              <a16:creationId xmlns:a16="http://schemas.microsoft.com/office/drawing/2014/main" id="{A8266EC4-B8D7-4CF8-9B58-CD5607B8F32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19ECB278-C620-4EA7-A3C9-352DDC39F721}"/>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A2007A13-E164-4011-A456-C0C4B7B4CE8A}"/>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9477A6E6-CC80-4CB0-8582-71260AE57BB1}"/>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8055A43A-0482-4C49-8933-56358B20B194}"/>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56552</xdr:rowOff>
    </xdr:from>
    <xdr:to>
      <xdr:col>116</xdr:col>
      <xdr:colOff>114300</xdr:colOff>
      <xdr:row>37</xdr:row>
      <xdr:rowOff>158152</xdr:rowOff>
    </xdr:to>
    <xdr:sp macro="" textlink="">
      <xdr:nvSpPr>
        <xdr:cNvPr id="580" name="楕円 579">
          <a:extLst>
            <a:ext uri="{FF2B5EF4-FFF2-40B4-BE49-F238E27FC236}">
              <a16:creationId xmlns:a16="http://schemas.microsoft.com/office/drawing/2014/main" id="{BBF5C369-2077-4BA4-AEA1-8C458BD4B520}"/>
            </a:ext>
          </a:extLst>
        </xdr:cNvPr>
        <xdr:cNvSpPr/>
      </xdr:nvSpPr>
      <xdr:spPr>
        <a:xfrm>
          <a:off x="19458940" y="625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79429</xdr:rowOff>
    </xdr:from>
    <xdr:ext cx="690189" cy="259045"/>
    <xdr:sp macro="" textlink="">
      <xdr:nvSpPr>
        <xdr:cNvPr id="581" name="【一般廃棄物処理施設】&#10;一人当たり有形固定資産（償却資産）額該当値テキスト">
          <a:extLst>
            <a:ext uri="{FF2B5EF4-FFF2-40B4-BE49-F238E27FC236}">
              <a16:creationId xmlns:a16="http://schemas.microsoft.com/office/drawing/2014/main" id="{674E26AA-CA3A-4D06-B9AD-F52D87E88878}"/>
            </a:ext>
          </a:extLst>
        </xdr:cNvPr>
        <xdr:cNvSpPr txBox="1"/>
      </xdr:nvSpPr>
      <xdr:spPr>
        <a:xfrm>
          <a:off x="19547840" y="61144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32907</xdr:rowOff>
    </xdr:from>
    <xdr:to>
      <xdr:col>112</xdr:col>
      <xdr:colOff>38100</xdr:colOff>
      <xdr:row>39</xdr:row>
      <xdr:rowOff>134507</xdr:rowOff>
    </xdr:to>
    <xdr:sp macro="" textlink="">
      <xdr:nvSpPr>
        <xdr:cNvPr id="582" name="楕円 581">
          <a:extLst>
            <a:ext uri="{FF2B5EF4-FFF2-40B4-BE49-F238E27FC236}">
              <a16:creationId xmlns:a16="http://schemas.microsoft.com/office/drawing/2014/main" id="{8A37C3DD-707B-4BDA-89E4-BCAB721FB2F6}"/>
            </a:ext>
          </a:extLst>
        </xdr:cNvPr>
        <xdr:cNvSpPr/>
      </xdr:nvSpPr>
      <xdr:spPr>
        <a:xfrm>
          <a:off x="18735040" y="65708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107352</xdr:rowOff>
    </xdr:from>
    <xdr:to>
      <xdr:col>116</xdr:col>
      <xdr:colOff>63500</xdr:colOff>
      <xdr:row>39</xdr:row>
      <xdr:rowOff>83707</xdr:rowOff>
    </xdr:to>
    <xdr:cxnSp macro="">
      <xdr:nvCxnSpPr>
        <xdr:cNvPr id="583" name="直線コネクタ 582">
          <a:extLst>
            <a:ext uri="{FF2B5EF4-FFF2-40B4-BE49-F238E27FC236}">
              <a16:creationId xmlns:a16="http://schemas.microsoft.com/office/drawing/2014/main" id="{0503AEC6-9CD1-4D75-9610-B94BBB2D1CB5}"/>
            </a:ext>
          </a:extLst>
        </xdr:cNvPr>
        <xdr:cNvCxnSpPr/>
      </xdr:nvCxnSpPr>
      <xdr:spPr>
        <a:xfrm flipV="1">
          <a:off x="18778220" y="6310032"/>
          <a:ext cx="731520" cy="31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45410</xdr:rowOff>
    </xdr:from>
    <xdr:to>
      <xdr:col>107</xdr:col>
      <xdr:colOff>101600</xdr:colOff>
      <xdr:row>39</xdr:row>
      <xdr:rowOff>147010</xdr:rowOff>
    </xdr:to>
    <xdr:sp macro="" textlink="">
      <xdr:nvSpPr>
        <xdr:cNvPr id="584" name="楕円 583">
          <a:extLst>
            <a:ext uri="{FF2B5EF4-FFF2-40B4-BE49-F238E27FC236}">
              <a16:creationId xmlns:a16="http://schemas.microsoft.com/office/drawing/2014/main" id="{A4D46240-0384-4300-AC82-017008855EED}"/>
            </a:ext>
          </a:extLst>
        </xdr:cNvPr>
        <xdr:cNvSpPr/>
      </xdr:nvSpPr>
      <xdr:spPr>
        <a:xfrm>
          <a:off x="17937480" y="658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83707</xdr:rowOff>
    </xdr:from>
    <xdr:to>
      <xdr:col>111</xdr:col>
      <xdr:colOff>177800</xdr:colOff>
      <xdr:row>39</xdr:row>
      <xdr:rowOff>96210</xdr:rowOff>
    </xdr:to>
    <xdr:cxnSp macro="">
      <xdr:nvCxnSpPr>
        <xdr:cNvPr id="585" name="直線コネクタ 584">
          <a:extLst>
            <a:ext uri="{FF2B5EF4-FFF2-40B4-BE49-F238E27FC236}">
              <a16:creationId xmlns:a16="http://schemas.microsoft.com/office/drawing/2014/main" id="{FE1568A9-3F58-4020-8011-3E3680E56D97}"/>
            </a:ext>
          </a:extLst>
        </xdr:cNvPr>
        <xdr:cNvCxnSpPr/>
      </xdr:nvCxnSpPr>
      <xdr:spPr>
        <a:xfrm flipV="1">
          <a:off x="17988280" y="6621667"/>
          <a:ext cx="789940" cy="12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57193</xdr:rowOff>
    </xdr:from>
    <xdr:to>
      <xdr:col>102</xdr:col>
      <xdr:colOff>165100</xdr:colOff>
      <xdr:row>39</xdr:row>
      <xdr:rowOff>158793</xdr:rowOff>
    </xdr:to>
    <xdr:sp macro="" textlink="">
      <xdr:nvSpPr>
        <xdr:cNvPr id="586" name="楕円 585">
          <a:extLst>
            <a:ext uri="{FF2B5EF4-FFF2-40B4-BE49-F238E27FC236}">
              <a16:creationId xmlns:a16="http://schemas.microsoft.com/office/drawing/2014/main" id="{B475376C-F903-4C2F-91BC-FA27D39519AE}"/>
            </a:ext>
          </a:extLst>
        </xdr:cNvPr>
        <xdr:cNvSpPr/>
      </xdr:nvSpPr>
      <xdr:spPr>
        <a:xfrm>
          <a:off x="17162780" y="659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96210</xdr:rowOff>
    </xdr:from>
    <xdr:to>
      <xdr:col>107</xdr:col>
      <xdr:colOff>50800</xdr:colOff>
      <xdr:row>39</xdr:row>
      <xdr:rowOff>107993</xdr:rowOff>
    </xdr:to>
    <xdr:cxnSp macro="">
      <xdr:nvCxnSpPr>
        <xdr:cNvPr id="587" name="直線コネクタ 586">
          <a:extLst>
            <a:ext uri="{FF2B5EF4-FFF2-40B4-BE49-F238E27FC236}">
              <a16:creationId xmlns:a16="http://schemas.microsoft.com/office/drawing/2014/main" id="{823429FF-22FB-487D-B096-7BF20F7B0935}"/>
            </a:ext>
          </a:extLst>
        </xdr:cNvPr>
        <xdr:cNvCxnSpPr/>
      </xdr:nvCxnSpPr>
      <xdr:spPr>
        <a:xfrm flipV="1">
          <a:off x="17213580" y="6634170"/>
          <a:ext cx="774700" cy="1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60729</xdr:rowOff>
    </xdr:from>
    <xdr:to>
      <xdr:col>98</xdr:col>
      <xdr:colOff>38100</xdr:colOff>
      <xdr:row>39</xdr:row>
      <xdr:rowOff>162329</xdr:rowOff>
    </xdr:to>
    <xdr:sp macro="" textlink="">
      <xdr:nvSpPr>
        <xdr:cNvPr id="588" name="楕円 587">
          <a:extLst>
            <a:ext uri="{FF2B5EF4-FFF2-40B4-BE49-F238E27FC236}">
              <a16:creationId xmlns:a16="http://schemas.microsoft.com/office/drawing/2014/main" id="{886E1BDD-F56D-4BC6-9968-04C59DD3F4CD}"/>
            </a:ext>
          </a:extLst>
        </xdr:cNvPr>
        <xdr:cNvSpPr/>
      </xdr:nvSpPr>
      <xdr:spPr>
        <a:xfrm>
          <a:off x="16388080" y="65986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107993</xdr:rowOff>
    </xdr:from>
    <xdr:to>
      <xdr:col>102</xdr:col>
      <xdr:colOff>114300</xdr:colOff>
      <xdr:row>39</xdr:row>
      <xdr:rowOff>111529</xdr:rowOff>
    </xdr:to>
    <xdr:cxnSp macro="">
      <xdr:nvCxnSpPr>
        <xdr:cNvPr id="589" name="直線コネクタ 588">
          <a:extLst>
            <a:ext uri="{FF2B5EF4-FFF2-40B4-BE49-F238E27FC236}">
              <a16:creationId xmlns:a16="http://schemas.microsoft.com/office/drawing/2014/main" id="{E9ED8090-6D39-467E-AA46-1249BEC6DDF0}"/>
            </a:ext>
          </a:extLst>
        </xdr:cNvPr>
        <xdr:cNvCxnSpPr/>
      </xdr:nvCxnSpPr>
      <xdr:spPr>
        <a:xfrm flipV="1">
          <a:off x="16431260" y="6645953"/>
          <a:ext cx="782320" cy="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138066</xdr:rowOff>
    </xdr:from>
    <xdr:ext cx="599010" cy="259045"/>
    <xdr:sp macro="" textlink="">
      <xdr:nvSpPr>
        <xdr:cNvPr id="590" name="n_1aveValue【一般廃棄物処理施設】&#10;一人当たり有形固定資産（償却資産）額">
          <a:extLst>
            <a:ext uri="{FF2B5EF4-FFF2-40B4-BE49-F238E27FC236}">
              <a16:creationId xmlns:a16="http://schemas.microsoft.com/office/drawing/2014/main" id="{E0A15A37-92E6-4769-BA8B-1E8B83E7CFC5}"/>
            </a:ext>
          </a:extLst>
        </xdr:cNvPr>
        <xdr:cNvSpPr txBox="1"/>
      </xdr:nvSpPr>
      <xdr:spPr>
        <a:xfrm>
          <a:off x="18496495" y="684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139876</xdr:rowOff>
    </xdr:from>
    <xdr:ext cx="599010" cy="259045"/>
    <xdr:sp macro="" textlink="">
      <xdr:nvSpPr>
        <xdr:cNvPr id="591" name="n_2aveValue【一般廃棄物処理施設】&#10;一人当たり有形固定資産（償却資産）額">
          <a:extLst>
            <a:ext uri="{FF2B5EF4-FFF2-40B4-BE49-F238E27FC236}">
              <a16:creationId xmlns:a16="http://schemas.microsoft.com/office/drawing/2014/main" id="{597D3FC1-4968-41A7-A9BE-2C3C6E4D7F34}"/>
            </a:ext>
          </a:extLst>
        </xdr:cNvPr>
        <xdr:cNvSpPr txBox="1"/>
      </xdr:nvSpPr>
      <xdr:spPr>
        <a:xfrm>
          <a:off x="17734495" y="6845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154264</xdr:rowOff>
    </xdr:from>
    <xdr:ext cx="599010" cy="259045"/>
    <xdr:sp macro="" textlink="">
      <xdr:nvSpPr>
        <xdr:cNvPr id="592" name="n_3aveValue【一般廃棄物処理施設】&#10;一人当たり有形固定資産（償却資産）額">
          <a:extLst>
            <a:ext uri="{FF2B5EF4-FFF2-40B4-BE49-F238E27FC236}">
              <a16:creationId xmlns:a16="http://schemas.microsoft.com/office/drawing/2014/main" id="{7AC9D25B-8695-420A-AAB1-04F4702C4B3F}"/>
            </a:ext>
          </a:extLst>
        </xdr:cNvPr>
        <xdr:cNvSpPr txBox="1"/>
      </xdr:nvSpPr>
      <xdr:spPr>
        <a:xfrm>
          <a:off x="16936935" y="6859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164165</xdr:rowOff>
    </xdr:from>
    <xdr:ext cx="599010" cy="259045"/>
    <xdr:sp macro="" textlink="">
      <xdr:nvSpPr>
        <xdr:cNvPr id="593" name="n_4aveValue【一般廃棄物処理施設】&#10;一人当たり有形固定資産（償却資産）額">
          <a:extLst>
            <a:ext uri="{FF2B5EF4-FFF2-40B4-BE49-F238E27FC236}">
              <a16:creationId xmlns:a16="http://schemas.microsoft.com/office/drawing/2014/main" id="{F915A799-760C-470F-A81F-10F386D08CF6}"/>
            </a:ext>
          </a:extLst>
        </xdr:cNvPr>
        <xdr:cNvSpPr txBox="1"/>
      </xdr:nvSpPr>
      <xdr:spPr>
        <a:xfrm>
          <a:off x="16162235" y="686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151034</xdr:rowOff>
    </xdr:from>
    <xdr:ext cx="599010" cy="259045"/>
    <xdr:sp macro="" textlink="">
      <xdr:nvSpPr>
        <xdr:cNvPr id="594" name="n_1mainValue【一般廃棄物処理施設】&#10;一人当たり有形固定資産（償却資産）額">
          <a:extLst>
            <a:ext uri="{FF2B5EF4-FFF2-40B4-BE49-F238E27FC236}">
              <a16:creationId xmlns:a16="http://schemas.microsoft.com/office/drawing/2014/main" id="{0A7E438D-54AB-457C-8FEF-EB81AD2E9184}"/>
            </a:ext>
          </a:extLst>
        </xdr:cNvPr>
        <xdr:cNvSpPr txBox="1"/>
      </xdr:nvSpPr>
      <xdr:spPr>
        <a:xfrm>
          <a:off x="18496495" y="635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163537</xdr:rowOff>
    </xdr:from>
    <xdr:ext cx="599010" cy="259045"/>
    <xdr:sp macro="" textlink="">
      <xdr:nvSpPr>
        <xdr:cNvPr id="595" name="n_2mainValue【一般廃棄物処理施設】&#10;一人当たり有形固定資産（償却資産）額">
          <a:extLst>
            <a:ext uri="{FF2B5EF4-FFF2-40B4-BE49-F238E27FC236}">
              <a16:creationId xmlns:a16="http://schemas.microsoft.com/office/drawing/2014/main" id="{1C93EFEF-80BB-4D32-8B74-485A338C9267}"/>
            </a:ext>
          </a:extLst>
        </xdr:cNvPr>
        <xdr:cNvSpPr txBox="1"/>
      </xdr:nvSpPr>
      <xdr:spPr>
        <a:xfrm>
          <a:off x="17734495" y="6366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3870</xdr:rowOff>
    </xdr:from>
    <xdr:ext cx="599010" cy="259045"/>
    <xdr:sp macro="" textlink="">
      <xdr:nvSpPr>
        <xdr:cNvPr id="596" name="n_3mainValue【一般廃棄物処理施設】&#10;一人当たり有形固定資産（償却資産）額">
          <a:extLst>
            <a:ext uri="{FF2B5EF4-FFF2-40B4-BE49-F238E27FC236}">
              <a16:creationId xmlns:a16="http://schemas.microsoft.com/office/drawing/2014/main" id="{D954F571-0C8C-4F43-9A7B-C65487DA86EC}"/>
            </a:ext>
          </a:extLst>
        </xdr:cNvPr>
        <xdr:cNvSpPr txBox="1"/>
      </xdr:nvSpPr>
      <xdr:spPr>
        <a:xfrm>
          <a:off x="16936935" y="6374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7406</xdr:rowOff>
    </xdr:from>
    <xdr:ext cx="599010" cy="259045"/>
    <xdr:sp macro="" textlink="">
      <xdr:nvSpPr>
        <xdr:cNvPr id="597" name="n_4mainValue【一般廃棄物処理施設】&#10;一人当たり有形固定資産（償却資産）額">
          <a:extLst>
            <a:ext uri="{FF2B5EF4-FFF2-40B4-BE49-F238E27FC236}">
              <a16:creationId xmlns:a16="http://schemas.microsoft.com/office/drawing/2014/main" id="{276DEF00-5B15-40EC-BD89-7337262D67E7}"/>
            </a:ext>
          </a:extLst>
        </xdr:cNvPr>
        <xdr:cNvSpPr txBox="1"/>
      </xdr:nvSpPr>
      <xdr:spPr>
        <a:xfrm>
          <a:off x="16162235" y="637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8" name="正方形/長方形 597">
          <a:extLst>
            <a:ext uri="{FF2B5EF4-FFF2-40B4-BE49-F238E27FC236}">
              <a16:creationId xmlns:a16="http://schemas.microsoft.com/office/drawing/2014/main" id="{7DC8CA13-9B9D-4A38-99C2-0E9F36D7993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9" name="正方形/長方形 598">
          <a:extLst>
            <a:ext uri="{FF2B5EF4-FFF2-40B4-BE49-F238E27FC236}">
              <a16:creationId xmlns:a16="http://schemas.microsoft.com/office/drawing/2014/main" id="{5AA23858-A684-424C-82EB-485D4195BB08}"/>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0" name="正方形/長方形 599">
          <a:extLst>
            <a:ext uri="{FF2B5EF4-FFF2-40B4-BE49-F238E27FC236}">
              <a16:creationId xmlns:a16="http://schemas.microsoft.com/office/drawing/2014/main" id="{81D11446-EFE1-42A8-A5F9-443DFB28E47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1" name="正方形/長方形 600">
          <a:extLst>
            <a:ext uri="{FF2B5EF4-FFF2-40B4-BE49-F238E27FC236}">
              <a16:creationId xmlns:a16="http://schemas.microsoft.com/office/drawing/2014/main" id="{3F27DACA-1C9B-48A0-AEC8-A306BC06E09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2" name="正方形/長方形 601">
          <a:extLst>
            <a:ext uri="{FF2B5EF4-FFF2-40B4-BE49-F238E27FC236}">
              <a16:creationId xmlns:a16="http://schemas.microsoft.com/office/drawing/2014/main" id="{4BE34B9B-CD13-423C-BAF2-29E8ACC30B4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3" name="正方形/長方形 602">
          <a:extLst>
            <a:ext uri="{FF2B5EF4-FFF2-40B4-BE49-F238E27FC236}">
              <a16:creationId xmlns:a16="http://schemas.microsoft.com/office/drawing/2014/main" id="{E78D4691-999B-4EDB-9EFC-882CAB6E4352}"/>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4" name="正方形/長方形 603">
          <a:extLst>
            <a:ext uri="{FF2B5EF4-FFF2-40B4-BE49-F238E27FC236}">
              <a16:creationId xmlns:a16="http://schemas.microsoft.com/office/drawing/2014/main" id="{9F84213A-5BE6-492A-AE02-F941BFA6094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5" name="正方形/長方形 604">
          <a:extLst>
            <a:ext uri="{FF2B5EF4-FFF2-40B4-BE49-F238E27FC236}">
              <a16:creationId xmlns:a16="http://schemas.microsoft.com/office/drawing/2014/main" id="{6DE83769-9BAD-41D6-9616-7328C91050FD}"/>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6" name="テキスト ボックス 605">
          <a:extLst>
            <a:ext uri="{FF2B5EF4-FFF2-40B4-BE49-F238E27FC236}">
              <a16:creationId xmlns:a16="http://schemas.microsoft.com/office/drawing/2014/main" id="{BD6993C4-5DDF-4CF7-8F78-142E2A45492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7" name="直線コネクタ 606">
          <a:extLst>
            <a:ext uri="{FF2B5EF4-FFF2-40B4-BE49-F238E27FC236}">
              <a16:creationId xmlns:a16="http://schemas.microsoft.com/office/drawing/2014/main" id="{17AAC589-C39A-4DE2-9432-FF90F51DD3FF}"/>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8" name="テキスト ボックス 607">
          <a:extLst>
            <a:ext uri="{FF2B5EF4-FFF2-40B4-BE49-F238E27FC236}">
              <a16:creationId xmlns:a16="http://schemas.microsoft.com/office/drawing/2014/main" id="{058D7E7B-236F-4CA0-AEA2-40916A62350D}"/>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09" name="直線コネクタ 608">
          <a:extLst>
            <a:ext uri="{FF2B5EF4-FFF2-40B4-BE49-F238E27FC236}">
              <a16:creationId xmlns:a16="http://schemas.microsoft.com/office/drawing/2014/main" id="{07247177-DAD9-43A1-BBB9-C357823A4CEF}"/>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0" name="テキスト ボックス 609">
          <a:extLst>
            <a:ext uri="{FF2B5EF4-FFF2-40B4-BE49-F238E27FC236}">
              <a16:creationId xmlns:a16="http://schemas.microsoft.com/office/drawing/2014/main" id="{50C506B8-CC0F-4A5C-94C9-3494E69C97C3}"/>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1" name="直線コネクタ 610">
          <a:extLst>
            <a:ext uri="{FF2B5EF4-FFF2-40B4-BE49-F238E27FC236}">
              <a16:creationId xmlns:a16="http://schemas.microsoft.com/office/drawing/2014/main" id="{F9EE0041-331E-46CB-8280-83D33FF63C9E}"/>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2" name="テキスト ボックス 611">
          <a:extLst>
            <a:ext uri="{FF2B5EF4-FFF2-40B4-BE49-F238E27FC236}">
              <a16:creationId xmlns:a16="http://schemas.microsoft.com/office/drawing/2014/main" id="{5F7BD699-B891-4A84-B0D8-54FBB57D8B8A}"/>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3" name="直線コネクタ 612">
          <a:extLst>
            <a:ext uri="{FF2B5EF4-FFF2-40B4-BE49-F238E27FC236}">
              <a16:creationId xmlns:a16="http://schemas.microsoft.com/office/drawing/2014/main" id="{4B72D914-10C0-4B83-BEF4-F838B2634346}"/>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4" name="テキスト ボックス 613">
          <a:extLst>
            <a:ext uri="{FF2B5EF4-FFF2-40B4-BE49-F238E27FC236}">
              <a16:creationId xmlns:a16="http://schemas.microsoft.com/office/drawing/2014/main" id="{B835C44C-E885-4CBF-B68D-C4055D90766E}"/>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5" name="直線コネクタ 614">
          <a:extLst>
            <a:ext uri="{FF2B5EF4-FFF2-40B4-BE49-F238E27FC236}">
              <a16:creationId xmlns:a16="http://schemas.microsoft.com/office/drawing/2014/main" id="{96E922D9-EB19-4E91-AE03-5EF98FEAF95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6" name="テキスト ボックス 615">
          <a:extLst>
            <a:ext uri="{FF2B5EF4-FFF2-40B4-BE49-F238E27FC236}">
              <a16:creationId xmlns:a16="http://schemas.microsoft.com/office/drawing/2014/main" id="{65B98F03-96F9-40F8-B827-205DBB31186E}"/>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7" name="直線コネクタ 616">
          <a:extLst>
            <a:ext uri="{FF2B5EF4-FFF2-40B4-BE49-F238E27FC236}">
              <a16:creationId xmlns:a16="http://schemas.microsoft.com/office/drawing/2014/main" id="{FFC9603A-2425-4232-9DDE-CEF632B71469}"/>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8" name="テキスト ボックス 617">
          <a:extLst>
            <a:ext uri="{FF2B5EF4-FFF2-40B4-BE49-F238E27FC236}">
              <a16:creationId xmlns:a16="http://schemas.microsoft.com/office/drawing/2014/main" id="{A194632E-24C9-4336-87BF-BDE1D469D497}"/>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6F1DF524-7FC6-476E-93D5-365758D8FA6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CFFAEC8A-D9E0-419D-B32D-8CEEC179F983}"/>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7EAD86A9-1852-4DC1-8AF0-4FBE1DA56A06}"/>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22860</xdr:rowOff>
    </xdr:from>
    <xdr:to>
      <xdr:col>85</xdr:col>
      <xdr:colOff>126364</xdr:colOff>
      <xdr:row>63</xdr:row>
      <xdr:rowOff>78105</xdr:rowOff>
    </xdr:to>
    <xdr:cxnSp macro="">
      <xdr:nvCxnSpPr>
        <xdr:cNvPr id="622" name="直線コネクタ 621">
          <a:extLst>
            <a:ext uri="{FF2B5EF4-FFF2-40B4-BE49-F238E27FC236}">
              <a16:creationId xmlns:a16="http://schemas.microsoft.com/office/drawing/2014/main" id="{A4178242-8724-4C78-ADCC-60C26D2E2571}"/>
            </a:ext>
          </a:extLst>
        </xdr:cNvPr>
        <xdr:cNvCxnSpPr/>
      </xdr:nvCxnSpPr>
      <xdr:spPr>
        <a:xfrm flipV="1">
          <a:off x="14375764" y="9243060"/>
          <a:ext cx="0" cy="13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623" name="【保健センター・保健所】&#10;有形固定資産減価償却率最小値テキスト">
          <a:extLst>
            <a:ext uri="{FF2B5EF4-FFF2-40B4-BE49-F238E27FC236}">
              <a16:creationId xmlns:a16="http://schemas.microsoft.com/office/drawing/2014/main" id="{E0EC8367-EF7F-4C2F-839C-27DA0DFE8143}"/>
            </a:ext>
          </a:extLst>
        </xdr:cNvPr>
        <xdr:cNvSpPr txBox="1"/>
      </xdr:nvSpPr>
      <xdr:spPr>
        <a:xfrm>
          <a:off x="14414500" y="1064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624" name="直線コネクタ 623">
          <a:extLst>
            <a:ext uri="{FF2B5EF4-FFF2-40B4-BE49-F238E27FC236}">
              <a16:creationId xmlns:a16="http://schemas.microsoft.com/office/drawing/2014/main" id="{65C11310-ABE1-49A1-BF88-6DA159028CC6}"/>
            </a:ext>
          </a:extLst>
        </xdr:cNvPr>
        <xdr:cNvCxnSpPr/>
      </xdr:nvCxnSpPr>
      <xdr:spPr>
        <a:xfrm>
          <a:off x="14287500" y="10639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140987</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8B4D12AE-F416-4F3E-A2D4-5AC82C59ECBD}"/>
            </a:ext>
          </a:extLst>
        </xdr:cNvPr>
        <xdr:cNvSpPr txBox="1"/>
      </xdr:nvSpPr>
      <xdr:spPr>
        <a:xfrm>
          <a:off x="14414500" y="9025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22860</xdr:rowOff>
    </xdr:from>
    <xdr:to>
      <xdr:col>86</xdr:col>
      <xdr:colOff>25400</xdr:colOff>
      <xdr:row>55</xdr:row>
      <xdr:rowOff>22860</xdr:rowOff>
    </xdr:to>
    <xdr:cxnSp macro="">
      <xdr:nvCxnSpPr>
        <xdr:cNvPr id="626" name="直線コネクタ 625">
          <a:extLst>
            <a:ext uri="{FF2B5EF4-FFF2-40B4-BE49-F238E27FC236}">
              <a16:creationId xmlns:a16="http://schemas.microsoft.com/office/drawing/2014/main" id="{E85251A1-9607-46F2-B5A7-259F347AF2AC}"/>
            </a:ext>
          </a:extLst>
        </xdr:cNvPr>
        <xdr:cNvCxnSpPr/>
      </xdr:nvCxnSpPr>
      <xdr:spPr>
        <a:xfrm>
          <a:off x="14287500" y="924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168292</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DBF9FEC1-5C78-48BB-B063-2769B2119EFB}"/>
            </a:ext>
          </a:extLst>
        </xdr:cNvPr>
        <xdr:cNvSpPr txBox="1"/>
      </xdr:nvSpPr>
      <xdr:spPr>
        <a:xfrm>
          <a:off x="14414500" y="9723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145415</xdr:rowOff>
    </xdr:from>
    <xdr:to>
      <xdr:col>85</xdr:col>
      <xdr:colOff>177800</xdr:colOff>
      <xdr:row>59</xdr:row>
      <xdr:rowOff>75565</xdr:rowOff>
    </xdr:to>
    <xdr:sp macro="" textlink="">
      <xdr:nvSpPr>
        <xdr:cNvPr id="628" name="フローチャート: 判断 627">
          <a:extLst>
            <a:ext uri="{FF2B5EF4-FFF2-40B4-BE49-F238E27FC236}">
              <a16:creationId xmlns:a16="http://schemas.microsoft.com/office/drawing/2014/main" id="{3E0387E1-48E2-413A-9537-94CBA2EB0AAA}"/>
            </a:ext>
          </a:extLst>
        </xdr:cNvPr>
        <xdr:cNvSpPr/>
      </xdr:nvSpPr>
      <xdr:spPr>
        <a:xfrm>
          <a:off x="14325600" y="98685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153035</xdr:rowOff>
    </xdr:from>
    <xdr:to>
      <xdr:col>81</xdr:col>
      <xdr:colOff>101600</xdr:colOff>
      <xdr:row>59</xdr:row>
      <xdr:rowOff>83185</xdr:rowOff>
    </xdr:to>
    <xdr:sp macro="" textlink="">
      <xdr:nvSpPr>
        <xdr:cNvPr id="629" name="フローチャート: 判断 628">
          <a:extLst>
            <a:ext uri="{FF2B5EF4-FFF2-40B4-BE49-F238E27FC236}">
              <a16:creationId xmlns:a16="http://schemas.microsoft.com/office/drawing/2014/main" id="{0D72712E-AE20-4656-9FEF-4885050736BD}"/>
            </a:ext>
          </a:extLst>
        </xdr:cNvPr>
        <xdr:cNvSpPr/>
      </xdr:nvSpPr>
      <xdr:spPr>
        <a:xfrm>
          <a:off x="13578840" y="98761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130175</xdr:rowOff>
    </xdr:from>
    <xdr:to>
      <xdr:col>76</xdr:col>
      <xdr:colOff>165100</xdr:colOff>
      <xdr:row>59</xdr:row>
      <xdr:rowOff>60325</xdr:rowOff>
    </xdr:to>
    <xdr:sp macro="" textlink="">
      <xdr:nvSpPr>
        <xdr:cNvPr id="630" name="フローチャート: 判断 629">
          <a:extLst>
            <a:ext uri="{FF2B5EF4-FFF2-40B4-BE49-F238E27FC236}">
              <a16:creationId xmlns:a16="http://schemas.microsoft.com/office/drawing/2014/main" id="{1052F37A-E1FC-4E9C-9F8E-4C3CC4B57266}"/>
            </a:ext>
          </a:extLst>
        </xdr:cNvPr>
        <xdr:cNvSpPr/>
      </xdr:nvSpPr>
      <xdr:spPr>
        <a:xfrm>
          <a:off x="12804140" y="98532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40640</xdr:rowOff>
    </xdr:from>
    <xdr:to>
      <xdr:col>72</xdr:col>
      <xdr:colOff>38100</xdr:colOff>
      <xdr:row>58</xdr:row>
      <xdr:rowOff>142240</xdr:rowOff>
    </xdr:to>
    <xdr:sp macro="" textlink="">
      <xdr:nvSpPr>
        <xdr:cNvPr id="631" name="フローチャート: 判断 630">
          <a:extLst>
            <a:ext uri="{FF2B5EF4-FFF2-40B4-BE49-F238E27FC236}">
              <a16:creationId xmlns:a16="http://schemas.microsoft.com/office/drawing/2014/main" id="{254700EE-654B-43F9-8448-851AA4C7C6BA}"/>
            </a:ext>
          </a:extLst>
        </xdr:cNvPr>
        <xdr:cNvSpPr/>
      </xdr:nvSpPr>
      <xdr:spPr>
        <a:xfrm>
          <a:off x="12029440" y="97637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46355</xdr:rowOff>
    </xdr:from>
    <xdr:to>
      <xdr:col>67</xdr:col>
      <xdr:colOff>101600</xdr:colOff>
      <xdr:row>58</xdr:row>
      <xdr:rowOff>147955</xdr:rowOff>
    </xdr:to>
    <xdr:sp macro="" textlink="">
      <xdr:nvSpPr>
        <xdr:cNvPr id="632" name="フローチャート: 判断 631">
          <a:extLst>
            <a:ext uri="{FF2B5EF4-FFF2-40B4-BE49-F238E27FC236}">
              <a16:creationId xmlns:a16="http://schemas.microsoft.com/office/drawing/2014/main" id="{F572110B-BB0E-4EDD-9DD3-C2C0141665F4}"/>
            </a:ext>
          </a:extLst>
        </xdr:cNvPr>
        <xdr:cNvSpPr/>
      </xdr:nvSpPr>
      <xdr:spPr>
        <a:xfrm>
          <a:off x="11231880" y="976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2B8E630D-3594-47DD-A7FF-3B0D25E8FE2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E715D0C0-E585-4B4A-8182-797AECAA3A02}"/>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BEEB23C3-E36D-4C01-BFBF-3EB66229BD58}"/>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FC497B44-119F-4118-B13F-67CFD4490F9A}"/>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9F802F63-FE73-4759-953C-36F8BBDAA7C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154940</xdr:rowOff>
    </xdr:from>
    <xdr:to>
      <xdr:col>85</xdr:col>
      <xdr:colOff>177800</xdr:colOff>
      <xdr:row>59</xdr:row>
      <xdr:rowOff>85090</xdr:rowOff>
    </xdr:to>
    <xdr:sp macro="" textlink="">
      <xdr:nvSpPr>
        <xdr:cNvPr id="638" name="楕円 637">
          <a:extLst>
            <a:ext uri="{FF2B5EF4-FFF2-40B4-BE49-F238E27FC236}">
              <a16:creationId xmlns:a16="http://schemas.microsoft.com/office/drawing/2014/main" id="{C7B073E8-7896-4D3A-A253-1AF1AAF2041C}"/>
            </a:ext>
          </a:extLst>
        </xdr:cNvPr>
        <xdr:cNvSpPr/>
      </xdr:nvSpPr>
      <xdr:spPr>
        <a:xfrm>
          <a:off x="14325600" y="98780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133367</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D5AB6B5F-60F8-403F-BA95-DA1437C516B4}"/>
            </a:ext>
          </a:extLst>
        </xdr:cNvPr>
        <xdr:cNvSpPr txBox="1"/>
      </xdr:nvSpPr>
      <xdr:spPr>
        <a:xfrm>
          <a:off x="14414500" y="9856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113030</xdr:rowOff>
    </xdr:from>
    <xdr:to>
      <xdr:col>81</xdr:col>
      <xdr:colOff>101600</xdr:colOff>
      <xdr:row>59</xdr:row>
      <xdr:rowOff>43180</xdr:rowOff>
    </xdr:to>
    <xdr:sp macro="" textlink="">
      <xdr:nvSpPr>
        <xdr:cNvPr id="640" name="楕円 639">
          <a:extLst>
            <a:ext uri="{FF2B5EF4-FFF2-40B4-BE49-F238E27FC236}">
              <a16:creationId xmlns:a16="http://schemas.microsoft.com/office/drawing/2014/main" id="{237FE323-8960-4D3A-9F40-7C9688C9ACE5}"/>
            </a:ext>
          </a:extLst>
        </xdr:cNvPr>
        <xdr:cNvSpPr/>
      </xdr:nvSpPr>
      <xdr:spPr>
        <a:xfrm>
          <a:off x="13578840" y="9836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163830</xdr:rowOff>
    </xdr:from>
    <xdr:to>
      <xdr:col>85</xdr:col>
      <xdr:colOff>127000</xdr:colOff>
      <xdr:row>59</xdr:row>
      <xdr:rowOff>34290</xdr:rowOff>
    </xdr:to>
    <xdr:cxnSp macro="">
      <xdr:nvCxnSpPr>
        <xdr:cNvPr id="641" name="直線コネクタ 640">
          <a:extLst>
            <a:ext uri="{FF2B5EF4-FFF2-40B4-BE49-F238E27FC236}">
              <a16:creationId xmlns:a16="http://schemas.microsoft.com/office/drawing/2014/main" id="{956C3CED-AC53-4E2A-9441-E04298396B00}"/>
            </a:ext>
          </a:extLst>
        </xdr:cNvPr>
        <xdr:cNvCxnSpPr/>
      </xdr:nvCxnSpPr>
      <xdr:spPr>
        <a:xfrm>
          <a:off x="13629640" y="9886950"/>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71120</xdr:rowOff>
    </xdr:from>
    <xdr:to>
      <xdr:col>76</xdr:col>
      <xdr:colOff>165100</xdr:colOff>
      <xdr:row>59</xdr:row>
      <xdr:rowOff>1270</xdr:rowOff>
    </xdr:to>
    <xdr:sp macro="" textlink="">
      <xdr:nvSpPr>
        <xdr:cNvPr id="642" name="楕円 641">
          <a:extLst>
            <a:ext uri="{FF2B5EF4-FFF2-40B4-BE49-F238E27FC236}">
              <a16:creationId xmlns:a16="http://schemas.microsoft.com/office/drawing/2014/main" id="{DCD07AD2-86CD-40C2-9B8B-48D13E7145FF}"/>
            </a:ext>
          </a:extLst>
        </xdr:cNvPr>
        <xdr:cNvSpPr/>
      </xdr:nvSpPr>
      <xdr:spPr>
        <a:xfrm>
          <a:off x="12804140" y="9794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121920</xdr:rowOff>
    </xdr:from>
    <xdr:to>
      <xdr:col>81</xdr:col>
      <xdr:colOff>50800</xdr:colOff>
      <xdr:row>58</xdr:row>
      <xdr:rowOff>163830</xdr:rowOff>
    </xdr:to>
    <xdr:cxnSp macro="">
      <xdr:nvCxnSpPr>
        <xdr:cNvPr id="643" name="直線コネクタ 642">
          <a:extLst>
            <a:ext uri="{FF2B5EF4-FFF2-40B4-BE49-F238E27FC236}">
              <a16:creationId xmlns:a16="http://schemas.microsoft.com/office/drawing/2014/main" id="{5DA86E09-7614-4F13-AABD-BF89E3C8E93C}"/>
            </a:ext>
          </a:extLst>
        </xdr:cNvPr>
        <xdr:cNvCxnSpPr/>
      </xdr:nvCxnSpPr>
      <xdr:spPr>
        <a:xfrm>
          <a:off x="12854940" y="9845040"/>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29210</xdr:rowOff>
    </xdr:from>
    <xdr:to>
      <xdr:col>72</xdr:col>
      <xdr:colOff>38100</xdr:colOff>
      <xdr:row>58</xdr:row>
      <xdr:rowOff>130810</xdr:rowOff>
    </xdr:to>
    <xdr:sp macro="" textlink="">
      <xdr:nvSpPr>
        <xdr:cNvPr id="644" name="楕円 643">
          <a:extLst>
            <a:ext uri="{FF2B5EF4-FFF2-40B4-BE49-F238E27FC236}">
              <a16:creationId xmlns:a16="http://schemas.microsoft.com/office/drawing/2014/main" id="{58DB9860-40BC-421C-8839-ED744A451B48}"/>
            </a:ext>
          </a:extLst>
        </xdr:cNvPr>
        <xdr:cNvSpPr/>
      </xdr:nvSpPr>
      <xdr:spPr>
        <a:xfrm>
          <a:off x="12029440" y="97523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80010</xdr:rowOff>
    </xdr:from>
    <xdr:to>
      <xdr:col>76</xdr:col>
      <xdr:colOff>114300</xdr:colOff>
      <xdr:row>58</xdr:row>
      <xdr:rowOff>121920</xdr:rowOff>
    </xdr:to>
    <xdr:cxnSp macro="">
      <xdr:nvCxnSpPr>
        <xdr:cNvPr id="645" name="直線コネクタ 644">
          <a:extLst>
            <a:ext uri="{FF2B5EF4-FFF2-40B4-BE49-F238E27FC236}">
              <a16:creationId xmlns:a16="http://schemas.microsoft.com/office/drawing/2014/main" id="{ED1EDD7F-C0A6-40D0-A26A-E19B71894EE5}"/>
            </a:ext>
          </a:extLst>
        </xdr:cNvPr>
        <xdr:cNvCxnSpPr/>
      </xdr:nvCxnSpPr>
      <xdr:spPr>
        <a:xfrm>
          <a:off x="12072620" y="980313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132080</xdr:rowOff>
    </xdr:from>
    <xdr:to>
      <xdr:col>67</xdr:col>
      <xdr:colOff>101600</xdr:colOff>
      <xdr:row>58</xdr:row>
      <xdr:rowOff>62230</xdr:rowOff>
    </xdr:to>
    <xdr:sp macro="" textlink="">
      <xdr:nvSpPr>
        <xdr:cNvPr id="646" name="楕円 645">
          <a:extLst>
            <a:ext uri="{FF2B5EF4-FFF2-40B4-BE49-F238E27FC236}">
              <a16:creationId xmlns:a16="http://schemas.microsoft.com/office/drawing/2014/main" id="{0FDCF63C-68DB-483D-93A2-6125156CF697}"/>
            </a:ext>
          </a:extLst>
        </xdr:cNvPr>
        <xdr:cNvSpPr/>
      </xdr:nvSpPr>
      <xdr:spPr>
        <a:xfrm>
          <a:off x="11231880" y="96875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11430</xdr:rowOff>
    </xdr:from>
    <xdr:to>
      <xdr:col>71</xdr:col>
      <xdr:colOff>177800</xdr:colOff>
      <xdr:row>58</xdr:row>
      <xdr:rowOff>80010</xdr:rowOff>
    </xdr:to>
    <xdr:cxnSp macro="">
      <xdr:nvCxnSpPr>
        <xdr:cNvPr id="647" name="直線コネクタ 646">
          <a:extLst>
            <a:ext uri="{FF2B5EF4-FFF2-40B4-BE49-F238E27FC236}">
              <a16:creationId xmlns:a16="http://schemas.microsoft.com/office/drawing/2014/main" id="{5DA63123-4B63-4664-99DE-52F526D568D6}"/>
            </a:ext>
          </a:extLst>
        </xdr:cNvPr>
        <xdr:cNvCxnSpPr/>
      </xdr:nvCxnSpPr>
      <xdr:spPr>
        <a:xfrm>
          <a:off x="11282680" y="9734550"/>
          <a:ext cx="78994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74312</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BFFC5CE6-CA2B-4113-8972-6EECCBAB3A96}"/>
            </a:ext>
          </a:extLst>
        </xdr:cNvPr>
        <xdr:cNvSpPr txBox="1"/>
      </xdr:nvSpPr>
      <xdr:spPr>
        <a:xfrm>
          <a:off x="13437244" y="996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51452</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175F37E8-4517-47CA-8A2B-6297F1507E9A}"/>
            </a:ext>
          </a:extLst>
        </xdr:cNvPr>
        <xdr:cNvSpPr txBox="1"/>
      </xdr:nvSpPr>
      <xdr:spPr>
        <a:xfrm>
          <a:off x="12675244" y="994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133367</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EB2CD49D-EA96-4745-A048-6D2F3911951A}"/>
            </a:ext>
          </a:extLst>
        </xdr:cNvPr>
        <xdr:cNvSpPr txBox="1"/>
      </xdr:nvSpPr>
      <xdr:spPr>
        <a:xfrm>
          <a:off x="11900544" y="9856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139082</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57DEA0C6-DE27-4F4B-84A4-D30FA7405B8A}"/>
            </a:ext>
          </a:extLst>
        </xdr:cNvPr>
        <xdr:cNvSpPr txBox="1"/>
      </xdr:nvSpPr>
      <xdr:spPr>
        <a:xfrm>
          <a:off x="11102984" y="9862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59707</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706326BC-40A5-4D93-B53B-F819ED400F76}"/>
            </a:ext>
          </a:extLst>
        </xdr:cNvPr>
        <xdr:cNvSpPr txBox="1"/>
      </xdr:nvSpPr>
      <xdr:spPr>
        <a:xfrm>
          <a:off x="13437244"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17797</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43E9AE55-7FFD-4C23-B557-C9FA4A4B14D0}"/>
            </a:ext>
          </a:extLst>
        </xdr:cNvPr>
        <xdr:cNvSpPr txBox="1"/>
      </xdr:nvSpPr>
      <xdr:spPr>
        <a:xfrm>
          <a:off x="12675244" y="957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147337</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DD8B90DA-B038-4FCD-A2E7-F71641BA2DC2}"/>
            </a:ext>
          </a:extLst>
        </xdr:cNvPr>
        <xdr:cNvSpPr txBox="1"/>
      </xdr:nvSpPr>
      <xdr:spPr>
        <a:xfrm>
          <a:off x="11900544" y="953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78757</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51EA3696-B1F0-477B-8E9E-4F6F56126B61}"/>
            </a:ext>
          </a:extLst>
        </xdr:cNvPr>
        <xdr:cNvSpPr txBox="1"/>
      </xdr:nvSpPr>
      <xdr:spPr>
        <a:xfrm>
          <a:off x="11102984" y="946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420DD7AD-0720-49A8-8CE6-625E46580194}"/>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79834C50-CB88-4134-A33D-886E70A27AB8}"/>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74008546-76F0-45F8-91E1-374780E101C5}"/>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DBEB1436-711E-48A2-B1BE-683662349FE1}"/>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10A0DA79-CFFE-48D3-86D3-A39B521874E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3AD1B298-608A-40B1-9102-99579078E1A8}"/>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13DB648C-34A2-4C21-8BC8-92DA2FE5330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AA973F08-2606-40FC-8C0B-74C71C80675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A7350A75-AEA7-4E3B-B6E0-53CFFFAD31ED}"/>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EFFEBAA6-79E2-47F9-89A1-345FFCEEAABD}"/>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B754EFC7-1967-4D4D-B90F-14F6CA45C33C}"/>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95096C0B-9161-4801-B065-44F8A3F344D5}"/>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8060474E-6BE7-4164-8D7C-CE51265D1849}"/>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AFF2766D-284F-452D-921E-5DA414EF1B2D}"/>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E8F14A70-E817-45FD-B75C-B414D397EE1B}"/>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1C808F7A-F5A8-4389-969B-E63F462449C4}"/>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5AADE16E-3B54-484A-AA3A-C6A0937200F5}"/>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234A348D-6B7C-44CF-9688-AC9C2CC019EB}"/>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FFE6E3FA-5956-4686-9672-1919EB6B7DA5}"/>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EE552694-72BD-41AA-9021-2BBEB3875627}"/>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464A1F8C-B05E-40A0-8F2F-8E2AF992AD4C}"/>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20CD6D65-2CC3-41E8-80BA-00F579CC38A1}"/>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5177C605-B824-4381-AFD4-5BE95CBC9C9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7620</xdr:rowOff>
    </xdr:from>
    <xdr:to>
      <xdr:col>116</xdr:col>
      <xdr:colOff>62864</xdr:colOff>
      <xdr:row>64</xdr:row>
      <xdr:rowOff>21590</xdr:rowOff>
    </xdr:to>
    <xdr:cxnSp macro="">
      <xdr:nvCxnSpPr>
        <xdr:cNvPr id="679" name="直線コネクタ 678">
          <a:extLst>
            <a:ext uri="{FF2B5EF4-FFF2-40B4-BE49-F238E27FC236}">
              <a16:creationId xmlns:a16="http://schemas.microsoft.com/office/drawing/2014/main" id="{F306CD26-F7A7-4EA2-8B61-62FDAE5F873B}"/>
            </a:ext>
          </a:extLst>
        </xdr:cNvPr>
        <xdr:cNvCxnSpPr/>
      </xdr:nvCxnSpPr>
      <xdr:spPr>
        <a:xfrm flipV="1">
          <a:off x="19509104" y="9395460"/>
          <a:ext cx="0" cy="1355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25417</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A4612EC5-C658-4F64-80D4-E3092BE0186E}"/>
            </a:ext>
          </a:extLst>
        </xdr:cNvPr>
        <xdr:cNvSpPr txBox="1"/>
      </xdr:nvSpPr>
      <xdr:spPr>
        <a:xfrm>
          <a:off x="19547840" y="1075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21590</xdr:rowOff>
    </xdr:from>
    <xdr:to>
      <xdr:col>116</xdr:col>
      <xdr:colOff>152400</xdr:colOff>
      <xdr:row>64</xdr:row>
      <xdr:rowOff>21590</xdr:rowOff>
    </xdr:to>
    <xdr:cxnSp macro="">
      <xdr:nvCxnSpPr>
        <xdr:cNvPr id="681" name="直線コネクタ 680">
          <a:extLst>
            <a:ext uri="{FF2B5EF4-FFF2-40B4-BE49-F238E27FC236}">
              <a16:creationId xmlns:a16="http://schemas.microsoft.com/office/drawing/2014/main" id="{02B96D5C-A3DD-4E92-AA2D-05A73D5142C3}"/>
            </a:ext>
          </a:extLst>
        </xdr:cNvPr>
        <xdr:cNvCxnSpPr/>
      </xdr:nvCxnSpPr>
      <xdr:spPr>
        <a:xfrm>
          <a:off x="19443700" y="10750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125747</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55AFEC89-3CE7-4915-9EFA-B3E06FA30F79}"/>
            </a:ext>
          </a:extLst>
        </xdr:cNvPr>
        <xdr:cNvSpPr txBox="1"/>
      </xdr:nvSpPr>
      <xdr:spPr>
        <a:xfrm>
          <a:off x="19547840" y="917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7620</xdr:rowOff>
    </xdr:from>
    <xdr:to>
      <xdr:col>116</xdr:col>
      <xdr:colOff>152400</xdr:colOff>
      <xdr:row>56</xdr:row>
      <xdr:rowOff>7620</xdr:rowOff>
    </xdr:to>
    <xdr:cxnSp macro="">
      <xdr:nvCxnSpPr>
        <xdr:cNvPr id="683" name="直線コネクタ 682">
          <a:extLst>
            <a:ext uri="{FF2B5EF4-FFF2-40B4-BE49-F238E27FC236}">
              <a16:creationId xmlns:a16="http://schemas.microsoft.com/office/drawing/2014/main" id="{9A3A1A25-D3A1-4AE9-82D9-CC06E81C960D}"/>
            </a:ext>
          </a:extLst>
        </xdr:cNvPr>
        <xdr:cNvCxnSpPr/>
      </xdr:nvCxnSpPr>
      <xdr:spPr>
        <a:xfrm>
          <a:off x="19443700" y="93954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89DF8C32-11B5-4B2A-98E1-E5996E631E6F}"/>
            </a:ext>
          </a:extLst>
        </xdr:cNvPr>
        <xdr:cNvSpPr txBox="1"/>
      </xdr:nvSpPr>
      <xdr:spPr>
        <a:xfrm>
          <a:off x="19547840" y="10293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85" name="フローチャート: 判断 684">
          <a:extLst>
            <a:ext uri="{FF2B5EF4-FFF2-40B4-BE49-F238E27FC236}">
              <a16:creationId xmlns:a16="http://schemas.microsoft.com/office/drawing/2014/main" id="{A81964D6-CD01-4D32-978A-BEA58AE95CA9}"/>
            </a:ext>
          </a:extLst>
        </xdr:cNvPr>
        <xdr:cNvSpPr/>
      </xdr:nvSpPr>
      <xdr:spPr>
        <a:xfrm>
          <a:off x="194589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76200</xdr:rowOff>
    </xdr:from>
    <xdr:to>
      <xdr:col>112</xdr:col>
      <xdr:colOff>38100</xdr:colOff>
      <xdr:row>63</xdr:row>
      <xdr:rowOff>6350</xdr:rowOff>
    </xdr:to>
    <xdr:sp macro="" textlink="">
      <xdr:nvSpPr>
        <xdr:cNvPr id="686" name="フローチャート: 判断 685">
          <a:extLst>
            <a:ext uri="{FF2B5EF4-FFF2-40B4-BE49-F238E27FC236}">
              <a16:creationId xmlns:a16="http://schemas.microsoft.com/office/drawing/2014/main" id="{2E6E7882-1A34-45E5-900E-08EC29E6E381}"/>
            </a:ext>
          </a:extLst>
        </xdr:cNvPr>
        <xdr:cNvSpPr/>
      </xdr:nvSpPr>
      <xdr:spPr>
        <a:xfrm>
          <a:off x="18735040" y="10469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85090</xdr:rowOff>
    </xdr:from>
    <xdr:to>
      <xdr:col>107</xdr:col>
      <xdr:colOff>101600</xdr:colOff>
      <xdr:row>63</xdr:row>
      <xdr:rowOff>15240</xdr:rowOff>
    </xdr:to>
    <xdr:sp macro="" textlink="">
      <xdr:nvSpPr>
        <xdr:cNvPr id="687" name="フローチャート: 判断 686">
          <a:extLst>
            <a:ext uri="{FF2B5EF4-FFF2-40B4-BE49-F238E27FC236}">
              <a16:creationId xmlns:a16="http://schemas.microsoft.com/office/drawing/2014/main" id="{2483C467-8732-42E0-B36C-F419F32447B9}"/>
            </a:ext>
          </a:extLst>
        </xdr:cNvPr>
        <xdr:cNvSpPr/>
      </xdr:nvSpPr>
      <xdr:spPr>
        <a:xfrm>
          <a:off x="17937480" y="10478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688" name="フローチャート: 判断 687">
          <a:extLst>
            <a:ext uri="{FF2B5EF4-FFF2-40B4-BE49-F238E27FC236}">
              <a16:creationId xmlns:a16="http://schemas.microsoft.com/office/drawing/2014/main" id="{47EA9911-7D7D-41F8-9D2A-A069FC11FFBA}"/>
            </a:ext>
          </a:extLst>
        </xdr:cNvPr>
        <xdr:cNvSpPr/>
      </xdr:nvSpPr>
      <xdr:spPr>
        <a:xfrm>
          <a:off x="1716278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22860</xdr:rowOff>
    </xdr:from>
    <xdr:to>
      <xdr:col>98</xdr:col>
      <xdr:colOff>38100</xdr:colOff>
      <xdr:row>62</xdr:row>
      <xdr:rowOff>124460</xdr:rowOff>
    </xdr:to>
    <xdr:sp macro="" textlink="">
      <xdr:nvSpPr>
        <xdr:cNvPr id="689" name="フローチャート: 判断 688">
          <a:extLst>
            <a:ext uri="{FF2B5EF4-FFF2-40B4-BE49-F238E27FC236}">
              <a16:creationId xmlns:a16="http://schemas.microsoft.com/office/drawing/2014/main" id="{FA09589E-720D-49B2-ACBB-C0CB4DF1CB07}"/>
            </a:ext>
          </a:extLst>
        </xdr:cNvPr>
        <xdr:cNvSpPr/>
      </xdr:nvSpPr>
      <xdr:spPr>
        <a:xfrm>
          <a:off x="16388080" y="104165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011D3A31-1AB5-4B36-BC83-AD418C33C04E}"/>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9FD5D446-75A3-415D-9A7B-BEDFDEE7BBC8}"/>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C528F8A7-6E87-40A6-8CC3-9ED8614721D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F9E3F1C3-D16A-4BD6-B816-8D624EF4E92E}"/>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5315B5AA-35D9-44D9-9B00-0A4483F1F00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114300</xdr:rowOff>
    </xdr:from>
    <xdr:to>
      <xdr:col>116</xdr:col>
      <xdr:colOff>114300</xdr:colOff>
      <xdr:row>63</xdr:row>
      <xdr:rowOff>44450</xdr:rowOff>
    </xdr:to>
    <xdr:sp macro="" textlink="">
      <xdr:nvSpPr>
        <xdr:cNvPr id="695" name="楕円 694">
          <a:extLst>
            <a:ext uri="{FF2B5EF4-FFF2-40B4-BE49-F238E27FC236}">
              <a16:creationId xmlns:a16="http://schemas.microsoft.com/office/drawing/2014/main" id="{4E8CC816-0248-4FF9-B762-08F56C6C9B29}"/>
            </a:ext>
          </a:extLst>
        </xdr:cNvPr>
        <xdr:cNvSpPr/>
      </xdr:nvSpPr>
      <xdr:spPr>
        <a:xfrm>
          <a:off x="19458940" y="10507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92727</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A77003C2-2E31-472C-A5C2-ADBD57447DF3}"/>
            </a:ext>
          </a:extLst>
        </xdr:cNvPr>
        <xdr:cNvSpPr txBox="1"/>
      </xdr:nvSpPr>
      <xdr:spPr>
        <a:xfrm>
          <a:off x="19547840" y="1048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118110</xdr:rowOff>
    </xdr:from>
    <xdr:to>
      <xdr:col>112</xdr:col>
      <xdr:colOff>38100</xdr:colOff>
      <xdr:row>63</xdr:row>
      <xdr:rowOff>48260</xdr:rowOff>
    </xdr:to>
    <xdr:sp macro="" textlink="">
      <xdr:nvSpPr>
        <xdr:cNvPr id="697" name="楕円 696">
          <a:extLst>
            <a:ext uri="{FF2B5EF4-FFF2-40B4-BE49-F238E27FC236}">
              <a16:creationId xmlns:a16="http://schemas.microsoft.com/office/drawing/2014/main" id="{EAB1D1A8-8438-4DE5-A8F7-5BC0E7F7C175}"/>
            </a:ext>
          </a:extLst>
        </xdr:cNvPr>
        <xdr:cNvSpPr/>
      </xdr:nvSpPr>
      <xdr:spPr>
        <a:xfrm>
          <a:off x="18735040" y="105117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165100</xdr:rowOff>
    </xdr:from>
    <xdr:to>
      <xdr:col>116</xdr:col>
      <xdr:colOff>63500</xdr:colOff>
      <xdr:row>62</xdr:row>
      <xdr:rowOff>168910</xdr:rowOff>
    </xdr:to>
    <xdr:cxnSp macro="">
      <xdr:nvCxnSpPr>
        <xdr:cNvPr id="698" name="直線コネクタ 697">
          <a:extLst>
            <a:ext uri="{FF2B5EF4-FFF2-40B4-BE49-F238E27FC236}">
              <a16:creationId xmlns:a16="http://schemas.microsoft.com/office/drawing/2014/main" id="{9ECBE6F8-539F-43BA-BF8D-B74DD5898A89}"/>
            </a:ext>
          </a:extLst>
        </xdr:cNvPr>
        <xdr:cNvCxnSpPr/>
      </xdr:nvCxnSpPr>
      <xdr:spPr>
        <a:xfrm flipV="1">
          <a:off x="18778220" y="10558780"/>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120650</xdr:rowOff>
    </xdr:from>
    <xdr:to>
      <xdr:col>107</xdr:col>
      <xdr:colOff>101600</xdr:colOff>
      <xdr:row>63</xdr:row>
      <xdr:rowOff>50800</xdr:rowOff>
    </xdr:to>
    <xdr:sp macro="" textlink="">
      <xdr:nvSpPr>
        <xdr:cNvPr id="699" name="楕円 698">
          <a:extLst>
            <a:ext uri="{FF2B5EF4-FFF2-40B4-BE49-F238E27FC236}">
              <a16:creationId xmlns:a16="http://schemas.microsoft.com/office/drawing/2014/main" id="{B6D227BC-B45F-4657-A4FE-8EFB34A23405}"/>
            </a:ext>
          </a:extLst>
        </xdr:cNvPr>
        <xdr:cNvSpPr/>
      </xdr:nvSpPr>
      <xdr:spPr>
        <a:xfrm>
          <a:off x="17937480" y="10514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168910</xdr:rowOff>
    </xdr:from>
    <xdr:to>
      <xdr:col>111</xdr:col>
      <xdr:colOff>177800</xdr:colOff>
      <xdr:row>63</xdr:row>
      <xdr:rowOff>0</xdr:rowOff>
    </xdr:to>
    <xdr:cxnSp macro="">
      <xdr:nvCxnSpPr>
        <xdr:cNvPr id="700" name="直線コネクタ 699">
          <a:extLst>
            <a:ext uri="{FF2B5EF4-FFF2-40B4-BE49-F238E27FC236}">
              <a16:creationId xmlns:a16="http://schemas.microsoft.com/office/drawing/2014/main" id="{E93B31EF-B953-4720-BEBE-2585573A7ACD}"/>
            </a:ext>
          </a:extLst>
        </xdr:cNvPr>
        <xdr:cNvCxnSpPr/>
      </xdr:nvCxnSpPr>
      <xdr:spPr>
        <a:xfrm flipV="1">
          <a:off x="17988280" y="105625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123190</xdr:rowOff>
    </xdr:from>
    <xdr:to>
      <xdr:col>102</xdr:col>
      <xdr:colOff>165100</xdr:colOff>
      <xdr:row>63</xdr:row>
      <xdr:rowOff>53340</xdr:rowOff>
    </xdr:to>
    <xdr:sp macro="" textlink="">
      <xdr:nvSpPr>
        <xdr:cNvPr id="701" name="楕円 700">
          <a:extLst>
            <a:ext uri="{FF2B5EF4-FFF2-40B4-BE49-F238E27FC236}">
              <a16:creationId xmlns:a16="http://schemas.microsoft.com/office/drawing/2014/main" id="{6A203F6F-DCE0-4B80-ADA6-135E3EA9B4B7}"/>
            </a:ext>
          </a:extLst>
        </xdr:cNvPr>
        <xdr:cNvSpPr/>
      </xdr:nvSpPr>
      <xdr:spPr>
        <a:xfrm>
          <a:off x="17162780" y="10516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0</xdr:rowOff>
    </xdr:from>
    <xdr:to>
      <xdr:col>107</xdr:col>
      <xdr:colOff>50800</xdr:colOff>
      <xdr:row>63</xdr:row>
      <xdr:rowOff>2540</xdr:rowOff>
    </xdr:to>
    <xdr:cxnSp macro="">
      <xdr:nvCxnSpPr>
        <xdr:cNvPr id="702" name="直線コネクタ 701">
          <a:extLst>
            <a:ext uri="{FF2B5EF4-FFF2-40B4-BE49-F238E27FC236}">
              <a16:creationId xmlns:a16="http://schemas.microsoft.com/office/drawing/2014/main" id="{71821CD0-0168-4A7D-88BB-3327413CA065}"/>
            </a:ext>
          </a:extLst>
        </xdr:cNvPr>
        <xdr:cNvCxnSpPr/>
      </xdr:nvCxnSpPr>
      <xdr:spPr>
        <a:xfrm flipV="1">
          <a:off x="17213580" y="10561320"/>
          <a:ext cx="7747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127000</xdr:rowOff>
    </xdr:from>
    <xdr:to>
      <xdr:col>98</xdr:col>
      <xdr:colOff>38100</xdr:colOff>
      <xdr:row>63</xdr:row>
      <xdr:rowOff>57150</xdr:rowOff>
    </xdr:to>
    <xdr:sp macro="" textlink="">
      <xdr:nvSpPr>
        <xdr:cNvPr id="703" name="楕円 702">
          <a:extLst>
            <a:ext uri="{FF2B5EF4-FFF2-40B4-BE49-F238E27FC236}">
              <a16:creationId xmlns:a16="http://schemas.microsoft.com/office/drawing/2014/main" id="{4F8890F0-838C-4DCC-A9EE-3A221047F6FC}"/>
            </a:ext>
          </a:extLst>
        </xdr:cNvPr>
        <xdr:cNvSpPr/>
      </xdr:nvSpPr>
      <xdr:spPr>
        <a:xfrm>
          <a:off x="16388080" y="105206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2540</xdr:rowOff>
    </xdr:from>
    <xdr:to>
      <xdr:col>102</xdr:col>
      <xdr:colOff>114300</xdr:colOff>
      <xdr:row>63</xdr:row>
      <xdr:rowOff>6350</xdr:rowOff>
    </xdr:to>
    <xdr:cxnSp macro="">
      <xdr:nvCxnSpPr>
        <xdr:cNvPr id="704" name="直線コネクタ 703">
          <a:extLst>
            <a:ext uri="{FF2B5EF4-FFF2-40B4-BE49-F238E27FC236}">
              <a16:creationId xmlns:a16="http://schemas.microsoft.com/office/drawing/2014/main" id="{F5390C99-DA2E-495A-8B20-98326B1EEFAB}"/>
            </a:ext>
          </a:extLst>
        </xdr:cNvPr>
        <xdr:cNvCxnSpPr/>
      </xdr:nvCxnSpPr>
      <xdr:spPr>
        <a:xfrm flipV="1">
          <a:off x="16431260" y="1056386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22877</xdr:rowOff>
    </xdr:from>
    <xdr:ext cx="469744" cy="259045"/>
    <xdr:sp macro="" textlink="">
      <xdr:nvSpPr>
        <xdr:cNvPr id="705" name="n_1aveValue【保健センター・保健所】&#10;一人当たり面積">
          <a:extLst>
            <a:ext uri="{FF2B5EF4-FFF2-40B4-BE49-F238E27FC236}">
              <a16:creationId xmlns:a16="http://schemas.microsoft.com/office/drawing/2014/main" id="{A7C5EA40-8CD9-4297-B175-9ECED0ADCFFE}"/>
            </a:ext>
          </a:extLst>
        </xdr:cNvPr>
        <xdr:cNvSpPr txBox="1"/>
      </xdr:nvSpPr>
      <xdr:spPr>
        <a:xfrm>
          <a:off x="18561127" y="1024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31767</xdr:rowOff>
    </xdr:from>
    <xdr:ext cx="469744" cy="259045"/>
    <xdr:sp macro="" textlink="">
      <xdr:nvSpPr>
        <xdr:cNvPr id="706" name="n_2aveValue【保健センター・保健所】&#10;一人当たり面積">
          <a:extLst>
            <a:ext uri="{FF2B5EF4-FFF2-40B4-BE49-F238E27FC236}">
              <a16:creationId xmlns:a16="http://schemas.microsoft.com/office/drawing/2014/main" id="{DBE1264B-3811-4499-A274-3CE9D66EDF22}"/>
            </a:ext>
          </a:extLst>
        </xdr:cNvPr>
        <xdr:cNvSpPr txBox="1"/>
      </xdr:nvSpPr>
      <xdr:spPr>
        <a:xfrm>
          <a:off x="17776267" y="1025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120667</xdr:rowOff>
    </xdr:from>
    <xdr:ext cx="469744" cy="259045"/>
    <xdr:sp macro="" textlink="">
      <xdr:nvSpPr>
        <xdr:cNvPr id="707" name="n_3aveValue【保健センター・保健所】&#10;一人当たり面積">
          <a:extLst>
            <a:ext uri="{FF2B5EF4-FFF2-40B4-BE49-F238E27FC236}">
              <a16:creationId xmlns:a16="http://schemas.microsoft.com/office/drawing/2014/main" id="{7E3A736A-8323-4CD9-BD6B-F8C9197CB9F0}"/>
            </a:ext>
          </a:extLst>
        </xdr:cNvPr>
        <xdr:cNvSpPr txBox="1"/>
      </xdr:nvSpPr>
      <xdr:spPr>
        <a:xfrm>
          <a:off x="1700156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140987</xdr:rowOff>
    </xdr:from>
    <xdr:ext cx="469744" cy="259045"/>
    <xdr:sp macro="" textlink="">
      <xdr:nvSpPr>
        <xdr:cNvPr id="708" name="n_4aveValue【保健センター・保健所】&#10;一人当たり面積">
          <a:extLst>
            <a:ext uri="{FF2B5EF4-FFF2-40B4-BE49-F238E27FC236}">
              <a16:creationId xmlns:a16="http://schemas.microsoft.com/office/drawing/2014/main" id="{BA77234F-C484-490B-9C60-21FF053625E7}"/>
            </a:ext>
          </a:extLst>
        </xdr:cNvPr>
        <xdr:cNvSpPr txBox="1"/>
      </xdr:nvSpPr>
      <xdr:spPr>
        <a:xfrm>
          <a:off x="16226867" y="1019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39387</xdr:rowOff>
    </xdr:from>
    <xdr:ext cx="469744" cy="259045"/>
    <xdr:sp macro="" textlink="">
      <xdr:nvSpPr>
        <xdr:cNvPr id="709" name="n_1mainValue【保健センター・保健所】&#10;一人当たり面積">
          <a:extLst>
            <a:ext uri="{FF2B5EF4-FFF2-40B4-BE49-F238E27FC236}">
              <a16:creationId xmlns:a16="http://schemas.microsoft.com/office/drawing/2014/main" id="{BEE00611-479E-454E-8572-D9943A876DE8}"/>
            </a:ext>
          </a:extLst>
        </xdr:cNvPr>
        <xdr:cNvSpPr txBox="1"/>
      </xdr:nvSpPr>
      <xdr:spPr>
        <a:xfrm>
          <a:off x="18561127" y="1060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41927</xdr:rowOff>
    </xdr:from>
    <xdr:ext cx="469744" cy="259045"/>
    <xdr:sp macro="" textlink="">
      <xdr:nvSpPr>
        <xdr:cNvPr id="710" name="n_2mainValue【保健センター・保健所】&#10;一人当たり面積">
          <a:extLst>
            <a:ext uri="{FF2B5EF4-FFF2-40B4-BE49-F238E27FC236}">
              <a16:creationId xmlns:a16="http://schemas.microsoft.com/office/drawing/2014/main" id="{B3580086-FE50-42F4-B5A9-928CE50F5D22}"/>
            </a:ext>
          </a:extLst>
        </xdr:cNvPr>
        <xdr:cNvSpPr txBox="1"/>
      </xdr:nvSpPr>
      <xdr:spPr>
        <a:xfrm>
          <a:off x="17776267"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44467</xdr:rowOff>
    </xdr:from>
    <xdr:ext cx="469744" cy="259045"/>
    <xdr:sp macro="" textlink="">
      <xdr:nvSpPr>
        <xdr:cNvPr id="711" name="n_3mainValue【保健センター・保健所】&#10;一人当たり面積">
          <a:extLst>
            <a:ext uri="{FF2B5EF4-FFF2-40B4-BE49-F238E27FC236}">
              <a16:creationId xmlns:a16="http://schemas.microsoft.com/office/drawing/2014/main" id="{1B69FC76-13B7-45EA-A31D-17A21507A569}"/>
            </a:ext>
          </a:extLst>
        </xdr:cNvPr>
        <xdr:cNvSpPr txBox="1"/>
      </xdr:nvSpPr>
      <xdr:spPr>
        <a:xfrm>
          <a:off x="17001567" y="10605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48277</xdr:rowOff>
    </xdr:from>
    <xdr:ext cx="469744" cy="259045"/>
    <xdr:sp macro="" textlink="">
      <xdr:nvSpPr>
        <xdr:cNvPr id="712" name="n_4mainValue【保健センター・保健所】&#10;一人当たり面積">
          <a:extLst>
            <a:ext uri="{FF2B5EF4-FFF2-40B4-BE49-F238E27FC236}">
              <a16:creationId xmlns:a16="http://schemas.microsoft.com/office/drawing/2014/main" id="{05E16ED4-0928-4243-9625-C37FD7C9B096}"/>
            </a:ext>
          </a:extLst>
        </xdr:cNvPr>
        <xdr:cNvSpPr txBox="1"/>
      </xdr:nvSpPr>
      <xdr:spPr>
        <a:xfrm>
          <a:off x="16226867" y="1060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BFC0010C-FD24-4383-978E-A86536E6B5A8}"/>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FE56CBB4-C5EB-40DB-A7FA-B687D626A11E}"/>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2111D9CA-17FE-4DA3-9696-3F77A81EA8B6}"/>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96DCECBF-AB4E-4EA3-8AE3-AEB7EFFD403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6E37E674-7AB5-4255-953E-D25C2051D9AE}"/>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9604EF73-47D9-4781-BD54-AF4728C67325}"/>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8402748C-2980-4AEC-B829-8400E2DE2D74}"/>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40E3EF40-58CB-47F2-8B6A-56A60687CC08}"/>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CEDC051F-BD9C-43D1-AABE-EA020AA0717F}"/>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FF8C0019-D684-4045-900B-7D6C1819B4D8}"/>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C6FC041A-ECD9-430A-98A4-6291F55CE06A}"/>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a:extLst>
            <a:ext uri="{FF2B5EF4-FFF2-40B4-BE49-F238E27FC236}">
              <a16:creationId xmlns:a16="http://schemas.microsoft.com/office/drawing/2014/main" id="{8CA8CCDE-AE3E-41FC-ACC0-B182533C90E9}"/>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a:extLst>
            <a:ext uri="{FF2B5EF4-FFF2-40B4-BE49-F238E27FC236}">
              <a16:creationId xmlns:a16="http://schemas.microsoft.com/office/drawing/2014/main" id="{B9748FCE-5435-4817-B1C1-B8DBCD5581A7}"/>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a:extLst>
            <a:ext uri="{FF2B5EF4-FFF2-40B4-BE49-F238E27FC236}">
              <a16:creationId xmlns:a16="http://schemas.microsoft.com/office/drawing/2014/main" id="{B549BD01-C799-4A84-ACAD-9790DC95DA09}"/>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a:extLst>
            <a:ext uri="{FF2B5EF4-FFF2-40B4-BE49-F238E27FC236}">
              <a16:creationId xmlns:a16="http://schemas.microsoft.com/office/drawing/2014/main" id="{639E6686-7822-4253-B245-84B8D86ABC6C}"/>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a:extLst>
            <a:ext uri="{FF2B5EF4-FFF2-40B4-BE49-F238E27FC236}">
              <a16:creationId xmlns:a16="http://schemas.microsoft.com/office/drawing/2014/main" id="{67C56ADF-CBBF-4B79-9B93-C1458A90E188}"/>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a:extLst>
            <a:ext uri="{FF2B5EF4-FFF2-40B4-BE49-F238E27FC236}">
              <a16:creationId xmlns:a16="http://schemas.microsoft.com/office/drawing/2014/main" id="{54EFEBED-086A-412F-AC11-43CB81F83DF5}"/>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a:extLst>
            <a:ext uri="{FF2B5EF4-FFF2-40B4-BE49-F238E27FC236}">
              <a16:creationId xmlns:a16="http://schemas.microsoft.com/office/drawing/2014/main" id="{C69E9937-3CF3-4F75-BAC6-663E6830E24C}"/>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a:extLst>
            <a:ext uri="{FF2B5EF4-FFF2-40B4-BE49-F238E27FC236}">
              <a16:creationId xmlns:a16="http://schemas.microsoft.com/office/drawing/2014/main" id="{5F12E0B3-7D2E-4B92-A08A-63193F4318AE}"/>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a:extLst>
            <a:ext uri="{FF2B5EF4-FFF2-40B4-BE49-F238E27FC236}">
              <a16:creationId xmlns:a16="http://schemas.microsoft.com/office/drawing/2014/main" id="{82904F4F-ADF1-41F5-9E90-C0E162353978}"/>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3" name="テキスト ボックス 732">
          <a:extLst>
            <a:ext uri="{FF2B5EF4-FFF2-40B4-BE49-F238E27FC236}">
              <a16:creationId xmlns:a16="http://schemas.microsoft.com/office/drawing/2014/main" id="{485E62E9-EF23-4645-8E31-17EBE1582958}"/>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a:extLst>
            <a:ext uri="{FF2B5EF4-FFF2-40B4-BE49-F238E27FC236}">
              <a16:creationId xmlns:a16="http://schemas.microsoft.com/office/drawing/2014/main" id="{9790D1D1-BB7F-4B2B-862E-47BF7FCBF82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5" name="テキスト ボックス 734">
          <a:extLst>
            <a:ext uri="{FF2B5EF4-FFF2-40B4-BE49-F238E27FC236}">
              <a16:creationId xmlns:a16="http://schemas.microsoft.com/office/drawing/2014/main" id="{5EFBF78D-8720-4D09-9752-1C349BA8880C}"/>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6" name="【消防施設】&#10;有形固定資産減価償却率グラフ枠">
          <a:extLst>
            <a:ext uri="{FF2B5EF4-FFF2-40B4-BE49-F238E27FC236}">
              <a16:creationId xmlns:a16="http://schemas.microsoft.com/office/drawing/2014/main" id="{A2D0DD70-EF60-4912-8F1E-2FFC34FD1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114300</xdr:rowOff>
    </xdr:to>
    <xdr:cxnSp macro="">
      <xdr:nvCxnSpPr>
        <xdr:cNvPr id="737" name="直線コネクタ 736">
          <a:extLst>
            <a:ext uri="{FF2B5EF4-FFF2-40B4-BE49-F238E27FC236}">
              <a16:creationId xmlns:a16="http://schemas.microsoft.com/office/drawing/2014/main" id="{5D9DEDDC-80AA-40E8-A268-CBD5405A8630}"/>
            </a:ext>
          </a:extLst>
        </xdr:cNvPr>
        <xdr:cNvCxnSpPr/>
      </xdr:nvCxnSpPr>
      <xdr:spPr>
        <a:xfrm flipV="1">
          <a:off x="14375764" y="12952094"/>
          <a:ext cx="0" cy="1579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38" name="【消防施設】&#10;有形固定資産減価償却率最小値テキスト">
          <a:extLst>
            <a:ext uri="{FF2B5EF4-FFF2-40B4-BE49-F238E27FC236}">
              <a16:creationId xmlns:a16="http://schemas.microsoft.com/office/drawing/2014/main" id="{588285D8-E54B-49A2-A65B-20DFF04BF2A5}"/>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39" name="直線コネクタ 738">
          <a:extLst>
            <a:ext uri="{FF2B5EF4-FFF2-40B4-BE49-F238E27FC236}">
              <a16:creationId xmlns:a16="http://schemas.microsoft.com/office/drawing/2014/main" id="{607D3525-3951-406B-BB44-C3F7417B5DA1}"/>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740" name="【消防施設】&#10;有形固定資産減価償却率最大値テキスト">
          <a:extLst>
            <a:ext uri="{FF2B5EF4-FFF2-40B4-BE49-F238E27FC236}">
              <a16:creationId xmlns:a16="http://schemas.microsoft.com/office/drawing/2014/main" id="{DC81164F-987A-4430-A8D0-341C625D6AC1}"/>
            </a:ext>
          </a:extLst>
        </xdr:cNvPr>
        <xdr:cNvSpPr txBox="1"/>
      </xdr:nvSpPr>
      <xdr:spPr>
        <a:xfrm>
          <a:off x="14414500" y="12734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741" name="直線コネクタ 740">
          <a:extLst>
            <a:ext uri="{FF2B5EF4-FFF2-40B4-BE49-F238E27FC236}">
              <a16:creationId xmlns:a16="http://schemas.microsoft.com/office/drawing/2014/main" id="{352E1F5F-C2EC-411D-932C-8A96CBB1D3A9}"/>
            </a:ext>
          </a:extLst>
        </xdr:cNvPr>
        <xdr:cNvCxnSpPr/>
      </xdr:nvCxnSpPr>
      <xdr:spPr>
        <a:xfrm>
          <a:off x="14287500" y="129520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163847</xdr:rowOff>
    </xdr:from>
    <xdr:ext cx="405111" cy="259045"/>
    <xdr:sp macro="" textlink="">
      <xdr:nvSpPr>
        <xdr:cNvPr id="742" name="【消防施設】&#10;有形固定資産減価償却率平均値テキスト">
          <a:extLst>
            <a:ext uri="{FF2B5EF4-FFF2-40B4-BE49-F238E27FC236}">
              <a16:creationId xmlns:a16="http://schemas.microsoft.com/office/drawing/2014/main" id="{B53636A6-1DCE-446E-9C09-6651A290F5DA}"/>
            </a:ext>
          </a:extLst>
        </xdr:cNvPr>
        <xdr:cNvSpPr txBox="1"/>
      </xdr:nvSpPr>
      <xdr:spPr>
        <a:xfrm>
          <a:off x="14414500" y="13742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743" name="フローチャート: 判断 742">
          <a:extLst>
            <a:ext uri="{FF2B5EF4-FFF2-40B4-BE49-F238E27FC236}">
              <a16:creationId xmlns:a16="http://schemas.microsoft.com/office/drawing/2014/main" id="{BD0B3F0E-6771-4BC4-B8DE-7971C4CDF46D}"/>
            </a:ext>
          </a:extLst>
        </xdr:cNvPr>
        <xdr:cNvSpPr/>
      </xdr:nvSpPr>
      <xdr:spPr>
        <a:xfrm>
          <a:off x="14325600" y="1376045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27305</xdr:rowOff>
    </xdr:from>
    <xdr:to>
      <xdr:col>81</xdr:col>
      <xdr:colOff>101600</xdr:colOff>
      <xdr:row>82</xdr:row>
      <xdr:rowOff>128905</xdr:rowOff>
    </xdr:to>
    <xdr:sp macro="" textlink="">
      <xdr:nvSpPr>
        <xdr:cNvPr id="744" name="フローチャート: 判断 743">
          <a:extLst>
            <a:ext uri="{FF2B5EF4-FFF2-40B4-BE49-F238E27FC236}">
              <a16:creationId xmlns:a16="http://schemas.microsoft.com/office/drawing/2014/main" id="{836099DE-AD6F-4E88-A09E-84CF889C8C2A}"/>
            </a:ext>
          </a:extLst>
        </xdr:cNvPr>
        <xdr:cNvSpPr/>
      </xdr:nvSpPr>
      <xdr:spPr>
        <a:xfrm>
          <a:off x="13578840" y="1377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118745</xdr:rowOff>
    </xdr:from>
    <xdr:to>
      <xdr:col>76</xdr:col>
      <xdr:colOff>165100</xdr:colOff>
      <xdr:row>82</xdr:row>
      <xdr:rowOff>48895</xdr:rowOff>
    </xdr:to>
    <xdr:sp macro="" textlink="">
      <xdr:nvSpPr>
        <xdr:cNvPr id="745" name="フローチャート: 判断 744">
          <a:extLst>
            <a:ext uri="{FF2B5EF4-FFF2-40B4-BE49-F238E27FC236}">
              <a16:creationId xmlns:a16="http://schemas.microsoft.com/office/drawing/2014/main" id="{0EE2323A-EFCB-425D-A5E9-140DF9254D5B}"/>
            </a:ext>
          </a:extLst>
        </xdr:cNvPr>
        <xdr:cNvSpPr/>
      </xdr:nvSpPr>
      <xdr:spPr>
        <a:xfrm>
          <a:off x="12804140" y="136975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124461</xdr:rowOff>
    </xdr:from>
    <xdr:to>
      <xdr:col>72</xdr:col>
      <xdr:colOff>38100</xdr:colOff>
      <xdr:row>82</xdr:row>
      <xdr:rowOff>54611</xdr:rowOff>
    </xdr:to>
    <xdr:sp macro="" textlink="">
      <xdr:nvSpPr>
        <xdr:cNvPr id="746" name="フローチャート: 判断 745">
          <a:extLst>
            <a:ext uri="{FF2B5EF4-FFF2-40B4-BE49-F238E27FC236}">
              <a16:creationId xmlns:a16="http://schemas.microsoft.com/office/drawing/2014/main" id="{C93DAB9F-1E76-462A-941D-1252D2DC79E0}"/>
            </a:ext>
          </a:extLst>
        </xdr:cNvPr>
        <xdr:cNvSpPr/>
      </xdr:nvSpPr>
      <xdr:spPr>
        <a:xfrm>
          <a:off x="12029440" y="137033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154939</xdr:rowOff>
    </xdr:from>
    <xdr:to>
      <xdr:col>67</xdr:col>
      <xdr:colOff>101600</xdr:colOff>
      <xdr:row>82</xdr:row>
      <xdr:rowOff>85089</xdr:rowOff>
    </xdr:to>
    <xdr:sp macro="" textlink="">
      <xdr:nvSpPr>
        <xdr:cNvPr id="747" name="フローチャート: 判断 746">
          <a:extLst>
            <a:ext uri="{FF2B5EF4-FFF2-40B4-BE49-F238E27FC236}">
              <a16:creationId xmlns:a16="http://schemas.microsoft.com/office/drawing/2014/main" id="{11989401-7A05-4548-AE9D-1E9CF76190FB}"/>
            </a:ext>
          </a:extLst>
        </xdr:cNvPr>
        <xdr:cNvSpPr/>
      </xdr:nvSpPr>
      <xdr:spPr>
        <a:xfrm>
          <a:off x="11231880" y="13733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CC7F03E2-2A5E-4D33-9F5E-EFEE0EB16A6E}"/>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01AC413C-89A3-43DC-811D-9586DA2C6A01}"/>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6A73B236-8812-40F2-84BD-C9D493C6B249}"/>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2296C7B9-0995-4182-BECE-A1C79E9C0B21}"/>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917F224F-A552-4583-8DF4-5FD07BBE567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6350</xdr:rowOff>
    </xdr:from>
    <xdr:to>
      <xdr:col>85</xdr:col>
      <xdr:colOff>177800</xdr:colOff>
      <xdr:row>79</xdr:row>
      <xdr:rowOff>107950</xdr:rowOff>
    </xdr:to>
    <xdr:sp macro="" textlink="">
      <xdr:nvSpPr>
        <xdr:cNvPr id="753" name="楕円 752">
          <a:extLst>
            <a:ext uri="{FF2B5EF4-FFF2-40B4-BE49-F238E27FC236}">
              <a16:creationId xmlns:a16="http://schemas.microsoft.com/office/drawing/2014/main" id="{A1F79C83-6975-45D0-80DD-5B46E03D7ADF}"/>
            </a:ext>
          </a:extLst>
        </xdr:cNvPr>
        <xdr:cNvSpPr/>
      </xdr:nvSpPr>
      <xdr:spPr>
        <a:xfrm>
          <a:off x="14325600" y="1324991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29227</xdr:rowOff>
    </xdr:from>
    <xdr:ext cx="405111" cy="259045"/>
    <xdr:sp macro="" textlink="">
      <xdr:nvSpPr>
        <xdr:cNvPr id="754" name="【消防施設】&#10;有形固定資産減価償却率該当値テキスト">
          <a:extLst>
            <a:ext uri="{FF2B5EF4-FFF2-40B4-BE49-F238E27FC236}">
              <a16:creationId xmlns:a16="http://schemas.microsoft.com/office/drawing/2014/main" id="{E41F20D4-A777-4C29-84FD-54811FA6C604}"/>
            </a:ext>
          </a:extLst>
        </xdr:cNvPr>
        <xdr:cNvSpPr txBox="1"/>
      </xdr:nvSpPr>
      <xdr:spPr>
        <a:xfrm>
          <a:off x="14414500" y="1310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53975</xdr:rowOff>
    </xdr:from>
    <xdr:to>
      <xdr:col>81</xdr:col>
      <xdr:colOff>101600</xdr:colOff>
      <xdr:row>78</xdr:row>
      <xdr:rowOff>155575</xdr:rowOff>
    </xdr:to>
    <xdr:sp macro="" textlink="">
      <xdr:nvSpPr>
        <xdr:cNvPr id="755" name="楕円 754">
          <a:extLst>
            <a:ext uri="{FF2B5EF4-FFF2-40B4-BE49-F238E27FC236}">
              <a16:creationId xmlns:a16="http://schemas.microsoft.com/office/drawing/2014/main" id="{B93CA766-6454-4DE9-AA7B-6904AAF01B2E}"/>
            </a:ext>
          </a:extLst>
        </xdr:cNvPr>
        <xdr:cNvSpPr/>
      </xdr:nvSpPr>
      <xdr:spPr>
        <a:xfrm>
          <a:off x="13578840" y="1312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104775</xdr:rowOff>
    </xdr:from>
    <xdr:to>
      <xdr:col>85</xdr:col>
      <xdr:colOff>127000</xdr:colOff>
      <xdr:row>79</xdr:row>
      <xdr:rowOff>57150</xdr:rowOff>
    </xdr:to>
    <xdr:cxnSp macro="">
      <xdr:nvCxnSpPr>
        <xdr:cNvPr id="756" name="直線コネクタ 755">
          <a:extLst>
            <a:ext uri="{FF2B5EF4-FFF2-40B4-BE49-F238E27FC236}">
              <a16:creationId xmlns:a16="http://schemas.microsoft.com/office/drawing/2014/main" id="{93D7C7F9-539C-4255-9390-57A861483540}"/>
            </a:ext>
          </a:extLst>
        </xdr:cNvPr>
        <xdr:cNvCxnSpPr/>
      </xdr:nvCxnSpPr>
      <xdr:spPr>
        <a:xfrm>
          <a:off x="13629640" y="13180695"/>
          <a:ext cx="74676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141605</xdr:rowOff>
    </xdr:from>
    <xdr:to>
      <xdr:col>76</xdr:col>
      <xdr:colOff>165100</xdr:colOff>
      <xdr:row>78</xdr:row>
      <xdr:rowOff>71755</xdr:rowOff>
    </xdr:to>
    <xdr:sp macro="" textlink="">
      <xdr:nvSpPr>
        <xdr:cNvPr id="757" name="楕円 756">
          <a:extLst>
            <a:ext uri="{FF2B5EF4-FFF2-40B4-BE49-F238E27FC236}">
              <a16:creationId xmlns:a16="http://schemas.microsoft.com/office/drawing/2014/main" id="{866638BC-6C90-46F5-9880-10DC5EAD2843}"/>
            </a:ext>
          </a:extLst>
        </xdr:cNvPr>
        <xdr:cNvSpPr/>
      </xdr:nvSpPr>
      <xdr:spPr>
        <a:xfrm>
          <a:off x="12804140" y="13049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20955</xdr:rowOff>
    </xdr:from>
    <xdr:to>
      <xdr:col>81</xdr:col>
      <xdr:colOff>50800</xdr:colOff>
      <xdr:row>78</xdr:row>
      <xdr:rowOff>104775</xdr:rowOff>
    </xdr:to>
    <xdr:cxnSp macro="">
      <xdr:nvCxnSpPr>
        <xdr:cNvPr id="758" name="直線コネクタ 757">
          <a:extLst>
            <a:ext uri="{FF2B5EF4-FFF2-40B4-BE49-F238E27FC236}">
              <a16:creationId xmlns:a16="http://schemas.microsoft.com/office/drawing/2014/main" id="{B5067BC7-597C-4ED3-8F9D-B068329ABCCB}"/>
            </a:ext>
          </a:extLst>
        </xdr:cNvPr>
        <xdr:cNvCxnSpPr/>
      </xdr:nvCxnSpPr>
      <xdr:spPr>
        <a:xfrm>
          <a:off x="12854940" y="13096875"/>
          <a:ext cx="7747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33020</xdr:rowOff>
    </xdr:from>
    <xdr:to>
      <xdr:col>72</xdr:col>
      <xdr:colOff>38100</xdr:colOff>
      <xdr:row>78</xdr:row>
      <xdr:rowOff>134620</xdr:rowOff>
    </xdr:to>
    <xdr:sp macro="" textlink="">
      <xdr:nvSpPr>
        <xdr:cNvPr id="759" name="楕円 758">
          <a:extLst>
            <a:ext uri="{FF2B5EF4-FFF2-40B4-BE49-F238E27FC236}">
              <a16:creationId xmlns:a16="http://schemas.microsoft.com/office/drawing/2014/main" id="{E9805FCA-EB97-4156-B9DB-DBC82EDA973B}"/>
            </a:ext>
          </a:extLst>
        </xdr:cNvPr>
        <xdr:cNvSpPr/>
      </xdr:nvSpPr>
      <xdr:spPr>
        <a:xfrm>
          <a:off x="12029440" y="131089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20955</xdr:rowOff>
    </xdr:from>
    <xdr:to>
      <xdr:col>76</xdr:col>
      <xdr:colOff>114300</xdr:colOff>
      <xdr:row>78</xdr:row>
      <xdr:rowOff>83820</xdr:rowOff>
    </xdr:to>
    <xdr:cxnSp macro="">
      <xdr:nvCxnSpPr>
        <xdr:cNvPr id="760" name="直線コネクタ 759">
          <a:extLst>
            <a:ext uri="{FF2B5EF4-FFF2-40B4-BE49-F238E27FC236}">
              <a16:creationId xmlns:a16="http://schemas.microsoft.com/office/drawing/2014/main" id="{A01ED3A7-5C9A-481E-93F7-1D9A9CB148DF}"/>
            </a:ext>
          </a:extLst>
        </xdr:cNvPr>
        <xdr:cNvCxnSpPr/>
      </xdr:nvCxnSpPr>
      <xdr:spPr>
        <a:xfrm flipV="1">
          <a:off x="12072620" y="13096875"/>
          <a:ext cx="78232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141605</xdr:rowOff>
    </xdr:from>
    <xdr:to>
      <xdr:col>67</xdr:col>
      <xdr:colOff>101600</xdr:colOff>
      <xdr:row>78</xdr:row>
      <xdr:rowOff>71755</xdr:rowOff>
    </xdr:to>
    <xdr:sp macro="" textlink="">
      <xdr:nvSpPr>
        <xdr:cNvPr id="761" name="楕円 760">
          <a:extLst>
            <a:ext uri="{FF2B5EF4-FFF2-40B4-BE49-F238E27FC236}">
              <a16:creationId xmlns:a16="http://schemas.microsoft.com/office/drawing/2014/main" id="{556166BD-B208-40AF-B6DB-721582DFE335}"/>
            </a:ext>
          </a:extLst>
        </xdr:cNvPr>
        <xdr:cNvSpPr/>
      </xdr:nvSpPr>
      <xdr:spPr>
        <a:xfrm>
          <a:off x="11231880" y="13049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20955</xdr:rowOff>
    </xdr:from>
    <xdr:to>
      <xdr:col>71</xdr:col>
      <xdr:colOff>177800</xdr:colOff>
      <xdr:row>78</xdr:row>
      <xdr:rowOff>83820</xdr:rowOff>
    </xdr:to>
    <xdr:cxnSp macro="">
      <xdr:nvCxnSpPr>
        <xdr:cNvPr id="762" name="直線コネクタ 761">
          <a:extLst>
            <a:ext uri="{FF2B5EF4-FFF2-40B4-BE49-F238E27FC236}">
              <a16:creationId xmlns:a16="http://schemas.microsoft.com/office/drawing/2014/main" id="{5BBA3EBD-FDE8-4C02-8948-60C88F9515F5}"/>
            </a:ext>
          </a:extLst>
        </xdr:cNvPr>
        <xdr:cNvCxnSpPr/>
      </xdr:nvCxnSpPr>
      <xdr:spPr>
        <a:xfrm>
          <a:off x="11282680" y="13096875"/>
          <a:ext cx="78994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120032</xdr:rowOff>
    </xdr:from>
    <xdr:ext cx="405111" cy="259045"/>
    <xdr:sp macro="" textlink="">
      <xdr:nvSpPr>
        <xdr:cNvPr id="763" name="n_1aveValue【消防施設】&#10;有形固定資産減価償却率">
          <a:extLst>
            <a:ext uri="{FF2B5EF4-FFF2-40B4-BE49-F238E27FC236}">
              <a16:creationId xmlns:a16="http://schemas.microsoft.com/office/drawing/2014/main" id="{2EB53732-A504-4D73-A07F-BDD5DBF4508E}"/>
            </a:ext>
          </a:extLst>
        </xdr:cNvPr>
        <xdr:cNvSpPr txBox="1"/>
      </xdr:nvSpPr>
      <xdr:spPr>
        <a:xfrm>
          <a:off x="13437244" y="1386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40022</xdr:rowOff>
    </xdr:from>
    <xdr:ext cx="405111" cy="259045"/>
    <xdr:sp macro="" textlink="">
      <xdr:nvSpPr>
        <xdr:cNvPr id="764" name="n_2aveValue【消防施設】&#10;有形固定資産減価償却率">
          <a:extLst>
            <a:ext uri="{FF2B5EF4-FFF2-40B4-BE49-F238E27FC236}">
              <a16:creationId xmlns:a16="http://schemas.microsoft.com/office/drawing/2014/main" id="{C5E960F5-EA84-4116-9D5B-786C48E5F349}"/>
            </a:ext>
          </a:extLst>
        </xdr:cNvPr>
        <xdr:cNvSpPr txBox="1"/>
      </xdr:nvSpPr>
      <xdr:spPr>
        <a:xfrm>
          <a:off x="12675244" y="13786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45738</xdr:rowOff>
    </xdr:from>
    <xdr:ext cx="405111" cy="259045"/>
    <xdr:sp macro="" textlink="">
      <xdr:nvSpPr>
        <xdr:cNvPr id="765" name="n_3aveValue【消防施設】&#10;有形固定資産減価償却率">
          <a:extLst>
            <a:ext uri="{FF2B5EF4-FFF2-40B4-BE49-F238E27FC236}">
              <a16:creationId xmlns:a16="http://schemas.microsoft.com/office/drawing/2014/main" id="{305F31BA-8332-4C12-BF47-5B1463ABFBF1}"/>
            </a:ext>
          </a:extLst>
        </xdr:cNvPr>
        <xdr:cNvSpPr txBox="1"/>
      </xdr:nvSpPr>
      <xdr:spPr>
        <a:xfrm>
          <a:off x="11900544" y="1379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76216</xdr:rowOff>
    </xdr:from>
    <xdr:ext cx="405111" cy="259045"/>
    <xdr:sp macro="" textlink="">
      <xdr:nvSpPr>
        <xdr:cNvPr id="766" name="n_4aveValue【消防施設】&#10;有形固定資産減価償却率">
          <a:extLst>
            <a:ext uri="{FF2B5EF4-FFF2-40B4-BE49-F238E27FC236}">
              <a16:creationId xmlns:a16="http://schemas.microsoft.com/office/drawing/2014/main" id="{71D5D141-15FB-4601-A16C-71F5141FAAF4}"/>
            </a:ext>
          </a:extLst>
        </xdr:cNvPr>
        <xdr:cNvSpPr txBox="1"/>
      </xdr:nvSpPr>
      <xdr:spPr>
        <a:xfrm>
          <a:off x="11102984" y="13822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652</xdr:rowOff>
    </xdr:from>
    <xdr:ext cx="405111" cy="259045"/>
    <xdr:sp macro="" textlink="">
      <xdr:nvSpPr>
        <xdr:cNvPr id="767" name="n_1mainValue【消防施設】&#10;有形固定資産減価償却率">
          <a:extLst>
            <a:ext uri="{FF2B5EF4-FFF2-40B4-BE49-F238E27FC236}">
              <a16:creationId xmlns:a16="http://schemas.microsoft.com/office/drawing/2014/main" id="{D74D983E-D756-4223-B8E7-2BF00D9206FA}"/>
            </a:ext>
          </a:extLst>
        </xdr:cNvPr>
        <xdr:cNvSpPr txBox="1"/>
      </xdr:nvSpPr>
      <xdr:spPr>
        <a:xfrm>
          <a:off x="13437244" y="1290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88282</xdr:rowOff>
    </xdr:from>
    <xdr:ext cx="405111" cy="259045"/>
    <xdr:sp macro="" textlink="">
      <xdr:nvSpPr>
        <xdr:cNvPr id="768" name="n_2mainValue【消防施設】&#10;有形固定資産減価償却率">
          <a:extLst>
            <a:ext uri="{FF2B5EF4-FFF2-40B4-BE49-F238E27FC236}">
              <a16:creationId xmlns:a16="http://schemas.microsoft.com/office/drawing/2014/main" id="{F9B7D89F-B5E6-48E5-ADE6-5E62B018EAA3}"/>
            </a:ext>
          </a:extLst>
        </xdr:cNvPr>
        <xdr:cNvSpPr txBox="1"/>
      </xdr:nvSpPr>
      <xdr:spPr>
        <a:xfrm>
          <a:off x="12675244" y="1282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151147</xdr:rowOff>
    </xdr:from>
    <xdr:ext cx="405111" cy="259045"/>
    <xdr:sp macro="" textlink="">
      <xdr:nvSpPr>
        <xdr:cNvPr id="769" name="n_3mainValue【消防施設】&#10;有形固定資産減価償却率">
          <a:extLst>
            <a:ext uri="{FF2B5EF4-FFF2-40B4-BE49-F238E27FC236}">
              <a16:creationId xmlns:a16="http://schemas.microsoft.com/office/drawing/2014/main" id="{88862715-EBB9-4D15-9E67-B56B9AF72E6F}"/>
            </a:ext>
          </a:extLst>
        </xdr:cNvPr>
        <xdr:cNvSpPr txBox="1"/>
      </xdr:nvSpPr>
      <xdr:spPr>
        <a:xfrm>
          <a:off x="11900544" y="1289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88282</xdr:rowOff>
    </xdr:from>
    <xdr:ext cx="405111" cy="259045"/>
    <xdr:sp macro="" textlink="">
      <xdr:nvSpPr>
        <xdr:cNvPr id="770" name="n_4mainValue【消防施設】&#10;有形固定資産減価償却率">
          <a:extLst>
            <a:ext uri="{FF2B5EF4-FFF2-40B4-BE49-F238E27FC236}">
              <a16:creationId xmlns:a16="http://schemas.microsoft.com/office/drawing/2014/main" id="{0A9C62C0-CE4A-4AB2-BCCF-AC8AD3C40164}"/>
            </a:ext>
          </a:extLst>
        </xdr:cNvPr>
        <xdr:cNvSpPr txBox="1"/>
      </xdr:nvSpPr>
      <xdr:spPr>
        <a:xfrm>
          <a:off x="11102984" y="1282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1" name="正方形/長方形 770">
          <a:extLst>
            <a:ext uri="{FF2B5EF4-FFF2-40B4-BE49-F238E27FC236}">
              <a16:creationId xmlns:a16="http://schemas.microsoft.com/office/drawing/2014/main" id="{F860415B-34E6-43EA-8C9B-394D3549A1A7}"/>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2" name="正方形/長方形 771">
          <a:extLst>
            <a:ext uri="{FF2B5EF4-FFF2-40B4-BE49-F238E27FC236}">
              <a16:creationId xmlns:a16="http://schemas.microsoft.com/office/drawing/2014/main" id="{B5ABD843-B37E-46EC-8119-92DC0CD21EC3}"/>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3" name="正方形/長方形 772">
          <a:extLst>
            <a:ext uri="{FF2B5EF4-FFF2-40B4-BE49-F238E27FC236}">
              <a16:creationId xmlns:a16="http://schemas.microsoft.com/office/drawing/2014/main" id="{67F6D122-6BDF-466F-B4D7-F60C568AE59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4" name="正方形/長方形 773">
          <a:extLst>
            <a:ext uri="{FF2B5EF4-FFF2-40B4-BE49-F238E27FC236}">
              <a16:creationId xmlns:a16="http://schemas.microsoft.com/office/drawing/2014/main" id="{FD97F564-071E-4986-8630-7A7F3819C7B8}"/>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5" name="正方形/長方形 774">
          <a:extLst>
            <a:ext uri="{FF2B5EF4-FFF2-40B4-BE49-F238E27FC236}">
              <a16:creationId xmlns:a16="http://schemas.microsoft.com/office/drawing/2014/main" id="{77E284DD-0555-45FF-842A-5FA1010C4C92}"/>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6" name="正方形/長方形 775">
          <a:extLst>
            <a:ext uri="{FF2B5EF4-FFF2-40B4-BE49-F238E27FC236}">
              <a16:creationId xmlns:a16="http://schemas.microsoft.com/office/drawing/2014/main" id="{F6AAA863-9EFC-409F-AAEB-DA4373F2F30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7" name="正方形/長方形 776">
          <a:extLst>
            <a:ext uri="{FF2B5EF4-FFF2-40B4-BE49-F238E27FC236}">
              <a16:creationId xmlns:a16="http://schemas.microsoft.com/office/drawing/2014/main" id="{2A33F806-66CF-4C39-977E-3567E7577581}"/>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8" name="正方形/長方形 777">
          <a:extLst>
            <a:ext uri="{FF2B5EF4-FFF2-40B4-BE49-F238E27FC236}">
              <a16:creationId xmlns:a16="http://schemas.microsoft.com/office/drawing/2014/main" id="{51E82559-4D2F-4A60-8FEF-A045B808647D}"/>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9" name="テキスト ボックス 778">
          <a:extLst>
            <a:ext uri="{FF2B5EF4-FFF2-40B4-BE49-F238E27FC236}">
              <a16:creationId xmlns:a16="http://schemas.microsoft.com/office/drawing/2014/main" id="{D570D172-DD5E-4E77-93F2-66DA33B11DA1}"/>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0" name="直線コネクタ 779">
          <a:extLst>
            <a:ext uri="{FF2B5EF4-FFF2-40B4-BE49-F238E27FC236}">
              <a16:creationId xmlns:a16="http://schemas.microsoft.com/office/drawing/2014/main" id="{35064E1B-C0CD-4C35-89E1-B157859D79CC}"/>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1" name="直線コネクタ 780">
          <a:extLst>
            <a:ext uri="{FF2B5EF4-FFF2-40B4-BE49-F238E27FC236}">
              <a16:creationId xmlns:a16="http://schemas.microsoft.com/office/drawing/2014/main" id="{350DB296-9544-469C-A4CB-93CEEDFF26B0}"/>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2" name="テキスト ボックス 781">
          <a:extLst>
            <a:ext uri="{FF2B5EF4-FFF2-40B4-BE49-F238E27FC236}">
              <a16:creationId xmlns:a16="http://schemas.microsoft.com/office/drawing/2014/main" id="{0A9793D5-A403-4193-AA5B-630CF14CFD99}"/>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3" name="直線コネクタ 782">
          <a:extLst>
            <a:ext uri="{FF2B5EF4-FFF2-40B4-BE49-F238E27FC236}">
              <a16:creationId xmlns:a16="http://schemas.microsoft.com/office/drawing/2014/main" id="{867F9B05-0383-450C-8F41-E123BC223519}"/>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4" name="テキスト ボックス 783">
          <a:extLst>
            <a:ext uri="{FF2B5EF4-FFF2-40B4-BE49-F238E27FC236}">
              <a16:creationId xmlns:a16="http://schemas.microsoft.com/office/drawing/2014/main" id="{BC56D451-71D8-4145-8120-F6C4EFA207A7}"/>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5" name="直線コネクタ 784">
          <a:extLst>
            <a:ext uri="{FF2B5EF4-FFF2-40B4-BE49-F238E27FC236}">
              <a16:creationId xmlns:a16="http://schemas.microsoft.com/office/drawing/2014/main" id="{9CB0DE1A-304A-4C09-891C-72DD986EF1CF}"/>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6" name="テキスト ボックス 785">
          <a:extLst>
            <a:ext uri="{FF2B5EF4-FFF2-40B4-BE49-F238E27FC236}">
              <a16:creationId xmlns:a16="http://schemas.microsoft.com/office/drawing/2014/main" id="{A3C506FD-F9BE-4DA9-947A-E052AFDA30E3}"/>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7" name="直線コネクタ 786">
          <a:extLst>
            <a:ext uri="{FF2B5EF4-FFF2-40B4-BE49-F238E27FC236}">
              <a16:creationId xmlns:a16="http://schemas.microsoft.com/office/drawing/2014/main" id="{F620C2F1-8234-4A67-BFD6-237CA77F8BD2}"/>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8" name="テキスト ボックス 787">
          <a:extLst>
            <a:ext uri="{FF2B5EF4-FFF2-40B4-BE49-F238E27FC236}">
              <a16:creationId xmlns:a16="http://schemas.microsoft.com/office/drawing/2014/main" id="{AE15B77D-72B9-4A02-B368-43A5A446F41D}"/>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9" name="直線コネクタ 788">
          <a:extLst>
            <a:ext uri="{FF2B5EF4-FFF2-40B4-BE49-F238E27FC236}">
              <a16:creationId xmlns:a16="http://schemas.microsoft.com/office/drawing/2014/main" id="{F56B63F9-4F7C-4F9B-8FE8-D958C9C9E012}"/>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0" name="テキスト ボックス 789">
          <a:extLst>
            <a:ext uri="{FF2B5EF4-FFF2-40B4-BE49-F238E27FC236}">
              <a16:creationId xmlns:a16="http://schemas.microsoft.com/office/drawing/2014/main" id="{A93EA0A0-638F-4037-8C83-58656568C257}"/>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1" name="【消防施設】&#10;一人当たり面積グラフ枠">
          <a:extLst>
            <a:ext uri="{FF2B5EF4-FFF2-40B4-BE49-F238E27FC236}">
              <a16:creationId xmlns:a16="http://schemas.microsoft.com/office/drawing/2014/main" id="{50B08087-0CC2-4C81-A55C-ADF50F27F0E6}"/>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163830</xdr:rowOff>
    </xdr:from>
    <xdr:to>
      <xdr:col>116</xdr:col>
      <xdr:colOff>62864</xdr:colOff>
      <xdr:row>86</xdr:row>
      <xdr:rowOff>15239</xdr:rowOff>
    </xdr:to>
    <xdr:cxnSp macro="">
      <xdr:nvCxnSpPr>
        <xdr:cNvPr id="792" name="直線コネクタ 791">
          <a:extLst>
            <a:ext uri="{FF2B5EF4-FFF2-40B4-BE49-F238E27FC236}">
              <a16:creationId xmlns:a16="http://schemas.microsoft.com/office/drawing/2014/main" id="{D1058135-1CA1-489C-9C49-22110B002C6C}"/>
            </a:ext>
          </a:extLst>
        </xdr:cNvPr>
        <xdr:cNvCxnSpPr/>
      </xdr:nvCxnSpPr>
      <xdr:spPr>
        <a:xfrm flipV="1">
          <a:off x="19509104" y="13239750"/>
          <a:ext cx="0" cy="1192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93" name="【消防施設】&#10;一人当たり面積最小値テキスト">
          <a:extLst>
            <a:ext uri="{FF2B5EF4-FFF2-40B4-BE49-F238E27FC236}">
              <a16:creationId xmlns:a16="http://schemas.microsoft.com/office/drawing/2014/main" id="{6303071B-597A-4445-8C1F-E5F5C36CA126}"/>
            </a:ext>
          </a:extLst>
        </xdr:cNvPr>
        <xdr:cNvSpPr txBox="1"/>
      </xdr:nvSpPr>
      <xdr:spPr>
        <a:xfrm>
          <a:off x="19547840" y="14436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94" name="直線コネクタ 793">
          <a:extLst>
            <a:ext uri="{FF2B5EF4-FFF2-40B4-BE49-F238E27FC236}">
              <a16:creationId xmlns:a16="http://schemas.microsoft.com/office/drawing/2014/main" id="{0CC8F3D6-9CC7-4D63-9DB4-05469732720D}"/>
            </a:ext>
          </a:extLst>
        </xdr:cNvPr>
        <xdr:cNvCxnSpPr/>
      </xdr:nvCxnSpPr>
      <xdr:spPr>
        <a:xfrm>
          <a:off x="19443700" y="14432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110507</xdr:rowOff>
    </xdr:from>
    <xdr:ext cx="469744" cy="259045"/>
    <xdr:sp macro="" textlink="">
      <xdr:nvSpPr>
        <xdr:cNvPr id="795" name="【消防施設】&#10;一人当たり面積最大値テキスト">
          <a:extLst>
            <a:ext uri="{FF2B5EF4-FFF2-40B4-BE49-F238E27FC236}">
              <a16:creationId xmlns:a16="http://schemas.microsoft.com/office/drawing/2014/main" id="{437F2280-703F-4B89-A974-776E7C614496}"/>
            </a:ext>
          </a:extLst>
        </xdr:cNvPr>
        <xdr:cNvSpPr txBox="1"/>
      </xdr:nvSpPr>
      <xdr:spPr>
        <a:xfrm>
          <a:off x="19547840" y="1301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163830</xdr:rowOff>
    </xdr:from>
    <xdr:to>
      <xdr:col>116</xdr:col>
      <xdr:colOff>152400</xdr:colOff>
      <xdr:row>78</xdr:row>
      <xdr:rowOff>163830</xdr:rowOff>
    </xdr:to>
    <xdr:cxnSp macro="">
      <xdr:nvCxnSpPr>
        <xdr:cNvPr id="796" name="直線コネクタ 795">
          <a:extLst>
            <a:ext uri="{FF2B5EF4-FFF2-40B4-BE49-F238E27FC236}">
              <a16:creationId xmlns:a16="http://schemas.microsoft.com/office/drawing/2014/main" id="{54BE8546-809D-4159-B87D-016000F9A8EF}"/>
            </a:ext>
          </a:extLst>
        </xdr:cNvPr>
        <xdr:cNvCxnSpPr/>
      </xdr:nvCxnSpPr>
      <xdr:spPr>
        <a:xfrm>
          <a:off x="19443700" y="132397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109745</xdr:rowOff>
    </xdr:from>
    <xdr:ext cx="469744" cy="259045"/>
    <xdr:sp macro="" textlink="">
      <xdr:nvSpPr>
        <xdr:cNvPr id="797" name="【消防施設】&#10;一人当たり面積平均値テキスト">
          <a:extLst>
            <a:ext uri="{FF2B5EF4-FFF2-40B4-BE49-F238E27FC236}">
              <a16:creationId xmlns:a16="http://schemas.microsoft.com/office/drawing/2014/main" id="{40DB309E-A1BA-40D7-B11C-00076036F2BC}"/>
            </a:ext>
          </a:extLst>
        </xdr:cNvPr>
        <xdr:cNvSpPr txBox="1"/>
      </xdr:nvSpPr>
      <xdr:spPr>
        <a:xfrm>
          <a:off x="19547840" y="140238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131318</xdr:rowOff>
    </xdr:from>
    <xdr:to>
      <xdr:col>116</xdr:col>
      <xdr:colOff>114300</xdr:colOff>
      <xdr:row>84</xdr:row>
      <xdr:rowOff>61468</xdr:rowOff>
    </xdr:to>
    <xdr:sp macro="" textlink="">
      <xdr:nvSpPr>
        <xdr:cNvPr id="798" name="フローチャート: 判断 797">
          <a:extLst>
            <a:ext uri="{FF2B5EF4-FFF2-40B4-BE49-F238E27FC236}">
              <a16:creationId xmlns:a16="http://schemas.microsoft.com/office/drawing/2014/main" id="{0A932707-1B6B-4809-9A94-97FCF734AF9D}"/>
            </a:ext>
          </a:extLst>
        </xdr:cNvPr>
        <xdr:cNvSpPr/>
      </xdr:nvSpPr>
      <xdr:spPr>
        <a:xfrm>
          <a:off x="19458940" y="140454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799" name="フローチャート: 判断 798">
          <a:extLst>
            <a:ext uri="{FF2B5EF4-FFF2-40B4-BE49-F238E27FC236}">
              <a16:creationId xmlns:a16="http://schemas.microsoft.com/office/drawing/2014/main" id="{67689F1F-73CA-4694-8C3A-8DE859F5C265}"/>
            </a:ext>
          </a:extLst>
        </xdr:cNvPr>
        <xdr:cNvSpPr/>
      </xdr:nvSpPr>
      <xdr:spPr>
        <a:xfrm>
          <a:off x="18735040" y="140660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149606</xdr:rowOff>
    </xdr:from>
    <xdr:to>
      <xdr:col>107</xdr:col>
      <xdr:colOff>101600</xdr:colOff>
      <xdr:row>84</xdr:row>
      <xdr:rowOff>79756</xdr:rowOff>
    </xdr:to>
    <xdr:sp macro="" textlink="">
      <xdr:nvSpPr>
        <xdr:cNvPr id="800" name="フローチャート: 判断 799">
          <a:extLst>
            <a:ext uri="{FF2B5EF4-FFF2-40B4-BE49-F238E27FC236}">
              <a16:creationId xmlns:a16="http://schemas.microsoft.com/office/drawing/2014/main" id="{EB8D3DC9-1E32-4E50-AE73-1BAE726EE240}"/>
            </a:ext>
          </a:extLst>
        </xdr:cNvPr>
        <xdr:cNvSpPr/>
      </xdr:nvSpPr>
      <xdr:spPr>
        <a:xfrm>
          <a:off x="17937480" y="140637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801" name="フローチャート: 判断 800">
          <a:extLst>
            <a:ext uri="{FF2B5EF4-FFF2-40B4-BE49-F238E27FC236}">
              <a16:creationId xmlns:a16="http://schemas.microsoft.com/office/drawing/2014/main" id="{825CAA41-0B69-4746-B3CA-FECFD2F60716}"/>
            </a:ext>
          </a:extLst>
        </xdr:cNvPr>
        <xdr:cNvSpPr/>
      </xdr:nvSpPr>
      <xdr:spPr>
        <a:xfrm>
          <a:off x="17162780" y="1408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802" name="フローチャート: 判断 801">
          <a:extLst>
            <a:ext uri="{FF2B5EF4-FFF2-40B4-BE49-F238E27FC236}">
              <a16:creationId xmlns:a16="http://schemas.microsoft.com/office/drawing/2014/main" id="{D096E873-D94F-4842-9746-95E56D45AAA2}"/>
            </a:ext>
          </a:extLst>
        </xdr:cNvPr>
        <xdr:cNvSpPr/>
      </xdr:nvSpPr>
      <xdr:spPr>
        <a:xfrm>
          <a:off x="16388080" y="140843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3" name="テキスト ボックス 802">
          <a:extLst>
            <a:ext uri="{FF2B5EF4-FFF2-40B4-BE49-F238E27FC236}">
              <a16:creationId xmlns:a16="http://schemas.microsoft.com/office/drawing/2014/main" id="{94EEFC20-2F2B-49AC-B156-441199333459}"/>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326516CB-6B73-46E9-B19E-7F77DA714E3E}"/>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B0395659-A656-4CF5-BAD6-7B55DB6C7AB4}"/>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04ECD936-4213-4D9B-93A7-00E4CBB9CC19}"/>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4A4C929F-39CC-4509-B6C7-CAC73AAB405E}"/>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103887</xdr:rowOff>
    </xdr:from>
    <xdr:to>
      <xdr:col>116</xdr:col>
      <xdr:colOff>114300</xdr:colOff>
      <xdr:row>84</xdr:row>
      <xdr:rowOff>34037</xdr:rowOff>
    </xdr:to>
    <xdr:sp macro="" textlink="">
      <xdr:nvSpPr>
        <xdr:cNvPr id="808" name="楕円 807">
          <a:extLst>
            <a:ext uri="{FF2B5EF4-FFF2-40B4-BE49-F238E27FC236}">
              <a16:creationId xmlns:a16="http://schemas.microsoft.com/office/drawing/2014/main" id="{DD7AD7BF-4E22-4901-AEEC-C243531FF2B1}"/>
            </a:ext>
          </a:extLst>
        </xdr:cNvPr>
        <xdr:cNvSpPr/>
      </xdr:nvSpPr>
      <xdr:spPr>
        <a:xfrm>
          <a:off x="19458940" y="140180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126764</xdr:rowOff>
    </xdr:from>
    <xdr:ext cx="469744" cy="259045"/>
    <xdr:sp macro="" textlink="">
      <xdr:nvSpPr>
        <xdr:cNvPr id="809" name="【消防施設】&#10;一人当たり面積該当値テキスト">
          <a:extLst>
            <a:ext uri="{FF2B5EF4-FFF2-40B4-BE49-F238E27FC236}">
              <a16:creationId xmlns:a16="http://schemas.microsoft.com/office/drawing/2014/main" id="{49BE03F5-A71C-4E25-9BAE-5586B12995BE}"/>
            </a:ext>
          </a:extLst>
        </xdr:cNvPr>
        <xdr:cNvSpPr txBox="1"/>
      </xdr:nvSpPr>
      <xdr:spPr>
        <a:xfrm>
          <a:off x="19547840" y="1387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126746</xdr:rowOff>
    </xdr:from>
    <xdr:to>
      <xdr:col>112</xdr:col>
      <xdr:colOff>38100</xdr:colOff>
      <xdr:row>84</xdr:row>
      <xdr:rowOff>56896</xdr:rowOff>
    </xdr:to>
    <xdr:sp macro="" textlink="">
      <xdr:nvSpPr>
        <xdr:cNvPr id="810" name="楕円 809">
          <a:extLst>
            <a:ext uri="{FF2B5EF4-FFF2-40B4-BE49-F238E27FC236}">
              <a16:creationId xmlns:a16="http://schemas.microsoft.com/office/drawing/2014/main" id="{8A4AA1B3-829B-49A7-AC2C-6311D270AB50}"/>
            </a:ext>
          </a:extLst>
        </xdr:cNvPr>
        <xdr:cNvSpPr/>
      </xdr:nvSpPr>
      <xdr:spPr>
        <a:xfrm>
          <a:off x="18735040" y="140408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154687</xdr:rowOff>
    </xdr:from>
    <xdr:to>
      <xdr:col>116</xdr:col>
      <xdr:colOff>63500</xdr:colOff>
      <xdr:row>84</xdr:row>
      <xdr:rowOff>6096</xdr:rowOff>
    </xdr:to>
    <xdr:cxnSp macro="">
      <xdr:nvCxnSpPr>
        <xdr:cNvPr id="811" name="直線コネクタ 810">
          <a:extLst>
            <a:ext uri="{FF2B5EF4-FFF2-40B4-BE49-F238E27FC236}">
              <a16:creationId xmlns:a16="http://schemas.microsoft.com/office/drawing/2014/main" id="{F1DC6630-7C4D-481C-8114-E876282A1857}"/>
            </a:ext>
          </a:extLst>
        </xdr:cNvPr>
        <xdr:cNvCxnSpPr/>
      </xdr:nvCxnSpPr>
      <xdr:spPr>
        <a:xfrm flipV="1">
          <a:off x="18778220" y="14068807"/>
          <a:ext cx="731520" cy="1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92456</xdr:rowOff>
    </xdr:from>
    <xdr:to>
      <xdr:col>107</xdr:col>
      <xdr:colOff>101600</xdr:colOff>
      <xdr:row>84</xdr:row>
      <xdr:rowOff>22606</xdr:rowOff>
    </xdr:to>
    <xdr:sp macro="" textlink="">
      <xdr:nvSpPr>
        <xdr:cNvPr id="812" name="楕円 811">
          <a:extLst>
            <a:ext uri="{FF2B5EF4-FFF2-40B4-BE49-F238E27FC236}">
              <a16:creationId xmlns:a16="http://schemas.microsoft.com/office/drawing/2014/main" id="{EE97AD18-23F0-4084-8CBD-249439371410}"/>
            </a:ext>
          </a:extLst>
        </xdr:cNvPr>
        <xdr:cNvSpPr/>
      </xdr:nvSpPr>
      <xdr:spPr>
        <a:xfrm>
          <a:off x="17937480" y="140065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143256</xdr:rowOff>
    </xdr:from>
    <xdr:to>
      <xdr:col>111</xdr:col>
      <xdr:colOff>177800</xdr:colOff>
      <xdr:row>84</xdr:row>
      <xdr:rowOff>6096</xdr:rowOff>
    </xdr:to>
    <xdr:cxnSp macro="">
      <xdr:nvCxnSpPr>
        <xdr:cNvPr id="813" name="直線コネクタ 812">
          <a:extLst>
            <a:ext uri="{FF2B5EF4-FFF2-40B4-BE49-F238E27FC236}">
              <a16:creationId xmlns:a16="http://schemas.microsoft.com/office/drawing/2014/main" id="{E40DE541-C23B-4398-B3F8-2D51967695E9}"/>
            </a:ext>
          </a:extLst>
        </xdr:cNvPr>
        <xdr:cNvCxnSpPr/>
      </xdr:nvCxnSpPr>
      <xdr:spPr>
        <a:xfrm>
          <a:off x="17988280" y="14057376"/>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814" name="楕円 813">
          <a:extLst>
            <a:ext uri="{FF2B5EF4-FFF2-40B4-BE49-F238E27FC236}">
              <a16:creationId xmlns:a16="http://schemas.microsoft.com/office/drawing/2014/main" id="{97DB3976-8A9C-43A9-A311-0D24DF63B190}"/>
            </a:ext>
          </a:extLst>
        </xdr:cNvPr>
        <xdr:cNvSpPr/>
      </xdr:nvSpPr>
      <xdr:spPr>
        <a:xfrm>
          <a:off x="17162780" y="14015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143256</xdr:rowOff>
    </xdr:from>
    <xdr:to>
      <xdr:col>107</xdr:col>
      <xdr:colOff>50800</xdr:colOff>
      <xdr:row>83</xdr:row>
      <xdr:rowOff>152400</xdr:rowOff>
    </xdr:to>
    <xdr:cxnSp macro="">
      <xdr:nvCxnSpPr>
        <xdr:cNvPr id="815" name="直線コネクタ 814">
          <a:extLst>
            <a:ext uri="{FF2B5EF4-FFF2-40B4-BE49-F238E27FC236}">
              <a16:creationId xmlns:a16="http://schemas.microsoft.com/office/drawing/2014/main" id="{931CD788-8F93-4195-8102-F29C26AF771F}"/>
            </a:ext>
          </a:extLst>
        </xdr:cNvPr>
        <xdr:cNvCxnSpPr/>
      </xdr:nvCxnSpPr>
      <xdr:spPr>
        <a:xfrm flipV="1">
          <a:off x="17213580" y="14057376"/>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103887</xdr:rowOff>
    </xdr:from>
    <xdr:to>
      <xdr:col>98</xdr:col>
      <xdr:colOff>38100</xdr:colOff>
      <xdr:row>84</xdr:row>
      <xdr:rowOff>34037</xdr:rowOff>
    </xdr:to>
    <xdr:sp macro="" textlink="">
      <xdr:nvSpPr>
        <xdr:cNvPr id="816" name="楕円 815">
          <a:extLst>
            <a:ext uri="{FF2B5EF4-FFF2-40B4-BE49-F238E27FC236}">
              <a16:creationId xmlns:a16="http://schemas.microsoft.com/office/drawing/2014/main" id="{79A12924-1E46-4781-99F6-F3751338117B}"/>
            </a:ext>
          </a:extLst>
        </xdr:cNvPr>
        <xdr:cNvSpPr/>
      </xdr:nvSpPr>
      <xdr:spPr>
        <a:xfrm>
          <a:off x="16388080" y="140180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152400</xdr:rowOff>
    </xdr:from>
    <xdr:to>
      <xdr:col>102</xdr:col>
      <xdr:colOff>114300</xdr:colOff>
      <xdr:row>83</xdr:row>
      <xdr:rowOff>154687</xdr:rowOff>
    </xdr:to>
    <xdr:cxnSp macro="">
      <xdr:nvCxnSpPr>
        <xdr:cNvPr id="817" name="直線コネクタ 816">
          <a:extLst>
            <a:ext uri="{FF2B5EF4-FFF2-40B4-BE49-F238E27FC236}">
              <a16:creationId xmlns:a16="http://schemas.microsoft.com/office/drawing/2014/main" id="{5D2FDD20-3972-42E9-9BB8-9F129CC11B92}"/>
            </a:ext>
          </a:extLst>
        </xdr:cNvPr>
        <xdr:cNvCxnSpPr/>
      </xdr:nvCxnSpPr>
      <xdr:spPr>
        <a:xfrm flipV="1">
          <a:off x="16431260" y="14066520"/>
          <a:ext cx="78232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73169</xdr:rowOff>
    </xdr:from>
    <xdr:ext cx="469744" cy="259045"/>
    <xdr:sp macro="" textlink="">
      <xdr:nvSpPr>
        <xdr:cNvPr id="818" name="n_1aveValue【消防施設】&#10;一人当たり面積">
          <a:extLst>
            <a:ext uri="{FF2B5EF4-FFF2-40B4-BE49-F238E27FC236}">
              <a16:creationId xmlns:a16="http://schemas.microsoft.com/office/drawing/2014/main" id="{B5B8241A-ED32-4EBF-81C3-6835E15AEDDB}"/>
            </a:ext>
          </a:extLst>
        </xdr:cNvPr>
        <xdr:cNvSpPr txBox="1"/>
      </xdr:nvSpPr>
      <xdr:spPr>
        <a:xfrm>
          <a:off x="18561127" y="1415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70883</xdr:rowOff>
    </xdr:from>
    <xdr:ext cx="469744" cy="259045"/>
    <xdr:sp macro="" textlink="">
      <xdr:nvSpPr>
        <xdr:cNvPr id="819" name="n_2aveValue【消防施設】&#10;一人当たり面積">
          <a:extLst>
            <a:ext uri="{FF2B5EF4-FFF2-40B4-BE49-F238E27FC236}">
              <a16:creationId xmlns:a16="http://schemas.microsoft.com/office/drawing/2014/main" id="{929CF345-4A4A-43A0-8689-D65B2BFFDCBE}"/>
            </a:ext>
          </a:extLst>
        </xdr:cNvPr>
        <xdr:cNvSpPr txBox="1"/>
      </xdr:nvSpPr>
      <xdr:spPr>
        <a:xfrm>
          <a:off x="17776267" y="1415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93742</xdr:rowOff>
    </xdr:from>
    <xdr:ext cx="469744" cy="259045"/>
    <xdr:sp macro="" textlink="">
      <xdr:nvSpPr>
        <xdr:cNvPr id="820" name="n_3aveValue【消防施設】&#10;一人当たり面積">
          <a:extLst>
            <a:ext uri="{FF2B5EF4-FFF2-40B4-BE49-F238E27FC236}">
              <a16:creationId xmlns:a16="http://schemas.microsoft.com/office/drawing/2014/main" id="{6E20048A-D81B-464D-96D6-01CD952B25CF}"/>
            </a:ext>
          </a:extLst>
        </xdr:cNvPr>
        <xdr:cNvSpPr txBox="1"/>
      </xdr:nvSpPr>
      <xdr:spPr>
        <a:xfrm>
          <a:off x="17001567" y="1417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91457</xdr:rowOff>
    </xdr:from>
    <xdr:ext cx="469744" cy="259045"/>
    <xdr:sp macro="" textlink="">
      <xdr:nvSpPr>
        <xdr:cNvPr id="821" name="n_4aveValue【消防施設】&#10;一人当たり面積">
          <a:extLst>
            <a:ext uri="{FF2B5EF4-FFF2-40B4-BE49-F238E27FC236}">
              <a16:creationId xmlns:a16="http://schemas.microsoft.com/office/drawing/2014/main" id="{95F7FC25-AD20-418F-B158-4722DC921B66}"/>
            </a:ext>
          </a:extLst>
        </xdr:cNvPr>
        <xdr:cNvSpPr txBox="1"/>
      </xdr:nvSpPr>
      <xdr:spPr>
        <a:xfrm>
          <a:off x="16226867" y="1417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73423</xdr:rowOff>
    </xdr:from>
    <xdr:ext cx="469744" cy="259045"/>
    <xdr:sp macro="" textlink="">
      <xdr:nvSpPr>
        <xdr:cNvPr id="822" name="n_1mainValue【消防施設】&#10;一人当たり面積">
          <a:extLst>
            <a:ext uri="{FF2B5EF4-FFF2-40B4-BE49-F238E27FC236}">
              <a16:creationId xmlns:a16="http://schemas.microsoft.com/office/drawing/2014/main" id="{E75188A6-DA29-4CFF-9AC7-FE144532097D}"/>
            </a:ext>
          </a:extLst>
        </xdr:cNvPr>
        <xdr:cNvSpPr txBox="1"/>
      </xdr:nvSpPr>
      <xdr:spPr>
        <a:xfrm>
          <a:off x="18561127" y="13819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39133</xdr:rowOff>
    </xdr:from>
    <xdr:ext cx="469744" cy="259045"/>
    <xdr:sp macro="" textlink="">
      <xdr:nvSpPr>
        <xdr:cNvPr id="823" name="n_2mainValue【消防施設】&#10;一人当たり面積">
          <a:extLst>
            <a:ext uri="{FF2B5EF4-FFF2-40B4-BE49-F238E27FC236}">
              <a16:creationId xmlns:a16="http://schemas.microsoft.com/office/drawing/2014/main" id="{222FE173-29DE-4C13-8398-8B754F6D0D15}"/>
            </a:ext>
          </a:extLst>
        </xdr:cNvPr>
        <xdr:cNvSpPr txBox="1"/>
      </xdr:nvSpPr>
      <xdr:spPr>
        <a:xfrm>
          <a:off x="17776267" y="1378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824" name="n_3mainValue【消防施設】&#10;一人当たり面積">
          <a:extLst>
            <a:ext uri="{FF2B5EF4-FFF2-40B4-BE49-F238E27FC236}">
              <a16:creationId xmlns:a16="http://schemas.microsoft.com/office/drawing/2014/main" id="{FBFDAFF3-9674-4196-B17F-F9E3C7E32F08}"/>
            </a:ext>
          </a:extLst>
        </xdr:cNvPr>
        <xdr:cNvSpPr txBox="1"/>
      </xdr:nvSpPr>
      <xdr:spPr>
        <a:xfrm>
          <a:off x="17001567" y="137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50564</xdr:rowOff>
    </xdr:from>
    <xdr:ext cx="469744" cy="259045"/>
    <xdr:sp macro="" textlink="">
      <xdr:nvSpPr>
        <xdr:cNvPr id="825" name="n_4mainValue【消防施設】&#10;一人当たり面積">
          <a:extLst>
            <a:ext uri="{FF2B5EF4-FFF2-40B4-BE49-F238E27FC236}">
              <a16:creationId xmlns:a16="http://schemas.microsoft.com/office/drawing/2014/main" id="{43CBC37D-48EC-417E-8533-1A0C07E11574}"/>
            </a:ext>
          </a:extLst>
        </xdr:cNvPr>
        <xdr:cNvSpPr txBox="1"/>
      </xdr:nvSpPr>
      <xdr:spPr>
        <a:xfrm>
          <a:off x="16226867" y="1379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6" name="正方形/長方形 825">
          <a:extLst>
            <a:ext uri="{FF2B5EF4-FFF2-40B4-BE49-F238E27FC236}">
              <a16:creationId xmlns:a16="http://schemas.microsoft.com/office/drawing/2014/main" id="{64B29D18-05B0-4235-AD1C-8BB9BBE44142}"/>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7" name="正方形/長方形 826">
          <a:extLst>
            <a:ext uri="{FF2B5EF4-FFF2-40B4-BE49-F238E27FC236}">
              <a16:creationId xmlns:a16="http://schemas.microsoft.com/office/drawing/2014/main" id="{189DE33B-5005-4BA4-9F3E-79F52D576F09}"/>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8" name="正方形/長方形 827">
          <a:extLst>
            <a:ext uri="{FF2B5EF4-FFF2-40B4-BE49-F238E27FC236}">
              <a16:creationId xmlns:a16="http://schemas.microsoft.com/office/drawing/2014/main" id="{3A4FD5CD-4321-4D11-ABED-DFAD7886A5B8}"/>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9" name="正方形/長方形 828">
          <a:extLst>
            <a:ext uri="{FF2B5EF4-FFF2-40B4-BE49-F238E27FC236}">
              <a16:creationId xmlns:a16="http://schemas.microsoft.com/office/drawing/2014/main" id="{23CEBF87-2727-48A1-83AF-68D43CDF848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0" name="正方形/長方形 829">
          <a:extLst>
            <a:ext uri="{FF2B5EF4-FFF2-40B4-BE49-F238E27FC236}">
              <a16:creationId xmlns:a16="http://schemas.microsoft.com/office/drawing/2014/main" id="{AE865A50-077F-4212-831E-BE03B7D72078}"/>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1" name="正方形/長方形 830">
          <a:extLst>
            <a:ext uri="{FF2B5EF4-FFF2-40B4-BE49-F238E27FC236}">
              <a16:creationId xmlns:a16="http://schemas.microsoft.com/office/drawing/2014/main" id="{6CCD58C9-4DF0-40DD-A753-E904A2A9B7A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2" name="正方形/長方形 831">
          <a:extLst>
            <a:ext uri="{FF2B5EF4-FFF2-40B4-BE49-F238E27FC236}">
              <a16:creationId xmlns:a16="http://schemas.microsoft.com/office/drawing/2014/main" id="{38640028-61E8-43E4-A664-8C83463DB89B}"/>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3" name="正方形/長方形 832">
          <a:extLst>
            <a:ext uri="{FF2B5EF4-FFF2-40B4-BE49-F238E27FC236}">
              <a16:creationId xmlns:a16="http://schemas.microsoft.com/office/drawing/2014/main" id="{50B5FE59-1955-4DD5-8EE2-488A39DEFEBC}"/>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4" name="テキスト ボックス 833">
          <a:extLst>
            <a:ext uri="{FF2B5EF4-FFF2-40B4-BE49-F238E27FC236}">
              <a16:creationId xmlns:a16="http://schemas.microsoft.com/office/drawing/2014/main" id="{AA0060EB-1A4A-48E2-B54F-C7F0FCA80004}"/>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5" name="直線コネクタ 834">
          <a:extLst>
            <a:ext uri="{FF2B5EF4-FFF2-40B4-BE49-F238E27FC236}">
              <a16:creationId xmlns:a16="http://schemas.microsoft.com/office/drawing/2014/main" id="{4759273A-2029-46EB-B713-D3981290234A}"/>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6" name="テキスト ボックス 835">
          <a:extLst>
            <a:ext uri="{FF2B5EF4-FFF2-40B4-BE49-F238E27FC236}">
              <a16:creationId xmlns:a16="http://schemas.microsoft.com/office/drawing/2014/main" id="{84A7C813-6C53-48BC-ACBE-55AA08C61722}"/>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7" name="直線コネクタ 836">
          <a:extLst>
            <a:ext uri="{FF2B5EF4-FFF2-40B4-BE49-F238E27FC236}">
              <a16:creationId xmlns:a16="http://schemas.microsoft.com/office/drawing/2014/main" id="{B589672C-19CB-4F73-B571-83E9186BF417}"/>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8" name="テキスト ボックス 837">
          <a:extLst>
            <a:ext uri="{FF2B5EF4-FFF2-40B4-BE49-F238E27FC236}">
              <a16:creationId xmlns:a16="http://schemas.microsoft.com/office/drawing/2014/main" id="{453351B3-F7CD-4175-8304-4D772D409218}"/>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39" name="直線コネクタ 838">
          <a:extLst>
            <a:ext uri="{FF2B5EF4-FFF2-40B4-BE49-F238E27FC236}">
              <a16:creationId xmlns:a16="http://schemas.microsoft.com/office/drawing/2014/main" id="{379EDE9B-042F-4456-B947-E3212A86076A}"/>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0" name="テキスト ボックス 839">
          <a:extLst>
            <a:ext uri="{FF2B5EF4-FFF2-40B4-BE49-F238E27FC236}">
              <a16:creationId xmlns:a16="http://schemas.microsoft.com/office/drawing/2014/main" id="{6D0A3516-8C0F-4A7D-896C-1CC9DA3C93D5}"/>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1" name="直線コネクタ 840">
          <a:extLst>
            <a:ext uri="{FF2B5EF4-FFF2-40B4-BE49-F238E27FC236}">
              <a16:creationId xmlns:a16="http://schemas.microsoft.com/office/drawing/2014/main" id="{EAF0D4DB-51B6-4BAF-B5FA-3E8C5E756C77}"/>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2" name="テキスト ボックス 841">
          <a:extLst>
            <a:ext uri="{FF2B5EF4-FFF2-40B4-BE49-F238E27FC236}">
              <a16:creationId xmlns:a16="http://schemas.microsoft.com/office/drawing/2014/main" id="{27F00931-3FA2-4ED9-AF05-787B87FA1B95}"/>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3" name="直線コネクタ 842">
          <a:extLst>
            <a:ext uri="{FF2B5EF4-FFF2-40B4-BE49-F238E27FC236}">
              <a16:creationId xmlns:a16="http://schemas.microsoft.com/office/drawing/2014/main" id="{11E294A5-BFC6-428C-AF43-E771CE5DEE0A}"/>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4" name="テキスト ボックス 843">
          <a:extLst>
            <a:ext uri="{FF2B5EF4-FFF2-40B4-BE49-F238E27FC236}">
              <a16:creationId xmlns:a16="http://schemas.microsoft.com/office/drawing/2014/main" id="{7408772E-83A1-42E7-9ED2-96AC4782D361}"/>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5" name="直線コネクタ 844">
          <a:extLst>
            <a:ext uri="{FF2B5EF4-FFF2-40B4-BE49-F238E27FC236}">
              <a16:creationId xmlns:a16="http://schemas.microsoft.com/office/drawing/2014/main" id="{8754F6C2-49F6-4C47-B452-4EEE76A8D4AA}"/>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6" name="テキスト ボックス 845">
          <a:extLst>
            <a:ext uri="{FF2B5EF4-FFF2-40B4-BE49-F238E27FC236}">
              <a16:creationId xmlns:a16="http://schemas.microsoft.com/office/drawing/2014/main" id="{2A57220D-75A1-4A05-8F25-83501618EDF1}"/>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7" name="直線コネクタ 846">
          <a:extLst>
            <a:ext uri="{FF2B5EF4-FFF2-40B4-BE49-F238E27FC236}">
              <a16:creationId xmlns:a16="http://schemas.microsoft.com/office/drawing/2014/main" id="{5E05692A-7D3D-4056-B6CB-B927704860D7}"/>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8" name="テキスト ボックス 847">
          <a:extLst>
            <a:ext uri="{FF2B5EF4-FFF2-40B4-BE49-F238E27FC236}">
              <a16:creationId xmlns:a16="http://schemas.microsoft.com/office/drawing/2014/main" id="{AACB8F06-01F2-4351-A6C9-CE826D0B902A}"/>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9" name="直線コネクタ 848">
          <a:extLst>
            <a:ext uri="{FF2B5EF4-FFF2-40B4-BE49-F238E27FC236}">
              <a16:creationId xmlns:a16="http://schemas.microsoft.com/office/drawing/2014/main" id="{A0798BE0-3524-4813-9A28-927B70BE64A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0" name="【庁舎】&#10;有形固定資産減価償却率グラフ枠">
          <a:extLst>
            <a:ext uri="{FF2B5EF4-FFF2-40B4-BE49-F238E27FC236}">
              <a16:creationId xmlns:a16="http://schemas.microsoft.com/office/drawing/2014/main" id="{15AE758B-E89A-40F0-A19D-A9FC24A59C3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9252</xdr:rowOff>
    </xdr:to>
    <xdr:cxnSp macro="">
      <xdr:nvCxnSpPr>
        <xdr:cNvPr id="851" name="直線コネクタ 850">
          <a:extLst>
            <a:ext uri="{FF2B5EF4-FFF2-40B4-BE49-F238E27FC236}">
              <a16:creationId xmlns:a16="http://schemas.microsoft.com/office/drawing/2014/main" id="{9670B3A2-5BD2-4085-87D2-FEC2EDFC4FAF}"/>
            </a:ext>
          </a:extLst>
        </xdr:cNvPr>
        <xdr:cNvCxnSpPr/>
      </xdr:nvCxnSpPr>
      <xdr:spPr>
        <a:xfrm flipV="1">
          <a:off x="14375764" y="16716647"/>
          <a:ext cx="0" cy="1565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852" name="【庁舎】&#10;有形固定資産減価償却率最小値テキスト">
          <a:extLst>
            <a:ext uri="{FF2B5EF4-FFF2-40B4-BE49-F238E27FC236}">
              <a16:creationId xmlns:a16="http://schemas.microsoft.com/office/drawing/2014/main" id="{310CD696-1E9D-4042-8337-A91E1A15F97B}"/>
            </a:ext>
          </a:extLst>
        </xdr:cNvPr>
        <xdr:cNvSpPr txBox="1"/>
      </xdr:nvSpPr>
      <xdr:spPr>
        <a:xfrm>
          <a:off x="14414500" y="18285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853" name="直線コネクタ 852">
          <a:extLst>
            <a:ext uri="{FF2B5EF4-FFF2-40B4-BE49-F238E27FC236}">
              <a16:creationId xmlns:a16="http://schemas.microsoft.com/office/drawing/2014/main" id="{5C6165AE-7893-4519-9658-E47E337DBC2F}"/>
            </a:ext>
          </a:extLst>
        </xdr:cNvPr>
        <xdr:cNvCxnSpPr/>
      </xdr:nvCxnSpPr>
      <xdr:spPr>
        <a:xfrm>
          <a:off x="14287500" y="182820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340478" cy="259045"/>
    <xdr:sp macro="" textlink="">
      <xdr:nvSpPr>
        <xdr:cNvPr id="854" name="【庁舎】&#10;有形固定資産減価償却率最大値テキスト">
          <a:extLst>
            <a:ext uri="{FF2B5EF4-FFF2-40B4-BE49-F238E27FC236}">
              <a16:creationId xmlns:a16="http://schemas.microsoft.com/office/drawing/2014/main" id="{AD25D06D-C843-4C0A-9217-E95934FE6A26}"/>
            </a:ext>
          </a:extLst>
        </xdr:cNvPr>
        <xdr:cNvSpPr txBox="1"/>
      </xdr:nvSpPr>
      <xdr:spPr>
        <a:xfrm>
          <a:off x="14414500" y="164956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855" name="直線コネクタ 854">
          <a:extLst>
            <a:ext uri="{FF2B5EF4-FFF2-40B4-BE49-F238E27FC236}">
              <a16:creationId xmlns:a16="http://schemas.microsoft.com/office/drawing/2014/main" id="{6648E7D7-E930-48D6-A18E-3F63C55C5E14}"/>
            </a:ext>
          </a:extLst>
        </xdr:cNvPr>
        <xdr:cNvCxnSpPr/>
      </xdr:nvCxnSpPr>
      <xdr:spPr>
        <a:xfrm>
          <a:off x="14287500" y="167166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52813</xdr:rowOff>
    </xdr:from>
    <xdr:ext cx="405111" cy="259045"/>
    <xdr:sp macro="" textlink="">
      <xdr:nvSpPr>
        <xdr:cNvPr id="856" name="【庁舎】&#10;有形固定資産減価償却率平均値テキスト">
          <a:extLst>
            <a:ext uri="{FF2B5EF4-FFF2-40B4-BE49-F238E27FC236}">
              <a16:creationId xmlns:a16="http://schemas.microsoft.com/office/drawing/2014/main" id="{286AFA7D-4C5C-4D28-8C0A-8084379ADEDF}"/>
            </a:ext>
          </a:extLst>
        </xdr:cNvPr>
        <xdr:cNvSpPr txBox="1"/>
      </xdr:nvSpPr>
      <xdr:spPr>
        <a:xfrm>
          <a:off x="14414500" y="174873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857" name="フローチャート: 判断 856">
          <a:extLst>
            <a:ext uri="{FF2B5EF4-FFF2-40B4-BE49-F238E27FC236}">
              <a16:creationId xmlns:a16="http://schemas.microsoft.com/office/drawing/2014/main" id="{A948653B-FE1C-420C-8F5A-17E8C238C481}"/>
            </a:ext>
          </a:extLst>
        </xdr:cNvPr>
        <xdr:cNvSpPr/>
      </xdr:nvSpPr>
      <xdr:spPr>
        <a:xfrm>
          <a:off x="14325600" y="175089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76019</xdr:rowOff>
    </xdr:from>
    <xdr:to>
      <xdr:col>81</xdr:col>
      <xdr:colOff>101600</xdr:colOff>
      <xdr:row>105</xdr:row>
      <xdr:rowOff>6169</xdr:rowOff>
    </xdr:to>
    <xdr:sp macro="" textlink="">
      <xdr:nvSpPr>
        <xdr:cNvPr id="858" name="フローチャート: 判断 857">
          <a:extLst>
            <a:ext uri="{FF2B5EF4-FFF2-40B4-BE49-F238E27FC236}">
              <a16:creationId xmlns:a16="http://schemas.microsoft.com/office/drawing/2014/main" id="{CB8EF334-F7DF-4E10-AB2A-57E62FCE4928}"/>
            </a:ext>
          </a:extLst>
        </xdr:cNvPr>
        <xdr:cNvSpPr/>
      </xdr:nvSpPr>
      <xdr:spPr>
        <a:xfrm>
          <a:off x="13578840" y="175105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69487</xdr:rowOff>
    </xdr:from>
    <xdr:to>
      <xdr:col>76</xdr:col>
      <xdr:colOff>165100</xdr:colOff>
      <xdr:row>104</xdr:row>
      <xdr:rowOff>171087</xdr:rowOff>
    </xdr:to>
    <xdr:sp macro="" textlink="">
      <xdr:nvSpPr>
        <xdr:cNvPr id="859" name="フローチャート: 判断 858">
          <a:extLst>
            <a:ext uri="{FF2B5EF4-FFF2-40B4-BE49-F238E27FC236}">
              <a16:creationId xmlns:a16="http://schemas.microsoft.com/office/drawing/2014/main" id="{CA8BD22B-D6BD-4109-9B16-BBF12826ACE3}"/>
            </a:ext>
          </a:extLst>
        </xdr:cNvPr>
        <xdr:cNvSpPr/>
      </xdr:nvSpPr>
      <xdr:spPr>
        <a:xfrm>
          <a:off x="12804140" y="1750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95613</xdr:rowOff>
    </xdr:from>
    <xdr:to>
      <xdr:col>72</xdr:col>
      <xdr:colOff>38100</xdr:colOff>
      <xdr:row>105</xdr:row>
      <xdr:rowOff>25763</xdr:rowOff>
    </xdr:to>
    <xdr:sp macro="" textlink="">
      <xdr:nvSpPr>
        <xdr:cNvPr id="860" name="フローチャート: 判断 859">
          <a:extLst>
            <a:ext uri="{FF2B5EF4-FFF2-40B4-BE49-F238E27FC236}">
              <a16:creationId xmlns:a16="http://schemas.microsoft.com/office/drawing/2014/main" id="{454CA02F-5CD4-4F7B-8723-9D4B20DB7852}"/>
            </a:ext>
          </a:extLst>
        </xdr:cNvPr>
        <xdr:cNvSpPr/>
      </xdr:nvSpPr>
      <xdr:spPr>
        <a:xfrm>
          <a:off x="12029440" y="175301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144599</xdr:rowOff>
    </xdr:from>
    <xdr:to>
      <xdr:col>67</xdr:col>
      <xdr:colOff>101600</xdr:colOff>
      <xdr:row>105</xdr:row>
      <xdr:rowOff>74749</xdr:rowOff>
    </xdr:to>
    <xdr:sp macro="" textlink="">
      <xdr:nvSpPr>
        <xdr:cNvPr id="861" name="フローチャート: 判断 860">
          <a:extLst>
            <a:ext uri="{FF2B5EF4-FFF2-40B4-BE49-F238E27FC236}">
              <a16:creationId xmlns:a16="http://schemas.microsoft.com/office/drawing/2014/main" id="{59C988DE-BE7D-4685-9335-623A0BCEFFCA}"/>
            </a:ext>
          </a:extLst>
        </xdr:cNvPr>
        <xdr:cNvSpPr/>
      </xdr:nvSpPr>
      <xdr:spPr>
        <a:xfrm>
          <a:off x="11231880" y="175791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2" name="テキスト ボックス 861">
          <a:extLst>
            <a:ext uri="{FF2B5EF4-FFF2-40B4-BE49-F238E27FC236}">
              <a16:creationId xmlns:a16="http://schemas.microsoft.com/office/drawing/2014/main" id="{EC8A885F-D6CC-4B88-9A85-320CC8A31A9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3" name="テキスト ボックス 862">
          <a:extLst>
            <a:ext uri="{FF2B5EF4-FFF2-40B4-BE49-F238E27FC236}">
              <a16:creationId xmlns:a16="http://schemas.microsoft.com/office/drawing/2014/main" id="{DC48921F-C0E7-4FB3-9037-4D33770DD205}"/>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BD257285-C13C-4CF5-8DB4-CEF23488FB2A}"/>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243E82BE-7D39-4D7A-9BF7-67319375074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2407C5D4-1A9E-41A5-8260-C953261743EC}"/>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95613</xdr:rowOff>
    </xdr:from>
    <xdr:to>
      <xdr:col>85</xdr:col>
      <xdr:colOff>177800</xdr:colOff>
      <xdr:row>102</xdr:row>
      <xdr:rowOff>25763</xdr:rowOff>
    </xdr:to>
    <xdr:sp macro="" textlink="">
      <xdr:nvSpPr>
        <xdr:cNvPr id="867" name="楕円 866">
          <a:extLst>
            <a:ext uri="{FF2B5EF4-FFF2-40B4-BE49-F238E27FC236}">
              <a16:creationId xmlns:a16="http://schemas.microsoft.com/office/drawing/2014/main" id="{FBEFA982-665E-4CC5-885A-3574C21EF8B4}"/>
            </a:ext>
          </a:extLst>
        </xdr:cNvPr>
        <xdr:cNvSpPr/>
      </xdr:nvSpPr>
      <xdr:spPr>
        <a:xfrm>
          <a:off x="14325600" y="1702725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118490</xdr:rowOff>
    </xdr:from>
    <xdr:ext cx="405111" cy="259045"/>
    <xdr:sp macro="" textlink="">
      <xdr:nvSpPr>
        <xdr:cNvPr id="868" name="【庁舎】&#10;有形固定資産減価償却率該当値テキスト">
          <a:extLst>
            <a:ext uri="{FF2B5EF4-FFF2-40B4-BE49-F238E27FC236}">
              <a16:creationId xmlns:a16="http://schemas.microsoft.com/office/drawing/2014/main" id="{BEAFEC03-C751-4B7E-BFD7-A651C155A11A}"/>
            </a:ext>
          </a:extLst>
        </xdr:cNvPr>
        <xdr:cNvSpPr txBox="1"/>
      </xdr:nvSpPr>
      <xdr:spPr>
        <a:xfrm>
          <a:off x="14414500" y="16882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62956</xdr:rowOff>
    </xdr:from>
    <xdr:to>
      <xdr:col>81</xdr:col>
      <xdr:colOff>101600</xdr:colOff>
      <xdr:row>101</xdr:row>
      <xdr:rowOff>164556</xdr:rowOff>
    </xdr:to>
    <xdr:sp macro="" textlink="">
      <xdr:nvSpPr>
        <xdr:cNvPr id="869" name="楕円 868">
          <a:extLst>
            <a:ext uri="{FF2B5EF4-FFF2-40B4-BE49-F238E27FC236}">
              <a16:creationId xmlns:a16="http://schemas.microsoft.com/office/drawing/2014/main" id="{8FDE8E3E-D63D-424B-92CA-95EC570C8A29}"/>
            </a:ext>
          </a:extLst>
        </xdr:cNvPr>
        <xdr:cNvSpPr/>
      </xdr:nvSpPr>
      <xdr:spPr>
        <a:xfrm>
          <a:off x="13578840" y="1699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113756</xdr:rowOff>
    </xdr:from>
    <xdr:to>
      <xdr:col>85</xdr:col>
      <xdr:colOff>127000</xdr:colOff>
      <xdr:row>101</xdr:row>
      <xdr:rowOff>146413</xdr:rowOff>
    </xdr:to>
    <xdr:cxnSp macro="">
      <xdr:nvCxnSpPr>
        <xdr:cNvPr id="870" name="直線コネクタ 869">
          <a:extLst>
            <a:ext uri="{FF2B5EF4-FFF2-40B4-BE49-F238E27FC236}">
              <a16:creationId xmlns:a16="http://schemas.microsoft.com/office/drawing/2014/main" id="{3C12E9B9-24EF-4800-A0BF-9A2F7E216681}"/>
            </a:ext>
          </a:extLst>
        </xdr:cNvPr>
        <xdr:cNvCxnSpPr/>
      </xdr:nvCxnSpPr>
      <xdr:spPr>
        <a:xfrm>
          <a:off x="13629640" y="17045396"/>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35198</xdr:rowOff>
    </xdr:from>
    <xdr:to>
      <xdr:col>76</xdr:col>
      <xdr:colOff>165100</xdr:colOff>
      <xdr:row>101</xdr:row>
      <xdr:rowOff>136798</xdr:rowOff>
    </xdr:to>
    <xdr:sp macro="" textlink="">
      <xdr:nvSpPr>
        <xdr:cNvPr id="871" name="楕円 870">
          <a:extLst>
            <a:ext uri="{FF2B5EF4-FFF2-40B4-BE49-F238E27FC236}">
              <a16:creationId xmlns:a16="http://schemas.microsoft.com/office/drawing/2014/main" id="{E15C196C-BE37-4E90-A619-A5E2B91FA510}"/>
            </a:ext>
          </a:extLst>
        </xdr:cNvPr>
        <xdr:cNvSpPr/>
      </xdr:nvSpPr>
      <xdr:spPr>
        <a:xfrm>
          <a:off x="12804140" y="1696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85998</xdr:rowOff>
    </xdr:from>
    <xdr:to>
      <xdr:col>81</xdr:col>
      <xdr:colOff>50800</xdr:colOff>
      <xdr:row>101</xdr:row>
      <xdr:rowOff>113756</xdr:rowOff>
    </xdr:to>
    <xdr:cxnSp macro="">
      <xdr:nvCxnSpPr>
        <xdr:cNvPr id="872" name="直線コネクタ 871">
          <a:extLst>
            <a:ext uri="{FF2B5EF4-FFF2-40B4-BE49-F238E27FC236}">
              <a16:creationId xmlns:a16="http://schemas.microsoft.com/office/drawing/2014/main" id="{00F7E8CE-BA56-4A7E-8F2B-BAB7CDF5EB51}"/>
            </a:ext>
          </a:extLst>
        </xdr:cNvPr>
        <xdr:cNvCxnSpPr/>
      </xdr:nvCxnSpPr>
      <xdr:spPr>
        <a:xfrm>
          <a:off x="12854940" y="17017638"/>
          <a:ext cx="7747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66221</xdr:rowOff>
    </xdr:from>
    <xdr:to>
      <xdr:col>72</xdr:col>
      <xdr:colOff>38100</xdr:colOff>
      <xdr:row>101</xdr:row>
      <xdr:rowOff>167821</xdr:rowOff>
    </xdr:to>
    <xdr:sp macro="" textlink="">
      <xdr:nvSpPr>
        <xdr:cNvPr id="873" name="楕円 872">
          <a:extLst>
            <a:ext uri="{FF2B5EF4-FFF2-40B4-BE49-F238E27FC236}">
              <a16:creationId xmlns:a16="http://schemas.microsoft.com/office/drawing/2014/main" id="{99770685-0DD9-46FF-9D08-0923587F69FF}"/>
            </a:ext>
          </a:extLst>
        </xdr:cNvPr>
        <xdr:cNvSpPr/>
      </xdr:nvSpPr>
      <xdr:spPr>
        <a:xfrm>
          <a:off x="12029440" y="169978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85998</xdr:rowOff>
    </xdr:from>
    <xdr:to>
      <xdr:col>76</xdr:col>
      <xdr:colOff>114300</xdr:colOff>
      <xdr:row>101</xdr:row>
      <xdr:rowOff>117021</xdr:rowOff>
    </xdr:to>
    <xdr:cxnSp macro="">
      <xdr:nvCxnSpPr>
        <xdr:cNvPr id="874" name="直線コネクタ 873">
          <a:extLst>
            <a:ext uri="{FF2B5EF4-FFF2-40B4-BE49-F238E27FC236}">
              <a16:creationId xmlns:a16="http://schemas.microsoft.com/office/drawing/2014/main" id="{DB7650E8-30A7-4CBF-B502-B00608E081BE}"/>
            </a:ext>
          </a:extLst>
        </xdr:cNvPr>
        <xdr:cNvCxnSpPr/>
      </xdr:nvCxnSpPr>
      <xdr:spPr>
        <a:xfrm flipV="1">
          <a:off x="12072620" y="17017638"/>
          <a:ext cx="78232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35198</xdr:rowOff>
    </xdr:from>
    <xdr:to>
      <xdr:col>67</xdr:col>
      <xdr:colOff>101600</xdr:colOff>
      <xdr:row>101</xdr:row>
      <xdr:rowOff>136798</xdr:rowOff>
    </xdr:to>
    <xdr:sp macro="" textlink="">
      <xdr:nvSpPr>
        <xdr:cNvPr id="875" name="楕円 874">
          <a:extLst>
            <a:ext uri="{FF2B5EF4-FFF2-40B4-BE49-F238E27FC236}">
              <a16:creationId xmlns:a16="http://schemas.microsoft.com/office/drawing/2014/main" id="{E284167A-D82B-4FE8-B47B-14FB91BB1576}"/>
            </a:ext>
          </a:extLst>
        </xdr:cNvPr>
        <xdr:cNvSpPr/>
      </xdr:nvSpPr>
      <xdr:spPr>
        <a:xfrm>
          <a:off x="11231880" y="1696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85998</xdr:rowOff>
    </xdr:from>
    <xdr:to>
      <xdr:col>71</xdr:col>
      <xdr:colOff>177800</xdr:colOff>
      <xdr:row>101</xdr:row>
      <xdr:rowOff>117021</xdr:rowOff>
    </xdr:to>
    <xdr:cxnSp macro="">
      <xdr:nvCxnSpPr>
        <xdr:cNvPr id="876" name="直線コネクタ 875">
          <a:extLst>
            <a:ext uri="{FF2B5EF4-FFF2-40B4-BE49-F238E27FC236}">
              <a16:creationId xmlns:a16="http://schemas.microsoft.com/office/drawing/2014/main" id="{EF0D8B10-3F9E-4EA8-B520-FDAE902CB31B}"/>
            </a:ext>
          </a:extLst>
        </xdr:cNvPr>
        <xdr:cNvCxnSpPr/>
      </xdr:nvCxnSpPr>
      <xdr:spPr>
        <a:xfrm>
          <a:off x="11282680" y="17017638"/>
          <a:ext cx="78994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168746</xdr:rowOff>
    </xdr:from>
    <xdr:ext cx="405111" cy="259045"/>
    <xdr:sp macro="" textlink="">
      <xdr:nvSpPr>
        <xdr:cNvPr id="877" name="n_1aveValue【庁舎】&#10;有形固定資産減価償却率">
          <a:extLst>
            <a:ext uri="{FF2B5EF4-FFF2-40B4-BE49-F238E27FC236}">
              <a16:creationId xmlns:a16="http://schemas.microsoft.com/office/drawing/2014/main" id="{7EDBBFE3-5E3A-4BC4-A29E-B2562F827C0F}"/>
            </a:ext>
          </a:extLst>
        </xdr:cNvPr>
        <xdr:cNvSpPr txBox="1"/>
      </xdr:nvSpPr>
      <xdr:spPr>
        <a:xfrm>
          <a:off x="13437244" y="17603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162214</xdr:rowOff>
    </xdr:from>
    <xdr:ext cx="405111" cy="259045"/>
    <xdr:sp macro="" textlink="">
      <xdr:nvSpPr>
        <xdr:cNvPr id="878" name="n_2aveValue【庁舎】&#10;有形固定資産減価償却率">
          <a:extLst>
            <a:ext uri="{FF2B5EF4-FFF2-40B4-BE49-F238E27FC236}">
              <a16:creationId xmlns:a16="http://schemas.microsoft.com/office/drawing/2014/main" id="{A9019C6E-B648-4CBF-A7F1-1EB16FE22008}"/>
            </a:ext>
          </a:extLst>
        </xdr:cNvPr>
        <xdr:cNvSpPr txBox="1"/>
      </xdr:nvSpPr>
      <xdr:spPr>
        <a:xfrm>
          <a:off x="12675244" y="17596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16890</xdr:rowOff>
    </xdr:from>
    <xdr:ext cx="405111" cy="259045"/>
    <xdr:sp macro="" textlink="">
      <xdr:nvSpPr>
        <xdr:cNvPr id="879" name="n_3aveValue【庁舎】&#10;有形固定資産減価償却率">
          <a:extLst>
            <a:ext uri="{FF2B5EF4-FFF2-40B4-BE49-F238E27FC236}">
              <a16:creationId xmlns:a16="http://schemas.microsoft.com/office/drawing/2014/main" id="{F238FC84-6066-4D22-AB25-183F220FEA02}"/>
            </a:ext>
          </a:extLst>
        </xdr:cNvPr>
        <xdr:cNvSpPr txBox="1"/>
      </xdr:nvSpPr>
      <xdr:spPr>
        <a:xfrm>
          <a:off x="11900544" y="17619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65876</xdr:rowOff>
    </xdr:from>
    <xdr:ext cx="405111" cy="259045"/>
    <xdr:sp macro="" textlink="">
      <xdr:nvSpPr>
        <xdr:cNvPr id="880" name="n_4aveValue【庁舎】&#10;有形固定資産減価償却率">
          <a:extLst>
            <a:ext uri="{FF2B5EF4-FFF2-40B4-BE49-F238E27FC236}">
              <a16:creationId xmlns:a16="http://schemas.microsoft.com/office/drawing/2014/main" id="{37468EFB-E158-4793-9D7C-1B6D7BE2D5F2}"/>
            </a:ext>
          </a:extLst>
        </xdr:cNvPr>
        <xdr:cNvSpPr txBox="1"/>
      </xdr:nvSpPr>
      <xdr:spPr>
        <a:xfrm>
          <a:off x="11102984" y="17668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9633</xdr:rowOff>
    </xdr:from>
    <xdr:ext cx="405111" cy="259045"/>
    <xdr:sp macro="" textlink="">
      <xdr:nvSpPr>
        <xdr:cNvPr id="881" name="n_1mainValue【庁舎】&#10;有形固定資産減価償却率">
          <a:extLst>
            <a:ext uri="{FF2B5EF4-FFF2-40B4-BE49-F238E27FC236}">
              <a16:creationId xmlns:a16="http://schemas.microsoft.com/office/drawing/2014/main" id="{E9AB0590-E271-4270-899F-A2A05E81CA2F}"/>
            </a:ext>
          </a:extLst>
        </xdr:cNvPr>
        <xdr:cNvSpPr txBox="1"/>
      </xdr:nvSpPr>
      <xdr:spPr>
        <a:xfrm>
          <a:off x="13437244" y="1677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153325</xdr:rowOff>
    </xdr:from>
    <xdr:ext cx="405111" cy="259045"/>
    <xdr:sp macro="" textlink="">
      <xdr:nvSpPr>
        <xdr:cNvPr id="882" name="n_2mainValue【庁舎】&#10;有形固定資産減価償却率">
          <a:extLst>
            <a:ext uri="{FF2B5EF4-FFF2-40B4-BE49-F238E27FC236}">
              <a16:creationId xmlns:a16="http://schemas.microsoft.com/office/drawing/2014/main" id="{210BB132-7621-4BA9-9D26-A1794082B2DE}"/>
            </a:ext>
          </a:extLst>
        </xdr:cNvPr>
        <xdr:cNvSpPr txBox="1"/>
      </xdr:nvSpPr>
      <xdr:spPr>
        <a:xfrm>
          <a:off x="12675244" y="1674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12898</xdr:rowOff>
    </xdr:from>
    <xdr:ext cx="405111" cy="259045"/>
    <xdr:sp macro="" textlink="">
      <xdr:nvSpPr>
        <xdr:cNvPr id="883" name="n_3mainValue【庁舎】&#10;有形固定資産減価償却率">
          <a:extLst>
            <a:ext uri="{FF2B5EF4-FFF2-40B4-BE49-F238E27FC236}">
              <a16:creationId xmlns:a16="http://schemas.microsoft.com/office/drawing/2014/main" id="{81DCA469-2A99-479D-BD59-7B222491CCAE}"/>
            </a:ext>
          </a:extLst>
        </xdr:cNvPr>
        <xdr:cNvSpPr txBox="1"/>
      </xdr:nvSpPr>
      <xdr:spPr>
        <a:xfrm>
          <a:off x="11900544" y="16776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153325</xdr:rowOff>
    </xdr:from>
    <xdr:ext cx="405111" cy="259045"/>
    <xdr:sp macro="" textlink="">
      <xdr:nvSpPr>
        <xdr:cNvPr id="884" name="n_4mainValue【庁舎】&#10;有形固定資産減価償却率">
          <a:extLst>
            <a:ext uri="{FF2B5EF4-FFF2-40B4-BE49-F238E27FC236}">
              <a16:creationId xmlns:a16="http://schemas.microsoft.com/office/drawing/2014/main" id="{E0BB05B0-3C36-4722-9716-1AF968542D11}"/>
            </a:ext>
          </a:extLst>
        </xdr:cNvPr>
        <xdr:cNvSpPr txBox="1"/>
      </xdr:nvSpPr>
      <xdr:spPr>
        <a:xfrm>
          <a:off x="11102984" y="1674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5" name="正方形/長方形 884">
          <a:extLst>
            <a:ext uri="{FF2B5EF4-FFF2-40B4-BE49-F238E27FC236}">
              <a16:creationId xmlns:a16="http://schemas.microsoft.com/office/drawing/2014/main" id="{98FED561-384C-478F-81BF-7C1DFC198EB5}"/>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6" name="正方形/長方形 885">
          <a:extLst>
            <a:ext uri="{FF2B5EF4-FFF2-40B4-BE49-F238E27FC236}">
              <a16:creationId xmlns:a16="http://schemas.microsoft.com/office/drawing/2014/main" id="{0E797FD4-4DF6-4501-8477-E8608009B0EF}"/>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7" name="正方形/長方形 886">
          <a:extLst>
            <a:ext uri="{FF2B5EF4-FFF2-40B4-BE49-F238E27FC236}">
              <a16:creationId xmlns:a16="http://schemas.microsoft.com/office/drawing/2014/main" id="{9AAB292D-BF38-41CF-9273-6DE641EA88F7}"/>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8" name="正方形/長方形 887">
          <a:extLst>
            <a:ext uri="{FF2B5EF4-FFF2-40B4-BE49-F238E27FC236}">
              <a16:creationId xmlns:a16="http://schemas.microsoft.com/office/drawing/2014/main" id="{CCF3E9BE-A91A-400F-BC28-0743D891D112}"/>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9" name="正方形/長方形 888">
          <a:extLst>
            <a:ext uri="{FF2B5EF4-FFF2-40B4-BE49-F238E27FC236}">
              <a16:creationId xmlns:a16="http://schemas.microsoft.com/office/drawing/2014/main" id="{B2F2053D-936F-4ED4-8BB1-D8D800F80F5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0" name="正方形/長方形 889">
          <a:extLst>
            <a:ext uri="{FF2B5EF4-FFF2-40B4-BE49-F238E27FC236}">
              <a16:creationId xmlns:a16="http://schemas.microsoft.com/office/drawing/2014/main" id="{FC58233A-4F10-409E-A95E-40D172282CC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1" name="正方形/長方形 890">
          <a:extLst>
            <a:ext uri="{FF2B5EF4-FFF2-40B4-BE49-F238E27FC236}">
              <a16:creationId xmlns:a16="http://schemas.microsoft.com/office/drawing/2014/main" id="{A909A800-34D2-45F2-8CFC-790B0C3B64D5}"/>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2" name="正方形/長方形 891">
          <a:extLst>
            <a:ext uri="{FF2B5EF4-FFF2-40B4-BE49-F238E27FC236}">
              <a16:creationId xmlns:a16="http://schemas.microsoft.com/office/drawing/2014/main" id="{7330A534-6AE6-45E6-B625-9810C916D296}"/>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3" name="テキスト ボックス 892">
          <a:extLst>
            <a:ext uri="{FF2B5EF4-FFF2-40B4-BE49-F238E27FC236}">
              <a16:creationId xmlns:a16="http://schemas.microsoft.com/office/drawing/2014/main" id="{00B38E9B-A883-45DF-A4F9-F31D32A78DA1}"/>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4" name="直線コネクタ 893">
          <a:extLst>
            <a:ext uri="{FF2B5EF4-FFF2-40B4-BE49-F238E27FC236}">
              <a16:creationId xmlns:a16="http://schemas.microsoft.com/office/drawing/2014/main" id="{B7AC3F37-B3BC-49E0-B692-93BB15CD28EA}"/>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95" name="テキスト ボックス 894">
          <a:extLst>
            <a:ext uri="{FF2B5EF4-FFF2-40B4-BE49-F238E27FC236}">
              <a16:creationId xmlns:a16="http://schemas.microsoft.com/office/drawing/2014/main" id="{F2990A56-C717-4926-893A-5B78A700A411}"/>
            </a:ext>
          </a:extLst>
        </xdr:cNvPr>
        <xdr:cNvSpPr txBox="1"/>
      </xdr:nvSpPr>
      <xdr:spPr>
        <a:xfrm>
          <a:off x="1569484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896" name="直線コネクタ 895">
          <a:extLst>
            <a:ext uri="{FF2B5EF4-FFF2-40B4-BE49-F238E27FC236}">
              <a16:creationId xmlns:a16="http://schemas.microsoft.com/office/drawing/2014/main" id="{48D98319-DDF0-4274-89FA-5BC388A975FF}"/>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97" name="テキスト ボックス 896">
          <a:extLst>
            <a:ext uri="{FF2B5EF4-FFF2-40B4-BE49-F238E27FC236}">
              <a16:creationId xmlns:a16="http://schemas.microsoft.com/office/drawing/2014/main" id="{9B4C11B3-92B3-4E79-9304-2AD956293DE1}"/>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98" name="直線コネクタ 897">
          <a:extLst>
            <a:ext uri="{FF2B5EF4-FFF2-40B4-BE49-F238E27FC236}">
              <a16:creationId xmlns:a16="http://schemas.microsoft.com/office/drawing/2014/main" id="{7EE7C254-559C-4EBF-8088-426BBB1747AC}"/>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99" name="テキスト ボックス 898">
          <a:extLst>
            <a:ext uri="{FF2B5EF4-FFF2-40B4-BE49-F238E27FC236}">
              <a16:creationId xmlns:a16="http://schemas.microsoft.com/office/drawing/2014/main" id="{B7527BAA-B540-4A79-B481-C577B07FD17F}"/>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0" name="直線コネクタ 899">
          <a:extLst>
            <a:ext uri="{FF2B5EF4-FFF2-40B4-BE49-F238E27FC236}">
              <a16:creationId xmlns:a16="http://schemas.microsoft.com/office/drawing/2014/main" id="{7CE77D35-7D19-40FD-8036-53E548E80A13}"/>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1" name="テキスト ボックス 900">
          <a:extLst>
            <a:ext uri="{FF2B5EF4-FFF2-40B4-BE49-F238E27FC236}">
              <a16:creationId xmlns:a16="http://schemas.microsoft.com/office/drawing/2014/main" id="{698EB1CB-43A0-40EE-862A-13EFBF2BA074}"/>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2" name="直線コネクタ 901">
          <a:extLst>
            <a:ext uri="{FF2B5EF4-FFF2-40B4-BE49-F238E27FC236}">
              <a16:creationId xmlns:a16="http://schemas.microsoft.com/office/drawing/2014/main" id="{49869FD1-7EF8-49F1-98B3-74D67E03FAAF}"/>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3" name="テキスト ボックス 902">
          <a:extLst>
            <a:ext uri="{FF2B5EF4-FFF2-40B4-BE49-F238E27FC236}">
              <a16:creationId xmlns:a16="http://schemas.microsoft.com/office/drawing/2014/main" id="{97B538C6-5838-416B-8147-A1A9715E008D}"/>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4" name="直線コネクタ 903">
          <a:extLst>
            <a:ext uri="{FF2B5EF4-FFF2-40B4-BE49-F238E27FC236}">
              <a16:creationId xmlns:a16="http://schemas.microsoft.com/office/drawing/2014/main" id="{B9772C89-C644-4396-A0C3-0ACEA628AB7C}"/>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5" name="テキスト ボックス 904">
          <a:extLst>
            <a:ext uri="{FF2B5EF4-FFF2-40B4-BE49-F238E27FC236}">
              <a16:creationId xmlns:a16="http://schemas.microsoft.com/office/drawing/2014/main" id="{0FB372DF-B01E-4FEB-B8EB-0FD9508E8F7D}"/>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a:extLst>
            <a:ext uri="{FF2B5EF4-FFF2-40B4-BE49-F238E27FC236}">
              <a16:creationId xmlns:a16="http://schemas.microsoft.com/office/drawing/2014/main" id="{E67CF78A-59AC-48BD-A757-0F2A466692F1}"/>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a:extLst>
            <a:ext uri="{FF2B5EF4-FFF2-40B4-BE49-F238E27FC236}">
              <a16:creationId xmlns:a16="http://schemas.microsoft.com/office/drawing/2014/main" id="{D6ED556E-EE70-4893-A406-C98BC71EFDED}"/>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庁舎】&#10;一人当たり面積グラフ枠">
          <a:extLst>
            <a:ext uri="{FF2B5EF4-FFF2-40B4-BE49-F238E27FC236}">
              <a16:creationId xmlns:a16="http://schemas.microsoft.com/office/drawing/2014/main" id="{C8FC0A16-C55E-495A-B385-6B8943F15E85}"/>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139700</xdr:rowOff>
    </xdr:from>
    <xdr:to>
      <xdr:col>116</xdr:col>
      <xdr:colOff>62864</xdr:colOff>
      <xdr:row>109</xdr:row>
      <xdr:rowOff>30480</xdr:rowOff>
    </xdr:to>
    <xdr:cxnSp macro="">
      <xdr:nvCxnSpPr>
        <xdr:cNvPr id="909" name="直線コネクタ 908">
          <a:extLst>
            <a:ext uri="{FF2B5EF4-FFF2-40B4-BE49-F238E27FC236}">
              <a16:creationId xmlns:a16="http://schemas.microsoft.com/office/drawing/2014/main" id="{C7096D3E-5542-47D3-9797-72E21AB99473}"/>
            </a:ext>
          </a:extLst>
        </xdr:cNvPr>
        <xdr:cNvCxnSpPr/>
      </xdr:nvCxnSpPr>
      <xdr:spPr>
        <a:xfrm flipV="1">
          <a:off x="19509104" y="16903700"/>
          <a:ext cx="0" cy="13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34307</xdr:rowOff>
    </xdr:from>
    <xdr:ext cx="469744" cy="259045"/>
    <xdr:sp macro="" textlink="">
      <xdr:nvSpPr>
        <xdr:cNvPr id="910" name="【庁舎】&#10;一人当たり面積最小値テキスト">
          <a:extLst>
            <a:ext uri="{FF2B5EF4-FFF2-40B4-BE49-F238E27FC236}">
              <a16:creationId xmlns:a16="http://schemas.microsoft.com/office/drawing/2014/main" id="{7DB53ED2-34B6-4D14-86F5-0C61AED19E3B}"/>
            </a:ext>
          </a:extLst>
        </xdr:cNvPr>
        <xdr:cNvSpPr txBox="1"/>
      </xdr:nvSpPr>
      <xdr:spPr>
        <a:xfrm>
          <a:off x="19547840" y="1830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30480</xdr:rowOff>
    </xdr:from>
    <xdr:to>
      <xdr:col>116</xdr:col>
      <xdr:colOff>152400</xdr:colOff>
      <xdr:row>109</xdr:row>
      <xdr:rowOff>30480</xdr:rowOff>
    </xdr:to>
    <xdr:cxnSp macro="">
      <xdr:nvCxnSpPr>
        <xdr:cNvPr id="911" name="直線コネクタ 910">
          <a:extLst>
            <a:ext uri="{FF2B5EF4-FFF2-40B4-BE49-F238E27FC236}">
              <a16:creationId xmlns:a16="http://schemas.microsoft.com/office/drawing/2014/main" id="{7F60FE27-0D62-4087-9D22-F4A42CE993BE}"/>
            </a:ext>
          </a:extLst>
        </xdr:cNvPr>
        <xdr:cNvCxnSpPr/>
      </xdr:nvCxnSpPr>
      <xdr:spPr>
        <a:xfrm>
          <a:off x="19443700" y="1830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86377</xdr:rowOff>
    </xdr:from>
    <xdr:ext cx="469744" cy="259045"/>
    <xdr:sp macro="" textlink="">
      <xdr:nvSpPr>
        <xdr:cNvPr id="912" name="【庁舎】&#10;一人当たり面積最大値テキスト">
          <a:extLst>
            <a:ext uri="{FF2B5EF4-FFF2-40B4-BE49-F238E27FC236}">
              <a16:creationId xmlns:a16="http://schemas.microsoft.com/office/drawing/2014/main" id="{6D22DC6B-02A2-4D26-ADE4-79F53FF5E814}"/>
            </a:ext>
          </a:extLst>
        </xdr:cNvPr>
        <xdr:cNvSpPr txBox="1"/>
      </xdr:nvSpPr>
      <xdr:spPr>
        <a:xfrm>
          <a:off x="19547840" y="1668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139700</xdr:rowOff>
    </xdr:from>
    <xdr:to>
      <xdr:col>116</xdr:col>
      <xdr:colOff>152400</xdr:colOff>
      <xdr:row>100</xdr:row>
      <xdr:rowOff>139700</xdr:rowOff>
    </xdr:to>
    <xdr:cxnSp macro="">
      <xdr:nvCxnSpPr>
        <xdr:cNvPr id="913" name="直線コネクタ 912">
          <a:extLst>
            <a:ext uri="{FF2B5EF4-FFF2-40B4-BE49-F238E27FC236}">
              <a16:creationId xmlns:a16="http://schemas.microsoft.com/office/drawing/2014/main" id="{ABB1EB2E-3519-4363-B582-E138015FE9F6}"/>
            </a:ext>
          </a:extLst>
        </xdr:cNvPr>
        <xdr:cNvCxnSpPr/>
      </xdr:nvCxnSpPr>
      <xdr:spPr>
        <a:xfrm>
          <a:off x="19443700" y="169037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30497</xdr:rowOff>
    </xdr:from>
    <xdr:ext cx="469744" cy="259045"/>
    <xdr:sp macro="" textlink="">
      <xdr:nvSpPr>
        <xdr:cNvPr id="914" name="【庁舎】&#10;一人当たり面積平均値テキスト">
          <a:extLst>
            <a:ext uri="{FF2B5EF4-FFF2-40B4-BE49-F238E27FC236}">
              <a16:creationId xmlns:a16="http://schemas.microsoft.com/office/drawing/2014/main" id="{28D68F9F-E773-4179-B939-5AD666F36CEC}"/>
            </a:ext>
          </a:extLst>
        </xdr:cNvPr>
        <xdr:cNvSpPr txBox="1"/>
      </xdr:nvSpPr>
      <xdr:spPr>
        <a:xfrm>
          <a:off x="19547840" y="17800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52070</xdr:rowOff>
    </xdr:from>
    <xdr:to>
      <xdr:col>116</xdr:col>
      <xdr:colOff>114300</xdr:colOff>
      <xdr:row>106</xdr:row>
      <xdr:rowOff>153670</xdr:rowOff>
    </xdr:to>
    <xdr:sp macro="" textlink="">
      <xdr:nvSpPr>
        <xdr:cNvPr id="915" name="フローチャート: 判断 914">
          <a:extLst>
            <a:ext uri="{FF2B5EF4-FFF2-40B4-BE49-F238E27FC236}">
              <a16:creationId xmlns:a16="http://schemas.microsoft.com/office/drawing/2014/main" id="{765BEAD8-68D0-4833-A971-00B091E1AC1E}"/>
            </a:ext>
          </a:extLst>
        </xdr:cNvPr>
        <xdr:cNvSpPr/>
      </xdr:nvSpPr>
      <xdr:spPr>
        <a:xfrm>
          <a:off x="19458940" y="1782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77470</xdr:rowOff>
    </xdr:from>
    <xdr:to>
      <xdr:col>112</xdr:col>
      <xdr:colOff>38100</xdr:colOff>
      <xdr:row>107</xdr:row>
      <xdr:rowOff>7620</xdr:rowOff>
    </xdr:to>
    <xdr:sp macro="" textlink="">
      <xdr:nvSpPr>
        <xdr:cNvPr id="916" name="フローチャート: 判断 915">
          <a:extLst>
            <a:ext uri="{FF2B5EF4-FFF2-40B4-BE49-F238E27FC236}">
              <a16:creationId xmlns:a16="http://schemas.microsoft.com/office/drawing/2014/main" id="{D908616D-E11C-421F-8770-0337F3E10780}"/>
            </a:ext>
          </a:extLst>
        </xdr:cNvPr>
        <xdr:cNvSpPr/>
      </xdr:nvSpPr>
      <xdr:spPr>
        <a:xfrm>
          <a:off x="18735040" y="17847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96520</xdr:rowOff>
    </xdr:from>
    <xdr:to>
      <xdr:col>107</xdr:col>
      <xdr:colOff>101600</xdr:colOff>
      <xdr:row>107</xdr:row>
      <xdr:rowOff>26670</xdr:rowOff>
    </xdr:to>
    <xdr:sp macro="" textlink="">
      <xdr:nvSpPr>
        <xdr:cNvPr id="917" name="フローチャート: 判断 916">
          <a:extLst>
            <a:ext uri="{FF2B5EF4-FFF2-40B4-BE49-F238E27FC236}">
              <a16:creationId xmlns:a16="http://schemas.microsoft.com/office/drawing/2014/main" id="{FE6E3012-B646-4D4A-A929-B5C0E6F40FEB}"/>
            </a:ext>
          </a:extLst>
        </xdr:cNvPr>
        <xdr:cNvSpPr/>
      </xdr:nvSpPr>
      <xdr:spPr>
        <a:xfrm>
          <a:off x="17937480" y="178663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114300</xdr:rowOff>
    </xdr:from>
    <xdr:to>
      <xdr:col>102</xdr:col>
      <xdr:colOff>165100</xdr:colOff>
      <xdr:row>107</xdr:row>
      <xdr:rowOff>44450</xdr:rowOff>
    </xdr:to>
    <xdr:sp macro="" textlink="">
      <xdr:nvSpPr>
        <xdr:cNvPr id="918" name="フローチャート: 判断 917">
          <a:extLst>
            <a:ext uri="{FF2B5EF4-FFF2-40B4-BE49-F238E27FC236}">
              <a16:creationId xmlns:a16="http://schemas.microsoft.com/office/drawing/2014/main" id="{58EA3CAC-052C-41A5-8AC6-149C55706680}"/>
            </a:ext>
          </a:extLst>
        </xdr:cNvPr>
        <xdr:cNvSpPr/>
      </xdr:nvSpPr>
      <xdr:spPr>
        <a:xfrm>
          <a:off x="17162780" y="17884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1270</xdr:rowOff>
    </xdr:from>
    <xdr:to>
      <xdr:col>98</xdr:col>
      <xdr:colOff>38100</xdr:colOff>
      <xdr:row>107</xdr:row>
      <xdr:rowOff>102870</xdr:rowOff>
    </xdr:to>
    <xdr:sp macro="" textlink="">
      <xdr:nvSpPr>
        <xdr:cNvPr id="919" name="フローチャート: 判断 918">
          <a:extLst>
            <a:ext uri="{FF2B5EF4-FFF2-40B4-BE49-F238E27FC236}">
              <a16:creationId xmlns:a16="http://schemas.microsoft.com/office/drawing/2014/main" id="{34209E85-689A-4F78-BD28-1AEE6649CF54}"/>
            </a:ext>
          </a:extLst>
        </xdr:cNvPr>
        <xdr:cNvSpPr/>
      </xdr:nvSpPr>
      <xdr:spPr>
        <a:xfrm>
          <a:off x="16388080" y="179387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64E4E204-23B3-4896-B523-1476BDE527A7}"/>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235A9FA6-0365-4B6C-9841-B9EB9373C5EB}"/>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DAC59F9E-CA2B-4A27-9893-90457A13E43D}"/>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D22312BC-573F-471B-ABFF-9DBCC9B95658}"/>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E0E1E028-4E88-41CB-9F6C-A5FF312F0576}"/>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33020</xdr:rowOff>
    </xdr:from>
    <xdr:to>
      <xdr:col>116</xdr:col>
      <xdr:colOff>114300</xdr:colOff>
      <xdr:row>103</xdr:row>
      <xdr:rowOff>134620</xdr:rowOff>
    </xdr:to>
    <xdr:sp macro="" textlink="">
      <xdr:nvSpPr>
        <xdr:cNvPr id="925" name="楕円 924">
          <a:extLst>
            <a:ext uri="{FF2B5EF4-FFF2-40B4-BE49-F238E27FC236}">
              <a16:creationId xmlns:a16="http://schemas.microsoft.com/office/drawing/2014/main" id="{172F8A5B-33C4-444C-B5A7-80849618BAB4}"/>
            </a:ext>
          </a:extLst>
        </xdr:cNvPr>
        <xdr:cNvSpPr/>
      </xdr:nvSpPr>
      <xdr:spPr>
        <a:xfrm>
          <a:off x="19458940" y="1729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55897</xdr:rowOff>
    </xdr:from>
    <xdr:ext cx="469744" cy="259045"/>
    <xdr:sp macro="" textlink="">
      <xdr:nvSpPr>
        <xdr:cNvPr id="926" name="【庁舎】&#10;一人当たり面積該当値テキスト">
          <a:extLst>
            <a:ext uri="{FF2B5EF4-FFF2-40B4-BE49-F238E27FC236}">
              <a16:creationId xmlns:a16="http://schemas.microsoft.com/office/drawing/2014/main" id="{DA5A9CC0-9897-48C3-B7CD-CD120E44135D}"/>
            </a:ext>
          </a:extLst>
        </xdr:cNvPr>
        <xdr:cNvSpPr txBox="1"/>
      </xdr:nvSpPr>
      <xdr:spPr>
        <a:xfrm>
          <a:off x="19547840" y="1715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49530</xdr:rowOff>
    </xdr:from>
    <xdr:to>
      <xdr:col>112</xdr:col>
      <xdr:colOff>38100</xdr:colOff>
      <xdr:row>103</xdr:row>
      <xdr:rowOff>151130</xdr:rowOff>
    </xdr:to>
    <xdr:sp macro="" textlink="">
      <xdr:nvSpPr>
        <xdr:cNvPr id="927" name="楕円 926">
          <a:extLst>
            <a:ext uri="{FF2B5EF4-FFF2-40B4-BE49-F238E27FC236}">
              <a16:creationId xmlns:a16="http://schemas.microsoft.com/office/drawing/2014/main" id="{25EC59DB-BED2-495A-B574-B91717CCA437}"/>
            </a:ext>
          </a:extLst>
        </xdr:cNvPr>
        <xdr:cNvSpPr/>
      </xdr:nvSpPr>
      <xdr:spPr>
        <a:xfrm>
          <a:off x="18735040" y="173164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83820</xdr:rowOff>
    </xdr:from>
    <xdr:to>
      <xdr:col>116</xdr:col>
      <xdr:colOff>63500</xdr:colOff>
      <xdr:row>103</xdr:row>
      <xdr:rowOff>100330</xdr:rowOff>
    </xdr:to>
    <xdr:cxnSp macro="">
      <xdr:nvCxnSpPr>
        <xdr:cNvPr id="928" name="直線コネクタ 927">
          <a:extLst>
            <a:ext uri="{FF2B5EF4-FFF2-40B4-BE49-F238E27FC236}">
              <a16:creationId xmlns:a16="http://schemas.microsoft.com/office/drawing/2014/main" id="{B7AA1E3F-87D1-4B4A-8972-439FD7ED5A32}"/>
            </a:ext>
          </a:extLst>
        </xdr:cNvPr>
        <xdr:cNvCxnSpPr/>
      </xdr:nvCxnSpPr>
      <xdr:spPr>
        <a:xfrm flipV="1">
          <a:off x="18778220" y="17350740"/>
          <a:ext cx="73152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41911</xdr:rowOff>
    </xdr:from>
    <xdr:to>
      <xdr:col>107</xdr:col>
      <xdr:colOff>101600</xdr:colOff>
      <xdr:row>103</xdr:row>
      <xdr:rowOff>143511</xdr:rowOff>
    </xdr:to>
    <xdr:sp macro="" textlink="">
      <xdr:nvSpPr>
        <xdr:cNvPr id="929" name="楕円 928">
          <a:extLst>
            <a:ext uri="{FF2B5EF4-FFF2-40B4-BE49-F238E27FC236}">
              <a16:creationId xmlns:a16="http://schemas.microsoft.com/office/drawing/2014/main" id="{9CFAEEB1-C88E-4677-92CA-A4A8F2D5D382}"/>
            </a:ext>
          </a:extLst>
        </xdr:cNvPr>
        <xdr:cNvSpPr/>
      </xdr:nvSpPr>
      <xdr:spPr>
        <a:xfrm>
          <a:off x="17937480" y="1730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92711</xdr:rowOff>
    </xdr:from>
    <xdr:to>
      <xdr:col>111</xdr:col>
      <xdr:colOff>177800</xdr:colOff>
      <xdr:row>103</xdr:row>
      <xdr:rowOff>100330</xdr:rowOff>
    </xdr:to>
    <xdr:cxnSp macro="">
      <xdr:nvCxnSpPr>
        <xdr:cNvPr id="930" name="直線コネクタ 929">
          <a:extLst>
            <a:ext uri="{FF2B5EF4-FFF2-40B4-BE49-F238E27FC236}">
              <a16:creationId xmlns:a16="http://schemas.microsoft.com/office/drawing/2014/main" id="{C592577A-FAA5-4995-ACEF-8518E01DAC5C}"/>
            </a:ext>
          </a:extLst>
        </xdr:cNvPr>
        <xdr:cNvCxnSpPr/>
      </xdr:nvCxnSpPr>
      <xdr:spPr>
        <a:xfrm>
          <a:off x="17988280" y="17359631"/>
          <a:ext cx="78994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101</xdr:row>
      <xdr:rowOff>146050</xdr:rowOff>
    </xdr:from>
    <xdr:to>
      <xdr:col>102</xdr:col>
      <xdr:colOff>165100</xdr:colOff>
      <xdr:row>102</xdr:row>
      <xdr:rowOff>76200</xdr:rowOff>
    </xdr:to>
    <xdr:sp macro="" textlink="">
      <xdr:nvSpPr>
        <xdr:cNvPr id="931" name="楕円 930">
          <a:extLst>
            <a:ext uri="{FF2B5EF4-FFF2-40B4-BE49-F238E27FC236}">
              <a16:creationId xmlns:a16="http://schemas.microsoft.com/office/drawing/2014/main" id="{B6C84710-471D-4406-989E-1664CFC68E8C}"/>
            </a:ext>
          </a:extLst>
        </xdr:cNvPr>
        <xdr:cNvSpPr/>
      </xdr:nvSpPr>
      <xdr:spPr>
        <a:xfrm>
          <a:off x="17162780" y="17077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25400</xdr:rowOff>
    </xdr:from>
    <xdr:to>
      <xdr:col>107</xdr:col>
      <xdr:colOff>50800</xdr:colOff>
      <xdr:row>103</xdr:row>
      <xdr:rowOff>92711</xdr:rowOff>
    </xdr:to>
    <xdr:cxnSp macro="">
      <xdr:nvCxnSpPr>
        <xdr:cNvPr id="932" name="直線コネクタ 931">
          <a:extLst>
            <a:ext uri="{FF2B5EF4-FFF2-40B4-BE49-F238E27FC236}">
              <a16:creationId xmlns:a16="http://schemas.microsoft.com/office/drawing/2014/main" id="{5200C668-221E-4246-A296-938781012ED6}"/>
            </a:ext>
          </a:extLst>
        </xdr:cNvPr>
        <xdr:cNvCxnSpPr/>
      </xdr:nvCxnSpPr>
      <xdr:spPr>
        <a:xfrm>
          <a:off x="17213580" y="17124680"/>
          <a:ext cx="774700" cy="23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101</xdr:row>
      <xdr:rowOff>149861</xdr:rowOff>
    </xdr:from>
    <xdr:to>
      <xdr:col>98</xdr:col>
      <xdr:colOff>38100</xdr:colOff>
      <xdr:row>102</xdr:row>
      <xdr:rowOff>80011</xdr:rowOff>
    </xdr:to>
    <xdr:sp macro="" textlink="">
      <xdr:nvSpPr>
        <xdr:cNvPr id="933" name="楕円 932">
          <a:extLst>
            <a:ext uri="{FF2B5EF4-FFF2-40B4-BE49-F238E27FC236}">
              <a16:creationId xmlns:a16="http://schemas.microsoft.com/office/drawing/2014/main" id="{2D3D4743-1DAE-449B-95BD-1D1E3724C0FB}"/>
            </a:ext>
          </a:extLst>
        </xdr:cNvPr>
        <xdr:cNvSpPr/>
      </xdr:nvSpPr>
      <xdr:spPr>
        <a:xfrm>
          <a:off x="16388080" y="170815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25400</xdr:rowOff>
    </xdr:from>
    <xdr:to>
      <xdr:col>102</xdr:col>
      <xdr:colOff>114300</xdr:colOff>
      <xdr:row>102</xdr:row>
      <xdr:rowOff>29211</xdr:rowOff>
    </xdr:to>
    <xdr:cxnSp macro="">
      <xdr:nvCxnSpPr>
        <xdr:cNvPr id="934" name="直線コネクタ 933">
          <a:extLst>
            <a:ext uri="{FF2B5EF4-FFF2-40B4-BE49-F238E27FC236}">
              <a16:creationId xmlns:a16="http://schemas.microsoft.com/office/drawing/2014/main" id="{EAAD5E5B-D702-4610-B7B4-6B85019B1131}"/>
            </a:ext>
          </a:extLst>
        </xdr:cNvPr>
        <xdr:cNvCxnSpPr/>
      </xdr:nvCxnSpPr>
      <xdr:spPr>
        <a:xfrm flipV="1">
          <a:off x="16431260" y="17124680"/>
          <a:ext cx="78232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170197</xdr:rowOff>
    </xdr:from>
    <xdr:ext cx="469744" cy="259045"/>
    <xdr:sp macro="" textlink="">
      <xdr:nvSpPr>
        <xdr:cNvPr id="935" name="n_1aveValue【庁舎】&#10;一人当たり面積">
          <a:extLst>
            <a:ext uri="{FF2B5EF4-FFF2-40B4-BE49-F238E27FC236}">
              <a16:creationId xmlns:a16="http://schemas.microsoft.com/office/drawing/2014/main" id="{A9A4E1D0-AE98-490B-96C8-94ECB4CE588E}"/>
            </a:ext>
          </a:extLst>
        </xdr:cNvPr>
        <xdr:cNvSpPr txBox="1"/>
      </xdr:nvSpPr>
      <xdr:spPr>
        <a:xfrm>
          <a:off x="18561127" y="1794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17797</xdr:rowOff>
    </xdr:from>
    <xdr:ext cx="469744" cy="259045"/>
    <xdr:sp macro="" textlink="">
      <xdr:nvSpPr>
        <xdr:cNvPr id="936" name="n_2aveValue【庁舎】&#10;一人当たり面積">
          <a:extLst>
            <a:ext uri="{FF2B5EF4-FFF2-40B4-BE49-F238E27FC236}">
              <a16:creationId xmlns:a16="http://schemas.microsoft.com/office/drawing/2014/main" id="{FF6FF9B9-060B-4660-98E8-DDD50EB62E8E}"/>
            </a:ext>
          </a:extLst>
        </xdr:cNvPr>
        <xdr:cNvSpPr txBox="1"/>
      </xdr:nvSpPr>
      <xdr:spPr>
        <a:xfrm>
          <a:off x="17776267" y="1795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35577</xdr:rowOff>
    </xdr:from>
    <xdr:ext cx="469744" cy="259045"/>
    <xdr:sp macro="" textlink="">
      <xdr:nvSpPr>
        <xdr:cNvPr id="937" name="n_3aveValue【庁舎】&#10;一人当たり面積">
          <a:extLst>
            <a:ext uri="{FF2B5EF4-FFF2-40B4-BE49-F238E27FC236}">
              <a16:creationId xmlns:a16="http://schemas.microsoft.com/office/drawing/2014/main" id="{C1CFBD06-C3FF-4D5D-B068-D2B9204433DF}"/>
            </a:ext>
          </a:extLst>
        </xdr:cNvPr>
        <xdr:cNvSpPr txBox="1"/>
      </xdr:nvSpPr>
      <xdr:spPr>
        <a:xfrm>
          <a:off x="17001567" y="1797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93997</xdr:rowOff>
    </xdr:from>
    <xdr:ext cx="469744" cy="259045"/>
    <xdr:sp macro="" textlink="">
      <xdr:nvSpPr>
        <xdr:cNvPr id="938" name="n_4aveValue【庁舎】&#10;一人当たり面積">
          <a:extLst>
            <a:ext uri="{FF2B5EF4-FFF2-40B4-BE49-F238E27FC236}">
              <a16:creationId xmlns:a16="http://schemas.microsoft.com/office/drawing/2014/main" id="{DAF20334-EB24-4FA7-ABBB-9BF05F2CB59C}"/>
            </a:ext>
          </a:extLst>
        </xdr:cNvPr>
        <xdr:cNvSpPr txBox="1"/>
      </xdr:nvSpPr>
      <xdr:spPr>
        <a:xfrm>
          <a:off x="16226867" y="1803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167657</xdr:rowOff>
    </xdr:from>
    <xdr:ext cx="469744" cy="259045"/>
    <xdr:sp macro="" textlink="">
      <xdr:nvSpPr>
        <xdr:cNvPr id="939" name="n_1mainValue【庁舎】&#10;一人当たり面積">
          <a:extLst>
            <a:ext uri="{FF2B5EF4-FFF2-40B4-BE49-F238E27FC236}">
              <a16:creationId xmlns:a16="http://schemas.microsoft.com/office/drawing/2014/main" id="{B4524C2C-F171-45EB-BA35-525EE884D6C4}"/>
            </a:ext>
          </a:extLst>
        </xdr:cNvPr>
        <xdr:cNvSpPr txBox="1"/>
      </xdr:nvSpPr>
      <xdr:spPr>
        <a:xfrm>
          <a:off x="18561127" y="1709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160038</xdr:rowOff>
    </xdr:from>
    <xdr:ext cx="469744" cy="259045"/>
    <xdr:sp macro="" textlink="">
      <xdr:nvSpPr>
        <xdr:cNvPr id="940" name="n_2mainValue【庁舎】&#10;一人当たり面積">
          <a:extLst>
            <a:ext uri="{FF2B5EF4-FFF2-40B4-BE49-F238E27FC236}">
              <a16:creationId xmlns:a16="http://schemas.microsoft.com/office/drawing/2014/main" id="{58F19ADF-570B-459C-B879-93A29B827CFC}"/>
            </a:ext>
          </a:extLst>
        </xdr:cNvPr>
        <xdr:cNvSpPr txBox="1"/>
      </xdr:nvSpPr>
      <xdr:spPr>
        <a:xfrm>
          <a:off x="17776267" y="1709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100</xdr:row>
      <xdr:rowOff>92727</xdr:rowOff>
    </xdr:from>
    <xdr:ext cx="469744" cy="259045"/>
    <xdr:sp macro="" textlink="">
      <xdr:nvSpPr>
        <xdr:cNvPr id="941" name="n_3mainValue【庁舎】&#10;一人当たり面積">
          <a:extLst>
            <a:ext uri="{FF2B5EF4-FFF2-40B4-BE49-F238E27FC236}">
              <a16:creationId xmlns:a16="http://schemas.microsoft.com/office/drawing/2014/main" id="{2C913395-04C8-4368-8864-5CD39E96FCD6}"/>
            </a:ext>
          </a:extLst>
        </xdr:cNvPr>
        <xdr:cNvSpPr txBox="1"/>
      </xdr:nvSpPr>
      <xdr:spPr>
        <a:xfrm>
          <a:off x="17001567" y="1685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100</xdr:row>
      <xdr:rowOff>96538</xdr:rowOff>
    </xdr:from>
    <xdr:ext cx="469744" cy="259045"/>
    <xdr:sp macro="" textlink="">
      <xdr:nvSpPr>
        <xdr:cNvPr id="942" name="n_4mainValue【庁舎】&#10;一人当たり面積">
          <a:extLst>
            <a:ext uri="{FF2B5EF4-FFF2-40B4-BE49-F238E27FC236}">
              <a16:creationId xmlns:a16="http://schemas.microsoft.com/office/drawing/2014/main" id="{C8AC2B02-3385-4D74-A77C-E39FB43040F2}"/>
            </a:ext>
          </a:extLst>
        </xdr:cNvPr>
        <xdr:cNvSpPr txBox="1"/>
      </xdr:nvSpPr>
      <xdr:spPr>
        <a:xfrm>
          <a:off x="16226867" y="1686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a:extLst>
            <a:ext uri="{FF2B5EF4-FFF2-40B4-BE49-F238E27FC236}">
              <a16:creationId xmlns:a16="http://schemas.microsoft.com/office/drawing/2014/main" id="{967C6AA9-1EB8-4B52-93E1-5BAC3D2BAE5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a:extLst>
            <a:ext uri="{FF2B5EF4-FFF2-40B4-BE49-F238E27FC236}">
              <a16:creationId xmlns:a16="http://schemas.microsoft.com/office/drawing/2014/main" id="{89C1D2F5-1B41-4DD1-9F51-F703A9DC6F1B}"/>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a:extLst>
            <a:ext uri="{FF2B5EF4-FFF2-40B4-BE49-F238E27FC236}">
              <a16:creationId xmlns:a16="http://schemas.microsoft.com/office/drawing/2014/main" id="{EF176C13-43C9-4137-9353-477038D0C379}"/>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保健福祉センター・保健所</a:t>
          </a:r>
          <a:r>
            <a:rPr kumimoji="1" lang="ja-JP" altLang="en-US" sz="1100">
              <a:solidFill>
                <a:schemeClr val="dk1"/>
              </a:solidFill>
              <a:effectLst/>
              <a:latin typeface="+mn-lt"/>
              <a:ea typeface="+mn-ea"/>
              <a:cs typeface="+mn-cs"/>
            </a:rPr>
            <a:t>」「福祉施設」は全国平均・東京都平均・類似自治体平均とほぼ同じ水準となっている。</a:t>
          </a:r>
          <a:endParaRPr lang="ja-JP" altLang="ja-JP" sz="1400">
            <a:effectLst/>
          </a:endParaRPr>
        </a:p>
        <a:p>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は近年建て替えたため、突出して低い比率となっている。また、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一般廃棄物処理施設</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島内に無かった汚泥再生処理センターを平成２３年に建築し、</a:t>
          </a:r>
          <a:r>
            <a:rPr kumimoji="1" lang="ja-JP" altLang="en-US" sz="1100">
              <a:solidFill>
                <a:schemeClr val="dk1"/>
              </a:solidFill>
              <a:effectLst/>
              <a:latin typeface="+mn-lt"/>
              <a:ea typeface="+mn-ea"/>
              <a:cs typeface="+mn-cs"/>
            </a:rPr>
            <a:t>令和５年度に焼却施設が完成したことにより、</a:t>
          </a:r>
          <a:r>
            <a:rPr kumimoji="1" lang="ja-JP" altLang="ja-JP" sz="1100">
              <a:solidFill>
                <a:schemeClr val="dk1"/>
              </a:solidFill>
              <a:effectLst/>
              <a:latin typeface="+mn-lt"/>
              <a:ea typeface="+mn-ea"/>
              <a:cs typeface="+mn-cs"/>
            </a:rPr>
            <a:t>有形固定資産減価償却率は</a:t>
          </a:r>
          <a:r>
            <a:rPr kumimoji="1" lang="ja-JP" altLang="en-US" sz="1100">
              <a:solidFill>
                <a:schemeClr val="dk1"/>
              </a:solidFill>
              <a:effectLst/>
              <a:latin typeface="+mn-lt"/>
              <a:ea typeface="+mn-ea"/>
              <a:cs typeface="+mn-cs"/>
            </a:rPr>
            <a:t>２１．８ポイント減となっている。</a:t>
          </a:r>
          <a:endParaRPr lang="ja-JP" altLang="ja-JP" sz="1400">
            <a:effectLst/>
          </a:endParaRPr>
        </a:p>
        <a:p>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体育館・プール</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は学校の統合後に体育館を残し、屋内運動場として活用している施設が３施設あるため、高い比率となっている。屋内運動場は老朽化も進んでいるため、施設利用件数も踏まえ今後の在り方を検討していく。</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についても同様に今後の在り方について検討をすすめる。</a:t>
          </a:r>
          <a:endParaRPr lang="ja-JP" altLang="ja-JP" sz="1400">
            <a:effectLst/>
          </a:endParaRPr>
        </a:p>
        <a:p>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は外壁防水改修により有形固定資産減価償却率は減少したが、引き続き高い水準であるため、今後も長く施設を活用していけるように長寿命化による改修を予定している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6,968
6,848
72.24
10,914,543
10,578,167
283,397
3,902,012
6,294,001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基準財政収入額は町</a:t>
          </a:r>
          <a:r>
            <a:rPr kumimoji="1" lang="ja-JP" altLang="en-US" sz="1100">
              <a:solidFill>
                <a:schemeClr val="dk1"/>
              </a:solidFill>
              <a:effectLst/>
              <a:latin typeface="+mn-lt"/>
              <a:ea typeface="+mn-ea"/>
              <a:cs typeface="+mn-cs"/>
            </a:rPr>
            <a:t>民</a:t>
          </a:r>
          <a:r>
            <a:rPr kumimoji="1" lang="ja-JP" altLang="ja-JP" sz="1100">
              <a:solidFill>
                <a:schemeClr val="dk1"/>
              </a:solidFill>
              <a:effectLst/>
              <a:latin typeface="+mn-lt"/>
              <a:ea typeface="+mn-ea"/>
              <a:cs typeface="+mn-cs"/>
            </a:rPr>
            <a:t>税</a:t>
          </a:r>
          <a:r>
            <a:rPr kumimoji="1" lang="ja-JP" altLang="en-US" sz="1100">
              <a:solidFill>
                <a:schemeClr val="dk1"/>
              </a:solidFill>
              <a:effectLst/>
              <a:latin typeface="+mn-lt"/>
              <a:ea typeface="+mn-ea"/>
              <a:cs typeface="+mn-cs"/>
            </a:rPr>
            <a:t>や交付金等の増</a:t>
          </a:r>
          <a:r>
            <a:rPr kumimoji="1" lang="ja-JP" altLang="ja-JP" sz="1100">
              <a:solidFill>
                <a:schemeClr val="dk1"/>
              </a:solidFill>
              <a:effectLst/>
              <a:latin typeface="+mn-lt"/>
              <a:ea typeface="+mn-ea"/>
              <a:cs typeface="+mn-cs"/>
            </a:rPr>
            <a:t>により３．２％</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０６８</a:t>
          </a:r>
          <a:r>
            <a:rPr kumimoji="1" lang="ja-JP" altLang="ja-JP" sz="1100">
              <a:solidFill>
                <a:schemeClr val="dk1"/>
              </a:solidFill>
              <a:effectLst/>
              <a:latin typeface="+mn-lt"/>
              <a:ea typeface="+mn-ea"/>
              <a:cs typeface="+mn-cs"/>
            </a:rPr>
            <a:t>万円の増となり、基準財政需要額においては消防費で増となったものの、土木費や</a:t>
          </a:r>
          <a:r>
            <a:rPr kumimoji="1" lang="ja-JP" altLang="en-US" sz="1100">
              <a:solidFill>
                <a:schemeClr val="dk1"/>
              </a:solidFill>
              <a:effectLst/>
              <a:latin typeface="+mn-lt"/>
              <a:ea typeface="+mn-ea"/>
              <a:cs typeface="+mn-cs"/>
            </a:rPr>
            <a:t>社会福祉</a:t>
          </a:r>
          <a:r>
            <a:rPr kumimoji="1" lang="ja-JP" altLang="ja-JP" sz="1100">
              <a:solidFill>
                <a:schemeClr val="dk1"/>
              </a:solidFill>
              <a:effectLst/>
              <a:latin typeface="+mn-lt"/>
              <a:ea typeface="+mn-ea"/>
              <a:cs typeface="+mn-cs"/>
            </a:rPr>
            <a:t>費の減により</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１９３</a:t>
          </a:r>
          <a:r>
            <a:rPr kumimoji="1" lang="ja-JP" altLang="ja-JP" sz="1100">
              <a:solidFill>
                <a:schemeClr val="dk1"/>
              </a:solidFill>
              <a:effectLst/>
              <a:latin typeface="+mn-lt"/>
              <a:ea typeface="+mn-ea"/>
              <a:cs typeface="+mn-cs"/>
            </a:rPr>
            <a:t>万円の減となった</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と同</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町税</a:t>
          </a:r>
          <a:r>
            <a:rPr kumimoji="1" lang="ja-JP" altLang="en-US" sz="1100">
              <a:solidFill>
                <a:schemeClr val="dk1"/>
              </a:solidFill>
              <a:effectLst/>
              <a:latin typeface="+mn-lt"/>
              <a:ea typeface="+mn-ea"/>
              <a:cs typeface="+mn-cs"/>
            </a:rPr>
            <a:t>や交付金の</a:t>
          </a:r>
          <a:r>
            <a:rPr kumimoji="1" lang="ja-JP" altLang="ja-JP" sz="1100">
              <a:solidFill>
                <a:schemeClr val="dk1"/>
              </a:solidFill>
              <a:effectLst/>
              <a:latin typeface="+mn-lt"/>
              <a:ea typeface="+mn-ea"/>
              <a:cs typeface="+mn-cs"/>
            </a:rPr>
            <a:t>増は、コロナ禍後の経済復興の兆しが見えたことが要因と推察している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人口減少</a:t>
          </a:r>
          <a:r>
            <a:rPr kumimoji="1" lang="ja-JP" altLang="en-US" sz="1100">
              <a:solidFill>
                <a:schemeClr val="dk1"/>
              </a:solidFill>
              <a:effectLst/>
              <a:latin typeface="+mn-lt"/>
              <a:ea typeface="+mn-ea"/>
              <a:cs typeface="+mn-cs"/>
            </a:rPr>
            <a:t>と共に町税等は減少していくことが想定されるものの、</a:t>
          </a:r>
          <a:r>
            <a:rPr kumimoji="1" lang="ja-JP" altLang="ja-JP" sz="1100">
              <a:solidFill>
                <a:schemeClr val="dk1"/>
              </a:solidFill>
              <a:effectLst/>
              <a:latin typeface="+mn-lt"/>
              <a:ea typeface="+mn-ea"/>
              <a:cs typeface="+mn-cs"/>
            </a:rPr>
            <a:t>徴収強化</a:t>
          </a:r>
          <a:r>
            <a:rPr kumimoji="1" lang="ja-JP" altLang="en-US" sz="1100">
              <a:solidFill>
                <a:schemeClr val="dk1"/>
              </a:solidFill>
              <a:effectLst/>
              <a:latin typeface="+mn-lt"/>
              <a:ea typeface="+mn-ea"/>
              <a:cs typeface="+mn-cs"/>
            </a:rPr>
            <a:t>などで最大限の</a:t>
          </a:r>
          <a:r>
            <a:rPr kumimoji="1" lang="ja-JP" altLang="ja-JP" sz="1100">
              <a:solidFill>
                <a:schemeClr val="dk1"/>
              </a:solidFill>
              <a:effectLst/>
              <a:latin typeface="+mn-lt"/>
              <a:ea typeface="+mn-ea"/>
              <a:cs typeface="+mn-cs"/>
            </a:rPr>
            <a:t>自主財源の確保に努め、</a:t>
          </a:r>
          <a:r>
            <a:rPr kumimoji="1" lang="ja-JP" altLang="en-US" sz="1100">
              <a:solidFill>
                <a:schemeClr val="dk1"/>
              </a:solidFill>
              <a:effectLst/>
              <a:latin typeface="+mn-lt"/>
              <a:ea typeface="+mn-ea"/>
              <a:cs typeface="+mn-cs"/>
            </a:rPr>
            <a:t>無駄な歳出を減らしていくことで、</a:t>
          </a:r>
          <a:r>
            <a:rPr kumimoji="1" lang="ja-JP" altLang="ja-JP" sz="1100">
              <a:solidFill>
                <a:schemeClr val="dk1"/>
              </a:solidFill>
              <a:effectLst/>
              <a:latin typeface="+mn-lt"/>
              <a:ea typeface="+mn-ea"/>
              <a:cs typeface="+mn-cs"/>
            </a:rPr>
            <a:t>財政の健全化を図</a:t>
          </a:r>
          <a:r>
            <a:rPr kumimoji="1" lang="ja-JP" altLang="en-US" sz="1100">
              <a:solidFill>
                <a:schemeClr val="dk1"/>
              </a:solidFill>
              <a:effectLst/>
              <a:latin typeface="+mn-lt"/>
              <a:ea typeface="+mn-ea"/>
              <a:cs typeface="+mn-cs"/>
            </a:rPr>
            <a:t>っていく</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126295</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2704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41222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7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126295</xdr:rowOff>
    </xdr:from>
    <xdr:to>
      <xdr:col>24</xdr:col>
      <xdr:colOff>12700</xdr:colOff>
      <xdr:row>35</xdr:row>
      <xdr:rowOff>126295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2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55033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273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41628</xdr:rowOff>
    </xdr:from>
    <xdr:to>
      <xdr:col>19</xdr:col>
      <xdr:colOff>133350</xdr:colOff>
      <xdr:row>43</xdr:row>
      <xdr:rowOff>55033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139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28222</xdr:rowOff>
    </xdr:from>
    <xdr:to>
      <xdr:col>19</xdr:col>
      <xdr:colOff>184150</xdr:colOff>
      <xdr:row>42</xdr:row>
      <xdr:rowOff>129822</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139999</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699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41628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871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14817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159455</xdr:rowOff>
    </xdr:from>
    <xdr:to>
      <xdr:col>11</xdr:col>
      <xdr:colOff>82550</xdr:colOff>
      <xdr:row>42</xdr:row>
      <xdr:rowOff>89605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99782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162278</xdr:rowOff>
    </xdr:from>
    <xdr:to>
      <xdr:col>15</xdr:col>
      <xdr:colOff>133350</xdr:colOff>
      <xdr:row>43</xdr:row>
      <xdr:rowOff>92428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77205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類似団体と比較しても良い比率となっているが、分母となる経常一般財源において</a:t>
          </a:r>
          <a:r>
            <a:rPr kumimoji="1" lang="ja-JP" altLang="en-US" sz="1100">
              <a:solidFill>
                <a:schemeClr val="dk1"/>
              </a:solidFill>
              <a:effectLst/>
              <a:latin typeface="+mn-lt"/>
              <a:ea typeface="+mn-ea"/>
              <a:cs typeface="+mn-cs"/>
            </a:rPr>
            <a:t>地方税等の減収により総額１，８５５万円減小。</a:t>
          </a:r>
          <a:r>
            <a:rPr kumimoji="1" lang="ja-JP" altLang="ja-JP" sz="1100">
              <a:solidFill>
                <a:schemeClr val="dk1"/>
              </a:solidFill>
              <a:effectLst/>
              <a:latin typeface="+mn-lt"/>
              <a:ea typeface="+mn-ea"/>
              <a:cs typeface="+mn-cs"/>
            </a:rPr>
            <a:t>分子の経常経費充当一般財源</a:t>
          </a:r>
          <a:r>
            <a:rPr kumimoji="1" lang="ja-JP" altLang="en-US" sz="1100">
              <a:solidFill>
                <a:schemeClr val="dk1"/>
              </a:solidFill>
              <a:effectLst/>
              <a:latin typeface="+mn-lt"/>
              <a:ea typeface="+mn-ea"/>
              <a:cs typeface="+mn-cs"/>
            </a:rPr>
            <a:t>は職員不足等により人件費が１，１２０万円減となったが、新ごみ焼却施設建設事業の地方債返還開始により公債費が３，１４５万円増となるなど、６５８万円の減に留まった為、０．７％数値が悪化する結果となった。今後、物価高騰の影響により</a:t>
          </a:r>
          <a:r>
            <a:rPr kumimoji="1" lang="ja-JP" altLang="ja-JP" sz="1100">
              <a:solidFill>
                <a:schemeClr val="dk1"/>
              </a:solidFill>
              <a:effectLst/>
              <a:latin typeface="+mn-lt"/>
              <a:ea typeface="+mn-ea"/>
              <a:cs typeface="+mn-cs"/>
            </a:rPr>
            <a:t>光熱水費等経費の上昇、ごみ焼却施設</a:t>
          </a:r>
          <a:r>
            <a:rPr kumimoji="1" lang="ja-JP" altLang="en-US" sz="1100">
              <a:solidFill>
                <a:schemeClr val="dk1"/>
              </a:solidFill>
              <a:effectLst/>
              <a:latin typeface="+mn-lt"/>
              <a:ea typeface="+mn-ea"/>
              <a:cs typeface="+mn-cs"/>
            </a:rPr>
            <a:t>や既存公共施設の</a:t>
          </a:r>
          <a:r>
            <a:rPr kumimoji="1" lang="ja-JP" altLang="ja-JP" sz="1100">
              <a:solidFill>
                <a:schemeClr val="dk1"/>
              </a:solidFill>
              <a:effectLst/>
              <a:latin typeface="+mn-lt"/>
              <a:ea typeface="+mn-ea"/>
              <a:cs typeface="+mn-cs"/>
            </a:rPr>
            <a:t>維持補修費</a:t>
          </a:r>
          <a:r>
            <a:rPr kumimoji="1" lang="ja-JP" altLang="en-US" sz="1100">
              <a:solidFill>
                <a:schemeClr val="dk1"/>
              </a:solidFill>
              <a:effectLst/>
              <a:latin typeface="+mn-lt"/>
              <a:ea typeface="+mn-ea"/>
              <a:cs typeface="+mn-cs"/>
            </a:rPr>
            <a:t>の増加が見込まれることから、</a:t>
          </a:r>
          <a:r>
            <a:rPr kumimoji="1" lang="ja-JP" altLang="ja-JP" sz="1100">
              <a:solidFill>
                <a:schemeClr val="dk1"/>
              </a:solidFill>
              <a:effectLst/>
              <a:latin typeface="+mn-lt"/>
              <a:ea typeface="+mn-ea"/>
              <a:cs typeface="+mn-cs"/>
            </a:rPr>
            <a:t>公共施設</a:t>
          </a:r>
          <a:r>
            <a:rPr kumimoji="1" lang="ja-JP" altLang="en-US" sz="1100">
              <a:solidFill>
                <a:schemeClr val="dk1"/>
              </a:solidFill>
              <a:effectLst/>
              <a:latin typeface="+mn-lt"/>
              <a:ea typeface="+mn-ea"/>
              <a:cs typeface="+mn-cs"/>
            </a:rPr>
            <a:t>の統廃合を検討し、</a:t>
          </a:r>
          <a:r>
            <a:rPr kumimoji="1" lang="ja-JP" altLang="ja-JP" sz="1100">
              <a:solidFill>
                <a:schemeClr val="dk1"/>
              </a:solidFill>
              <a:effectLst/>
              <a:latin typeface="+mn-lt"/>
              <a:ea typeface="+mn-ea"/>
              <a:cs typeface="+mn-cs"/>
            </a:rPr>
            <a:t>維持補修費、物件費等の削減に努める。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10371</xdr:rowOff>
    </xdr:from>
    <xdr:to>
      <xdr:col>23</xdr:col>
      <xdr:colOff>133350</xdr:colOff>
      <xdr:row>66</xdr:row>
      <xdr:rowOff>130810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954471"/>
          <a:ext cx="0" cy="14920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102887</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1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130810</xdr:rowOff>
    </xdr:from>
    <xdr:to>
      <xdr:col>24</xdr:col>
      <xdr:colOff>12700</xdr:colOff>
      <xdr:row>66</xdr:row>
      <xdr:rowOff>130810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4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96748</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10371</xdr:rowOff>
    </xdr:from>
    <xdr:to>
      <xdr:col>24</xdr:col>
      <xdr:colOff>12700</xdr:colOff>
      <xdr:row>58</xdr:row>
      <xdr:rowOff>10371</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127423</xdr:rowOff>
    </xdr:from>
    <xdr:to>
      <xdr:col>23</xdr:col>
      <xdr:colOff>133350</xdr:colOff>
      <xdr:row>61</xdr:row>
      <xdr:rowOff>155575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585873"/>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169350</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627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37465</xdr:rowOff>
    </xdr:from>
    <xdr:to>
      <xdr:col>19</xdr:col>
      <xdr:colOff>133350</xdr:colOff>
      <xdr:row>61</xdr:row>
      <xdr:rowOff>127423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324465"/>
          <a:ext cx="889000" cy="2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161079</xdr:rowOff>
    </xdr:from>
    <xdr:to>
      <xdr:col>19</xdr:col>
      <xdr:colOff>184150</xdr:colOff>
      <xdr:row>62</xdr:row>
      <xdr:rowOff>91229</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76006</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705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37465</xdr:rowOff>
    </xdr:from>
    <xdr:to>
      <xdr:col>15</xdr:col>
      <xdr:colOff>82550</xdr:colOff>
      <xdr:row>61</xdr:row>
      <xdr:rowOff>119380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324465"/>
          <a:ext cx="889000" cy="25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28363</xdr:rowOff>
    </xdr:from>
    <xdr:to>
      <xdr:col>15</xdr:col>
      <xdr:colOff>133350</xdr:colOff>
      <xdr:row>61</xdr:row>
      <xdr:rowOff>129963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114740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119380</xdr:rowOff>
    </xdr:from>
    <xdr:to>
      <xdr:col>11</xdr:col>
      <xdr:colOff>31750</xdr:colOff>
      <xdr:row>63</xdr:row>
      <xdr:rowOff>21802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577830"/>
          <a:ext cx="889000" cy="24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122344</xdr:rowOff>
    </xdr:from>
    <xdr:to>
      <xdr:col>11</xdr:col>
      <xdr:colOff>82550</xdr:colOff>
      <xdr:row>63</xdr:row>
      <xdr:rowOff>52494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37271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83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77487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104775</xdr:rowOff>
    </xdr:from>
    <xdr:to>
      <xdr:col>23</xdr:col>
      <xdr:colOff>184150</xdr:colOff>
      <xdr:row>62</xdr:row>
      <xdr:rowOff>34925</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121302</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76623</xdr:rowOff>
    </xdr:from>
    <xdr:to>
      <xdr:col>19</xdr:col>
      <xdr:colOff>184150</xdr:colOff>
      <xdr:row>62</xdr:row>
      <xdr:rowOff>6773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16950</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303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158115</xdr:rowOff>
    </xdr:from>
    <xdr:to>
      <xdr:col>15</xdr:col>
      <xdr:colOff>133350</xdr:colOff>
      <xdr:row>60</xdr:row>
      <xdr:rowOff>88265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98442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68580</xdr:rowOff>
    </xdr:from>
    <xdr:to>
      <xdr:col>11</xdr:col>
      <xdr:colOff>82550</xdr:colOff>
      <xdr:row>61</xdr:row>
      <xdr:rowOff>170180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8907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142452</xdr:rowOff>
    </xdr:from>
    <xdr:to>
      <xdr:col>7</xdr:col>
      <xdr:colOff>31750</xdr:colOff>
      <xdr:row>63</xdr:row>
      <xdr:rowOff>72602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77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82779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54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[474,739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前年度より、</a:t>
          </a:r>
          <a:r>
            <a:rPr kumimoji="1" lang="ja-JP" altLang="en-US" sz="1100">
              <a:solidFill>
                <a:schemeClr val="dk1"/>
              </a:solidFill>
              <a:effectLst/>
              <a:latin typeface="+mn-lt"/>
              <a:ea typeface="+mn-ea"/>
              <a:cs typeface="+mn-cs"/>
            </a:rPr>
            <a:t>１５</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２７９</a:t>
          </a:r>
          <a:r>
            <a:rPr kumimoji="1" lang="ja-JP" altLang="ja-JP" sz="1100">
              <a:solidFill>
                <a:schemeClr val="dk1"/>
              </a:solidFill>
              <a:effectLst/>
              <a:latin typeface="+mn-lt"/>
              <a:ea typeface="+mn-ea"/>
              <a:cs typeface="+mn-cs"/>
            </a:rPr>
            <a:t>円増加している。類似団体平均を大きく上回っているのは地理的要因により島内各所に点在する保育所を直営しているほか、空港消防業務を受託しており、職員数が多く人件費やごみ処理施設、汚泥再生処理センター等の運営に係る物件費、維持補修費が大きく影響している。</a:t>
          </a:r>
          <a:endParaRPr lang="ja-JP" altLang="ja-JP" sz="1400">
            <a:effectLst/>
          </a:endParaRPr>
        </a:p>
        <a:p>
          <a:r>
            <a:rPr kumimoji="1" lang="ja-JP" altLang="ja-JP" sz="1100">
              <a:solidFill>
                <a:schemeClr val="dk1"/>
              </a:solidFill>
              <a:effectLst/>
              <a:latin typeface="+mn-lt"/>
              <a:ea typeface="+mn-ea"/>
              <a:cs typeface="+mn-cs"/>
            </a:rPr>
            <a:t>　今後も人口減少により、悪化していくことが見込まれるが、職員の事務効率化をはじめ、施設の集約化を図ることでコスト削減に努めていく。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117515</xdr:rowOff>
    </xdr:from>
    <xdr:to>
      <xdr:col>23</xdr:col>
      <xdr:colOff>133350</xdr:colOff>
      <xdr:row>89</xdr:row>
      <xdr:rowOff>155832</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04965"/>
          <a:ext cx="0" cy="14099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127909</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155832</xdr:rowOff>
    </xdr:from>
    <xdr:to>
      <xdr:col>24</xdr:col>
      <xdr:colOff>12700</xdr:colOff>
      <xdr:row>89</xdr:row>
      <xdr:rowOff>155832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32442</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4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117515</xdr:rowOff>
    </xdr:from>
    <xdr:to>
      <xdr:col>24</xdr:col>
      <xdr:colOff>12700</xdr:colOff>
      <xdr:row>81</xdr:row>
      <xdr:rowOff>117515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04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14799</xdr:rowOff>
    </xdr:from>
    <xdr:to>
      <xdr:col>23</xdr:col>
      <xdr:colOff>133350</xdr:colOff>
      <xdr:row>84</xdr:row>
      <xdr:rowOff>35280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16599"/>
          <a:ext cx="838200" cy="2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110535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9979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94008</xdr:rowOff>
    </xdr:from>
    <xdr:to>
      <xdr:col>23</xdr:col>
      <xdr:colOff>184150</xdr:colOff>
      <xdr:row>83</xdr:row>
      <xdr:rowOff>24158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52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120176</xdr:rowOff>
    </xdr:from>
    <xdr:to>
      <xdr:col>19</xdr:col>
      <xdr:colOff>133350</xdr:colOff>
      <xdr:row>84</xdr:row>
      <xdr:rowOff>14799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350526"/>
          <a:ext cx="889000" cy="66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82220</xdr:rowOff>
    </xdr:from>
    <xdr:to>
      <xdr:col>19</xdr:col>
      <xdr:colOff>184150</xdr:colOff>
      <xdr:row>83</xdr:row>
      <xdr:rowOff>12370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4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22547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120176</xdr:rowOff>
    </xdr:from>
    <xdr:to>
      <xdr:col>15</xdr:col>
      <xdr:colOff>82550</xdr:colOff>
      <xdr:row>83</xdr:row>
      <xdr:rowOff>130358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350526"/>
          <a:ext cx="889000" cy="10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59311</xdr:rowOff>
    </xdr:from>
    <xdr:to>
      <xdr:col>15</xdr:col>
      <xdr:colOff>133350</xdr:colOff>
      <xdr:row>82</xdr:row>
      <xdr:rowOff>160911</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1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171088</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8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128676</xdr:rowOff>
    </xdr:from>
    <xdr:to>
      <xdr:col>11</xdr:col>
      <xdr:colOff>31750</xdr:colOff>
      <xdr:row>83</xdr:row>
      <xdr:rowOff>130358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359026"/>
          <a:ext cx="889000" cy="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45208</xdr:rowOff>
    </xdr:from>
    <xdr:to>
      <xdr:col>11</xdr:col>
      <xdr:colOff>82550</xdr:colOff>
      <xdr:row>82</xdr:row>
      <xdr:rowOff>146808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0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156985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7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22237</xdr:rowOff>
    </xdr:from>
    <xdr:to>
      <xdr:col>7</xdr:col>
      <xdr:colOff>31750</xdr:colOff>
      <xdr:row>82</xdr:row>
      <xdr:rowOff>123837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8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134014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50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155930</xdr:rowOff>
    </xdr:from>
    <xdr:to>
      <xdr:col>23</xdr:col>
      <xdr:colOff>184150</xdr:colOff>
      <xdr:row>84</xdr:row>
      <xdr:rowOff>86080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38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128007</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35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135449</xdr:rowOff>
    </xdr:from>
    <xdr:to>
      <xdr:col>19</xdr:col>
      <xdr:colOff>184150</xdr:colOff>
      <xdr:row>84</xdr:row>
      <xdr:rowOff>65599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6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50376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452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69376</xdr:rowOff>
    </xdr:from>
    <xdr:to>
      <xdr:col>15</xdr:col>
      <xdr:colOff>133350</xdr:colOff>
      <xdr:row>83</xdr:row>
      <xdr:rowOff>170976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9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155753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386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79558</xdr:rowOff>
    </xdr:from>
    <xdr:to>
      <xdr:col>11</xdr:col>
      <xdr:colOff>82550</xdr:colOff>
      <xdr:row>84</xdr:row>
      <xdr:rowOff>9708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30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165935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396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77876</xdr:rowOff>
    </xdr:from>
    <xdr:to>
      <xdr:col>7</xdr:col>
      <xdr:colOff>31750</xdr:colOff>
      <xdr:row>84</xdr:row>
      <xdr:rowOff>8026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30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164253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394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在職年数が長い管理職や職員の退職、他会計への職員異動等の理由により、令和５年４月１日時点でのラスパイレス指数は１．７ポイント下がる結果となった。</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初任給は国の基準として</a:t>
          </a:r>
          <a:r>
            <a:rPr kumimoji="1" lang="ja-JP" altLang="en-US" sz="1100">
              <a:solidFill>
                <a:sysClr val="windowText" lastClr="000000"/>
              </a:solidFill>
              <a:effectLst/>
              <a:latin typeface="+mn-lt"/>
              <a:ea typeface="+mn-ea"/>
              <a:cs typeface="+mn-cs"/>
            </a:rPr>
            <a:t>おり、昇格に必要な年限を長くしていた為全国町村平均・類似団体平均を大きく下回っていたが</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令和５年度途中より人材確保の観点から昇格年数の短縮を行ったため、今後数値が上昇する見込みである。</a:t>
          </a:r>
          <a:endParaRPr kumimoji="1" lang="en-US" altLang="ja-JP" sz="1100">
            <a:solidFill>
              <a:sysClr val="windowText" lastClr="000000"/>
            </a:solidFill>
            <a:effectLst/>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89</xdr:row>
      <xdr:rowOff>127302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54705"/>
          <a:ext cx="0" cy="1631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38705</xdr:rowOff>
    </xdr:from>
    <xdr:to>
      <xdr:col>81</xdr:col>
      <xdr:colOff>44450</xdr:colOff>
      <xdr:row>81</xdr:row>
      <xdr:rowOff>62593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3754705"/>
          <a:ext cx="8382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56441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2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165100</xdr:rowOff>
    </xdr:from>
    <xdr:to>
      <xdr:col>77</xdr:col>
      <xdr:colOff>44450</xdr:colOff>
      <xdr:row>81</xdr:row>
      <xdr:rowOff>62593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38811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10782</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75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165100</xdr:rowOff>
    </xdr:from>
    <xdr:to>
      <xdr:col>72</xdr:col>
      <xdr:colOff>203200</xdr:colOff>
      <xdr:row>81</xdr:row>
      <xdr:rowOff>51102</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3881100"/>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10782</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51102</xdr:rowOff>
    </xdr:from>
    <xdr:to>
      <xdr:col>68</xdr:col>
      <xdr:colOff>152400</xdr:colOff>
      <xdr:row>81</xdr:row>
      <xdr:rowOff>85573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393855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79</xdr:row>
      <xdr:rowOff>159355</xdr:rowOff>
    </xdr:from>
    <xdr:to>
      <xdr:col>81</xdr:col>
      <xdr:colOff>95250</xdr:colOff>
      <xdr:row>80</xdr:row>
      <xdr:rowOff>89505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370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80632</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62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11793</xdr:rowOff>
    </xdr:from>
    <xdr:to>
      <xdr:col>77</xdr:col>
      <xdr:colOff>95250</xdr:colOff>
      <xdr:row>81</xdr:row>
      <xdr:rowOff>113393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389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123570</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66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114300</xdr:rowOff>
    </xdr:from>
    <xdr:to>
      <xdr:col>73</xdr:col>
      <xdr:colOff>44450</xdr:colOff>
      <xdr:row>81</xdr:row>
      <xdr:rowOff>44450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54627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59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302</xdr:rowOff>
    </xdr:from>
    <xdr:to>
      <xdr:col>68</xdr:col>
      <xdr:colOff>203200</xdr:colOff>
      <xdr:row>81</xdr:row>
      <xdr:rowOff>101902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388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112079</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65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34773</xdr:rowOff>
    </xdr:from>
    <xdr:to>
      <xdr:col>64</xdr:col>
      <xdr:colOff>152400</xdr:colOff>
      <xdr:row>81</xdr:row>
      <xdr:rowOff>136373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392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79</xdr:row>
      <xdr:rowOff>146550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691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職員数が全国をはじめ、類似団体の平均を大きく上回っているのは島内に点在する保育所の直営や消防救急業務のほか、空港消防業務を受託しているためである。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職員不足により数値は１人分下がったが、</a:t>
          </a:r>
          <a:r>
            <a:rPr kumimoji="1" lang="ja-JP" altLang="ja-JP" sz="1100">
              <a:solidFill>
                <a:schemeClr val="dk1"/>
              </a:solidFill>
              <a:effectLst/>
              <a:latin typeface="+mn-lt"/>
              <a:ea typeface="+mn-ea"/>
              <a:cs typeface="+mn-cs"/>
            </a:rPr>
            <a:t>今後人口減少に伴い割合は上がっていく</a:t>
          </a:r>
          <a:r>
            <a:rPr kumimoji="1" lang="ja-JP" altLang="en-US" sz="1100">
              <a:solidFill>
                <a:schemeClr val="dk1"/>
              </a:solidFill>
              <a:effectLst/>
              <a:latin typeface="+mn-lt"/>
              <a:ea typeface="+mn-ea"/>
              <a:cs typeface="+mn-cs"/>
            </a:rPr>
            <a:t>ことが想定されるため</a:t>
          </a:r>
          <a:r>
            <a:rPr kumimoji="1" lang="ja-JP" altLang="ja-JP" sz="1100">
              <a:solidFill>
                <a:schemeClr val="dk1"/>
              </a:solidFill>
              <a:effectLst/>
              <a:latin typeface="+mn-lt"/>
              <a:ea typeface="+mn-ea"/>
              <a:cs typeface="+mn-cs"/>
            </a:rPr>
            <a:t>、事務の効率化を図りつつ、多様な行政需要に対応できる組織へ再編を進め、定員管理に努める。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122047</xdr:rowOff>
    </xdr:from>
    <xdr:to>
      <xdr:col>81</xdr:col>
      <xdr:colOff>44450</xdr:colOff>
      <xdr:row>66</xdr:row>
      <xdr:rowOff>154136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237597"/>
          <a:ext cx="0" cy="123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126213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4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154136</xdr:rowOff>
    </xdr:from>
    <xdr:to>
      <xdr:col>81</xdr:col>
      <xdr:colOff>133350</xdr:colOff>
      <xdr:row>66</xdr:row>
      <xdr:rowOff>154136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36974</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981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122047</xdr:rowOff>
    </xdr:from>
    <xdr:to>
      <xdr:col>81</xdr:col>
      <xdr:colOff>133350</xdr:colOff>
      <xdr:row>59</xdr:row>
      <xdr:rowOff>122047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23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154136</xdr:rowOff>
    </xdr:from>
    <xdr:to>
      <xdr:col>81</xdr:col>
      <xdr:colOff>44450</xdr:colOff>
      <xdr:row>67</xdr:row>
      <xdr:rowOff>63119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1469836"/>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64871</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23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48344</xdr:rowOff>
    </xdr:from>
    <xdr:to>
      <xdr:col>81</xdr:col>
      <xdr:colOff>95250</xdr:colOff>
      <xdr:row>62</xdr:row>
      <xdr:rowOff>149944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63119</xdr:rowOff>
    </xdr:from>
    <xdr:to>
      <xdr:col>77</xdr:col>
      <xdr:colOff>44450</xdr:colOff>
      <xdr:row>67</xdr:row>
      <xdr:rowOff>154813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1550269"/>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21802</xdr:rowOff>
    </xdr:from>
    <xdr:to>
      <xdr:col>77</xdr:col>
      <xdr:colOff>95250</xdr:colOff>
      <xdr:row>62</xdr:row>
      <xdr:rowOff>123402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133579</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420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127466</xdr:rowOff>
    </xdr:from>
    <xdr:to>
      <xdr:col>72</xdr:col>
      <xdr:colOff>203200</xdr:colOff>
      <xdr:row>67</xdr:row>
      <xdr:rowOff>154813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1614616"/>
          <a:ext cx="889000" cy="2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18584</xdr:rowOff>
    </xdr:from>
    <xdr:to>
      <xdr:col>73</xdr:col>
      <xdr:colOff>44450</xdr:colOff>
      <xdr:row>62</xdr:row>
      <xdr:rowOff>120184</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130361</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41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22902</xdr:rowOff>
    </xdr:from>
    <xdr:to>
      <xdr:col>68</xdr:col>
      <xdr:colOff>152400</xdr:colOff>
      <xdr:row>67</xdr:row>
      <xdr:rowOff>127466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1510052"/>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126340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16976</xdr:rowOff>
    </xdr:from>
    <xdr:to>
      <xdr:col>64</xdr:col>
      <xdr:colOff>152400</xdr:colOff>
      <xdr:row>62</xdr:row>
      <xdr:rowOff>118576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128753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4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103336</xdr:rowOff>
    </xdr:from>
    <xdr:to>
      <xdr:col>81</xdr:col>
      <xdr:colOff>95250</xdr:colOff>
      <xdr:row>67</xdr:row>
      <xdr:rowOff>33486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141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170663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131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67</xdr:row>
      <xdr:rowOff>12319</xdr:rowOff>
    </xdr:from>
    <xdr:to>
      <xdr:col>77</xdr:col>
      <xdr:colOff>95250</xdr:colOff>
      <xdr:row>67</xdr:row>
      <xdr:rowOff>113919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149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98696</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1585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67</xdr:row>
      <xdr:rowOff>104013</xdr:rowOff>
    </xdr:from>
    <xdr:to>
      <xdr:col>73</xdr:col>
      <xdr:colOff>44450</xdr:colOff>
      <xdr:row>68</xdr:row>
      <xdr:rowOff>34163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1591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68</xdr:row>
      <xdr:rowOff>18940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1677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67</xdr:row>
      <xdr:rowOff>76666</xdr:rowOff>
    </xdr:from>
    <xdr:to>
      <xdr:col>68</xdr:col>
      <xdr:colOff>203200</xdr:colOff>
      <xdr:row>68</xdr:row>
      <xdr:rowOff>6816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1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163043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1650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143552</xdr:rowOff>
    </xdr:from>
    <xdr:to>
      <xdr:col>64</xdr:col>
      <xdr:colOff>152400</xdr:colOff>
      <xdr:row>67</xdr:row>
      <xdr:rowOff>73702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145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58479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1545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令和１</a:t>
          </a:r>
          <a:r>
            <a:rPr kumimoji="1" lang="ja-JP" altLang="ja-JP" sz="1100">
              <a:solidFill>
                <a:schemeClr val="dk1"/>
              </a:solidFill>
              <a:effectLst/>
              <a:latin typeface="+mn-lt"/>
              <a:ea typeface="+mn-ea"/>
              <a:cs typeface="+mn-cs"/>
            </a:rPr>
            <a:t>年度より少しづつ改善している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、類似団体と比べ</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％と大きく差が出る結果となっ</a:t>
          </a:r>
          <a:r>
            <a:rPr kumimoji="1" lang="ja-JP" altLang="en-US" sz="1100">
              <a:solidFill>
                <a:schemeClr val="dk1"/>
              </a:solidFill>
              <a:effectLst/>
              <a:latin typeface="+mn-lt"/>
              <a:ea typeface="+mn-ea"/>
              <a:cs typeface="+mn-cs"/>
            </a:rPr>
            <a:t>ている。</a:t>
          </a:r>
          <a:r>
            <a:rPr kumimoji="1" lang="ja-JP" altLang="ja-JP" sz="1100">
              <a:solidFill>
                <a:schemeClr val="dk1"/>
              </a:solidFill>
              <a:effectLst/>
              <a:latin typeface="+mn-lt"/>
              <a:ea typeface="+mn-ea"/>
              <a:cs typeface="+mn-cs"/>
            </a:rPr>
            <a:t>新規発行債を抑制し、元利償還金の額</a:t>
          </a:r>
          <a:r>
            <a:rPr kumimoji="1" lang="ja-JP" altLang="en-US" sz="1100">
              <a:solidFill>
                <a:schemeClr val="dk1"/>
              </a:solidFill>
              <a:effectLst/>
              <a:latin typeface="+mn-lt"/>
              <a:ea typeface="+mn-ea"/>
              <a:cs typeface="+mn-cs"/>
            </a:rPr>
            <a:t>は減らしてきたものの</a:t>
          </a:r>
          <a:r>
            <a:rPr kumimoji="1" lang="ja-JP" altLang="ja-JP" sz="1100">
              <a:solidFill>
                <a:schemeClr val="dk1"/>
              </a:solidFill>
              <a:effectLst/>
              <a:latin typeface="+mn-lt"/>
              <a:ea typeface="+mn-ea"/>
              <a:cs typeface="+mn-cs"/>
            </a:rPr>
            <a:t>、令和５年</a:t>
          </a:r>
          <a:r>
            <a:rPr kumimoji="1" lang="ja-JP" altLang="en-US" sz="1100">
              <a:solidFill>
                <a:schemeClr val="dk1"/>
              </a:solidFill>
              <a:effectLst/>
              <a:latin typeface="+mn-lt"/>
              <a:ea typeface="+mn-ea"/>
              <a:cs typeface="+mn-cs"/>
            </a:rPr>
            <a:t>度に焼却場建設事業ほかで約１０億円の起債を行い、</a:t>
          </a:r>
          <a:r>
            <a:rPr kumimoji="1" lang="ja-JP" altLang="ja-JP" sz="1100">
              <a:solidFill>
                <a:schemeClr val="dk1"/>
              </a:solidFill>
              <a:effectLst/>
              <a:latin typeface="+mn-lt"/>
              <a:ea typeface="+mn-ea"/>
              <a:cs typeface="+mn-cs"/>
            </a:rPr>
            <a:t>令和６年</a:t>
          </a:r>
          <a:r>
            <a:rPr kumimoji="1" lang="ja-JP" altLang="en-US" sz="1100">
              <a:solidFill>
                <a:schemeClr val="dk1"/>
              </a:solidFill>
              <a:effectLst/>
              <a:latin typeface="+mn-lt"/>
              <a:ea typeface="+mn-ea"/>
              <a:cs typeface="+mn-cs"/>
            </a:rPr>
            <a:t>度は</a:t>
          </a:r>
          <a:r>
            <a:rPr kumimoji="1" lang="ja-JP" altLang="ja-JP" sz="1100">
              <a:solidFill>
                <a:schemeClr val="dk1"/>
              </a:solidFill>
              <a:effectLst/>
              <a:latin typeface="+mn-lt"/>
              <a:ea typeface="+mn-ea"/>
              <a:cs typeface="+mn-cs"/>
            </a:rPr>
            <a:t>歴史民俗資料館改修事業で</a:t>
          </a:r>
          <a:r>
            <a:rPr kumimoji="1" lang="ja-JP" altLang="en-US" sz="1100">
              <a:solidFill>
                <a:schemeClr val="dk1"/>
              </a:solidFill>
              <a:effectLst/>
              <a:latin typeface="+mn-lt"/>
              <a:ea typeface="+mn-ea"/>
              <a:cs typeface="+mn-cs"/>
            </a:rPr>
            <a:t>新たに</a:t>
          </a:r>
          <a:r>
            <a:rPr kumimoji="1" lang="ja-JP" altLang="ja-JP" sz="1100">
              <a:solidFill>
                <a:schemeClr val="dk1"/>
              </a:solidFill>
              <a:effectLst/>
              <a:latin typeface="+mn-lt"/>
              <a:ea typeface="+mn-ea"/>
              <a:cs typeface="+mn-cs"/>
            </a:rPr>
            <a:t>約</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億円の起債を行う</a:t>
          </a:r>
          <a:r>
            <a:rPr kumimoji="1" lang="ja-JP" altLang="en-US" sz="1100">
              <a:solidFill>
                <a:schemeClr val="dk1"/>
              </a:solidFill>
              <a:effectLst/>
              <a:latin typeface="+mn-lt"/>
              <a:ea typeface="+mn-ea"/>
              <a:cs typeface="+mn-cs"/>
            </a:rPr>
            <a:t>予定である為、実質公債費比率は上昇することが予想される。</a:t>
          </a:r>
          <a:r>
            <a:rPr kumimoji="1" lang="ja-JP" altLang="ja-JP" sz="1100">
              <a:solidFill>
                <a:schemeClr val="dk1"/>
              </a:solidFill>
              <a:effectLst/>
              <a:latin typeface="+mn-lt"/>
              <a:ea typeface="+mn-ea"/>
              <a:cs typeface="+mn-cs"/>
            </a:rPr>
            <a:t>引き続き交付税措置のある起債を優先し、他事業において単独の起債を最小限に抑制することで公債費負担比率の分母を上げ、大幅な上昇とならないよう努める。</a:t>
          </a:r>
          <a:endParaRPr lang="ja-JP" altLang="ja-JP" sz="1400">
            <a:effectLst/>
          </a:endParaRPr>
        </a:p>
        <a:p>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51562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212840"/>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23639</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3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51562</xdr:rowOff>
    </xdr:from>
    <xdr:to>
      <xdr:col>81</xdr:col>
      <xdr:colOff>133350</xdr:colOff>
      <xdr:row>45</xdr:row>
      <xdr:rowOff>51562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76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131572</xdr:rowOff>
    </xdr:from>
    <xdr:to>
      <xdr:col>81</xdr:col>
      <xdr:colOff>44450</xdr:colOff>
      <xdr:row>42</xdr:row>
      <xdr:rowOff>150876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7332472"/>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160291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846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150876</xdr:rowOff>
    </xdr:from>
    <xdr:to>
      <xdr:col>77</xdr:col>
      <xdr:colOff>44450</xdr:colOff>
      <xdr:row>43</xdr:row>
      <xdr:rowOff>46990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735177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46990</xdr:rowOff>
    </xdr:from>
    <xdr:to>
      <xdr:col>72</xdr:col>
      <xdr:colOff>203200</xdr:colOff>
      <xdr:row>43</xdr:row>
      <xdr:rowOff>66294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741934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153416</xdr:rowOff>
    </xdr:from>
    <xdr:to>
      <xdr:col>73</xdr:col>
      <xdr:colOff>44450</xdr:colOff>
      <xdr:row>41</xdr:row>
      <xdr:rowOff>83566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93743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66294</xdr:rowOff>
    </xdr:from>
    <xdr:to>
      <xdr:col>68</xdr:col>
      <xdr:colOff>152400</xdr:colOff>
      <xdr:row>43</xdr:row>
      <xdr:rowOff>75946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743864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142003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142003</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80772</xdr:rowOff>
    </xdr:from>
    <xdr:to>
      <xdr:col>81</xdr:col>
      <xdr:colOff>95250</xdr:colOff>
      <xdr:row>43</xdr:row>
      <xdr:rowOff>10922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52849</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2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100076</xdr:rowOff>
    </xdr:from>
    <xdr:to>
      <xdr:col>77</xdr:col>
      <xdr:colOff>95250</xdr:colOff>
      <xdr:row>43</xdr:row>
      <xdr:rowOff>30226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15003</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38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167640</xdr:rowOff>
    </xdr:from>
    <xdr:to>
      <xdr:col>73</xdr:col>
      <xdr:colOff>44450</xdr:colOff>
      <xdr:row>43</xdr:row>
      <xdr:rowOff>97790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82567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15494</xdr:rowOff>
    </xdr:from>
    <xdr:to>
      <xdr:col>68</xdr:col>
      <xdr:colOff>203200</xdr:colOff>
      <xdr:row>43</xdr:row>
      <xdr:rowOff>117094</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101871</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47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25146</xdr:rowOff>
    </xdr:from>
    <xdr:to>
      <xdr:col>64</xdr:col>
      <xdr:colOff>152400</xdr:colOff>
      <xdr:row>43</xdr:row>
      <xdr:rowOff>126746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111523</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48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前年度に引き続き将来負担比率は０％となっているが、令和３年度</a:t>
          </a:r>
          <a:r>
            <a:rPr kumimoji="1" lang="ja-JP" altLang="en-US" sz="1100">
              <a:solidFill>
                <a:schemeClr val="dk1"/>
              </a:solidFill>
              <a:effectLst/>
              <a:latin typeface="+mn-lt"/>
              <a:ea typeface="+mn-ea"/>
              <a:cs typeface="+mn-cs"/>
            </a:rPr>
            <a:t>から着手した</a:t>
          </a:r>
          <a:r>
            <a:rPr kumimoji="1" lang="ja-JP" altLang="ja-JP" sz="1100">
              <a:solidFill>
                <a:schemeClr val="dk1"/>
              </a:solidFill>
              <a:effectLst/>
              <a:latin typeface="+mn-lt"/>
              <a:ea typeface="+mn-ea"/>
              <a:cs typeface="+mn-cs"/>
            </a:rPr>
            <a:t>焼却場の建設</a:t>
          </a:r>
          <a:r>
            <a:rPr kumimoji="1" lang="ja-JP" altLang="en-US" sz="1100">
              <a:solidFill>
                <a:schemeClr val="dk1"/>
              </a:solidFill>
              <a:effectLst/>
              <a:latin typeface="+mn-lt"/>
              <a:ea typeface="+mn-ea"/>
              <a:cs typeface="+mn-cs"/>
            </a:rPr>
            <a:t>が完了に加え、令和４年から着手している歴史民俗資料館改修事業も合わせて、基金を９億３，５００万円取り崩し、地方債も１０億円近く発行することとなった。今後、老朽化に伴う施設改修等が発生していく可能性が高いため、施設の統廃合などを検討しながら、</a:t>
          </a:r>
          <a:r>
            <a:rPr kumimoji="1" lang="ja-JP" altLang="ja-JP" sz="1100">
              <a:solidFill>
                <a:schemeClr val="dk1"/>
              </a:solidFill>
              <a:effectLst/>
              <a:latin typeface="+mn-lt"/>
              <a:ea typeface="+mn-ea"/>
              <a:cs typeface="+mn-cs"/>
            </a:rPr>
            <a:t>新規発行債や基金の取り崩しの抑制に努め、将来負担比率が上昇しないよう健全な財政運営を図る。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139065</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597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111142</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88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139065</xdr:rowOff>
    </xdr:from>
    <xdr:to>
      <xdr:col>81</xdr:col>
      <xdr:colOff>133350</xdr:colOff>
      <xdr:row>22</xdr:row>
      <xdr:rowOff>139065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91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92166</xdr:rowOff>
    </xdr:from>
    <xdr:to>
      <xdr:col>68</xdr:col>
      <xdr:colOff>203200</xdr:colOff>
      <xdr:row>14</xdr:row>
      <xdr:rowOff>22316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32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32493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8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85271</xdr:rowOff>
    </xdr:from>
    <xdr:to>
      <xdr:col>64</xdr:col>
      <xdr:colOff>152400</xdr:colOff>
      <xdr:row>14</xdr:row>
      <xdr:rowOff>15421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31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25598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82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147320</xdr:rowOff>
    </xdr:from>
    <xdr:to>
      <xdr:col>64</xdr:col>
      <xdr:colOff>152400</xdr:colOff>
      <xdr:row>14</xdr:row>
      <xdr:rowOff>77470</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3462000" y="237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62247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6,968
6,848
72.24
10,914,543
10,578,167
283,397
3,902,012
6,294,001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保育所４施設の運営や消防業務の直営、空港消防業務受託等により</a:t>
          </a:r>
          <a:r>
            <a:rPr kumimoji="1" lang="ja-JP" altLang="en-US" sz="1100">
              <a:solidFill>
                <a:schemeClr val="dk1"/>
              </a:solidFill>
              <a:effectLst/>
              <a:latin typeface="+mn-lt"/>
              <a:ea typeface="+mn-ea"/>
              <a:cs typeface="+mn-cs"/>
            </a:rPr>
            <a:t>他団体より</a:t>
          </a:r>
          <a:r>
            <a:rPr kumimoji="1" lang="ja-JP" altLang="ja-JP" sz="1100">
              <a:solidFill>
                <a:schemeClr val="dk1"/>
              </a:solidFill>
              <a:effectLst/>
              <a:latin typeface="+mn-lt"/>
              <a:ea typeface="+mn-ea"/>
              <a:cs typeface="+mn-cs"/>
            </a:rPr>
            <a:t>職員数が多</a:t>
          </a:r>
          <a:r>
            <a:rPr kumimoji="1" lang="ja-JP" altLang="en-US" sz="1100">
              <a:solidFill>
                <a:schemeClr val="dk1"/>
              </a:solidFill>
              <a:effectLst/>
              <a:latin typeface="+mn-lt"/>
              <a:ea typeface="+mn-ea"/>
              <a:cs typeface="+mn-cs"/>
            </a:rPr>
            <a:t>いものの</a:t>
          </a:r>
          <a:r>
            <a:rPr kumimoji="1" lang="ja-JP" altLang="ja-JP" sz="1100">
              <a:solidFill>
                <a:schemeClr val="dk1"/>
              </a:solidFill>
              <a:effectLst/>
              <a:latin typeface="+mn-lt"/>
              <a:ea typeface="+mn-ea"/>
              <a:cs typeface="+mn-cs"/>
            </a:rPr>
            <a:t>、給与水準</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低</a:t>
          </a:r>
          <a:r>
            <a:rPr kumimoji="1" lang="ja-JP" altLang="en-US" sz="1100">
              <a:solidFill>
                <a:schemeClr val="dk1"/>
              </a:solidFill>
              <a:effectLst/>
              <a:latin typeface="+mn-lt"/>
              <a:ea typeface="+mn-ea"/>
              <a:cs typeface="+mn-cs"/>
            </a:rPr>
            <a:t>いこと</a:t>
          </a:r>
          <a:r>
            <a:rPr kumimoji="1" lang="ja-JP" altLang="ja-JP" sz="1100">
              <a:solidFill>
                <a:schemeClr val="dk1"/>
              </a:solidFill>
              <a:effectLst/>
              <a:latin typeface="+mn-lt"/>
              <a:ea typeface="+mn-ea"/>
              <a:cs typeface="+mn-cs"/>
            </a:rPr>
            <a:t>で類似団体とほぼ同規模</a:t>
          </a:r>
          <a:r>
            <a:rPr kumimoji="1" lang="ja-JP" altLang="en-US" sz="1100">
              <a:solidFill>
                <a:schemeClr val="dk1"/>
              </a:solidFill>
              <a:effectLst/>
              <a:latin typeface="+mn-lt"/>
              <a:ea typeface="+mn-ea"/>
              <a:cs typeface="+mn-cs"/>
            </a:rPr>
            <a:t>の人件費となっている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職員不足等により経常収支比率は</a:t>
          </a:r>
          <a:r>
            <a:rPr kumimoji="1" lang="ja-JP" altLang="ja-JP" sz="1100">
              <a:solidFill>
                <a:schemeClr val="dk1"/>
              </a:solidFill>
              <a:effectLst/>
              <a:latin typeface="+mn-lt"/>
              <a:ea typeface="+mn-ea"/>
              <a:cs typeface="+mn-cs"/>
            </a:rPr>
            <a:t>前年度と</a:t>
          </a:r>
          <a:r>
            <a:rPr kumimoji="1" lang="ja-JP" altLang="en-US" sz="1100">
              <a:solidFill>
                <a:schemeClr val="dk1"/>
              </a:solidFill>
              <a:effectLst/>
              <a:latin typeface="+mn-lt"/>
              <a:ea typeface="+mn-ea"/>
              <a:cs typeface="+mn-cs"/>
            </a:rPr>
            <a:t>同程度だ</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令和５年度より昇給や採用条件改定を行った為、人件費総額は今後上昇していくと想定される。機構改革などで適正</a:t>
          </a:r>
          <a:r>
            <a:rPr kumimoji="1" lang="ja-JP" altLang="ja-JP" sz="1100">
              <a:solidFill>
                <a:schemeClr val="dk1"/>
              </a:solidFill>
              <a:effectLst/>
              <a:latin typeface="+mn-lt"/>
              <a:ea typeface="+mn-ea"/>
              <a:cs typeface="+mn-cs"/>
            </a:rPr>
            <a:t>な人員管理</a:t>
          </a:r>
          <a:r>
            <a:rPr kumimoji="1" lang="ja-JP" altLang="en-US" sz="1100">
              <a:solidFill>
                <a:schemeClr val="dk1"/>
              </a:solidFill>
              <a:effectLst/>
              <a:latin typeface="+mn-lt"/>
              <a:ea typeface="+mn-ea"/>
              <a:cs typeface="+mn-cs"/>
            </a:rPr>
            <a:t>を検討し、行政サービスの質を落とさずに人件費の抑制を</a:t>
          </a:r>
          <a:r>
            <a:rPr kumimoji="1" lang="ja-JP" altLang="ja-JP" sz="1100">
              <a:solidFill>
                <a:schemeClr val="dk1"/>
              </a:solidFill>
              <a:effectLst/>
              <a:latin typeface="+mn-lt"/>
              <a:ea typeface="+mn-ea"/>
              <a:cs typeface="+mn-cs"/>
            </a:rPr>
            <a:t>目指していく。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81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39370</xdr:rowOff>
    </xdr:from>
    <xdr:to>
      <xdr:col>24</xdr:col>
      <xdr:colOff>25400</xdr:colOff>
      <xdr:row>39</xdr:row>
      <xdr:rowOff>39370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25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149860</xdr:rowOff>
    </xdr:from>
    <xdr:to>
      <xdr:col>19</xdr:col>
      <xdr:colOff>187325</xdr:colOff>
      <xdr:row>39</xdr:row>
      <xdr:rowOff>39370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664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107967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149860</xdr:rowOff>
    </xdr:from>
    <xdr:to>
      <xdr:col>15</xdr:col>
      <xdr:colOff>98425</xdr:colOff>
      <xdr:row>39</xdr:row>
      <xdr:rowOff>77470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6649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73660</xdr:rowOff>
    </xdr:from>
    <xdr:to>
      <xdr:col>11</xdr:col>
      <xdr:colOff>9525</xdr:colOff>
      <xdr:row>39</xdr:row>
      <xdr:rowOff>77470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8876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156210</xdr:rowOff>
    </xdr:from>
    <xdr:to>
      <xdr:col>11</xdr:col>
      <xdr:colOff>60325</xdr:colOff>
      <xdr:row>38</xdr:row>
      <xdr:rowOff>86360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96537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5097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160020</xdr:rowOff>
    </xdr:from>
    <xdr:to>
      <xdr:col>24</xdr:col>
      <xdr:colOff>76200</xdr:colOff>
      <xdr:row>39</xdr:row>
      <xdr:rowOff>90170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132097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4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160020</xdr:rowOff>
    </xdr:from>
    <xdr:to>
      <xdr:col>20</xdr:col>
      <xdr:colOff>38100</xdr:colOff>
      <xdr:row>39</xdr:row>
      <xdr:rowOff>90170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74947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6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99060</xdr:rowOff>
    </xdr:from>
    <xdr:to>
      <xdr:col>15</xdr:col>
      <xdr:colOff>149225</xdr:colOff>
      <xdr:row>39</xdr:row>
      <xdr:rowOff>29210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13987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26670</xdr:rowOff>
    </xdr:from>
    <xdr:to>
      <xdr:col>11</xdr:col>
      <xdr:colOff>60325</xdr:colOff>
      <xdr:row>39</xdr:row>
      <xdr:rowOff>128270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113047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22860</xdr:rowOff>
    </xdr:from>
    <xdr:to>
      <xdr:col>6</xdr:col>
      <xdr:colOff>171450</xdr:colOff>
      <xdr:row>38</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109237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年度と比較して</a:t>
          </a:r>
          <a:r>
            <a:rPr kumimoji="1" lang="ja-JP" altLang="en-US" sz="1100">
              <a:solidFill>
                <a:schemeClr val="dk1"/>
              </a:solidFill>
              <a:effectLst/>
              <a:latin typeface="+mn-lt"/>
              <a:ea typeface="+mn-ea"/>
              <a:cs typeface="+mn-cs"/>
            </a:rPr>
            <a:t>、物件費総額は９，８０１万円増額となっているが、経常収支</a:t>
          </a:r>
          <a:r>
            <a:rPr kumimoji="1" lang="ja-JP" altLang="ja-JP" sz="1100">
              <a:solidFill>
                <a:schemeClr val="dk1"/>
              </a:solidFill>
              <a:effectLst/>
              <a:latin typeface="+mn-lt"/>
              <a:ea typeface="+mn-ea"/>
              <a:cs typeface="+mn-cs"/>
            </a:rPr>
            <a:t>比率</a:t>
          </a:r>
          <a:r>
            <a:rPr kumimoji="1" lang="ja-JP" altLang="en-US" sz="1100">
              <a:solidFill>
                <a:schemeClr val="dk1"/>
              </a:solidFill>
              <a:effectLst/>
              <a:latin typeface="+mn-lt"/>
              <a:ea typeface="+mn-ea"/>
              <a:cs typeface="+mn-cs"/>
            </a:rPr>
            <a:t>は１．３％減少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経常経費充当一財等も５，８６８万円減少となった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都支出金の充当額増が大きな要因と考えている。</a:t>
          </a:r>
          <a:r>
            <a:rPr kumimoji="1" lang="ja-JP" altLang="ja-JP" sz="1100">
              <a:solidFill>
                <a:schemeClr val="dk1"/>
              </a:solidFill>
              <a:effectLst/>
              <a:latin typeface="+mn-lt"/>
              <a:ea typeface="+mn-ea"/>
              <a:cs typeface="+mn-cs"/>
            </a:rPr>
            <a:t>類似団体に比べて施設数が多</a:t>
          </a:r>
          <a:r>
            <a:rPr kumimoji="1" lang="ja-JP" altLang="en-US" sz="1100">
              <a:solidFill>
                <a:schemeClr val="dk1"/>
              </a:solidFill>
              <a:effectLst/>
              <a:latin typeface="+mn-lt"/>
              <a:ea typeface="+mn-ea"/>
              <a:cs typeface="+mn-cs"/>
            </a:rPr>
            <a:t>く、掛かる経常経費も少なくない状況に加え、</a:t>
          </a:r>
          <a:r>
            <a:rPr kumimoji="1" lang="ja-JP" altLang="ja-JP" sz="1100">
              <a:solidFill>
                <a:schemeClr val="dk1"/>
              </a:solidFill>
              <a:effectLst/>
              <a:latin typeface="+mn-lt"/>
              <a:ea typeface="+mn-ea"/>
              <a:cs typeface="+mn-cs"/>
            </a:rPr>
            <a:t>今後、デジタル化によりシステムに係るコストで更なる増加が見込まれるが、コスト削減に取り組み同水準を維持していけるよう努め</a:t>
          </a:r>
          <a:r>
            <a:rPr kumimoji="1" lang="ja-JP" altLang="en-US" sz="1100">
              <a:solidFill>
                <a:schemeClr val="dk1"/>
              </a:solidFill>
              <a:effectLst/>
              <a:latin typeface="+mn-lt"/>
              <a:ea typeface="+mn-ea"/>
              <a:cs typeface="+mn-cs"/>
            </a:rPr>
            <a:t>ていく</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1270</xdr:rowOff>
    </xdr:from>
    <xdr:to>
      <xdr:col>82</xdr:col>
      <xdr:colOff>107950</xdr:colOff>
      <xdr:row>20</xdr:row>
      <xdr:rowOff>122428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7302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87647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1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1270</xdr:rowOff>
    </xdr:from>
    <xdr:to>
      <xdr:col>82</xdr:col>
      <xdr:colOff>196850</xdr:colOff>
      <xdr:row>15</xdr:row>
      <xdr:rowOff>1270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7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101854</xdr:rowOff>
    </xdr:from>
    <xdr:to>
      <xdr:col>82</xdr:col>
      <xdr:colOff>107950</xdr:colOff>
      <xdr:row>17</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301650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161307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33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37846</xdr:rowOff>
    </xdr:from>
    <xdr:to>
      <xdr:col>78</xdr:col>
      <xdr:colOff>69850</xdr:colOff>
      <xdr:row>17</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952496"/>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80535</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52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37846</xdr:rowOff>
    </xdr:from>
    <xdr:to>
      <xdr:col>73</xdr:col>
      <xdr:colOff>180975</xdr:colOff>
      <xdr:row>17</xdr:row>
      <xdr:rowOff>37846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9524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85344</xdr:rowOff>
    </xdr:from>
    <xdr:to>
      <xdr:col>74</xdr:col>
      <xdr:colOff>31750</xdr:colOff>
      <xdr:row>17</xdr:row>
      <xdr:rowOff>15494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25671</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597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37846</xdr:rowOff>
    </xdr:from>
    <xdr:to>
      <xdr:col>69</xdr:col>
      <xdr:colOff>92075</xdr:colOff>
      <xdr:row>18</xdr:row>
      <xdr:rowOff>94996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952496"/>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121920</xdr:rowOff>
    </xdr:from>
    <xdr:to>
      <xdr:col>69</xdr:col>
      <xdr:colOff>142875</xdr:colOff>
      <xdr:row>17</xdr:row>
      <xdr:rowOff>52070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62247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117111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23131</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110490</xdr:rowOff>
    </xdr:from>
    <xdr:to>
      <xdr:col>78</xdr:col>
      <xdr:colOff>120650</xdr:colOff>
      <xdr:row>18</xdr:row>
      <xdr:rowOff>40640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25417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11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158496</xdr:rowOff>
    </xdr:from>
    <xdr:to>
      <xdr:col>74</xdr:col>
      <xdr:colOff>31750</xdr:colOff>
      <xdr:row>17</xdr:row>
      <xdr:rowOff>88646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158496</xdr:rowOff>
    </xdr:from>
    <xdr:to>
      <xdr:col>69</xdr:col>
      <xdr:colOff>142875</xdr:colOff>
      <xdr:row>17</xdr:row>
      <xdr:rowOff>88646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73423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44196</xdr:rowOff>
    </xdr:from>
    <xdr:to>
      <xdr:col>65</xdr:col>
      <xdr:colOff>53975</xdr:colOff>
      <xdr:row>18</xdr:row>
      <xdr:rowOff>145796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3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130573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21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年度に比べて比率は</a:t>
          </a:r>
          <a:r>
            <a:rPr kumimoji="1" lang="ja-JP" altLang="en-US" sz="1100">
              <a:solidFill>
                <a:schemeClr val="dk1"/>
              </a:solidFill>
              <a:effectLst/>
              <a:latin typeface="+mn-lt"/>
              <a:ea typeface="+mn-ea"/>
              <a:cs typeface="+mn-cs"/>
            </a:rPr>
            <a:t>０．７％減となっているが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障害者自立支援事業等の充当特定財源が増えたことによる。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制度上削減が難しい経費であるため、制度改正に注視するとともに資格審査事務を適正に行い、</a:t>
          </a:r>
          <a:r>
            <a:rPr kumimoji="1" lang="ja-JP" altLang="en-US" sz="1100">
              <a:solidFill>
                <a:schemeClr val="dk1"/>
              </a:solidFill>
              <a:effectLst/>
              <a:latin typeface="+mn-lt"/>
              <a:ea typeface="+mn-ea"/>
              <a:cs typeface="+mn-cs"/>
            </a:rPr>
            <a:t>適切な</a:t>
          </a:r>
          <a:r>
            <a:rPr kumimoji="1" lang="ja-JP" altLang="ja-JP" sz="1100">
              <a:solidFill>
                <a:schemeClr val="dk1"/>
              </a:solidFill>
              <a:effectLst/>
              <a:latin typeface="+mn-lt"/>
              <a:ea typeface="+mn-ea"/>
              <a:cs typeface="+mn-cs"/>
            </a:rPr>
            <a:t>給付に努める。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146050</xdr:rowOff>
    </xdr:from>
    <xdr:to>
      <xdr:col>24</xdr:col>
      <xdr:colOff>25400</xdr:colOff>
      <xdr:row>54</xdr:row>
      <xdr:rowOff>107950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987800" y="923290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29227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31750</xdr:rowOff>
    </xdr:from>
    <xdr:to>
      <xdr:col>19</xdr:col>
      <xdr:colOff>187325</xdr:colOff>
      <xdr:row>54</xdr:row>
      <xdr:rowOff>107950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290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31750</xdr:rowOff>
    </xdr:from>
    <xdr:to>
      <xdr:col>15</xdr:col>
      <xdr:colOff>98425</xdr:colOff>
      <xdr:row>54</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290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124477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56</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3853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95250</xdr:rowOff>
    </xdr:from>
    <xdr:to>
      <xdr:col>24</xdr:col>
      <xdr:colOff>76200</xdr:colOff>
      <xdr:row>54</xdr:row>
      <xdr:rowOff>25400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111777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57150</xdr:rowOff>
    </xdr:from>
    <xdr:to>
      <xdr:col>20</xdr:col>
      <xdr:colOff>38100</xdr:colOff>
      <xdr:row>54</xdr:row>
      <xdr:rowOff>158750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168927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08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152400</xdr:rowOff>
    </xdr:from>
    <xdr:to>
      <xdr:col>15</xdr:col>
      <xdr:colOff>149225</xdr:colOff>
      <xdr:row>54</xdr:row>
      <xdr:rowOff>82550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92727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149877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令和２年度に浄化槽設置管理事業が企業会計へ移管したことにより、５．７％と大きく減となっている。</a:t>
          </a:r>
          <a:endParaRPr lang="ja-JP" altLang="ja-JP" sz="1400">
            <a:effectLst/>
          </a:endParaRPr>
        </a:p>
        <a:p>
          <a:r>
            <a:rPr kumimoji="1" lang="ja-JP" altLang="ja-JP" sz="1100">
              <a:solidFill>
                <a:schemeClr val="dk1"/>
              </a:solidFill>
              <a:effectLst/>
              <a:latin typeface="+mn-lt"/>
              <a:ea typeface="+mn-ea"/>
              <a:cs typeface="+mn-cs"/>
            </a:rPr>
            <a:t>　前年度と比較して</a:t>
          </a:r>
          <a:r>
            <a:rPr kumimoji="1" lang="ja-JP" altLang="en-US" sz="1100">
              <a:solidFill>
                <a:schemeClr val="dk1"/>
              </a:solidFill>
              <a:effectLst/>
              <a:latin typeface="+mn-lt"/>
              <a:ea typeface="+mn-ea"/>
              <a:cs typeface="+mn-cs"/>
            </a:rPr>
            <a:t>経常収支比率が２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したのは、</a:t>
          </a:r>
          <a:r>
            <a:rPr kumimoji="1" lang="ja-JP" altLang="en-US" sz="1100">
              <a:solidFill>
                <a:schemeClr val="dk1"/>
              </a:solidFill>
              <a:effectLst/>
              <a:latin typeface="+mn-lt"/>
              <a:ea typeface="+mn-ea"/>
              <a:cs typeface="+mn-cs"/>
            </a:rPr>
            <a:t>都支出金の充当が減となったことが</a:t>
          </a:r>
          <a:r>
            <a:rPr kumimoji="1" lang="ja-JP" altLang="ja-JP" sz="1100">
              <a:solidFill>
                <a:schemeClr val="dk1"/>
              </a:solidFill>
              <a:effectLst/>
              <a:latin typeface="+mn-lt"/>
              <a:ea typeface="+mn-ea"/>
              <a:cs typeface="+mn-cs"/>
            </a:rPr>
            <a:t>大き</a:t>
          </a:r>
          <a:r>
            <a:rPr kumimoji="1" lang="ja-JP" altLang="en-US" sz="1100">
              <a:solidFill>
                <a:schemeClr val="dk1"/>
              </a:solidFill>
              <a:effectLst/>
              <a:latin typeface="+mn-lt"/>
              <a:ea typeface="+mn-ea"/>
              <a:cs typeface="+mn-cs"/>
            </a:rPr>
            <a:t>な要因と考えている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各特別会計への</a:t>
          </a:r>
          <a:r>
            <a:rPr kumimoji="1" lang="ja-JP" altLang="ja-JP" sz="1100">
              <a:solidFill>
                <a:schemeClr val="dk1"/>
              </a:solidFill>
              <a:effectLst/>
              <a:latin typeface="+mn-lt"/>
              <a:ea typeface="+mn-ea"/>
              <a:cs typeface="+mn-cs"/>
            </a:rPr>
            <a:t>繰出金</a:t>
          </a:r>
          <a:r>
            <a:rPr kumimoji="1" lang="ja-JP" altLang="en-US" sz="1100">
              <a:solidFill>
                <a:schemeClr val="dk1"/>
              </a:solidFill>
              <a:effectLst/>
              <a:latin typeface="+mn-lt"/>
              <a:ea typeface="+mn-ea"/>
              <a:cs typeface="+mn-cs"/>
            </a:rPr>
            <a:t>の歳出総額は１，８８７万円ほど減少しているが、以前として</a:t>
          </a:r>
          <a:r>
            <a:rPr kumimoji="1" lang="ja-JP" altLang="ja-JP" sz="1100">
              <a:solidFill>
                <a:schemeClr val="dk1"/>
              </a:solidFill>
              <a:effectLst/>
              <a:latin typeface="+mn-lt"/>
              <a:ea typeface="+mn-ea"/>
              <a:cs typeface="+mn-cs"/>
            </a:rPr>
            <a:t>一般会計からの補てんに</a:t>
          </a:r>
          <a:r>
            <a:rPr kumimoji="1" lang="ja-JP" altLang="en-US" sz="1100">
              <a:solidFill>
                <a:schemeClr val="dk1"/>
              </a:solidFill>
              <a:effectLst/>
              <a:latin typeface="+mn-lt"/>
              <a:ea typeface="+mn-ea"/>
              <a:cs typeface="+mn-cs"/>
            </a:rPr>
            <a:t>依</a:t>
          </a:r>
          <a:r>
            <a:rPr kumimoji="1" lang="ja-JP" altLang="ja-JP" sz="1100">
              <a:solidFill>
                <a:schemeClr val="dk1"/>
              </a:solidFill>
              <a:effectLst/>
              <a:latin typeface="+mn-lt"/>
              <a:ea typeface="+mn-ea"/>
              <a:cs typeface="+mn-cs"/>
            </a:rPr>
            <a:t>存して</a:t>
          </a:r>
          <a:r>
            <a:rPr kumimoji="1" lang="ja-JP" altLang="en-US" sz="1100">
              <a:solidFill>
                <a:schemeClr val="dk1"/>
              </a:solidFill>
              <a:effectLst/>
              <a:latin typeface="+mn-lt"/>
              <a:ea typeface="+mn-ea"/>
              <a:cs typeface="+mn-cs"/>
            </a:rPr>
            <a:t>いる傾向が強いため</a:t>
          </a:r>
          <a:r>
            <a:rPr kumimoji="1" lang="ja-JP" altLang="ja-JP" sz="1100">
              <a:solidFill>
                <a:schemeClr val="dk1"/>
              </a:solidFill>
              <a:effectLst/>
              <a:latin typeface="+mn-lt"/>
              <a:ea typeface="+mn-ea"/>
              <a:cs typeface="+mn-cs"/>
            </a:rPr>
            <a:t>、段階的</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値上げを検討</a:t>
          </a:r>
          <a:r>
            <a:rPr kumimoji="1" lang="ja-JP" altLang="en-US" sz="1100">
              <a:solidFill>
                <a:schemeClr val="dk1"/>
              </a:solidFill>
              <a:effectLst/>
              <a:latin typeface="+mn-lt"/>
              <a:ea typeface="+mn-ea"/>
              <a:cs typeface="+mn-cs"/>
            </a:rPr>
            <a:t>していく</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652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99077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27940</xdr:rowOff>
    </xdr:from>
    <xdr:to>
      <xdr:col>82</xdr:col>
      <xdr:colOff>107950</xdr:colOff>
      <xdr:row>55</xdr:row>
      <xdr:rowOff>31750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28624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120667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55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148590</xdr:rowOff>
    </xdr:from>
    <xdr:to>
      <xdr:col>82</xdr:col>
      <xdr:colOff>158750</xdr:colOff>
      <xdr:row>56</xdr:row>
      <xdr:rowOff>78740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85090</xdr:rowOff>
    </xdr:from>
    <xdr:to>
      <xdr:col>78</xdr:col>
      <xdr:colOff>69850</xdr:colOff>
      <xdr:row>54</xdr:row>
      <xdr:rowOff>27940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1719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93997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695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46990</xdr:rowOff>
    </xdr:from>
    <xdr:to>
      <xdr:col>73</xdr:col>
      <xdr:colOff>180975</xdr:colOff>
      <xdr:row>53</xdr:row>
      <xdr:rowOff>85090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9133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140970</xdr:rowOff>
    </xdr:from>
    <xdr:to>
      <xdr:col>74</xdr:col>
      <xdr:colOff>31750</xdr:colOff>
      <xdr:row>56</xdr:row>
      <xdr:rowOff>71120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55897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65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46990</xdr:rowOff>
    </xdr:from>
    <xdr:to>
      <xdr:col>69</xdr:col>
      <xdr:colOff>92075</xdr:colOff>
      <xdr:row>55</xdr:row>
      <xdr:rowOff>39370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133840"/>
          <a:ext cx="8890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162577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21607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152400</xdr:rowOff>
    </xdr:from>
    <xdr:to>
      <xdr:col>82</xdr:col>
      <xdr:colOff>158750</xdr:colOff>
      <xdr:row>55</xdr:row>
      <xdr:rowOff>82550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168927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148590</xdr:rowOff>
    </xdr:from>
    <xdr:to>
      <xdr:col>78</xdr:col>
      <xdr:colOff>120650</xdr:colOff>
      <xdr:row>54</xdr:row>
      <xdr:rowOff>78740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23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88917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00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34290</xdr:rowOff>
    </xdr:from>
    <xdr:to>
      <xdr:col>74</xdr:col>
      <xdr:colOff>31750</xdr:colOff>
      <xdr:row>53</xdr:row>
      <xdr:rowOff>135890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12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146067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889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52</xdr:row>
      <xdr:rowOff>167640</xdr:rowOff>
    </xdr:from>
    <xdr:to>
      <xdr:col>69</xdr:col>
      <xdr:colOff>142875</xdr:colOff>
      <xdr:row>53</xdr:row>
      <xdr:rowOff>97790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08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51</xdr:row>
      <xdr:rowOff>107967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885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160020</xdr:rowOff>
    </xdr:from>
    <xdr:to>
      <xdr:col>65</xdr:col>
      <xdr:colOff>53975</xdr:colOff>
      <xdr:row>55</xdr:row>
      <xdr:rowOff>90170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100347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公営企業会計への繰出金が前年度より</a:t>
          </a:r>
          <a:r>
            <a:rPr kumimoji="1" lang="ja-JP" altLang="en-US" sz="1100">
              <a:solidFill>
                <a:schemeClr val="dk1"/>
              </a:solidFill>
              <a:effectLst/>
              <a:latin typeface="+mn-lt"/>
              <a:ea typeface="+mn-ea"/>
              <a:cs typeface="+mn-cs"/>
            </a:rPr>
            <a:t>３５</a:t>
          </a:r>
          <a:r>
            <a:rPr kumimoji="1" lang="ja-JP" altLang="ja-JP" sz="1100">
              <a:solidFill>
                <a:schemeClr val="dk1"/>
              </a:solidFill>
              <a:effectLst/>
              <a:latin typeface="+mn-lt"/>
              <a:ea typeface="+mn-ea"/>
              <a:cs typeface="+mn-cs"/>
            </a:rPr>
            <a:t>．７％（</a:t>
          </a:r>
          <a:r>
            <a:rPr kumimoji="1" lang="ja-JP" altLang="en-US" sz="1100">
              <a:solidFill>
                <a:schemeClr val="dk1"/>
              </a:solidFill>
              <a:effectLst/>
              <a:latin typeface="+mn-lt"/>
              <a:ea typeface="+mn-ea"/>
              <a:cs typeface="+mn-cs"/>
            </a:rPr>
            <a:t>１億３，６８７</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増となったものの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都支出金の充当額を増額したことを主な要因とし、</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より経常収支比率は０．６％減</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令和５年１０月より水道代及び浄化槽手数料の料金改定を行い、経費削減を図</a:t>
          </a:r>
          <a:r>
            <a:rPr kumimoji="1" lang="ja-JP" altLang="en-US" sz="1100">
              <a:solidFill>
                <a:schemeClr val="dk1"/>
              </a:solidFill>
              <a:effectLst/>
              <a:latin typeface="+mn-lt"/>
              <a:ea typeface="+mn-ea"/>
              <a:cs typeface="+mn-cs"/>
            </a:rPr>
            <a:t>ったものの、</a:t>
          </a:r>
          <a:r>
            <a:rPr kumimoji="1" lang="ja-JP" altLang="ja-JP" sz="1100">
              <a:solidFill>
                <a:schemeClr val="dk1"/>
              </a:solidFill>
              <a:effectLst/>
              <a:latin typeface="+mn-lt"/>
              <a:ea typeface="+mn-ea"/>
              <a:cs typeface="+mn-cs"/>
            </a:rPr>
            <a:t>今後も公営企業会計への繰出は増加傾向にあるため、公営企業の経営健全化を進め、繰出削減に努め</a:t>
          </a:r>
          <a:r>
            <a:rPr kumimoji="1" lang="ja-JP" altLang="en-US" sz="1100">
              <a:solidFill>
                <a:schemeClr val="dk1"/>
              </a:solidFill>
              <a:effectLst/>
              <a:latin typeface="+mn-lt"/>
              <a:ea typeface="+mn-ea"/>
              <a:cs typeface="+mn-cs"/>
            </a:rPr>
            <a:t>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14986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32856"/>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158513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14986</xdr:rowOff>
    </xdr:from>
    <xdr:to>
      <xdr:col>82</xdr:col>
      <xdr:colOff>196850</xdr:colOff>
      <xdr:row>41</xdr:row>
      <xdr:rowOff>14986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44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49276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619404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32275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375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49276</xdr:rowOff>
    </xdr:from>
    <xdr:to>
      <xdr:col>78</xdr:col>
      <xdr:colOff>69850</xdr:colOff>
      <xdr:row>36</xdr:row>
      <xdr:rowOff>49276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221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49276</xdr:rowOff>
    </xdr:from>
    <xdr:to>
      <xdr:col>73</xdr:col>
      <xdr:colOff>180975</xdr:colOff>
      <xdr:row>37</xdr:row>
      <xdr:rowOff>5842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22147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40132</xdr:rowOff>
    </xdr:from>
    <xdr:to>
      <xdr:col>69</xdr:col>
      <xdr:colOff>92075</xdr:colOff>
      <xdr:row>37</xdr:row>
      <xdr:rowOff>5842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21233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51054</xdr:rowOff>
    </xdr:from>
    <xdr:to>
      <xdr:col>69</xdr:col>
      <xdr:colOff>142875</xdr:colOff>
      <xdr:row>37</xdr:row>
      <xdr:rowOff>152654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137431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142494</xdr:rowOff>
    </xdr:from>
    <xdr:to>
      <xdr:col>82</xdr:col>
      <xdr:colOff>158750</xdr:colOff>
      <xdr:row>36</xdr:row>
      <xdr:rowOff>72644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159021</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98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169926</xdr:rowOff>
    </xdr:from>
    <xdr:to>
      <xdr:col>78</xdr:col>
      <xdr:colOff>120650</xdr:colOff>
      <xdr:row>36</xdr:row>
      <xdr:rowOff>100076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126492</xdr:rowOff>
    </xdr:from>
    <xdr:to>
      <xdr:col>69</xdr:col>
      <xdr:colOff>142875</xdr:colOff>
      <xdr:row>37</xdr:row>
      <xdr:rowOff>56642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66819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厳しい財政運営が続いており、起債抑制を続けてきたことにより元利償還金が年々減少して</a:t>
          </a:r>
          <a:r>
            <a:rPr kumimoji="1" lang="ja-JP" altLang="en-US" sz="1100">
              <a:solidFill>
                <a:schemeClr val="dk1"/>
              </a:solidFill>
              <a:effectLst/>
              <a:latin typeface="+mn-lt"/>
              <a:ea typeface="+mn-ea"/>
              <a:cs typeface="+mn-cs"/>
            </a:rPr>
            <a:t>きたが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令和５年度よりごみ焼却場建設事業の起債分の償還が始まり、公債費が１，４０３万円ほど増額となった。</a:t>
          </a:r>
          <a:r>
            <a:rPr kumimoji="1" lang="ja-JP" altLang="ja-JP" sz="1100">
              <a:solidFill>
                <a:schemeClr val="dk1"/>
              </a:solidFill>
              <a:effectLst/>
              <a:latin typeface="+mn-lt"/>
              <a:ea typeface="+mn-ea"/>
              <a:cs typeface="+mn-cs"/>
            </a:rPr>
            <a:t>充当特定財源</a:t>
          </a:r>
          <a:r>
            <a:rPr kumimoji="1" lang="ja-JP" altLang="en-US" sz="1100">
              <a:solidFill>
                <a:schemeClr val="dk1"/>
              </a:solidFill>
              <a:effectLst/>
              <a:latin typeface="+mn-lt"/>
              <a:ea typeface="+mn-ea"/>
              <a:cs typeface="+mn-cs"/>
            </a:rPr>
            <a:t>も１，７４２万円減となり、経常収支比率は</a:t>
          </a:r>
          <a:r>
            <a:rPr kumimoji="1" lang="ja-JP" altLang="ja-JP" sz="1100">
              <a:solidFill>
                <a:schemeClr val="dk1"/>
              </a:solidFill>
              <a:effectLst/>
              <a:latin typeface="+mn-lt"/>
              <a:ea typeface="+mn-ea"/>
              <a:cs typeface="+mn-cs"/>
            </a:rPr>
            <a:t>１％増加、類似団体と比較して悪化する結果となった。</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今後、更に厳しい財政状況になると想定されるが、建</a:t>
          </a:r>
          <a:r>
            <a:rPr kumimoji="1" lang="ja-JP" altLang="ja-JP" sz="1100">
              <a:solidFill>
                <a:schemeClr val="dk1"/>
              </a:solidFill>
              <a:effectLst/>
              <a:latin typeface="+mn-lt"/>
              <a:ea typeface="+mn-ea"/>
              <a:cs typeface="+mn-cs"/>
            </a:rPr>
            <a:t>設事業の平準化を図り、新規発行債を抑制してい</a:t>
          </a:r>
          <a:r>
            <a:rPr kumimoji="1" lang="ja-JP" altLang="en-US" sz="1100">
              <a:solidFill>
                <a:schemeClr val="dk1"/>
              </a:solidFill>
              <a:effectLst/>
              <a:latin typeface="+mn-lt"/>
              <a:ea typeface="+mn-ea"/>
              <a:cs typeface="+mn-cs"/>
            </a:rPr>
            <a:t>き、</a:t>
          </a:r>
          <a:r>
            <a:rPr kumimoji="1" lang="ja-JP" altLang="ja-JP" sz="1100">
              <a:solidFill>
                <a:schemeClr val="dk1"/>
              </a:solidFill>
              <a:effectLst/>
              <a:latin typeface="+mn-lt"/>
              <a:ea typeface="+mn-ea"/>
              <a:cs typeface="+mn-cs"/>
            </a:rPr>
            <a:t>健全な財政運営を</a:t>
          </a:r>
          <a:r>
            <a:rPr kumimoji="1" lang="ja-JP" altLang="en-US" sz="1100">
              <a:solidFill>
                <a:schemeClr val="dk1"/>
              </a:solidFill>
              <a:effectLst/>
              <a:latin typeface="+mn-lt"/>
              <a:ea typeface="+mn-ea"/>
              <a:cs typeface="+mn-cs"/>
            </a:rPr>
            <a:t>図っていく</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157480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5141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129557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157480</xdr:rowOff>
    </xdr:from>
    <xdr:to>
      <xdr:col>24</xdr:col>
      <xdr:colOff>114300</xdr:colOff>
      <xdr:row>81</xdr:row>
      <xdr:rowOff>157480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115570</xdr:rowOff>
    </xdr:from>
    <xdr:to>
      <xdr:col>24</xdr:col>
      <xdr:colOff>25400</xdr:colOff>
      <xdr:row>76</xdr:row>
      <xdr:rowOff>153670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14577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77487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293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73661</xdr:rowOff>
    </xdr:from>
    <xdr:to>
      <xdr:col>19</xdr:col>
      <xdr:colOff>187325</xdr:colOff>
      <xdr:row>76</xdr:row>
      <xdr:rowOff>115570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1038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73661</xdr:rowOff>
    </xdr:from>
    <xdr:to>
      <xdr:col>15</xdr:col>
      <xdr:colOff>98425</xdr:colOff>
      <xdr:row>76</xdr:row>
      <xdr:rowOff>157480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10386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120666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157480</xdr:rowOff>
    </xdr:from>
    <xdr:to>
      <xdr:col>11</xdr:col>
      <xdr:colOff>9525</xdr:colOff>
      <xdr:row>77</xdr:row>
      <xdr:rowOff>1270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187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146067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157497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74947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10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64770</xdr:rowOff>
    </xdr:from>
    <xdr:to>
      <xdr:col>20</xdr:col>
      <xdr:colOff>38100</xdr:colOff>
      <xdr:row>76</xdr:row>
      <xdr:rowOff>166370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151147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22861</xdr:rowOff>
    </xdr:from>
    <xdr:to>
      <xdr:col>15</xdr:col>
      <xdr:colOff>149225</xdr:colOff>
      <xdr:row>76</xdr:row>
      <xdr:rowOff>124461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134637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106680</xdr:rowOff>
    </xdr:from>
    <xdr:to>
      <xdr:col>11</xdr:col>
      <xdr:colOff>60325</xdr:colOff>
      <xdr:row>77</xdr:row>
      <xdr:rowOff>36830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36847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全体として類似団体平均を下回っているが、人件費については削減できない経費となっているため、その他が増加してしまうと類似団体を上回ってしまう可能性がある。</a:t>
          </a:r>
          <a:endParaRPr lang="ja-JP" altLang="ja-JP" sz="1400">
            <a:effectLst/>
          </a:endParaRPr>
        </a:p>
        <a:p>
          <a:r>
            <a:rPr kumimoji="1" lang="ja-JP" altLang="ja-JP" sz="1100">
              <a:solidFill>
                <a:schemeClr val="dk1"/>
              </a:solidFill>
              <a:effectLst/>
              <a:latin typeface="+mn-lt"/>
              <a:ea typeface="+mn-ea"/>
              <a:cs typeface="+mn-cs"/>
            </a:rPr>
            <a:t>　前年度と比較し</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、類似団体は</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となり、経常収支比率の順位は上がったものの、より</a:t>
          </a:r>
          <a:r>
            <a:rPr kumimoji="1" lang="ja-JP" altLang="ja-JP" sz="1100">
              <a:solidFill>
                <a:schemeClr val="dk1"/>
              </a:solidFill>
              <a:effectLst/>
              <a:latin typeface="+mn-lt"/>
              <a:ea typeface="+mn-ea"/>
              <a:cs typeface="+mn-cs"/>
            </a:rPr>
            <a:t>健全な財政運営を行っていくためには、今後もこれまで以上の歳出削減を図っていく必要がある。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119380</xdr:rowOff>
    </xdr:from>
    <xdr:to>
      <xdr:col>82</xdr:col>
      <xdr:colOff>107950</xdr:colOff>
      <xdr:row>81</xdr:row>
      <xdr:rowOff>24130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6378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34307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20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119380</xdr:rowOff>
    </xdr:from>
    <xdr:to>
      <xdr:col>82</xdr:col>
      <xdr:colOff>196850</xdr:colOff>
      <xdr:row>72</xdr:row>
      <xdr:rowOff>119380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6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157480</xdr:rowOff>
    </xdr:from>
    <xdr:to>
      <xdr:col>82</xdr:col>
      <xdr:colOff>107950</xdr:colOff>
      <xdr:row>76</xdr:row>
      <xdr:rowOff>168911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18768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36847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3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134620</xdr:rowOff>
    </xdr:from>
    <xdr:to>
      <xdr:col>78</xdr:col>
      <xdr:colOff>69850</xdr:colOff>
      <xdr:row>76</xdr:row>
      <xdr:rowOff>168911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993370"/>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38100</xdr:rowOff>
    </xdr:from>
    <xdr:to>
      <xdr:col>78</xdr:col>
      <xdr:colOff>120650</xdr:colOff>
      <xdr:row>77</xdr:row>
      <xdr:rowOff>139700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124477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326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134620</xdr:rowOff>
    </xdr:from>
    <xdr:to>
      <xdr:col>73</xdr:col>
      <xdr:colOff>180975</xdr:colOff>
      <xdr:row>76</xdr:row>
      <xdr:rowOff>119380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299337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102870</xdr:rowOff>
    </xdr:from>
    <xdr:to>
      <xdr:col>74</xdr:col>
      <xdr:colOff>31750</xdr:colOff>
      <xdr:row>77</xdr:row>
      <xdr:rowOff>33020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17797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119380</xdr:rowOff>
    </xdr:from>
    <xdr:to>
      <xdr:col>69</xdr:col>
      <xdr:colOff>92075</xdr:colOff>
      <xdr:row>77</xdr:row>
      <xdr:rowOff>165100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14958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97807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38100</xdr:rowOff>
    </xdr:from>
    <xdr:to>
      <xdr:col>65</xdr:col>
      <xdr:colOff>53975</xdr:colOff>
      <xdr:row>78</xdr:row>
      <xdr:rowOff>139700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124477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106680</xdr:rowOff>
    </xdr:from>
    <xdr:to>
      <xdr:col>82</xdr:col>
      <xdr:colOff>158750</xdr:colOff>
      <xdr:row>77</xdr:row>
      <xdr:rowOff>36830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123207</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118111</xdr:rowOff>
    </xdr:from>
    <xdr:to>
      <xdr:col>78</xdr:col>
      <xdr:colOff>120650</xdr:colOff>
      <xdr:row>77</xdr:row>
      <xdr:rowOff>48261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58437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91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83820</xdr:rowOff>
    </xdr:from>
    <xdr:to>
      <xdr:col>74</xdr:col>
      <xdr:colOff>31750</xdr:colOff>
      <xdr:row>76</xdr:row>
      <xdr:rowOff>13970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24147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68580</xdr:rowOff>
    </xdr:from>
    <xdr:to>
      <xdr:col>69</xdr:col>
      <xdr:colOff>142875</xdr:colOff>
      <xdr:row>76</xdr:row>
      <xdr:rowOff>170180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8907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114300</xdr:rowOff>
    </xdr:from>
    <xdr:to>
      <xdr:col>65</xdr:col>
      <xdr:colOff>53975</xdr:colOff>
      <xdr:row>78</xdr:row>
      <xdr:rowOff>44450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54627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08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151026</xdr:rowOff>
    </xdr:from>
    <xdr:to>
      <xdr:col>29</xdr:col>
      <xdr:colOff>127000</xdr:colOff>
      <xdr:row>20</xdr:row>
      <xdr:rowOff>171166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56051"/>
          <a:ext cx="0" cy="13917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143243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9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171166</xdr:rowOff>
    </xdr:from>
    <xdr:to>
      <xdr:col>30</xdr:col>
      <xdr:colOff>25400</xdr:colOff>
      <xdr:row>20</xdr:row>
      <xdr:rowOff>171166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77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65953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9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151026</xdr:rowOff>
    </xdr:from>
    <xdr:to>
      <xdr:col>30</xdr:col>
      <xdr:colOff>25400</xdr:colOff>
      <xdr:row>12</xdr:row>
      <xdr:rowOff>151026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560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62916</xdr:rowOff>
    </xdr:from>
    <xdr:to>
      <xdr:col>29</xdr:col>
      <xdr:colOff>127000</xdr:colOff>
      <xdr:row>16</xdr:row>
      <xdr:rowOff>84816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53741"/>
          <a:ext cx="647700" cy="219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28610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90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56533</xdr:rowOff>
    </xdr:from>
    <xdr:to>
      <xdr:col>29</xdr:col>
      <xdr:colOff>177800</xdr:colOff>
      <xdr:row>17</xdr:row>
      <xdr:rowOff>158133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18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81905</xdr:rowOff>
    </xdr:from>
    <xdr:to>
      <xdr:col>26</xdr:col>
      <xdr:colOff>50800</xdr:colOff>
      <xdr:row>16</xdr:row>
      <xdr:rowOff>84816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872730"/>
          <a:ext cx="698500" cy="29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109225</xdr:rowOff>
    </xdr:from>
    <xdr:to>
      <xdr:col>26</xdr:col>
      <xdr:colOff>101600</xdr:colOff>
      <xdr:row>18</xdr:row>
      <xdr:rowOff>39375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71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24152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5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81905</xdr:rowOff>
    </xdr:from>
    <xdr:to>
      <xdr:col>22</xdr:col>
      <xdr:colOff>114300</xdr:colOff>
      <xdr:row>16</xdr:row>
      <xdr:rowOff>137630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72730"/>
          <a:ext cx="698500" cy="55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126873</xdr:rowOff>
    </xdr:from>
    <xdr:to>
      <xdr:col>22</xdr:col>
      <xdr:colOff>165100</xdr:colOff>
      <xdr:row>18</xdr:row>
      <xdr:rowOff>57023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9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41800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7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109916</xdr:rowOff>
    </xdr:from>
    <xdr:to>
      <xdr:col>18</xdr:col>
      <xdr:colOff>177800</xdr:colOff>
      <xdr:row>16</xdr:row>
      <xdr:rowOff>137630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900741"/>
          <a:ext cx="698500" cy="27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165247</xdr:rowOff>
    </xdr:from>
    <xdr:to>
      <xdr:col>19</xdr:col>
      <xdr:colOff>38100</xdr:colOff>
      <xdr:row>18</xdr:row>
      <xdr:rowOff>95397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7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80174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159639</xdr:rowOff>
    </xdr:from>
    <xdr:to>
      <xdr:col>15</xdr:col>
      <xdr:colOff>101600</xdr:colOff>
      <xdr:row>18</xdr:row>
      <xdr:rowOff>89789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21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74566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0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12116</xdr:rowOff>
    </xdr:from>
    <xdr:to>
      <xdr:col>29</xdr:col>
      <xdr:colOff>177800</xdr:colOff>
      <xdr:row>16</xdr:row>
      <xdr:rowOff>113716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02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28643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48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34016</xdr:rowOff>
    </xdr:from>
    <xdr:to>
      <xdr:col>26</xdr:col>
      <xdr:colOff>101600</xdr:colOff>
      <xdr:row>16</xdr:row>
      <xdr:rowOff>135616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24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145793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937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31105</xdr:rowOff>
    </xdr:from>
    <xdr:to>
      <xdr:col>22</xdr:col>
      <xdr:colOff>165100</xdr:colOff>
      <xdr:row>16</xdr:row>
      <xdr:rowOff>132705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21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142882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9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86830</xdr:rowOff>
    </xdr:from>
    <xdr:to>
      <xdr:col>19</xdr:col>
      <xdr:colOff>38100</xdr:colOff>
      <xdr:row>17</xdr:row>
      <xdr:rowOff>16980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77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27157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4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59116</xdr:rowOff>
    </xdr:from>
    <xdr:to>
      <xdr:col>15</xdr:col>
      <xdr:colOff>101600</xdr:colOff>
      <xdr:row>16</xdr:row>
      <xdr:rowOff>160716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49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170893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18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123489</xdr:rowOff>
    </xdr:from>
    <xdr:to>
      <xdr:col>29</xdr:col>
      <xdr:colOff>127000</xdr:colOff>
      <xdr:row>39</xdr:row>
      <xdr:rowOff>28425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48039"/>
          <a:ext cx="0" cy="16194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502</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63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28425</xdr:rowOff>
    </xdr:from>
    <xdr:to>
      <xdr:col>30</xdr:col>
      <xdr:colOff>25400</xdr:colOff>
      <xdr:row>39</xdr:row>
      <xdr:rowOff>28425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674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38416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79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123489</xdr:rowOff>
    </xdr:from>
    <xdr:to>
      <xdr:col>30</xdr:col>
      <xdr:colOff>25400</xdr:colOff>
      <xdr:row>33</xdr:row>
      <xdr:rowOff>123489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480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99796</xdr:rowOff>
    </xdr:from>
    <xdr:to>
      <xdr:col>29</xdr:col>
      <xdr:colOff>127000</xdr:colOff>
      <xdr:row>35</xdr:row>
      <xdr:rowOff>183595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6710146"/>
          <a:ext cx="647700" cy="83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402</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953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28325</xdr:rowOff>
    </xdr:from>
    <xdr:to>
      <xdr:col>29</xdr:col>
      <xdr:colOff>177800</xdr:colOff>
      <xdr:row>36</xdr:row>
      <xdr:rowOff>129925</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81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19264</xdr:rowOff>
    </xdr:from>
    <xdr:to>
      <xdr:col>26</xdr:col>
      <xdr:colOff>50800</xdr:colOff>
      <xdr:row>35</xdr:row>
      <xdr:rowOff>183595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629614"/>
          <a:ext cx="698500" cy="1643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52001</xdr:rowOff>
    </xdr:from>
    <xdr:to>
      <xdr:col>26</xdr:col>
      <xdr:colOff>101600</xdr:colOff>
      <xdr:row>36</xdr:row>
      <xdr:rowOff>153601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138378</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091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19264</xdr:rowOff>
    </xdr:from>
    <xdr:to>
      <xdr:col>22</xdr:col>
      <xdr:colOff>114300</xdr:colOff>
      <xdr:row>35</xdr:row>
      <xdr:rowOff>136210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629614"/>
          <a:ext cx="698500" cy="116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78372</xdr:rowOff>
    </xdr:from>
    <xdr:to>
      <xdr:col>22</xdr:col>
      <xdr:colOff>165100</xdr:colOff>
      <xdr:row>37</xdr:row>
      <xdr:rowOff>8522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164749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1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136210</xdr:rowOff>
    </xdr:from>
    <xdr:to>
      <xdr:col>18</xdr:col>
      <xdr:colOff>177800</xdr:colOff>
      <xdr:row>35</xdr:row>
      <xdr:rowOff>154759</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746560"/>
          <a:ext cx="698500" cy="18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92692</xdr:rowOff>
    </xdr:from>
    <xdr:to>
      <xdr:col>19</xdr:col>
      <xdr:colOff>38100</xdr:colOff>
      <xdr:row>37</xdr:row>
      <xdr:rowOff>22842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7619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13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94994</xdr:rowOff>
    </xdr:from>
    <xdr:to>
      <xdr:col>15</xdr:col>
      <xdr:colOff>101600</xdr:colOff>
      <xdr:row>37</xdr:row>
      <xdr:rowOff>25144</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48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9921</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13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48996</xdr:rowOff>
    </xdr:from>
    <xdr:to>
      <xdr:col>29</xdr:col>
      <xdr:colOff>177800</xdr:colOff>
      <xdr:row>35</xdr:row>
      <xdr:rowOff>150596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6593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236973</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5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132795</xdr:rowOff>
    </xdr:from>
    <xdr:to>
      <xdr:col>26</xdr:col>
      <xdr:colOff>101600</xdr:colOff>
      <xdr:row>35</xdr:row>
      <xdr:rowOff>234395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743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244572</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512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311364</xdr:rowOff>
    </xdr:from>
    <xdr:to>
      <xdr:col>22</xdr:col>
      <xdr:colOff>165100</xdr:colOff>
      <xdr:row>35</xdr:row>
      <xdr:rowOff>70064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578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80241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34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85410</xdr:rowOff>
    </xdr:from>
    <xdr:to>
      <xdr:col>19</xdr:col>
      <xdr:colOff>38100</xdr:colOff>
      <xdr:row>35</xdr:row>
      <xdr:rowOff>187010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695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197187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46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103959</xdr:rowOff>
    </xdr:from>
    <xdr:to>
      <xdr:col>15</xdr:col>
      <xdr:colOff>101600</xdr:colOff>
      <xdr:row>35</xdr:row>
      <xdr:rowOff>205559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714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215736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48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6,968
6,848
72.24
10,914,543
10,578,167
283,397
3,902,012
6,294,001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154285</xdr:rowOff>
    </xdr:from>
    <xdr:to>
      <xdr:col>24</xdr:col>
      <xdr:colOff>62865</xdr:colOff>
      <xdr:row>38</xdr:row>
      <xdr:rowOff>73254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7785"/>
          <a:ext cx="1270" cy="129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77081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9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73254</xdr:rowOff>
    </xdr:from>
    <xdr:to>
      <xdr:col>24</xdr:col>
      <xdr:colOff>152400</xdr:colOff>
      <xdr:row>38</xdr:row>
      <xdr:rowOff>73254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88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100962</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73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154285</xdr:rowOff>
    </xdr:from>
    <xdr:to>
      <xdr:col>24</xdr:col>
      <xdr:colOff>152400</xdr:colOff>
      <xdr:row>30</xdr:row>
      <xdr:rowOff>154285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7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152311</xdr:rowOff>
    </xdr:from>
    <xdr:to>
      <xdr:col>24</xdr:col>
      <xdr:colOff>63500</xdr:colOff>
      <xdr:row>32</xdr:row>
      <xdr:rowOff>167680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638711"/>
          <a:ext cx="838200" cy="1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117566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46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139139</xdr:rowOff>
    </xdr:from>
    <xdr:to>
      <xdr:col>24</xdr:col>
      <xdr:colOff>114300</xdr:colOff>
      <xdr:row>35</xdr:row>
      <xdr:rowOff>69289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138732</xdr:rowOff>
    </xdr:from>
    <xdr:to>
      <xdr:col>19</xdr:col>
      <xdr:colOff>177800</xdr:colOff>
      <xdr:row>32</xdr:row>
      <xdr:rowOff>152311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625132"/>
          <a:ext cx="889000" cy="1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xdr:rowOff>
    </xdr:from>
    <xdr:to>
      <xdr:col>20</xdr:col>
      <xdr:colOff>38100</xdr:colOff>
      <xdr:row>35</xdr:row>
      <xdr:rowOff>101727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92854</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09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138732</xdr:rowOff>
    </xdr:from>
    <xdr:to>
      <xdr:col>15</xdr:col>
      <xdr:colOff>50800</xdr:colOff>
      <xdr:row>33</xdr:row>
      <xdr:rowOff>63386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625132"/>
          <a:ext cx="889000" cy="9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8852</xdr:rowOff>
    </xdr:from>
    <xdr:to>
      <xdr:col>15</xdr:col>
      <xdr:colOff>101600</xdr:colOff>
      <xdr:row>35</xdr:row>
      <xdr:rowOff>110452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101579</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63386</xdr:rowOff>
    </xdr:from>
    <xdr:to>
      <xdr:col>10</xdr:col>
      <xdr:colOff>114300</xdr:colOff>
      <xdr:row>34</xdr:row>
      <xdr:rowOff>5992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721236"/>
          <a:ext cx="889000" cy="11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44902</xdr:rowOff>
    </xdr:from>
    <xdr:to>
      <xdr:col>10</xdr:col>
      <xdr:colOff>165100</xdr:colOff>
      <xdr:row>35</xdr:row>
      <xdr:rowOff>146502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137629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143307</xdr:rowOff>
    </xdr:from>
    <xdr:to>
      <xdr:col>6</xdr:col>
      <xdr:colOff>38100</xdr:colOff>
      <xdr:row>36</xdr:row>
      <xdr:rowOff>73457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64584</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116880</xdr:rowOff>
    </xdr:from>
    <xdr:to>
      <xdr:col>24</xdr:col>
      <xdr:colOff>114300</xdr:colOff>
      <xdr:row>33</xdr:row>
      <xdr:rowOff>47030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60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139757</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45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101511</xdr:rowOff>
    </xdr:from>
    <xdr:to>
      <xdr:col>20</xdr:col>
      <xdr:colOff>38100</xdr:colOff>
      <xdr:row>33</xdr:row>
      <xdr:rowOff>31661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58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48188</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363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87932</xdr:rowOff>
    </xdr:from>
    <xdr:to>
      <xdr:col>15</xdr:col>
      <xdr:colOff>101600</xdr:colOff>
      <xdr:row>33</xdr:row>
      <xdr:rowOff>18082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57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34609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34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12586</xdr:rowOff>
    </xdr:from>
    <xdr:to>
      <xdr:col>10</xdr:col>
      <xdr:colOff>165100</xdr:colOff>
      <xdr:row>33</xdr:row>
      <xdr:rowOff>114186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67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130713</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44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126642</xdr:rowOff>
    </xdr:from>
    <xdr:to>
      <xdr:col>6</xdr:col>
      <xdr:colOff>38100</xdr:colOff>
      <xdr:row>34</xdr:row>
      <xdr:rowOff>56792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7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73319</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55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105252</xdr:rowOff>
    </xdr:from>
    <xdr:to>
      <xdr:col>24</xdr:col>
      <xdr:colOff>62865</xdr:colOff>
      <xdr:row>59</xdr:row>
      <xdr:rowOff>4851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77752"/>
          <a:ext cx="1270" cy="1442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8678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124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4851</xdr:rowOff>
    </xdr:from>
    <xdr:to>
      <xdr:col>24</xdr:col>
      <xdr:colOff>152400</xdr:colOff>
      <xdr:row>59</xdr:row>
      <xdr:rowOff>4851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12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51929</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52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105252</xdr:rowOff>
    </xdr:from>
    <xdr:to>
      <xdr:col>24</xdr:col>
      <xdr:colOff>152400</xdr:colOff>
      <xdr:row>50</xdr:row>
      <xdr:rowOff>105252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7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41301</xdr:rowOff>
    </xdr:from>
    <xdr:to>
      <xdr:col>24</xdr:col>
      <xdr:colOff>63500</xdr:colOff>
      <xdr:row>57</xdr:row>
      <xdr:rowOff>68819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813951"/>
          <a:ext cx="838200" cy="2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122800</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895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144373</xdr:rowOff>
    </xdr:from>
    <xdr:to>
      <xdr:col>24</xdr:col>
      <xdr:colOff>114300</xdr:colOff>
      <xdr:row>58</xdr:row>
      <xdr:rowOff>74523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91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68819</xdr:rowOff>
    </xdr:from>
    <xdr:to>
      <xdr:col>19</xdr:col>
      <xdr:colOff>177800</xdr:colOff>
      <xdr:row>57</xdr:row>
      <xdr:rowOff>136051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841469"/>
          <a:ext cx="889000" cy="67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147662</xdr:rowOff>
    </xdr:from>
    <xdr:to>
      <xdr:col>20</xdr:col>
      <xdr:colOff>38100</xdr:colOff>
      <xdr:row>58</xdr:row>
      <xdr:rowOff>77812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92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68939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10013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102895</xdr:rowOff>
    </xdr:from>
    <xdr:to>
      <xdr:col>15</xdr:col>
      <xdr:colOff>50800</xdr:colOff>
      <xdr:row>57</xdr:row>
      <xdr:rowOff>136051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019300" y="9875545"/>
          <a:ext cx="889000" cy="33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522</xdr:rowOff>
    </xdr:from>
    <xdr:to>
      <xdr:col>15</xdr:col>
      <xdr:colOff>101600</xdr:colOff>
      <xdr:row>58</xdr:row>
      <xdr:rowOff>102122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9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93249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10037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76826</xdr:rowOff>
    </xdr:from>
    <xdr:to>
      <xdr:col>10</xdr:col>
      <xdr:colOff>114300</xdr:colOff>
      <xdr:row>57</xdr:row>
      <xdr:rowOff>102895</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1130300" y="9849476"/>
          <a:ext cx="889000" cy="26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7545</xdr:rowOff>
    </xdr:from>
    <xdr:to>
      <xdr:col>10</xdr:col>
      <xdr:colOff>165100</xdr:colOff>
      <xdr:row>58</xdr:row>
      <xdr:rowOff>109145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951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100272</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19795" y="10044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12198</xdr:rowOff>
    </xdr:from>
    <xdr:to>
      <xdr:col>6</xdr:col>
      <xdr:colOff>38100</xdr:colOff>
      <xdr:row>58</xdr:row>
      <xdr:rowOff>113798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956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104925</xdr:rowOff>
    </xdr:from>
    <xdr:ext cx="59901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30795" y="10049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161951</xdr:rowOff>
    </xdr:from>
    <xdr:to>
      <xdr:col>24</xdr:col>
      <xdr:colOff>114300</xdr:colOff>
      <xdr:row>57</xdr:row>
      <xdr:rowOff>92101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76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13378</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614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18019</xdr:rowOff>
    </xdr:from>
    <xdr:to>
      <xdr:col>20</xdr:col>
      <xdr:colOff>38100</xdr:colOff>
      <xdr:row>57</xdr:row>
      <xdr:rowOff>119619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79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136146</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9565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85251</xdr:rowOff>
    </xdr:from>
    <xdr:to>
      <xdr:col>15</xdr:col>
      <xdr:colOff>101600</xdr:colOff>
      <xdr:row>58</xdr:row>
      <xdr:rowOff>15401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857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31928</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9633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52095</xdr:rowOff>
    </xdr:from>
    <xdr:to>
      <xdr:col>10</xdr:col>
      <xdr:colOff>165100</xdr:colOff>
      <xdr:row>57</xdr:row>
      <xdr:rowOff>153695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8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170222</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19795" y="9599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26026</xdr:rowOff>
    </xdr:from>
    <xdr:to>
      <xdr:col>6</xdr:col>
      <xdr:colOff>38100</xdr:colOff>
      <xdr:row>57</xdr:row>
      <xdr:rowOff>127626</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79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144153</xdr:rowOff>
    </xdr:from>
    <xdr:ext cx="599010"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30795" y="957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106896</xdr:rowOff>
    </xdr:from>
    <xdr:to>
      <xdr:col>24</xdr:col>
      <xdr:colOff>62865</xdr:colOff>
      <xdr:row>79</xdr:row>
      <xdr:rowOff>28296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846"/>
          <a:ext cx="1270" cy="129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32123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7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28296</xdr:rowOff>
    </xdr:from>
    <xdr:to>
      <xdr:col>24</xdr:col>
      <xdr:colOff>152400</xdr:colOff>
      <xdr:row>79</xdr:row>
      <xdr:rowOff>28296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7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53573</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106896</xdr:rowOff>
    </xdr:from>
    <xdr:to>
      <xdr:col>24</xdr:col>
      <xdr:colOff>152400</xdr:colOff>
      <xdr:row>71</xdr:row>
      <xdr:rowOff>106896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111582</xdr:rowOff>
    </xdr:from>
    <xdr:to>
      <xdr:col>24</xdr:col>
      <xdr:colOff>63500</xdr:colOff>
      <xdr:row>74</xdr:row>
      <xdr:rowOff>22257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2627432"/>
          <a:ext cx="838200" cy="8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72813</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274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94386</xdr:rowOff>
    </xdr:from>
    <xdr:to>
      <xdr:col>24</xdr:col>
      <xdr:colOff>114300</xdr:colOff>
      <xdr:row>78</xdr:row>
      <xdr:rowOff>24536</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111582</xdr:rowOff>
    </xdr:from>
    <xdr:to>
      <xdr:col>19</xdr:col>
      <xdr:colOff>177800</xdr:colOff>
      <xdr:row>74</xdr:row>
      <xdr:rowOff>118955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2627432"/>
          <a:ext cx="889000" cy="17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110350</xdr:rowOff>
    </xdr:from>
    <xdr:to>
      <xdr:col>20</xdr:col>
      <xdr:colOff>38100</xdr:colOff>
      <xdr:row>78</xdr:row>
      <xdr:rowOff>40500</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31627</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40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118955</xdr:rowOff>
    </xdr:from>
    <xdr:to>
      <xdr:col>15</xdr:col>
      <xdr:colOff>50800</xdr:colOff>
      <xdr:row>75</xdr:row>
      <xdr:rowOff>26238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2806255"/>
          <a:ext cx="889000" cy="7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116027</xdr:rowOff>
    </xdr:from>
    <xdr:to>
      <xdr:col>15</xdr:col>
      <xdr:colOff>101600</xdr:colOff>
      <xdr:row>78</xdr:row>
      <xdr:rowOff>46177</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37304</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4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168504</xdr:rowOff>
    </xdr:from>
    <xdr:to>
      <xdr:col>10</xdr:col>
      <xdr:colOff>114300</xdr:colOff>
      <xdr:row>75</xdr:row>
      <xdr:rowOff>26238</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2855804"/>
          <a:ext cx="8890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140773</xdr:rowOff>
    </xdr:from>
    <xdr:to>
      <xdr:col>10</xdr:col>
      <xdr:colOff>165100</xdr:colOff>
      <xdr:row>78</xdr:row>
      <xdr:rowOff>70923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62050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52111" y="134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167824</xdr:rowOff>
    </xdr:from>
    <xdr:to>
      <xdr:col>6</xdr:col>
      <xdr:colOff>38100</xdr:colOff>
      <xdr:row>78</xdr:row>
      <xdr:rowOff>97974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89101</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46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142907</xdr:rowOff>
    </xdr:from>
    <xdr:to>
      <xdr:col>24</xdr:col>
      <xdr:colOff>114300</xdr:colOff>
      <xdr:row>74</xdr:row>
      <xdr:rowOff>73057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265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165784</xdr:rowOff>
    </xdr:from>
    <xdr:ext cx="534377"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251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60782</xdr:rowOff>
    </xdr:from>
    <xdr:to>
      <xdr:col>20</xdr:col>
      <xdr:colOff>38100</xdr:colOff>
      <xdr:row>73</xdr:row>
      <xdr:rowOff>162382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257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72</xdr:row>
      <xdr:rowOff>7459</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30111" y="123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68155</xdr:rowOff>
    </xdr:from>
    <xdr:to>
      <xdr:col>15</xdr:col>
      <xdr:colOff>101600</xdr:colOff>
      <xdr:row>74</xdr:row>
      <xdr:rowOff>169755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275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14832</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41111" y="1253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146888</xdr:rowOff>
    </xdr:from>
    <xdr:to>
      <xdr:col>10</xdr:col>
      <xdr:colOff>165100</xdr:colOff>
      <xdr:row>75</xdr:row>
      <xdr:rowOff>77038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283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93565</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52111" y="1260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117704</xdr:rowOff>
    </xdr:from>
    <xdr:to>
      <xdr:col>6</xdr:col>
      <xdr:colOff>38100</xdr:colOff>
      <xdr:row>75</xdr:row>
      <xdr:rowOff>47854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280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64381</xdr:rowOff>
    </xdr:from>
    <xdr:ext cx="534377"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63111" y="1258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88182</xdr:rowOff>
    </xdr:from>
    <xdr:to>
      <xdr:col>24</xdr:col>
      <xdr:colOff>62865</xdr:colOff>
      <xdr:row>99</xdr:row>
      <xdr:rowOff>40277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518682"/>
          <a:ext cx="1270" cy="1495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40277</xdr:rowOff>
    </xdr:from>
    <xdr:to>
      <xdr:col>24</xdr:col>
      <xdr:colOff>152400</xdr:colOff>
      <xdr:row>99</xdr:row>
      <xdr:rowOff>40277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13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34859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9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88182</xdr:rowOff>
    </xdr:from>
    <xdr:to>
      <xdr:col>24</xdr:col>
      <xdr:colOff>152400</xdr:colOff>
      <xdr:row>90</xdr:row>
      <xdr:rowOff>88182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518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16092</xdr:rowOff>
    </xdr:from>
    <xdr:to>
      <xdr:col>24</xdr:col>
      <xdr:colOff>63500</xdr:colOff>
      <xdr:row>97</xdr:row>
      <xdr:rowOff>69675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646742"/>
          <a:ext cx="838200" cy="53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107890</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95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85013</xdr:rowOff>
    </xdr:from>
    <xdr:to>
      <xdr:col>24</xdr:col>
      <xdr:colOff>114300</xdr:colOff>
      <xdr:row>97</xdr:row>
      <xdr:rowOff>15163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5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62881</xdr:rowOff>
    </xdr:from>
    <xdr:to>
      <xdr:col>19</xdr:col>
      <xdr:colOff>177800</xdr:colOff>
      <xdr:row>97</xdr:row>
      <xdr:rowOff>69675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522081"/>
          <a:ext cx="889000" cy="178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133604</xdr:rowOff>
    </xdr:from>
    <xdr:to>
      <xdr:col>20</xdr:col>
      <xdr:colOff>38100</xdr:colOff>
      <xdr:row>97</xdr:row>
      <xdr:rowOff>63754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592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80281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36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62881</xdr:rowOff>
    </xdr:from>
    <xdr:to>
      <xdr:col>15</xdr:col>
      <xdr:colOff>50800</xdr:colOff>
      <xdr:row>97</xdr:row>
      <xdr:rowOff>144080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522081"/>
          <a:ext cx="889000" cy="25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25039</xdr:rowOff>
    </xdr:from>
    <xdr:to>
      <xdr:col>15</xdr:col>
      <xdr:colOff>101600</xdr:colOff>
      <xdr:row>96</xdr:row>
      <xdr:rowOff>126639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8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117766</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57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103206</xdr:rowOff>
    </xdr:from>
    <xdr:to>
      <xdr:col>10</xdr:col>
      <xdr:colOff>114300</xdr:colOff>
      <xdr:row>97</xdr:row>
      <xdr:rowOff>144080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1130300" y="16733856"/>
          <a:ext cx="889000" cy="4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75696</xdr:rowOff>
    </xdr:from>
    <xdr:to>
      <xdr:col>10</xdr:col>
      <xdr:colOff>165100</xdr:colOff>
      <xdr:row>98</xdr:row>
      <xdr:rowOff>5846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7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22373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4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75002</xdr:rowOff>
    </xdr:from>
    <xdr:to>
      <xdr:col>6</xdr:col>
      <xdr:colOff>38100</xdr:colOff>
      <xdr:row>98</xdr:row>
      <xdr:rowOff>5152</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70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167729</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7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136742</xdr:rowOff>
    </xdr:from>
    <xdr:to>
      <xdr:col>24</xdr:col>
      <xdr:colOff>114300</xdr:colOff>
      <xdr:row>97</xdr:row>
      <xdr:rowOff>66892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9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115169</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57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18875</xdr:rowOff>
    </xdr:from>
    <xdr:to>
      <xdr:col>20</xdr:col>
      <xdr:colOff>38100</xdr:colOff>
      <xdr:row>97</xdr:row>
      <xdr:rowOff>120475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4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111602</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74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12081</xdr:rowOff>
    </xdr:from>
    <xdr:to>
      <xdr:col>15</xdr:col>
      <xdr:colOff>101600</xdr:colOff>
      <xdr:row>96</xdr:row>
      <xdr:rowOff>113681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47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130208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24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93280</xdr:rowOff>
    </xdr:from>
    <xdr:to>
      <xdr:col>10</xdr:col>
      <xdr:colOff>165100</xdr:colOff>
      <xdr:row>98</xdr:row>
      <xdr:rowOff>23430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72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14557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81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52406</xdr:rowOff>
    </xdr:from>
    <xdr:to>
      <xdr:col>6</xdr:col>
      <xdr:colOff>38100</xdr:colOff>
      <xdr:row>97</xdr:row>
      <xdr:rowOff>154006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8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170533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458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58596</xdr:rowOff>
    </xdr:from>
    <xdr:to>
      <xdr:col>54</xdr:col>
      <xdr:colOff>189865</xdr:colOff>
      <xdr:row>38</xdr:row>
      <xdr:rowOff>94590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02096"/>
          <a:ext cx="1270" cy="1407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98417</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94590</xdr:rowOff>
    </xdr:from>
    <xdr:to>
      <xdr:col>55</xdr:col>
      <xdr:colOff>88900</xdr:colOff>
      <xdr:row>38</xdr:row>
      <xdr:rowOff>94590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0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5273</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97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58596</xdr:rowOff>
    </xdr:from>
    <xdr:to>
      <xdr:col>55</xdr:col>
      <xdr:colOff>88900</xdr:colOff>
      <xdr:row>30</xdr:row>
      <xdr:rowOff>58596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102445</xdr:rowOff>
    </xdr:from>
    <xdr:to>
      <xdr:col>55</xdr:col>
      <xdr:colOff>0</xdr:colOff>
      <xdr:row>36</xdr:row>
      <xdr:rowOff>119319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74645"/>
          <a:ext cx="838200" cy="1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65936</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66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43059</xdr:rowOff>
    </xdr:from>
    <xdr:to>
      <xdr:col>55</xdr:col>
      <xdr:colOff>50800</xdr:colOff>
      <xdr:row>36</xdr:row>
      <xdr:rowOff>144659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1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80342</xdr:rowOff>
    </xdr:from>
    <xdr:to>
      <xdr:col>50</xdr:col>
      <xdr:colOff>114300</xdr:colOff>
      <xdr:row>36</xdr:row>
      <xdr:rowOff>119319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252542"/>
          <a:ext cx="889000" cy="38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70070</xdr:rowOff>
    </xdr:from>
    <xdr:to>
      <xdr:col>50</xdr:col>
      <xdr:colOff>165100</xdr:colOff>
      <xdr:row>37</xdr:row>
      <xdr:rowOff>220</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162797</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334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6142</xdr:rowOff>
    </xdr:from>
    <xdr:to>
      <xdr:col>45</xdr:col>
      <xdr:colOff>177800</xdr:colOff>
      <xdr:row>36</xdr:row>
      <xdr:rowOff>80342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835442"/>
          <a:ext cx="889000" cy="417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106081</xdr:rowOff>
    </xdr:from>
    <xdr:to>
      <xdr:col>46</xdr:col>
      <xdr:colOff>38100</xdr:colOff>
      <xdr:row>37</xdr:row>
      <xdr:rowOff>36231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27358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37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6142</xdr:rowOff>
    </xdr:from>
    <xdr:to>
      <xdr:col>41</xdr:col>
      <xdr:colOff>50800</xdr:colOff>
      <xdr:row>37</xdr:row>
      <xdr:rowOff>30014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5835442"/>
          <a:ext cx="889000" cy="538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139649</xdr:rowOff>
    </xdr:from>
    <xdr:to>
      <xdr:col>41</xdr:col>
      <xdr:colOff>101600</xdr:colOff>
      <xdr:row>35</xdr:row>
      <xdr:rowOff>69799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60926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6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17488</xdr:rowOff>
    </xdr:from>
    <xdr:to>
      <xdr:col>36</xdr:col>
      <xdr:colOff>165100</xdr:colOff>
      <xdr:row>37</xdr:row>
      <xdr:rowOff>119088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110215</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453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51645</xdr:rowOff>
    </xdr:from>
    <xdr:to>
      <xdr:col>55</xdr:col>
      <xdr:colOff>50800</xdr:colOff>
      <xdr:row>36</xdr:row>
      <xdr:rowOff>153245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2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30072</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202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68519</xdr:rowOff>
    </xdr:from>
    <xdr:to>
      <xdr:col>50</xdr:col>
      <xdr:colOff>165100</xdr:colOff>
      <xdr:row>36</xdr:row>
      <xdr:rowOff>170119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4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15196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015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29542</xdr:rowOff>
    </xdr:from>
    <xdr:to>
      <xdr:col>46</xdr:col>
      <xdr:colOff>38100</xdr:colOff>
      <xdr:row>36</xdr:row>
      <xdr:rowOff>131142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0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147669</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976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126792</xdr:rowOff>
    </xdr:from>
    <xdr:to>
      <xdr:col>41</xdr:col>
      <xdr:colOff>101600</xdr:colOff>
      <xdr:row>34</xdr:row>
      <xdr:rowOff>56942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78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73469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55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150664</xdr:rowOff>
    </xdr:from>
    <xdr:to>
      <xdr:col>36</xdr:col>
      <xdr:colOff>165100</xdr:colOff>
      <xdr:row>37</xdr:row>
      <xdr:rowOff>80814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32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97341</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098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70345</xdr:rowOff>
    </xdr:from>
    <xdr:to>
      <xdr:col>54</xdr:col>
      <xdr:colOff>189865</xdr:colOff>
      <xdr:row>58</xdr:row>
      <xdr:rowOff>135062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14295"/>
          <a:ext cx="1270" cy="1264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138889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8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135062</xdr:rowOff>
    </xdr:from>
    <xdr:to>
      <xdr:col>55</xdr:col>
      <xdr:colOff>88900</xdr:colOff>
      <xdr:row>58</xdr:row>
      <xdr:rowOff>135062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7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17022</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895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2,776,695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70345</xdr:rowOff>
    </xdr:from>
    <xdr:to>
      <xdr:col>55</xdr:col>
      <xdr:colOff>88900</xdr:colOff>
      <xdr:row>51</xdr:row>
      <xdr:rowOff>70345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1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61082</xdr:rowOff>
    </xdr:from>
    <xdr:to>
      <xdr:col>55</xdr:col>
      <xdr:colOff>0</xdr:colOff>
      <xdr:row>57</xdr:row>
      <xdr:rowOff>144125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833732"/>
          <a:ext cx="838200" cy="8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163256</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9359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13379</xdr:rowOff>
    </xdr:from>
    <xdr:to>
      <xdr:col>55</xdr:col>
      <xdr:colOff>50800</xdr:colOff>
      <xdr:row>58</xdr:row>
      <xdr:rowOff>114979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144125</xdr:rowOff>
    </xdr:from>
    <xdr:to>
      <xdr:col>50</xdr:col>
      <xdr:colOff>114300</xdr:colOff>
      <xdr:row>58</xdr:row>
      <xdr:rowOff>38203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916775"/>
          <a:ext cx="889000" cy="6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21981</xdr:rowOff>
    </xdr:from>
    <xdr:to>
      <xdr:col>50</xdr:col>
      <xdr:colOff>165100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114708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05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29401</xdr:rowOff>
    </xdr:from>
    <xdr:to>
      <xdr:col>45</xdr:col>
      <xdr:colOff>177800</xdr:colOff>
      <xdr:row>58</xdr:row>
      <xdr:rowOff>38203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973501"/>
          <a:ext cx="889000" cy="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25622</xdr:rowOff>
    </xdr:from>
    <xdr:to>
      <xdr:col>46</xdr:col>
      <xdr:colOff>38100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118349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06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29401</xdr:rowOff>
    </xdr:from>
    <xdr:to>
      <xdr:col>41</xdr:col>
      <xdr:colOff>50800</xdr:colOff>
      <xdr:row>58</xdr:row>
      <xdr:rowOff>56329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973501"/>
          <a:ext cx="889000" cy="2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31571</xdr:rowOff>
    </xdr:from>
    <xdr:to>
      <xdr:col>41</xdr:col>
      <xdr:colOff>101600</xdr:colOff>
      <xdr:row>58</xdr:row>
      <xdr:rowOff>133171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124298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068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22543</xdr:rowOff>
    </xdr:from>
    <xdr:to>
      <xdr:col>36</xdr:col>
      <xdr:colOff>165100</xdr:colOff>
      <xdr:row>58</xdr:row>
      <xdr:rowOff>124143</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9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115270</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05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10282</xdr:rowOff>
    </xdr:from>
    <xdr:to>
      <xdr:col>55</xdr:col>
      <xdr:colOff>50800</xdr:colOff>
      <xdr:row>57</xdr:row>
      <xdr:rowOff>111882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8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33159</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3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93325</xdr:rowOff>
    </xdr:from>
    <xdr:to>
      <xdr:col>50</xdr:col>
      <xdr:colOff>165100</xdr:colOff>
      <xdr:row>58</xdr:row>
      <xdr:rowOff>23475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86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40002</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641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158853</xdr:rowOff>
    </xdr:from>
    <xdr:to>
      <xdr:col>46</xdr:col>
      <xdr:colOff>38100</xdr:colOff>
      <xdr:row>58</xdr:row>
      <xdr:rowOff>89003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931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105530</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70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150051</xdr:rowOff>
    </xdr:from>
    <xdr:to>
      <xdr:col>41</xdr:col>
      <xdr:colOff>101600</xdr:colOff>
      <xdr:row>58</xdr:row>
      <xdr:rowOff>80201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92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96728</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697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5529</xdr:rowOff>
    </xdr:from>
    <xdr:to>
      <xdr:col>36</xdr:col>
      <xdr:colOff>165100</xdr:colOff>
      <xdr:row>58</xdr:row>
      <xdr:rowOff>107129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94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123656</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724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117781</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90731"/>
          <a:ext cx="1270" cy="1222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165895</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389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64458</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659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2,672,941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117781</xdr:rowOff>
    </xdr:from>
    <xdr:to>
      <xdr:col>55</xdr:col>
      <xdr:colOff>88900</xdr:colOff>
      <xdr:row>71</xdr:row>
      <xdr:rowOff>117781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90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131794</xdr:rowOff>
    </xdr:from>
    <xdr:to>
      <xdr:col>55</xdr:col>
      <xdr:colOff>0</xdr:colOff>
      <xdr:row>78</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504894"/>
          <a:ext cx="838200" cy="7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83345</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84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60468</xdr:rowOff>
    </xdr:from>
    <xdr:to>
      <xdr:col>55</xdr:col>
      <xdr:colOff>50800</xdr:colOff>
      <xdr:row>78</xdr:row>
      <xdr:rowOff>162068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137418</xdr:rowOff>
    </xdr:from>
    <xdr:to>
      <xdr:col>50</xdr:col>
      <xdr:colOff>114300</xdr:colOff>
      <xdr:row>78</xdr:row>
      <xdr:rowOff>139700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510518"/>
          <a:ext cx="889000" cy="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63246</xdr:rowOff>
    </xdr:from>
    <xdr:to>
      <xdr:col>50</xdr:col>
      <xdr:colOff>165100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9923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1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137418</xdr:rowOff>
    </xdr:from>
    <xdr:to>
      <xdr:col>45</xdr:col>
      <xdr:colOff>177800</xdr:colOff>
      <xdr:row>78</xdr:row>
      <xdr:rowOff>138765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510518"/>
          <a:ext cx="889000" cy="1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69791</xdr:rowOff>
    </xdr:from>
    <xdr:to>
      <xdr:col>46</xdr:col>
      <xdr:colOff>38100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16468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134415</xdr:rowOff>
    </xdr:from>
    <xdr:to>
      <xdr:col>41</xdr:col>
      <xdr:colOff>50800</xdr:colOff>
      <xdr:row>78</xdr:row>
      <xdr:rowOff>138765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507515"/>
          <a:ext cx="889000" cy="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71045</xdr:rowOff>
    </xdr:from>
    <xdr:to>
      <xdr:col>41</xdr:col>
      <xdr:colOff>101600</xdr:colOff>
      <xdr:row>79</xdr:row>
      <xdr:rowOff>1195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17722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21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65677</xdr:rowOff>
    </xdr:from>
    <xdr:to>
      <xdr:col>36</xdr:col>
      <xdr:colOff>165100</xdr:colOff>
      <xdr:row>78</xdr:row>
      <xdr:rowOff>167277</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3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12354</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21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80994</xdr:rowOff>
    </xdr:from>
    <xdr:to>
      <xdr:col>55</xdr:col>
      <xdr:colOff>50800</xdr:colOff>
      <xdr:row>79</xdr:row>
      <xdr:rowOff>11144</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5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38895</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1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86618</xdr:rowOff>
    </xdr:from>
    <xdr:to>
      <xdr:col>46</xdr:col>
      <xdr:colOff>38100</xdr:colOff>
      <xdr:row>79</xdr:row>
      <xdr:rowOff>16768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5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7895</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55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87965</xdr:rowOff>
    </xdr:from>
    <xdr:to>
      <xdr:col>41</xdr:col>
      <xdr:colOff>101600</xdr:colOff>
      <xdr:row>79</xdr:row>
      <xdr:rowOff>18115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6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9242</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553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83615</xdr:rowOff>
    </xdr:from>
    <xdr:to>
      <xdr:col>36</xdr:col>
      <xdr:colOff>165100</xdr:colOff>
      <xdr:row>79</xdr:row>
      <xdr:rowOff>13765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5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4892</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54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165908</xdr:rowOff>
    </xdr:from>
    <xdr:to>
      <xdr:col>54</xdr:col>
      <xdr:colOff>189865</xdr:colOff>
      <xdr:row>99</xdr:row>
      <xdr:rowOff>79773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24958"/>
          <a:ext cx="1270" cy="1628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83600</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57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79773</xdr:rowOff>
    </xdr:from>
    <xdr:to>
      <xdr:col>55</xdr:col>
      <xdr:colOff>88900</xdr:colOff>
      <xdr:row>99</xdr:row>
      <xdr:rowOff>79773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53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112585</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0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165908</xdr:rowOff>
    </xdr:from>
    <xdr:to>
      <xdr:col>55</xdr:col>
      <xdr:colOff>88900</xdr:colOff>
      <xdr:row>89</xdr:row>
      <xdr:rowOff>165908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89</xdr:row>
      <xdr:rowOff>165908</xdr:rowOff>
    </xdr:from>
    <xdr:to>
      <xdr:col>55</xdr:col>
      <xdr:colOff>0</xdr:colOff>
      <xdr:row>93</xdr:row>
      <xdr:rowOff>19551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5424958"/>
          <a:ext cx="838200" cy="539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77884</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708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99457</xdr:rowOff>
    </xdr:from>
    <xdr:to>
      <xdr:col>55</xdr:col>
      <xdr:colOff>50800</xdr:colOff>
      <xdr:row>98</xdr:row>
      <xdr:rowOff>29607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3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19551</xdr:rowOff>
    </xdr:from>
    <xdr:to>
      <xdr:col>50</xdr:col>
      <xdr:colOff>114300</xdr:colOff>
      <xdr:row>95</xdr:row>
      <xdr:rowOff>145856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5964401"/>
          <a:ext cx="889000" cy="46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132860</xdr:rowOff>
    </xdr:from>
    <xdr:to>
      <xdr:col>50</xdr:col>
      <xdr:colOff>165100</xdr:colOff>
      <xdr:row>98</xdr:row>
      <xdr:rowOff>63010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6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54137</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85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80248</xdr:rowOff>
    </xdr:from>
    <xdr:to>
      <xdr:col>45</xdr:col>
      <xdr:colOff>177800</xdr:colOff>
      <xdr:row>95</xdr:row>
      <xdr:rowOff>145856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367998"/>
          <a:ext cx="889000" cy="6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133255</xdr:rowOff>
    </xdr:from>
    <xdr:to>
      <xdr:col>46</xdr:col>
      <xdr:colOff>38100</xdr:colOff>
      <xdr:row>98</xdr:row>
      <xdr:rowOff>63405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6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54532</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856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80248</xdr:rowOff>
    </xdr:from>
    <xdr:to>
      <xdr:col>41</xdr:col>
      <xdr:colOff>50800</xdr:colOff>
      <xdr:row>96</xdr:row>
      <xdr:rowOff>102008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367998"/>
          <a:ext cx="889000" cy="19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153574</xdr:rowOff>
    </xdr:from>
    <xdr:to>
      <xdr:col>41</xdr:col>
      <xdr:colOff>101600</xdr:colOff>
      <xdr:row>98</xdr:row>
      <xdr:rowOff>83724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8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74851</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87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135489</xdr:rowOff>
    </xdr:from>
    <xdr:to>
      <xdr:col>36</xdr:col>
      <xdr:colOff>165100</xdr:colOff>
      <xdr:row>98</xdr:row>
      <xdr:rowOff>65639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6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56766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85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89</xdr:row>
      <xdr:rowOff>115108</xdr:rowOff>
    </xdr:from>
    <xdr:to>
      <xdr:col>55</xdr:col>
      <xdr:colOff>50800</xdr:colOff>
      <xdr:row>90</xdr:row>
      <xdr:rowOff>45258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537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68135</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532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140201</xdr:rowOff>
    </xdr:from>
    <xdr:to>
      <xdr:col>50</xdr:col>
      <xdr:colOff>165100</xdr:colOff>
      <xdr:row>93</xdr:row>
      <xdr:rowOff>70351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591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86878</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56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95056</xdr:rowOff>
    </xdr:from>
    <xdr:to>
      <xdr:col>46</xdr:col>
      <xdr:colOff>38100</xdr:colOff>
      <xdr:row>96</xdr:row>
      <xdr:rowOff>25206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38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41733</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50795" y="16158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29448</xdr:rowOff>
    </xdr:from>
    <xdr:to>
      <xdr:col>41</xdr:col>
      <xdr:colOff>101600</xdr:colOff>
      <xdr:row>95</xdr:row>
      <xdr:rowOff>131048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31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147575</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61795" y="16092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51208</xdr:rowOff>
    </xdr:from>
    <xdr:to>
      <xdr:col>36</xdr:col>
      <xdr:colOff>165100</xdr:colOff>
      <xdr:row>96</xdr:row>
      <xdr:rowOff>152808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51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169335</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672795" y="16285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15004</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58504"/>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133131</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3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15004</xdr:rowOff>
    </xdr:from>
    <xdr:to>
      <xdr:col>86</xdr:col>
      <xdr:colOff>25400</xdr:colOff>
      <xdr:row>30</xdr:row>
      <xdr:rowOff>15004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58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30876</xdr:rowOff>
    </xdr:from>
    <xdr:to>
      <xdr:col>85</xdr:col>
      <xdr:colOff>127000</xdr:colOff>
      <xdr:row>39</xdr:row>
      <xdr:rowOff>52701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5481300" y="6717426"/>
          <a:ext cx="838200" cy="2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115631</xdr:rowOff>
    </xdr:from>
    <xdr:ext cx="534377"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59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92753</xdr:rowOff>
    </xdr:from>
    <xdr:to>
      <xdr:col>85</xdr:col>
      <xdr:colOff>177800</xdr:colOff>
      <xdr:row>39</xdr:row>
      <xdr:rowOff>22903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37233</xdr:rowOff>
    </xdr:from>
    <xdr:to>
      <xdr:col>81</xdr:col>
      <xdr:colOff>50800</xdr:colOff>
      <xdr:row>39</xdr:row>
      <xdr:rowOff>52701</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23783"/>
          <a:ext cx="889000" cy="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128807</xdr:rowOff>
    </xdr:from>
    <xdr:to>
      <xdr:col>81</xdr:col>
      <xdr:colOff>101600</xdr:colOff>
      <xdr:row>39</xdr:row>
      <xdr:rowOff>58957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43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75484</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41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37233</xdr:rowOff>
    </xdr:from>
    <xdr:to>
      <xdr:col>76</xdr:col>
      <xdr:colOff>114300</xdr:colOff>
      <xdr:row>39</xdr:row>
      <xdr:rowOff>65209</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6723783"/>
          <a:ext cx="889000" cy="27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109724</xdr:rowOff>
    </xdr:from>
    <xdr:to>
      <xdr:col>76</xdr:col>
      <xdr:colOff>165100</xdr:colOff>
      <xdr:row>39</xdr:row>
      <xdr:rowOff>39874</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2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56401</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40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44069</xdr:rowOff>
    </xdr:from>
    <xdr:to>
      <xdr:col>71</xdr:col>
      <xdr:colOff>177800</xdr:colOff>
      <xdr:row>39</xdr:row>
      <xdr:rowOff>65209</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30619"/>
          <a:ext cx="889000" cy="21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76262</xdr:rowOff>
    </xdr:from>
    <xdr:to>
      <xdr:col>72</xdr:col>
      <xdr:colOff>38100</xdr:colOff>
      <xdr:row>39</xdr:row>
      <xdr:rowOff>6412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59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22939</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366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81704</xdr:rowOff>
    </xdr:from>
    <xdr:to>
      <xdr:col>67</xdr:col>
      <xdr:colOff>101600</xdr:colOff>
      <xdr:row>39</xdr:row>
      <xdr:rowOff>11854</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28382</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47111" y="637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151526</xdr:rowOff>
    </xdr:from>
    <xdr:to>
      <xdr:col>85</xdr:col>
      <xdr:colOff>177800</xdr:colOff>
      <xdr:row>39</xdr:row>
      <xdr:rowOff>81676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71181</xdr:rowOff>
    </xdr:from>
    <xdr:ext cx="469744"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8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1901</xdr:rowOff>
    </xdr:from>
    <xdr:to>
      <xdr:col>81</xdr:col>
      <xdr:colOff>101600</xdr:colOff>
      <xdr:row>39</xdr:row>
      <xdr:rowOff>103501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94628</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46428" y="6781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157883</xdr:rowOff>
    </xdr:from>
    <xdr:to>
      <xdr:col>76</xdr:col>
      <xdr:colOff>165100</xdr:colOff>
      <xdr:row>39</xdr:row>
      <xdr:rowOff>88033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7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79160</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357428" y="6765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14409</xdr:rowOff>
    </xdr:from>
    <xdr:to>
      <xdr:col>72</xdr:col>
      <xdr:colOff>38100</xdr:colOff>
      <xdr:row>39</xdr:row>
      <xdr:rowOff>116009</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70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107136</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468428" y="6793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164719</xdr:rowOff>
    </xdr:from>
    <xdr:to>
      <xdr:col>67</xdr:col>
      <xdr:colOff>101600</xdr:colOff>
      <xdr:row>39</xdr:row>
      <xdr:rowOff>94869</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85996</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579428" y="677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91725</xdr:rowOff>
    </xdr:from>
    <xdr:to>
      <xdr:col>85</xdr:col>
      <xdr:colOff>126364</xdr:colOff>
      <xdr:row>79</xdr:row>
      <xdr:rowOff>23933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93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27760</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23933</xdr:rowOff>
    </xdr:from>
    <xdr:to>
      <xdr:col>86</xdr:col>
      <xdr:colOff>25400</xdr:colOff>
      <xdr:row>79</xdr:row>
      <xdr:rowOff>23933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38402</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6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91725</xdr:rowOff>
    </xdr:from>
    <xdr:to>
      <xdr:col>86</xdr:col>
      <xdr:colOff>25400</xdr:colOff>
      <xdr:row>70</xdr:row>
      <xdr:rowOff>91725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93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163230</xdr:rowOff>
    </xdr:from>
    <xdr:to>
      <xdr:col>85</xdr:col>
      <xdr:colOff>127000</xdr:colOff>
      <xdr:row>77</xdr:row>
      <xdr:rowOff>4121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193430"/>
          <a:ext cx="838200" cy="1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146335</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176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167908</xdr:rowOff>
    </xdr:from>
    <xdr:to>
      <xdr:col>85</xdr:col>
      <xdr:colOff>177800</xdr:colOff>
      <xdr:row>77</xdr:row>
      <xdr:rowOff>98058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4121</xdr:rowOff>
    </xdr:from>
    <xdr:to>
      <xdr:col>81</xdr:col>
      <xdr:colOff>50800</xdr:colOff>
      <xdr:row>77</xdr:row>
      <xdr:rowOff>7893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205771"/>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4432</xdr:rowOff>
    </xdr:from>
    <xdr:to>
      <xdr:col>81</xdr:col>
      <xdr:colOff>101600</xdr:colOff>
      <xdr:row>77</xdr:row>
      <xdr:rowOff>106032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97159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329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4445</xdr:rowOff>
    </xdr:from>
    <xdr:to>
      <xdr:col>76</xdr:col>
      <xdr:colOff>114300</xdr:colOff>
      <xdr:row>77</xdr:row>
      <xdr:rowOff>7893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206095"/>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16777</xdr:rowOff>
    </xdr:from>
    <xdr:to>
      <xdr:col>76</xdr:col>
      <xdr:colOff>165100</xdr:colOff>
      <xdr:row>77</xdr:row>
      <xdr:rowOff>118377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109504</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31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4445</xdr:rowOff>
    </xdr:from>
    <xdr:to>
      <xdr:col>71</xdr:col>
      <xdr:colOff>177800</xdr:colOff>
      <xdr:row>77</xdr:row>
      <xdr:rowOff>4552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3206095"/>
          <a:ext cx="889000" cy="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59985</xdr:rowOff>
    </xdr:from>
    <xdr:to>
      <xdr:col>72</xdr:col>
      <xdr:colOff>38100</xdr:colOff>
      <xdr:row>77</xdr:row>
      <xdr:rowOff>161585</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152712</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335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63697</xdr:rowOff>
    </xdr:from>
    <xdr:to>
      <xdr:col>67</xdr:col>
      <xdr:colOff>101600</xdr:colOff>
      <xdr:row>77</xdr:row>
      <xdr:rowOff>165297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26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156424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335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112430</xdr:rowOff>
    </xdr:from>
    <xdr:to>
      <xdr:col>85</xdr:col>
      <xdr:colOff>177800</xdr:colOff>
      <xdr:row>77</xdr:row>
      <xdr:rowOff>42580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14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135307</xdr:rowOff>
    </xdr:from>
    <xdr:ext cx="599010"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99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124771</xdr:rowOff>
    </xdr:from>
    <xdr:to>
      <xdr:col>81</xdr:col>
      <xdr:colOff>101600</xdr:colOff>
      <xdr:row>77</xdr:row>
      <xdr:rowOff>54921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15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71448</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181795" y="1293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128543</xdr:rowOff>
    </xdr:from>
    <xdr:to>
      <xdr:col>76</xdr:col>
      <xdr:colOff>165100</xdr:colOff>
      <xdr:row>77</xdr:row>
      <xdr:rowOff>58693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15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75220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293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125095</xdr:rowOff>
    </xdr:from>
    <xdr:to>
      <xdr:col>72</xdr:col>
      <xdr:colOff>38100</xdr:colOff>
      <xdr:row>77</xdr:row>
      <xdr:rowOff>55245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15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71772</xdr:rowOff>
    </xdr:from>
    <xdr:ext cx="59901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03795" y="12930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125202</xdr:rowOff>
    </xdr:from>
    <xdr:to>
      <xdr:col>67</xdr:col>
      <xdr:colOff>101600</xdr:colOff>
      <xdr:row>77</xdr:row>
      <xdr:rowOff>55352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15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71879</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14795" y="12930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56226</xdr:rowOff>
    </xdr:from>
    <xdr:to>
      <xdr:col>85</xdr:col>
      <xdr:colOff>126364</xdr:colOff>
      <xdr:row>98</xdr:row>
      <xdr:rowOff>133028</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658176"/>
          <a:ext cx="1269" cy="1276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136855</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938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133028</xdr:rowOff>
    </xdr:from>
    <xdr:to>
      <xdr:col>86</xdr:col>
      <xdr:colOff>25400</xdr:colOff>
      <xdr:row>98</xdr:row>
      <xdr:rowOff>133028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93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2903</xdr:rowOff>
    </xdr:from>
    <xdr:ext cx="599010"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4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56226</xdr:rowOff>
    </xdr:from>
    <xdr:to>
      <xdr:col>86</xdr:col>
      <xdr:colOff>25400</xdr:colOff>
      <xdr:row>91</xdr:row>
      <xdr:rowOff>56226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65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101828</xdr:rowOff>
    </xdr:from>
    <xdr:to>
      <xdr:col>85</xdr:col>
      <xdr:colOff>127000</xdr:colOff>
      <xdr:row>98</xdr:row>
      <xdr:rowOff>110175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5481300" y="16903928"/>
          <a:ext cx="838200" cy="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112648</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571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89771</xdr:rowOff>
    </xdr:from>
    <xdr:to>
      <xdr:col>85</xdr:col>
      <xdr:colOff>177800</xdr:colOff>
      <xdr:row>98</xdr:row>
      <xdr:rowOff>19921</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72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14016</xdr:rowOff>
    </xdr:from>
    <xdr:to>
      <xdr:col>81</xdr:col>
      <xdr:colOff>50800</xdr:colOff>
      <xdr:row>98</xdr:row>
      <xdr:rowOff>101828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644666"/>
          <a:ext cx="889000" cy="25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90638</xdr:rowOff>
    </xdr:from>
    <xdr:to>
      <xdr:col>81</xdr:col>
      <xdr:colOff>101600</xdr:colOff>
      <xdr:row>98</xdr:row>
      <xdr:rowOff>20788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72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37315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49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82927</xdr:rowOff>
    </xdr:from>
    <xdr:to>
      <xdr:col>76</xdr:col>
      <xdr:colOff>114300</xdr:colOff>
      <xdr:row>97</xdr:row>
      <xdr:rowOff>14016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6542127"/>
          <a:ext cx="889000" cy="10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77646</xdr:rowOff>
    </xdr:from>
    <xdr:to>
      <xdr:col>76</xdr:col>
      <xdr:colOff>165100</xdr:colOff>
      <xdr:row>98</xdr:row>
      <xdr:rowOff>7796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708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170373</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80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82927</xdr:rowOff>
    </xdr:from>
    <xdr:to>
      <xdr:col>71</xdr:col>
      <xdr:colOff>177800</xdr:colOff>
      <xdr:row>98</xdr:row>
      <xdr:rowOff>89461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542127"/>
          <a:ext cx="889000" cy="349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142277</xdr:rowOff>
    </xdr:from>
    <xdr:to>
      <xdr:col>72</xdr:col>
      <xdr:colOff>38100</xdr:colOff>
      <xdr:row>98</xdr:row>
      <xdr:rowOff>72427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77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63554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86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147996</xdr:rowOff>
    </xdr:from>
    <xdr:to>
      <xdr:col>67</xdr:col>
      <xdr:colOff>101600</xdr:colOff>
      <xdr:row>98</xdr:row>
      <xdr:rowOff>78146</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77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94673</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55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59375</xdr:rowOff>
    </xdr:from>
    <xdr:to>
      <xdr:col>85</xdr:col>
      <xdr:colOff>177800</xdr:colOff>
      <xdr:row>98</xdr:row>
      <xdr:rowOff>160975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86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145752</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77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51028</xdr:rowOff>
    </xdr:from>
    <xdr:to>
      <xdr:col>81</xdr:col>
      <xdr:colOff>101600</xdr:colOff>
      <xdr:row>98</xdr:row>
      <xdr:rowOff>152628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85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143755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945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134666</xdr:rowOff>
    </xdr:from>
    <xdr:to>
      <xdr:col>76</xdr:col>
      <xdr:colOff>165100</xdr:colOff>
      <xdr:row>97</xdr:row>
      <xdr:rowOff>64816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59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81343</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292795" y="16369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32127</xdr:rowOff>
    </xdr:from>
    <xdr:to>
      <xdr:col>72</xdr:col>
      <xdr:colOff>38100</xdr:colOff>
      <xdr:row>96</xdr:row>
      <xdr:rowOff>133727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491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150254</xdr:rowOff>
    </xdr:from>
    <xdr:ext cx="59901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03795" y="1626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38661</xdr:rowOff>
    </xdr:from>
    <xdr:to>
      <xdr:col>67</xdr:col>
      <xdr:colOff>101600</xdr:colOff>
      <xdr:row>98</xdr:row>
      <xdr:rowOff>140261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84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131388</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933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122509</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437459"/>
          <a:ext cx="1269" cy="121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69186</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521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122509</xdr:rowOff>
    </xdr:from>
    <xdr:to>
      <xdr:col>116</xdr:col>
      <xdr:colOff>152400</xdr:colOff>
      <xdr:row>31</xdr:row>
      <xdr:rowOff>122509</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437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122509</xdr:rowOff>
    </xdr:from>
    <xdr:to>
      <xdr:col>116</xdr:col>
      <xdr:colOff>63500</xdr:colOff>
      <xdr:row>35</xdr:row>
      <xdr:rowOff>85773</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1323300" y="5437459"/>
          <a:ext cx="838200" cy="64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162127</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0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12250</xdr:rowOff>
    </xdr:from>
    <xdr:to>
      <xdr:col>116</xdr:col>
      <xdr:colOff>114300</xdr:colOff>
      <xdr:row>38</xdr:row>
      <xdr:rowOff>113850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2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85773</xdr:rowOff>
    </xdr:from>
    <xdr:to>
      <xdr:col>111</xdr:col>
      <xdr:colOff>177800</xdr:colOff>
      <xdr:row>38</xdr:row>
      <xdr:rowOff>22840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0434300" y="6086523"/>
          <a:ext cx="889000" cy="45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30242</xdr:rowOff>
    </xdr:from>
    <xdr:to>
      <xdr:col>112</xdr:col>
      <xdr:colOff>38100</xdr:colOff>
      <xdr:row>38</xdr:row>
      <xdr:rowOff>131842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122969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638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22840</xdr:rowOff>
    </xdr:from>
    <xdr:to>
      <xdr:col>107</xdr:col>
      <xdr:colOff>50800</xdr:colOff>
      <xdr:row>38</xdr:row>
      <xdr:rowOff>117549</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9545300" y="6537940"/>
          <a:ext cx="889000" cy="9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38745</xdr:rowOff>
    </xdr:from>
    <xdr:to>
      <xdr:col>107</xdr:col>
      <xdr:colOff>101600</xdr:colOff>
      <xdr:row>38</xdr:row>
      <xdr:rowOff>140345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131472</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64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117549</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8656300" y="6632649"/>
          <a:ext cx="889000" cy="2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40825</xdr:rowOff>
    </xdr:from>
    <xdr:to>
      <xdr:col>102</xdr:col>
      <xdr:colOff>165100</xdr:colOff>
      <xdr:row>38</xdr:row>
      <xdr:rowOff>142425</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158952</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55593</xdr:rowOff>
    </xdr:from>
    <xdr:to>
      <xdr:col>98</xdr:col>
      <xdr:colOff>38100</xdr:colOff>
      <xdr:row>38</xdr:row>
      <xdr:rowOff>157193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57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2270</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34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71709</xdr:rowOff>
    </xdr:from>
    <xdr:to>
      <xdr:col>116</xdr:col>
      <xdr:colOff>114300</xdr:colOff>
      <xdr:row>32</xdr:row>
      <xdr:rowOff>1859</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5386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24736</xdr:rowOff>
    </xdr:from>
    <xdr:ext cx="534377"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533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34973</xdr:rowOff>
    </xdr:from>
    <xdr:to>
      <xdr:col>112</xdr:col>
      <xdr:colOff>38100</xdr:colOff>
      <xdr:row>35</xdr:row>
      <xdr:rowOff>136573</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03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153100</xdr:rowOff>
    </xdr:from>
    <xdr:ext cx="534377"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56111" y="581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143490</xdr:rowOff>
    </xdr:from>
    <xdr:to>
      <xdr:col>107</xdr:col>
      <xdr:colOff>101600</xdr:colOff>
      <xdr:row>38</xdr:row>
      <xdr:rowOff>73640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48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90167</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199428" y="626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66749</xdr:rowOff>
    </xdr:from>
    <xdr:to>
      <xdr:col>102</xdr:col>
      <xdr:colOff>165100</xdr:colOff>
      <xdr:row>38</xdr:row>
      <xdr:rowOff>168349</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58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159476</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6017" y="6674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151080</xdr:rowOff>
    </xdr:from>
    <xdr:to>
      <xdr:col>116</xdr:col>
      <xdr:colOff>62864</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723580"/>
          <a:ext cx="1269" cy="1360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154962</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0990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97757</xdr:rowOff>
    </xdr:from>
    <xdr:ext cx="599010"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98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151080</xdr:rowOff>
    </xdr:from>
    <xdr:to>
      <xdr:col>116</xdr:col>
      <xdr:colOff>152400</xdr:colOff>
      <xdr:row>50</xdr:row>
      <xdr:rowOff>151080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72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70018</xdr:rowOff>
    </xdr:from>
    <xdr:to>
      <xdr:col>116</xdr:col>
      <xdr:colOff>63500</xdr:colOff>
      <xdr:row>58</xdr:row>
      <xdr:rowOff>122715</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1323300" y="10014118"/>
          <a:ext cx="838200" cy="5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27962</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72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49535</xdr:rowOff>
    </xdr:from>
    <xdr:to>
      <xdr:col>116</xdr:col>
      <xdr:colOff>114300</xdr:colOff>
      <xdr:row>58</xdr:row>
      <xdr:rowOff>151135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999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122715</xdr:rowOff>
    </xdr:from>
    <xdr:to>
      <xdr:col>111</xdr:col>
      <xdr:colOff>177800</xdr:colOff>
      <xdr:row>58</xdr:row>
      <xdr:rowOff>122893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0434300" y="10066815"/>
          <a:ext cx="889000" cy="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36546</xdr:rowOff>
    </xdr:from>
    <xdr:to>
      <xdr:col>112</xdr:col>
      <xdr:colOff>38100</xdr:colOff>
      <xdr:row>58</xdr:row>
      <xdr:rowOff>138146</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998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154673</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56111" y="975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122893</xdr:rowOff>
    </xdr:from>
    <xdr:to>
      <xdr:col>107</xdr:col>
      <xdr:colOff>50800</xdr:colOff>
      <xdr:row>58</xdr:row>
      <xdr:rowOff>123117</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19545300" y="10066993"/>
          <a:ext cx="889000" cy="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67288</xdr:rowOff>
    </xdr:from>
    <xdr:to>
      <xdr:col>107</xdr:col>
      <xdr:colOff>101600</xdr:colOff>
      <xdr:row>58</xdr:row>
      <xdr:rowOff>168888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1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13965</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786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123117</xdr:rowOff>
    </xdr:from>
    <xdr:to>
      <xdr:col>102</xdr:col>
      <xdr:colOff>114300</xdr:colOff>
      <xdr:row>58</xdr:row>
      <xdr:rowOff>123351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10067217"/>
          <a:ext cx="889000" cy="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72834</xdr:rowOff>
    </xdr:from>
    <xdr:to>
      <xdr:col>102</xdr:col>
      <xdr:colOff>165100</xdr:colOff>
      <xdr:row>59</xdr:row>
      <xdr:rowOff>2984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01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165561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1010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73844</xdr:rowOff>
    </xdr:from>
    <xdr:to>
      <xdr:col>98</xdr:col>
      <xdr:colOff>38100</xdr:colOff>
      <xdr:row>59</xdr:row>
      <xdr:rowOff>3994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166571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1011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19218</xdr:rowOff>
    </xdr:from>
    <xdr:to>
      <xdr:col>116</xdr:col>
      <xdr:colOff>114300</xdr:colOff>
      <xdr:row>58</xdr:row>
      <xdr:rowOff>120818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996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150045</xdr:rowOff>
    </xdr:from>
    <xdr:ext cx="534377"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9751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71915</xdr:rowOff>
    </xdr:from>
    <xdr:to>
      <xdr:col>112</xdr:col>
      <xdr:colOff>38100</xdr:colOff>
      <xdr:row>59</xdr:row>
      <xdr:rowOff>2065</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0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164642</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10108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72093</xdr:rowOff>
    </xdr:from>
    <xdr:to>
      <xdr:col>107</xdr:col>
      <xdr:colOff>101600</xdr:colOff>
      <xdr:row>59</xdr:row>
      <xdr:rowOff>2243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01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164820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1010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72317</xdr:rowOff>
    </xdr:from>
    <xdr:to>
      <xdr:col>102</xdr:col>
      <xdr:colOff>165100</xdr:colOff>
      <xdr:row>59</xdr:row>
      <xdr:rowOff>2467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01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18994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79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72551</xdr:rowOff>
    </xdr:from>
    <xdr:to>
      <xdr:col>98</xdr:col>
      <xdr:colOff>38100</xdr:colOff>
      <xdr:row>59</xdr:row>
      <xdr:rowOff>2701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01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19228</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79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93599</xdr:rowOff>
    </xdr:from>
    <xdr:to>
      <xdr:col>116</xdr:col>
      <xdr:colOff>62864</xdr:colOff>
      <xdr:row>79</xdr:row>
      <xdr:rowOff>96165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95099"/>
          <a:ext cx="1269" cy="154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99992</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64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96165</xdr:rowOff>
    </xdr:from>
    <xdr:to>
      <xdr:col>116</xdr:col>
      <xdr:colOff>152400</xdr:colOff>
      <xdr:row>79</xdr:row>
      <xdr:rowOff>96165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64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40276</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7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93599</xdr:rowOff>
    </xdr:from>
    <xdr:to>
      <xdr:col>116</xdr:col>
      <xdr:colOff>152400</xdr:colOff>
      <xdr:row>70</xdr:row>
      <xdr:rowOff>93599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95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3645</xdr:rowOff>
    </xdr:from>
    <xdr:to>
      <xdr:col>116</xdr:col>
      <xdr:colOff>63500</xdr:colOff>
      <xdr:row>77</xdr:row>
      <xdr:rowOff>28715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1323300" y="13205295"/>
          <a:ext cx="838200" cy="2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143489</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8307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120612</xdr:rowOff>
    </xdr:from>
    <xdr:to>
      <xdr:col>116</xdr:col>
      <xdr:colOff>114300</xdr:colOff>
      <xdr:row>76</xdr:row>
      <xdr:rowOff>50763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97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3645</xdr:rowOff>
    </xdr:from>
    <xdr:to>
      <xdr:col>111</xdr:col>
      <xdr:colOff>177800</xdr:colOff>
      <xdr:row>77</xdr:row>
      <xdr:rowOff>27826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3205295"/>
          <a:ext cx="889000" cy="24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121362</xdr:rowOff>
    </xdr:from>
    <xdr:to>
      <xdr:col>112</xdr:col>
      <xdr:colOff>38100</xdr:colOff>
      <xdr:row>76</xdr:row>
      <xdr:rowOff>51512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298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68039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75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27826</xdr:rowOff>
    </xdr:from>
    <xdr:to>
      <xdr:col>107</xdr:col>
      <xdr:colOff>50800</xdr:colOff>
      <xdr:row>77</xdr:row>
      <xdr:rowOff>48120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45300" y="13229476"/>
          <a:ext cx="889000" cy="20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140957</xdr:rowOff>
    </xdr:from>
    <xdr:to>
      <xdr:col>107</xdr:col>
      <xdr:colOff>101600</xdr:colOff>
      <xdr:row>76</xdr:row>
      <xdr:rowOff>71107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2999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87634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77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110528</xdr:rowOff>
    </xdr:from>
    <xdr:to>
      <xdr:col>102</xdr:col>
      <xdr:colOff>114300</xdr:colOff>
      <xdr:row>77</xdr:row>
      <xdr:rowOff>48120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3140728"/>
          <a:ext cx="889000" cy="10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102692</xdr:rowOff>
    </xdr:from>
    <xdr:to>
      <xdr:col>102</xdr:col>
      <xdr:colOff>165100</xdr:colOff>
      <xdr:row>76</xdr:row>
      <xdr:rowOff>32841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296144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49369</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73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85776</xdr:rowOff>
    </xdr:from>
    <xdr:to>
      <xdr:col>98</xdr:col>
      <xdr:colOff>38100</xdr:colOff>
      <xdr:row>76</xdr:row>
      <xdr:rowOff>15926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294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32453</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71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149365</xdr:rowOff>
    </xdr:from>
    <xdr:to>
      <xdr:col>116</xdr:col>
      <xdr:colOff>114300</xdr:colOff>
      <xdr:row>77</xdr:row>
      <xdr:rowOff>79515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31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127792</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315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124295</xdr:rowOff>
    </xdr:from>
    <xdr:to>
      <xdr:col>112</xdr:col>
      <xdr:colOff>38100</xdr:colOff>
      <xdr:row>77</xdr:row>
      <xdr:rowOff>54445</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315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45572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324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148476</xdr:rowOff>
    </xdr:from>
    <xdr:to>
      <xdr:col>107</xdr:col>
      <xdr:colOff>101600</xdr:colOff>
      <xdr:row>77</xdr:row>
      <xdr:rowOff>78626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317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69753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327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168770</xdr:rowOff>
    </xdr:from>
    <xdr:to>
      <xdr:col>102</xdr:col>
      <xdr:colOff>165100</xdr:colOff>
      <xdr:row>77</xdr:row>
      <xdr:rowOff>98920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319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90047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329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59728</xdr:rowOff>
    </xdr:from>
    <xdr:to>
      <xdr:col>98</xdr:col>
      <xdr:colOff>38100</xdr:colOff>
      <xdr:row>76</xdr:row>
      <xdr:rowOff>161328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308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152455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318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年度の歳出決算総額からみると住民一人当たり１，</a:t>
          </a:r>
          <a:r>
            <a:rPr kumimoji="1" lang="ja-JP" altLang="en-US" sz="1100">
              <a:solidFill>
                <a:schemeClr val="dk1"/>
              </a:solidFill>
              <a:effectLst/>
              <a:latin typeface="+mn-lt"/>
              <a:ea typeface="+mn-ea"/>
              <a:cs typeface="+mn-cs"/>
            </a:rPr>
            <a:t>５１８</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１０６</a:t>
          </a:r>
          <a:r>
            <a:rPr kumimoji="1" lang="ja-JP" altLang="ja-JP" sz="1100">
              <a:solidFill>
                <a:schemeClr val="dk1"/>
              </a:solidFill>
              <a:effectLst/>
              <a:latin typeface="+mn-lt"/>
              <a:ea typeface="+mn-ea"/>
              <a:cs typeface="+mn-cs"/>
            </a:rPr>
            <a:t>円となり、平成２７年度は９８８，４２６円で住民一人当たり</a:t>
          </a:r>
          <a:r>
            <a:rPr kumimoji="1" lang="ja-JP" altLang="en-US" sz="1100">
              <a:solidFill>
                <a:schemeClr val="dk1"/>
              </a:solidFill>
              <a:effectLst/>
              <a:latin typeface="+mn-lt"/>
              <a:ea typeface="+mn-ea"/>
              <a:cs typeface="+mn-cs"/>
            </a:rPr>
            <a:t>５２９</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６８０</a:t>
          </a:r>
          <a:r>
            <a:rPr kumimoji="1" lang="ja-JP" altLang="ja-JP" sz="1100">
              <a:solidFill>
                <a:schemeClr val="dk1"/>
              </a:solidFill>
              <a:effectLst/>
              <a:latin typeface="+mn-lt"/>
              <a:ea typeface="+mn-ea"/>
              <a:cs typeface="+mn-cs"/>
            </a:rPr>
            <a:t>円増（</a:t>
          </a:r>
          <a:r>
            <a:rPr kumimoji="1" lang="ja-JP" altLang="en-US" sz="1100">
              <a:solidFill>
                <a:schemeClr val="dk1"/>
              </a:solidFill>
              <a:effectLst/>
              <a:latin typeface="+mn-lt"/>
              <a:ea typeface="+mn-ea"/>
              <a:cs typeface="+mn-cs"/>
            </a:rPr>
            <a:t>５３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５９</a:t>
          </a:r>
          <a:r>
            <a:rPr kumimoji="1" lang="ja-JP" altLang="ja-JP" sz="1100">
              <a:solidFill>
                <a:schemeClr val="dk1"/>
              </a:solidFill>
              <a:effectLst/>
              <a:latin typeface="+mn-lt"/>
              <a:ea typeface="+mn-ea"/>
              <a:cs typeface="+mn-cs"/>
            </a:rPr>
            <a:t>％）と急激に増加している。この背景には歳出決算総額の増加もあるが、令和２年度の国勢調査における人口が前回の平成２７年度と比較して５７１名減（△７．５％）となったことも影響している。</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令和４年度は</a:t>
          </a:r>
          <a:r>
            <a:rPr kumimoji="1" lang="ja-JP" altLang="en-US" sz="1100">
              <a:solidFill>
                <a:schemeClr val="dk1"/>
              </a:solidFill>
              <a:effectLst/>
              <a:latin typeface="+mn-lt"/>
              <a:ea typeface="+mn-ea"/>
              <a:cs typeface="+mn-cs"/>
            </a:rPr>
            <a:t>住民一人当たり</a:t>
          </a:r>
          <a:r>
            <a:rPr kumimoji="1" lang="ja-JP" altLang="ja-JP" sz="1100">
              <a:solidFill>
                <a:schemeClr val="dk1"/>
              </a:solidFill>
              <a:effectLst/>
              <a:latin typeface="+mn-lt"/>
              <a:ea typeface="+mn-ea"/>
              <a:cs typeface="+mn-cs"/>
            </a:rPr>
            <a:t>１，２７５，３８５円</a:t>
          </a:r>
          <a:r>
            <a:rPr kumimoji="1" lang="ja-JP" altLang="en-US" sz="1100">
              <a:solidFill>
                <a:schemeClr val="dk1"/>
              </a:solidFill>
              <a:effectLst/>
              <a:latin typeface="+mn-lt"/>
              <a:ea typeface="+mn-ea"/>
              <a:cs typeface="+mn-cs"/>
            </a:rPr>
            <a:t>となっており、１年で</a:t>
          </a:r>
          <a:r>
            <a:rPr kumimoji="1" lang="ja-JP" altLang="ja-JP" sz="1100">
              <a:solidFill>
                <a:schemeClr val="dk1"/>
              </a:solidFill>
              <a:effectLst/>
              <a:latin typeface="+mn-lt"/>
              <a:ea typeface="+mn-ea"/>
              <a:cs typeface="+mn-cs"/>
            </a:rPr>
            <a:t>住民一人当たり２４２，７２１円（１９．０３％）増加している。</a:t>
          </a:r>
          <a:r>
            <a:rPr kumimoji="1" lang="ja-JP" altLang="en-US" sz="1100">
              <a:solidFill>
                <a:schemeClr val="dk1"/>
              </a:solidFill>
              <a:effectLst/>
              <a:latin typeface="+mn-lt"/>
              <a:ea typeface="+mn-ea"/>
              <a:cs typeface="+mn-cs"/>
            </a:rPr>
            <a:t>この主な原因は、ごみ焼却場完成により普通建設事業費が１２億円近く増額したことによる。また、</a:t>
          </a:r>
          <a:r>
            <a:rPr kumimoji="1" lang="ja-JP" altLang="ja-JP" sz="1100">
              <a:solidFill>
                <a:schemeClr val="dk1"/>
              </a:solidFill>
              <a:effectLst/>
              <a:latin typeface="+mn-lt"/>
              <a:ea typeface="+mn-ea"/>
              <a:cs typeface="+mn-cs"/>
            </a:rPr>
            <a:t>人件費については高い水準で推移し続けているが、各所に設置している保育所の直営や消防業務及び空港消防の受託事業により職員が多いことが要因となっている。どれも必要な行政サービス</a:t>
          </a:r>
          <a:r>
            <a:rPr kumimoji="1" lang="ja-JP" altLang="en-US" sz="1100">
              <a:solidFill>
                <a:schemeClr val="dk1"/>
              </a:solidFill>
              <a:effectLst/>
              <a:latin typeface="+mn-lt"/>
              <a:ea typeface="+mn-ea"/>
              <a:cs typeface="+mn-cs"/>
            </a:rPr>
            <a:t>であるものの、人材確保のために昇給制度の見直しなどを行うなどより高い水準となる可能性があるため、適正な町政を維持していく為に機構改革や施設の統廃合などを検討し、人件費の抑制を図っていく。</a:t>
          </a:r>
          <a:endParaRPr lang="ja-JP" altLang="ja-JP" sz="1400">
            <a:effectLst/>
          </a:endParaRPr>
        </a:p>
        <a:p>
          <a:r>
            <a:rPr kumimoji="1" lang="ja-JP" altLang="ja-JP" sz="1100">
              <a:solidFill>
                <a:schemeClr val="dk1"/>
              </a:solidFill>
              <a:effectLst/>
              <a:latin typeface="+mn-lt"/>
              <a:ea typeface="+mn-ea"/>
              <a:cs typeface="+mn-cs"/>
            </a:rPr>
            <a:t>　投資及び出資金が高くなっているのは、</a:t>
          </a:r>
          <a:r>
            <a:rPr kumimoji="1" lang="ja-JP" altLang="en-US" sz="1100">
              <a:solidFill>
                <a:schemeClr val="dk1"/>
              </a:solidFill>
              <a:effectLst/>
              <a:latin typeface="+mn-lt"/>
              <a:ea typeface="+mn-ea"/>
              <a:cs typeface="+mn-cs"/>
            </a:rPr>
            <a:t>統廃合の影響で他島の負債を背負った農業協同組合へ１億円出捐したことや</a:t>
          </a:r>
          <a:r>
            <a:rPr kumimoji="1" lang="ja-JP" altLang="ja-JP" sz="1100">
              <a:solidFill>
                <a:schemeClr val="dk1"/>
              </a:solidFill>
              <a:effectLst/>
              <a:latin typeface="+mn-lt"/>
              <a:ea typeface="+mn-ea"/>
              <a:cs typeface="+mn-cs"/>
            </a:rPr>
            <a:t>公営企業会計への出資額を増額したことによる。普通建設事業費が急増しているのは、ごみ焼却施設建設事業及び歴史民俗資料館改築事業の経費が増額したことによる。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東京都八丈町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6,968
6,848
72.24
10,914,543
10,578,167
283,397
3,902,012
6,294,001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70957</xdr:rowOff>
    </xdr:from>
    <xdr:to>
      <xdr:col>24</xdr:col>
      <xdr:colOff>62865</xdr:colOff>
      <xdr:row>39</xdr:row>
      <xdr:rowOff>105900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214457"/>
          <a:ext cx="1270" cy="1577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109727</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96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105900</xdr:rowOff>
    </xdr:from>
    <xdr:to>
      <xdr:col>24</xdr:col>
      <xdr:colOff>152400</xdr:colOff>
      <xdr:row>39</xdr:row>
      <xdr:rowOff>105900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92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17634</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8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70957</xdr:rowOff>
    </xdr:from>
    <xdr:to>
      <xdr:col>24</xdr:col>
      <xdr:colOff>152400</xdr:colOff>
      <xdr:row>30</xdr:row>
      <xdr:rowOff>70957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21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79284</xdr:rowOff>
    </xdr:from>
    <xdr:to>
      <xdr:col>24</xdr:col>
      <xdr:colOff>63500</xdr:colOff>
      <xdr:row>35</xdr:row>
      <xdr:rowOff>69814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5908584"/>
          <a:ext cx="838200" cy="16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133621</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34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155194</xdr:rowOff>
    </xdr:from>
    <xdr:to>
      <xdr:col>24</xdr:col>
      <xdr:colOff>114300</xdr:colOff>
      <xdr:row>36</xdr:row>
      <xdr:rowOff>85344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5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37320</xdr:rowOff>
    </xdr:from>
    <xdr:to>
      <xdr:col>19</xdr:col>
      <xdr:colOff>177800</xdr:colOff>
      <xdr:row>34</xdr:row>
      <xdr:rowOff>79284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866620"/>
          <a:ext cx="889000" cy="4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17381</xdr:rowOff>
    </xdr:from>
    <xdr:to>
      <xdr:col>20</xdr:col>
      <xdr:colOff>38100</xdr:colOff>
      <xdr:row>36</xdr:row>
      <xdr:rowOff>118981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8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110108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28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3520</xdr:rowOff>
    </xdr:from>
    <xdr:to>
      <xdr:col>15</xdr:col>
      <xdr:colOff>50800</xdr:colOff>
      <xdr:row>34</xdr:row>
      <xdr:rowOff>37320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5832820"/>
          <a:ext cx="889000" cy="3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11829</xdr:rowOff>
    </xdr:from>
    <xdr:to>
      <xdr:col>15</xdr:col>
      <xdr:colOff>101600</xdr:colOff>
      <xdr:row>36</xdr:row>
      <xdr:rowOff>113429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104556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27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162070</xdr:rowOff>
    </xdr:from>
    <xdr:to>
      <xdr:col>10</xdr:col>
      <xdr:colOff>114300</xdr:colOff>
      <xdr:row>34</xdr:row>
      <xdr:rowOff>3520</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819920"/>
          <a:ext cx="889000" cy="1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21953</xdr:rowOff>
    </xdr:from>
    <xdr:to>
      <xdr:col>10</xdr:col>
      <xdr:colOff>165100</xdr:colOff>
      <xdr:row>36</xdr:row>
      <xdr:rowOff>123553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19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114680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28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140825</xdr:rowOff>
    </xdr:from>
    <xdr:to>
      <xdr:col>6</xdr:col>
      <xdr:colOff>38100</xdr:colOff>
      <xdr:row>36</xdr:row>
      <xdr:rowOff>70975</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14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62102</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23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19014</xdr:rowOff>
    </xdr:from>
    <xdr:to>
      <xdr:col>24</xdr:col>
      <xdr:colOff>114300</xdr:colOff>
      <xdr:row>35</xdr:row>
      <xdr:rowOff>120614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01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41891</xdr:rowOff>
    </xdr:from>
    <xdr:ext cx="534377"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871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28484</xdr:rowOff>
    </xdr:from>
    <xdr:to>
      <xdr:col>20</xdr:col>
      <xdr:colOff>38100</xdr:colOff>
      <xdr:row>34</xdr:row>
      <xdr:rowOff>130084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85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146611</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30111" y="563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157970</xdr:rowOff>
    </xdr:from>
    <xdr:to>
      <xdr:col>15</xdr:col>
      <xdr:colOff>101600</xdr:colOff>
      <xdr:row>34</xdr:row>
      <xdr:rowOff>88120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815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104647</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41111" y="559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124170</xdr:rowOff>
    </xdr:from>
    <xdr:to>
      <xdr:col>10</xdr:col>
      <xdr:colOff>165100</xdr:colOff>
      <xdr:row>34</xdr:row>
      <xdr:rowOff>54320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7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70847</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52111" y="555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111270</xdr:rowOff>
    </xdr:from>
    <xdr:to>
      <xdr:col>6</xdr:col>
      <xdr:colOff>38100</xdr:colOff>
      <xdr:row>34</xdr:row>
      <xdr:rowOff>41420</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76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57947</xdr:rowOff>
    </xdr:from>
    <xdr:ext cx="534377"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63111" y="554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a:extLst>
            <a:ext uri="{FF2B5EF4-FFF2-40B4-BE49-F238E27FC236}">
              <a16:creationId xmlns:a16="http://schemas.microsoft.com/office/drawing/2014/main" id="{00000000-0008-0000-0700-000073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6283</xdr:rowOff>
    </xdr:from>
    <xdr:to>
      <xdr:col>24</xdr:col>
      <xdr:colOff>62865</xdr:colOff>
      <xdr:row>59</xdr:row>
      <xdr:rowOff>12561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4633595" y="8578783"/>
          <a:ext cx="1270" cy="154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16388</xdr:rowOff>
    </xdr:from>
    <xdr:ext cx="534377" cy="259045"/>
    <xdr:sp macro="" textlink="">
      <xdr:nvSpPr>
        <xdr:cNvPr id="118" name="総務費最小値テキスト">
          <a:extLst>
            <a:ext uri="{FF2B5EF4-FFF2-40B4-BE49-F238E27FC236}">
              <a16:creationId xmlns:a16="http://schemas.microsoft.com/office/drawing/2014/main" id="{00000000-0008-0000-0700-000076000000}"/>
            </a:ext>
          </a:extLst>
        </xdr:cNvPr>
        <xdr:cNvSpPr txBox="1"/>
      </xdr:nvSpPr>
      <xdr:spPr>
        <a:xfrm>
          <a:off x="4686300" y="1013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12561</xdr:rowOff>
    </xdr:from>
    <xdr:to>
      <xdr:col>24</xdr:col>
      <xdr:colOff>152400</xdr:colOff>
      <xdr:row>59</xdr:row>
      <xdr:rowOff>12561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10128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124410</xdr:rowOff>
    </xdr:from>
    <xdr:ext cx="690189" cy="259045"/>
    <xdr:sp macro="" textlink="">
      <xdr:nvSpPr>
        <xdr:cNvPr id="120" name="総務費最大値テキスト">
          <a:extLst>
            <a:ext uri="{FF2B5EF4-FFF2-40B4-BE49-F238E27FC236}">
              <a16:creationId xmlns:a16="http://schemas.microsoft.com/office/drawing/2014/main" id="{00000000-0008-0000-0700-000078000000}"/>
            </a:ext>
          </a:extLst>
        </xdr:cNvPr>
        <xdr:cNvSpPr txBox="1"/>
      </xdr:nvSpPr>
      <xdr:spPr>
        <a:xfrm>
          <a:off x="4686300" y="83540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1,502,561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6283</xdr:rowOff>
    </xdr:from>
    <xdr:to>
      <xdr:col>24</xdr:col>
      <xdr:colOff>152400</xdr:colOff>
      <xdr:row>50</xdr:row>
      <xdr:rowOff>6283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4546600" y="857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96202</xdr:rowOff>
    </xdr:from>
    <xdr:to>
      <xdr:col>24</xdr:col>
      <xdr:colOff>63500</xdr:colOff>
      <xdr:row>58</xdr:row>
      <xdr:rowOff>109773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3797300" y="10040302"/>
          <a:ext cx="838200" cy="1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162356</xdr:rowOff>
    </xdr:from>
    <xdr:ext cx="599010" cy="259045"/>
    <xdr:sp macro="" textlink="">
      <xdr:nvSpPr>
        <xdr:cNvPr id="123" name="総務費平均値テキスト">
          <a:extLst>
            <a:ext uri="{FF2B5EF4-FFF2-40B4-BE49-F238E27FC236}">
              <a16:creationId xmlns:a16="http://schemas.microsoft.com/office/drawing/2014/main" id="{00000000-0008-0000-0700-00007B000000}"/>
            </a:ext>
          </a:extLst>
        </xdr:cNvPr>
        <xdr:cNvSpPr txBox="1"/>
      </xdr:nvSpPr>
      <xdr:spPr>
        <a:xfrm>
          <a:off x="4686300" y="97635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139479</xdr:rowOff>
    </xdr:from>
    <xdr:to>
      <xdr:col>24</xdr:col>
      <xdr:colOff>114300</xdr:colOff>
      <xdr:row>58</xdr:row>
      <xdr:rowOff>69629</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4584700" y="9912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163847</xdr:rowOff>
    </xdr:from>
    <xdr:to>
      <xdr:col>19</xdr:col>
      <xdr:colOff>177800</xdr:colOff>
      <xdr:row>58</xdr:row>
      <xdr:rowOff>109773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908300" y="9936497"/>
          <a:ext cx="889000" cy="11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129963</xdr:rowOff>
    </xdr:from>
    <xdr:to>
      <xdr:col>20</xdr:col>
      <xdr:colOff>38100</xdr:colOff>
      <xdr:row>58</xdr:row>
      <xdr:rowOff>60113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3746500" y="990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76640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3497795" y="9677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21933</xdr:rowOff>
    </xdr:from>
    <xdr:to>
      <xdr:col>15</xdr:col>
      <xdr:colOff>50800</xdr:colOff>
      <xdr:row>57</xdr:row>
      <xdr:rowOff>163847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2019300" y="9794583"/>
          <a:ext cx="889000" cy="14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148792</xdr:rowOff>
    </xdr:from>
    <xdr:to>
      <xdr:col>15</xdr:col>
      <xdr:colOff>101600</xdr:colOff>
      <xdr:row>58</xdr:row>
      <xdr:rowOff>78942</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2857500" y="992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70069</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608795" y="10014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21933</xdr:rowOff>
    </xdr:from>
    <xdr:to>
      <xdr:col>10</xdr:col>
      <xdr:colOff>114300</xdr:colOff>
      <xdr:row>58</xdr:row>
      <xdr:rowOff>126627</xdr:rowOff>
    </xdr:to>
    <xdr:cxnSp macro="">
      <xdr:nvCxnSpPr>
        <xdr:cNvPr id="131" name="直線コネクタ 130">
          <a:extLst>
            <a:ext uri="{FF2B5EF4-FFF2-40B4-BE49-F238E27FC236}">
              <a16:creationId xmlns:a16="http://schemas.microsoft.com/office/drawing/2014/main" id="{00000000-0008-0000-0700-000083000000}"/>
            </a:ext>
          </a:extLst>
        </xdr:cNvPr>
        <xdr:cNvCxnSpPr/>
      </xdr:nvCxnSpPr>
      <xdr:spPr>
        <a:xfrm flipV="1">
          <a:off x="1130300" y="9794583"/>
          <a:ext cx="889000" cy="27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78207</xdr:rowOff>
    </xdr:from>
    <xdr:to>
      <xdr:col>10</xdr:col>
      <xdr:colOff>165100</xdr:colOff>
      <xdr:row>58</xdr:row>
      <xdr:rowOff>8357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968500" y="9850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170934</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719795" y="9943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37207</xdr:rowOff>
    </xdr:from>
    <xdr:to>
      <xdr:col>6</xdr:col>
      <xdr:colOff>38100</xdr:colOff>
      <xdr:row>58</xdr:row>
      <xdr:rowOff>138807</xdr:rowOff>
    </xdr:to>
    <xdr:sp macro="" textlink="">
      <xdr:nvSpPr>
        <xdr:cNvPr id="134" name="フローチャート: 判断 133">
          <a:extLst>
            <a:ext uri="{FF2B5EF4-FFF2-40B4-BE49-F238E27FC236}">
              <a16:creationId xmlns:a16="http://schemas.microsoft.com/office/drawing/2014/main" id="{00000000-0008-0000-0700-000086000000}"/>
            </a:ext>
          </a:extLst>
        </xdr:cNvPr>
        <xdr:cNvSpPr/>
      </xdr:nvSpPr>
      <xdr:spPr>
        <a:xfrm>
          <a:off x="1079500" y="998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155334</xdr:rowOff>
    </xdr:from>
    <xdr:ext cx="59901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830795" y="9756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45402</xdr:rowOff>
    </xdr:from>
    <xdr:to>
      <xdr:col>24</xdr:col>
      <xdr:colOff>114300</xdr:colOff>
      <xdr:row>58</xdr:row>
      <xdr:rowOff>147002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4584700" y="998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131779</xdr:rowOff>
    </xdr:from>
    <xdr:ext cx="599010" cy="259045"/>
    <xdr:sp macro="" textlink="">
      <xdr:nvSpPr>
        <xdr:cNvPr id="142" name="総務費該当値テキスト">
          <a:extLst>
            <a:ext uri="{FF2B5EF4-FFF2-40B4-BE49-F238E27FC236}">
              <a16:creationId xmlns:a16="http://schemas.microsoft.com/office/drawing/2014/main" id="{00000000-0008-0000-0700-00008E000000}"/>
            </a:ext>
          </a:extLst>
        </xdr:cNvPr>
        <xdr:cNvSpPr txBox="1"/>
      </xdr:nvSpPr>
      <xdr:spPr>
        <a:xfrm>
          <a:off x="4686300" y="990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58973</xdr:rowOff>
    </xdr:from>
    <xdr:to>
      <xdr:col>20</xdr:col>
      <xdr:colOff>38100</xdr:colOff>
      <xdr:row>58</xdr:row>
      <xdr:rowOff>160573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3746500" y="1000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151700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3497795" y="10095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113047</xdr:rowOff>
    </xdr:from>
    <xdr:to>
      <xdr:col>15</xdr:col>
      <xdr:colOff>101600</xdr:colOff>
      <xdr:row>58</xdr:row>
      <xdr:rowOff>43197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2857500" y="98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59724</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2608795" y="9660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142583</xdr:rowOff>
    </xdr:from>
    <xdr:to>
      <xdr:col>10</xdr:col>
      <xdr:colOff>165100</xdr:colOff>
      <xdr:row>57</xdr:row>
      <xdr:rowOff>72733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968500" y="974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89260</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1719795" y="9519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75827</xdr:rowOff>
    </xdr:from>
    <xdr:to>
      <xdr:col>6</xdr:col>
      <xdr:colOff>38100</xdr:colOff>
      <xdr:row>59</xdr:row>
      <xdr:rowOff>5977</xdr:rowOff>
    </xdr:to>
    <xdr:sp macro="" textlink="">
      <xdr:nvSpPr>
        <xdr:cNvPr id="149" name="楕円 148">
          <a:extLst>
            <a:ext uri="{FF2B5EF4-FFF2-40B4-BE49-F238E27FC236}">
              <a16:creationId xmlns:a16="http://schemas.microsoft.com/office/drawing/2014/main" id="{00000000-0008-0000-0700-000095000000}"/>
            </a:ext>
          </a:extLst>
        </xdr:cNvPr>
        <xdr:cNvSpPr/>
      </xdr:nvSpPr>
      <xdr:spPr>
        <a:xfrm>
          <a:off x="1079500" y="1001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168554</xdr:rowOff>
    </xdr:from>
    <xdr:ext cx="599010" cy="259045"/>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830795" y="1011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43879</xdr:rowOff>
    </xdr:from>
    <xdr:to>
      <xdr:col>24</xdr:col>
      <xdr:colOff>62865</xdr:colOff>
      <xdr:row>78</xdr:row>
      <xdr:rowOff>104153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216829"/>
          <a:ext cx="1270" cy="1260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107980</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81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104153</xdr:rowOff>
    </xdr:from>
    <xdr:to>
      <xdr:col>24</xdr:col>
      <xdr:colOff>152400</xdr:colOff>
      <xdr:row>78</xdr:row>
      <xdr:rowOff>104153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7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162006</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92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460,150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43879</xdr:rowOff>
    </xdr:from>
    <xdr:to>
      <xdr:col>24</xdr:col>
      <xdr:colOff>152400</xdr:colOff>
      <xdr:row>71</xdr:row>
      <xdr:rowOff>43879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216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122323</xdr:rowOff>
    </xdr:from>
    <xdr:to>
      <xdr:col>24</xdr:col>
      <xdr:colOff>63500</xdr:colOff>
      <xdr:row>77</xdr:row>
      <xdr:rowOff>11881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152523"/>
          <a:ext cx="838200" cy="61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74426</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046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95999</xdr:rowOff>
    </xdr:from>
    <xdr:to>
      <xdr:col>24</xdr:col>
      <xdr:colOff>114300</xdr:colOff>
      <xdr:row>77</xdr:row>
      <xdr:rowOff>26149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16683</xdr:rowOff>
    </xdr:from>
    <xdr:to>
      <xdr:col>19</xdr:col>
      <xdr:colOff>177800</xdr:colOff>
      <xdr:row>77</xdr:row>
      <xdr:rowOff>11881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908300" y="13046883"/>
          <a:ext cx="889000" cy="166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148107</xdr:rowOff>
    </xdr:from>
    <xdr:to>
      <xdr:col>20</xdr:col>
      <xdr:colOff>38100</xdr:colOff>
      <xdr:row>77</xdr:row>
      <xdr:rowOff>78257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69384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71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16683</xdr:rowOff>
    </xdr:from>
    <xdr:to>
      <xdr:col>15</xdr:col>
      <xdr:colOff>50800</xdr:colOff>
      <xdr:row>76</xdr:row>
      <xdr:rowOff>142447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046883"/>
          <a:ext cx="889000" cy="12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114934</xdr:rowOff>
    </xdr:from>
    <xdr:to>
      <xdr:col>15</xdr:col>
      <xdr:colOff>101600</xdr:colOff>
      <xdr:row>77</xdr:row>
      <xdr:rowOff>45084</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36211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142447</xdr:rowOff>
    </xdr:from>
    <xdr:to>
      <xdr:col>10</xdr:col>
      <xdr:colOff>114300</xdr:colOff>
      <xdr:row>77</xdr:row>
      <xdr:rowOff>73406</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172647"/>
          <a:ext cx="889000" cy="10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55194</xdr:rowOff>
    </xdr:from>
    <xdr:to>
      <xdr:col>10</xdr:col>
      <xdr:colOff>165100</xdr:colOff>
      <xdr:row>77</xdr:row>
      <xdr:rowOff>156794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147921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4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68604</xdr:rowOff>
    </xdr:from>
    <xdr:to>
      <xdr:col>6</xdr:col>
      <xdr:colOff>38100</xdr:colOff>
      <xdr:row>77</xdr:row>
      <xdr:rowOff>170204</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270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161331</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362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71523</xdr:rowOff>
    </xdr:from>
    <xdr:to>
      <xdr:col>24</xdr:col>
      <xdr:colOff>114300</xdr:colOff>
      <xdr:row>77</xdr:row>
      <xdr:rowOff>1673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10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94400</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953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132531</xdr:rowOff>
    </xdr:from>
    <xdr:to>
      <xdr:col>20</xdr:col>
      <xdr:colOff>38100</xdr:colOff>
      <xdr:row>77</xdr:row>
      <xdr:rowOff>62681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16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79209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937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137333</xdr:rowOff>
    </xdr:from>
    <xdr:to>
      <xdr:col>15</xdr:col>
      <xdr:colOff>101600</xdr:colOff>
      <xdr:row>76</xdr:row>
      <xdr:rowOff>67483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99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84010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771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91647</xdr:rowOff>
    </xdr:from>
    <xdr:to>
      <xdr:col>10</xdr:col>
      <xdr:colOff>165100</xdr:colOff>
      <xdr:row>77</xdr:row>
      <xdr:rowOff>21797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12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38324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89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22606</xdr:rowOff>
    </xdr:from>
    <xdr:to>
      <xdr:col>6</xdr:col>
      <xdr:colOff>38100</xdr:colOff>
      <xdr:row>77</xdr:row>
      <xdr:rowOff>124206</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22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140733</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999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133970</xdr:rowOff>
    </xdr:from>
    <xdr:to>
      <xdr:col>24</xdr:col>
      <xdr:colOff>62865</xdr:colOff>
      <xdr:row>98</xdr:row>
      <xdr:rowOff>126591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735920"/>
          <a:ext cx="1270" cy="1192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140647</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4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126591</xdr:rowOff>
    </xdr:from>
    <xdr:to>
      <xdr:col>24</xdr:col>
      <xdr:colOff>152400</xdr:colOff>
      <xdr:row>98</xdr:row>
      <xdr:rowOff>126591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2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80647</xdr:rowOff>
    </xdr:from>
    <xdr:ext cx="690189"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5111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2,637,531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133970</xdr:rowOff>
    </xdr:from>
    <xdr:to>
      <xdr:col>24</xdr:col>
      <xdr:colOff>152400</xdr:colOff>
      <xdr:row>91</xdr:row>
      <xdr:rowOff>133970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73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69115</xdr:rowOff>
    </xdr:from>
    <xdr:to>
      <xdr:col>24</xdr:col>
      <xdr:colOff>63500</xdr:colOff>
      <xdr:row>97</xdr:row>
      <xdr:rowOff>158018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699765"/>
          <a:ext cx="838200" cy="8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13647</xdr:rowOff>
    </xdr:from>
    <xdr:ext cx="599010"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815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35220</xdr:rowOff>
    </xdr:from>
    <xdr:to>
      <xdr:col>24</xdr:col>
      <xdr:colOff>114300</xdr:colOff>
      <xdr:row>98</xdr:row>
      <xdr:rowOff>136820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158018</xdr:rowOff>
    </xdr:from>
    <xdr:to>
      <xdr:col>19</xdr:col>
      <xdr:colOff>177800</xdr:colOff>
      <xdr:row>98</xdr:row>
      <xdr:rowOff>56562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788668"/>
          <a:ext cx="889000" cy="6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46030</xdr:rowOff>
    </xdr:from>
    <xdr:to>
      <xdr:col>20</xdr:col>
      <xdr:colOff>38100</xdr:colOff>
      <xdr:row>98</xdr:row>
      <xdr:rowOff>147630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138757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94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24155</xdr:rowOff>
    </xdr:from>
    <xdr:to>
      <xdr:col>15</xdr:col>
      <xdr:colOff>50800</xdr:colOff>
      <xdr:row>98</xdr:row>
      <xdr:rowOff>56562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826255"/>
          <a:ext cx="889000" cy="3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49363</xdr:rowOff>
    </xdr:from>
    <xdr:to>
      <xdr:col>15</xdr:col>
      <xdr:colOff>101600</xdr:colOff>
      <xdr:row>98</xdr:row>
      <xdr:rowOff>150963</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142090</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94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24155</xdr:rowOff>
    </xdr:from>
    <xdr:to>
      <xdr:col>10</xdr:col>
      <xdr:colOff>114300</xdr:colOff>
      <xdr:row>98</xdr:row>
      <xdr:rowOff>59713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826255"/>
          <a:ext cx="889000" cy="3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53803</xdr:rowOff>
    </xdr:from>
    <xdr:to>
      <xdr:col>10</xdr:col>
      <xdr:colOff>165100</xdr:colOff>
      <xdr:row>98</xdr:row>
      <xdr:rowOff>155403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146530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94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55896</xdr:rowOff>
    </xdr:from>
    <xdr:to>
      <xdr:col>6</xdr:col>
      <xdr:colOff>38100</xdr:colOff>
      <xdr:row>98</xdr:row>
      <xdr:rowOff>157496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5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148623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95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18315</xdr:rowOff>
    </xdr:from>
    <xdr:to>
      <xdr:col>24</xdr:col>
      <xdr:colOff>114300</xdr:colOff>
      <xdr:row>97</xdr:row>
      <xdr:rowOff>119915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64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41192</xdr:rowOff>
    </xdr:from>
    <xdr:ext cx="599010"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50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107218</xdr:rowOff>
    </xdr:from>
    <xdr:to>
      <xdr:col>20</xdr:col>
      <xdr:colOff>38100</xdr:colOff>
      <xdr:row>98</xdr:row>
      <xdr:rowOff>37368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73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53895</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497795" y="16513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5762</xdr:rowOff>
    </xdr:from>
    <xdr:to>
      <xdr:col>15</xdr:col>
      <xdr:colOff>101600</xdr:colOff>
      <xdr:row>98</xdr:row>
      <xdr:rowOff>107362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0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123889</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08795" y="16583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144805</xdr:rowOff>
    </xdr:from>
    <xdr:to>
      <xdr:col>10</xdr:col>
      <xdr:colOff>165100</xdr:colOff>
      <xdr:row>98</xdr:row>
      <xdr:rowOff>74955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77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91482</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19795" y="16550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8913</xdr:rowOff>
    </xdr:from>
    <xdr:to>
      <xdr:col>6</xdr:col>
      <xdr:colOff>38100</xdr:colOff>
      <xdr:row>98</xdr:row>
      <xdr:rowOff>110513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1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127040</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30795" y="16586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155153</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641553"/>
          <a:ext cx="1270" cy="1013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153042</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681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101830</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41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155153</xdr:rowOff>
    </xdr:from>
    <xdr:to>
      <xdr:col>55</xdr:col>
      <xdr:colOff>88900</xdr:colOff>
      <xdr:row>32</xdr:row>
      <xdr:rowOff>155153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641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85979</xdr:rowOff>
    </xdr:from>
    <xdr:to>
      <xdr:col>55</xdr:col>
      <xdr:colOff>0</xdr:colOff>
      <xdr:row>32</xdr:row>
      <xdr:rowOff>155153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5400929"/>
          <a:ext cx="838200" cy="24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26042</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5411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47615</xdr:rowOff>
    </xdr:from>
    <xdr:to>
      <xdr:col>55</xdr:col>
      <xdr:colOff>50800</xdr:colOff>
      <xdr:row>38</xdr:row>
      <xdr:rowOff>149215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85979</xdr:rowOff>
    </xdr:from>
    <xdr:to>
      <xdr:col>50</xdr:col>
      <xdr:colOff>114300</xdr:colOff>
      <xdr:row>34</xdr:row>
      <xdr:rowOff>103992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5400929"/>
          <a:ext cx="889000" cy="5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42723</xdr:rowOff>
    </xdr:from>
    <xdr:to>
      <xdr:col>50</xdr:col>
      <xdr:colOff>165100</xdr:colOff>
      <xdr:row>38</xdr:row>
      <xdr:rowOff>144323</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135450</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04428" y="6650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36876</xdr:rowOff>
    </xdr:from>
    <xdr:to>
      <xdr:col>45</xdr:col>
      <xdr:colOff>177800</xdr:colOff>
      <xdr:row>34</xdr:row>
      <xdr:rowOff>103992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5866176"/>
          <a:ext cx="889000" cy="6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50998</xdr:rowOff>
    </xdr:from>
    <xdr:to>
      <xdr:col>46</xdr:col>
      <xdr:colOff>38100</xdr:colOff>
      <xdr:row>38</xdr:row>
      <xdr:rowOff>152598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143725</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658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104861</xdr:rowOff>
    </xdr:from>
    <xdr:to>
      <xdr:col>41</xdr:col>
      <xdr:colOff>50800</xdr:colOff>
      <xdr:row>34</xdr:row>
      <xdr:rowOff>36876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5762711"/>
          <a:ext cx="889000" cy="10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41534</xdr:rowOff>
    </xdr:from>
    <xdr:to>
      <xdr:col>41</xdr:col>
      <xdr:colOff>101600</xdr:colOff>
      <xdr:row>38</xdr:row>
      <xdr:rowOff>143134</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134261</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26428" y="664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34219</xdr:rowOff>
    </xdr:from>
    <xdr:to>
      <xdr:col>36</xdr:col>
      <xdr:colOff>165100</xdr:colOff>
      <xdr:row>38</xdr:row>
      <xdr:rowOff>135819</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49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126946</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37428" y="664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104353</xdr:rowOff>
    </xdr:from>
    <xdr:to>
      <xdr:col>55</xdr:col>
      <xdr:colOff>50800</xdr:colOff>
      <xdr:row>33</xdr:row>
      <xdr:rowOff>34503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559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57380</xdr:rowOff>
    </xdr:from>
    <xdr:ext cx="534377"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554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35179</xdr:rowOff>
    </xdr:from>
    <xdr:to>
      <xdr:col>50</xdr:col>
      <xdr:colOff>165100</xdr:colOff>
      <xdr:row>31</xdr:row>
      <xdr:rowOff>136779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535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29</xdr:row>
      <xdr:rowOff>153306</xdr:rowOff>
    </xdr:from>
    <xdr:ext cx="534377"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372111" y="512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53192</xdr:rowOff>
    </xdr:from>
    <xdr:to>
      <xdr:col>46</xdr:col>
      <xdr:colOff>38100</xdr:colOff>
      <xdr:row>34</xdr:row>
      <xdr:rowOff>154792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588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171319</xdr:rowOff>
    </xdr:from>
    <xdr:ext cx="534377"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483111" y="5657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157526</xdr:rowOff>
    </xdr:from>
    <xdr:to>
      <xdr:col>41</xdr:col>
      <xdr:colOff>101600</xdr:colOff>
      <xdr:row>34</xdr:row>
      <xdr:rowOff>87676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581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104203</xdr:rowOff>
    </xdr:from>
    <xdr:ext cx="534377"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594111" y="559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54061</xdr:rowOff>
    </xdr:from>
    <xdr:to>
      <xdr:col>36</xdr:col>
      <xdr:colOff>165100</xdr:colOff>
      <xdr:row>33</xdr:row>
      <xdr:rowOff>155661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57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738</xdr:rowOff>
    </xdr:from>
    <xdr:ext cx="534377"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05111" y="548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9699</xdr:rowOff>
    </xdr:from>
    <xdr:to>
      <xdr:col>54</xdr:col>
      <xdr:colOff>189865</xdr:colOff>
      <xdr:row>58</xdr:row>
      <xdr:rowOff>131923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582199"/>
          <a:ext cx="1270" cy="1493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135750</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07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131923</xdr:rowOff>
    </xdr:from>
    <xdr:to>
      <xdr:col>55</xdr:col>
      <xdr:colOff>88900</xdr:colOff>
      <xdr:row>58</xdr:row>
      <xdr:rowOff>131923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076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127826</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35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9699</xdr:rowOff>
    </xdr:from>
    <xdr:to>
      <xdr:col>55</xdr:col>
      <xdr:colOff>88900</xdr:colOff>
      <xdr:row>50</xdr:row>
      <xdr:rowOff>9699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58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69995</xdr:rowOff>
    </xdr:from>
    <xdr:to>
      <xdr:col>55</xdr:col>
      <xdr:colOff>0</xdr:colOff>
      <xdr:row>56</xdr:row>
      <xdr:rowOff>92814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499745"/>
          <a:ext cx="838200" cy="194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2780</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75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24353</xdr:rowOff>
    </xdr:from>
    <xdr:to>
      <xdr:col>55</xdr:col>
      <xdr:colOff>50800</xdr:colOff>
      <xdr:row>57</xdr:row>
      <xdr:rowOff>125953</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97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92814</xdr:rowOff>
    </xdr:from>
    <xdr:to>
      <xdr:col>50</xdr:col>
      <xdr:colOff>114300</xdr:colOff>
      <xdr:row>56</xdr:row>
      <xdr:rowOff>112972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694014"/>
          <a:ext cx="889000" cy="20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42521</xdr:rowOff>
    </xdr:from>
    <xdr:to>
      <xdr:col>50</xdr:col>
      <xdr:colOff>165100</xdr:colOff>
      <xdr:row>57</xdr:row>
      <xdr:rowOff>144121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1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135248</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90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112972</xdr:rowOff>
    </xdr:from>
    <xdr:to>
      <xdr:col>45</xdr:col>
      <xdr:colOff>177800</xdr:colOff>
      <xdr:row>56</xdr:row>
      <xdr:rowOff>117050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714172"/>
          <a:ext cx="889000" cy="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28316</xdr:rowOff>
    </xdr:from>
    <xdr:to>
      <xdr:col>46</xdr:col>
      <xdr:colOff>38100</xdr:colOff>
      <xdr:row>57</xdr:row>
      <xdr:rowOff>129916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121043</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89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117050</xdr:rowOff>
    </xdr:from>
    <xdr:to>
      <xdr:col>41</xdr:col>
      <xdr:colOff>50800</xdr:colOff>
      <xdr:row>56</xdr:row>
      <xdr:rowOff>131091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718250"/>
          <a:ext cx="889000" cy="1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56233</xdr:rowOff>
    </xdr:from>
    <xdr:to>
      <xdr:col>41</xdr:col>
      <xdr:colOff>101600</xdr:colOff>
      <xdr:row>57</xdr:row>
      <xdr:rowOff>157833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148960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92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45027</xdr:rowOff>
    </xdr:from>
    <xdr:to>
      <xdr:col>36</xdr:col>
      <xdr:colOff>165100</xdr:colOff>
      <xdr:row>57</xdr:row>
      <xdr:rowOff>146627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137754</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9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19195</xdr:rowOff>
    </xdr:from>
    <xdr:to>
      <xdr:col>55</xdr:col>
      <xdr:colOff>50800</xdr:colOff>
      <xdr:row>55</xdr:row>
      <xdr:rowOff>120795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44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42072</xdr:rowOff>
    </xdr:from>
    <xdr:ext cx="599010"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30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42014</xdr:rowOff>
    </xdr:from>
    <xdr:to>
      <xdr:col>50</xdr:col>
      <xdr:colOff>165100</xdr:colOff>
      <xdr:row>56</xdr:row>
      <xdr:rowOff>143614</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64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160141</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41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62172</xdr:rowOff>
    </xdr:from>
    <xdr:to>
      <xdr:col>46</xdr:col>
      <xdr:colOff>38100</xdr:colOff>
      <xdr:row>56</xdr:row>
      <xdr:rowOff>163772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663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8849</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43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66250</xdr:rowOff>
    </xdr:from>
    <xdr:to>
      <xdr:col>41</xdr:col>
      <xdr:colOff>101600</xdr:colOff>
      <xdr:row>56</xdr:row>
      <xdr:rowOff>167850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6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12927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44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80291</xdr:rowOff>
    </xdr:from>
    <xdr:to>
      <xdr:col>36</xdr:col>
      <xdr:colOff>165100</xdr:colOff>
      <xdr:row>57</xdr:row>
      <xdr:rowOff>10441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68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26968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45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124651</xdr:rowOff>
    </xdr:from>
    <xdr:to>
      <xdr:col>54</xdr:col>
      <xdr:colOff>189865</xdr:colOff>
      <xdr:row>79</xdr:row>
      <xdr:rowOff>39643</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26151"/>
          <a:ext cx="1270" cy="14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43470</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88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39643</xdr:rowOff>
    </xdr:from>
    <xdr:to>
      <xdr:col>55</xdr:col>
      <xdr:colOff>88900</xdr:colOff>
      <xdr:row>79</xdr:row>
      <xdr:rowOff>39643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84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71328</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01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383,950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124651</xdr:rowOff>
    </xdr:from>
    <xdr:to>
      <xdr:col>55</xdr:col>
      <xdr:colOff>88900</xdr:colOff>
      <xdr:row>70</xdr:row>
      <xdr:rowOff>124651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26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51437</xdr:rowOff>
    </xdr:from>
    <xdr:to>
      <xdr:col>55</xdr:col>
      <xdr:colOff>0</xdr:colOff>
      <xdr:row>78</xdr:row>
      <xdr:rowOff>102377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24537"/>
          <a:ext cx="838200" cy="5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24037</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22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1160</xdr:rowOff>
    </xdr:from>
    <xdr:to>
      <xdr:col>55</xdr:col>
      <xdr:colOff>50800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51437</xdr:rowOff>
    </xdr:from>
    <xdr:to>
      <xdr:col>50</xdr:col>
      <xdr:colOff>114300</xdr:colOff>
      <xdr:row>78</xdr:row>
      <xdr:rowOff>127318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424537"/>
          <a:ext cx="889000" cy="7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162235</xdr:rowOff>
    </xdr:from>
    <xdr:to>
      <xdr:col>50</xdr:col>
      <xdr:colOff>165100</xdr:colOff>
      <xdr:row>78</xdr:row>
      <xdr:rowOff>92385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108912</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96072</xdr:rowOff>
    </xdr:from>
    <xdr:to>
      <xdr:col>45</xdr:col>
      <xdr:colOff>177800</xdr:colOff>
      <xdr:row>78</xdr:row>
      <xdr:rowOff>127318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469172"/>
          <a:ext cx="889000" cy="3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10959</xdr:rowOff>
    </xdr:from>
    <xdr:to>
      <xdr:col>46</xdr:col>
      <xdr:colOff>38100</xdr:colOff>
      <xdr:row>78</xdr:row>
      <xdr:rowOff>112559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129086</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96072</xdr:rowOff>
    </xdr:from>
    <xdr:to>
      <xdr:col>41</xdr:col>
      <xdr:colOff>50800</xdr:colOff>
      <xdr:row>78</xdr:row>
      <xdr:rowOff>105181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469172"/>
          <a:ext cx="889000" cy="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14101</xdr:rowOff>
    </xdr:from>
    <xdr:to>
      <xdr:col>41</xdr:col>
      <xdr:colOff>101600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132228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27262</xdr:rowOff>
    </xdr:from>
    <xdr:to>
      <xdr:col>36</xdr:col>
      <xdr:colOff>165100</xdr:colOff>
      <xdr:row>78</xdr:row>
      <xdr:rowOff>128862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145389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17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51577</xdr:rowOff>
    </xdr:from>
    <xdr:to>
      <xdr:col>55</xdr:col>
      <xdr:colOff>50800</xdr:colOff>
      <xdr:row>78</xdr:row>
      <xdr:rowOff>153177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2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151036</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5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637</xdr:rowOff>
    </xdr:from>
    <xdr:to>
      <xdr:col>50</xdr:col>
      <xdr:colOff>165100</xdr:colOff>
      <xdr:row>78</xdr:row>
      <xdr:rowOff>102237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7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93364</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46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76518</xdr:rowOff>
    </xdr:from>
    <xdr:to>
      <xdr:col>46</xdr:col>
      <xdr:colOff>38100</xdr:colOff>
      <xdr:row>79</xdr:row>
      <xdr:rowOff>6668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4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169245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54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45272</xdr:rowOff>
    </xdr:from>
    <xdr:to>
      <xdr:col>41</xdr:col>
      <xdr:colOff>101600</xdr:colOff>
      <xdr:row>78</xdr:row>
      <xdr:rowOff>146872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1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137999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51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54381</xdr:rowOff>
    </xdr:from>
    <xdr:to>
      <xdr:col>36</xdr:col>
      <xdr:colOff>165100</xdr:colOff>
      <xdr:row>78</xdr:row>
      <xdr:rowOff>155981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2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147108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52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23718</xdr:rowOff>
    </xdr:from>
    <xdr:to>
      <xdr:col>54</xdr:col>
      <xdr:colOff>189865</xdr:colOff>
      <xdr:row>98</xdr:row>
      <xdr:rowOff>54559</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25668"/>
          <a:ext cx="1270" cy="123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58386</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6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54559</xdr:rowOff>
    </xdr:from>
    <xdr:to>
      <xdr:col>55</xdr:col>
      <xdr:colOff>88900</xdr:colOff>
      <xdr:row>98</xdr:row>
      <xdr:rowOff>54559</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56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141845</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00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287,868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23718</xdr:rowOff>
    </xdr:from>
    <xdr:to>
      <xdr:col>55</xdr:col>
      <xdr:colOff>88900</xdr:colOff>
      <xdr:row>91</xdr:row>
      <xdr:rowOff>23718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25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140793</xdr:rowOff>
    </xdr:from>
    <xdr:to>
      <xdr:col>55</xdr:col>
      <xdr:colOff>0</xdr:colOff>
      <xdr:row>95</xdr:row>
      <xdr:rowOff>170100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428543"/>
          <a:ext cx="838200" cy="2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9825</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69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31398</xdr:rowOff>
    </xdr:from>
    <xdr:to>
      <xdr:col>55</xdr:col>
      <xdr:colOff>50800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140793</xdr:rowOff>
    </xdr:from>
    <xdr:to>
      <xdr:col>50</xdr:col>
      <xdr:colOff>114300</xdr:colOff>
      <xdr:row>96</xdr:row>
      <xdr:rowOff>38402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428543"/>
          <a:ext cx="889000" cy="6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57020</xdr:rowOff>
    </xdr:from>
    <xdr:to>
      <xdr:col>50</xdr:col>
      <xdr:colOff>165100</xdr:colOff>
      <xdr:row>96</xdr:row>
      <xdr:rowOff>158620</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149747</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6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38402</xdr:rowOff>
    </xdr:from>
    <xdr:to>
      <xdr:col>45</xdr:col>
      <xdr:colOff>177800</xdr:colOff>
      <xdr:row>96</xdr:row>
      <xdr:rowOff>58415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497602"/>
          <a:ext cx="889000" cy="2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53394</xdr:rowOff>
    </xdr:from>
    <xdr:to>
      <xdr:col>46</xdr:col>
      <xdr:colOff>38100</xdr:colOff>
      <xdr:row>96</xdr:row>
      <xdr:rowOff>154994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146121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139160</xdr:rowOff>
    </xdr:from>
    <xdr:to>
      <xdr:col>41</xdr:col>
      <xdr:colOff>50800</xdr:colOff>
      <xdr:row>96</xdr:row>
      <xdr:rowOff>58415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426910"/>
          <a:ext cx="889000" cy="90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73644</xdr:rowOff>
    </xdr:from>
    <xdr:to>
      <xdr:col>41</xdr:col>
      <xdr:colOff>101600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166371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13728</xdr:rowOff>
    </xdr:from>
    <xdr:to>
      <xdr:col>36</xdr:col>
      <xdr:colOff>165100</xdr:colOff>
      <xdr:row>96</xdr:row>
      <xdr:rowOff>115328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106455</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56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119300</xdr:rowOff>
    </xdr:from>
    <xdr:to>
      <xdr:col>55</xdr:col>
      <xdr:colOff>50800</xdr:colOff>
      <xdr:row>96</xdr:row>
      <xdr:rowOff>49450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40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142177</xdr:rowOff>
    </xdr:from>
    <xdr:ext cx="599010"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258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89993</xdr:rowOff>
    </xdr:from>
    <xdr:to>
      <xdr:col>50</xdr:col>
      <xdr:colOff>165100</xdr:colOff>
      <xdr:row>96</xdr:row>
      <xdr:rowOff>20143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37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36670</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39795" y="16152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159052</xdr:rowOff>
    </xdr:from>
    <xdr:to>
      <xdr:col>46</xdr:col>
      <xdr:colOff>38100</xdr:colOff>
      <xdr:row>96</xdr:row>
      <xdr:rowOff>89202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44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105729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22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7615</xdr:rowOff>
    </xdr:from>
    <xdr:to>
      <xdr:col>41</xdr:col>
      <xdr:colOff>101600</xdr:colOff>
      <xdr:row>96</xdr:row>
      <xdr:rowOff>109215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46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125742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24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88360</xdr:rowOff>
    </xdr:from>
    <xdr:to>
      <xdr:col>36</xdr:col>
      <xdr:colOff>165100</xdr:colOff>
      <xdr:row>96</xdr:row>
      <xdr:rowOff>18510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37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35037</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672795" y="16151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58253</xdr:rowOff>
    </xdr:from>
    <xdr:to>
      <xdr:col>85</xdr:col>
      <xdr:colOff>126364</xdr:colOff>
      <xdr:row>39</xdr:row>
      <xdr:rowOff>111811</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73203"/>
          <a:ext cx="1269" cy="1425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115638</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80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111811</xdr:rowOff>
    </xdr:from>
    <xdr:to>
      <xdr:col>86</xdr:col>
      <xdr:colOff>25400</xdr:colOff>
      <xdr:row>39</xdr:row>
      <xdr:rowOff>111811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79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4930</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4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58253</xdr:rowOff>
    </xdr:from>
    <xdr:to>
      <xdr:col>86</xdr:col>
      <xdr:colOff>25400</xdr:colOff>
      <xdr:row>31</xdr:row>
      <xdr:rowOff>58253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7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5855</xdr:rowOff>
    </xdr:from>
    <xdr:to>
      <xdr:col>85</xdr:col>
      <xdr:colOff>127000</xdr:colOff>
      <xdr:row>35</xdr:row>
      <xdr:rowOff>48374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006605"/>
          <a:ext cx="8382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50900</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94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72473</xdr:rowOff>
    </xdr:from>
    <xdr:to>
      <xdr:col>85</xdr:col>
      <xdr:colOff>177800</xdr:colOff>
      <xdr:row>38</xdr:row>
      <xdr:rowOff>2623</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416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55167</xdr:rowOff>
    </xdr:from>
    <xdr:to>
      <xdr:col>81</xdr:col>
      <xdr:colOff>50800</xdr:colOff>
      <xdr:row>35</xdr:row>
      <xdr:rowOff>5855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5884467"/>
          <a:ext cx="889000" cy="12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85847</xdr:rowOff>
    </xdr:from>
    <xdr:to>
      <xdr:col>81</xdr:col>
      <xdr:colOff>101600</xdr:colOff>
      <xdr:row>38</xdr:row>
      <xdr:rowOff>15997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9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7124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522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55167</xdr:rowOff>
    </xdr:from>
    <xdr:to>
      <xdr:col>76</xdr:col>
      <xdr:colOff>114300</xdr:colOff>
      <xdr:row>34</xdr:row>
      <xdr:rowOff>139814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5884467"/>
          <a:ext cx="889000" cy="8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98665</xdr:rowOff>
    </xdr:from>
    <xdr:to>
      <xdr:col>76</xdr:col>
      <xdr:colOff>165100</xdr:colOff>
      <xdr:row>38</xdr:row>
      <xdr:rowOff>28815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19942</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53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139814</xdr:rowOff>
    </xdr:from>
    <xdr:to>
      <xdr:col>71</xdr:col>
      <xdr:colOff>177800</xdr:colOff>
      <xdr:row>36</xdr:row>
      <xdr:rowOff>113836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5969114"/>
          <a:ext cx="889000" cy="316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78205</xdr:rowOff>
    </xdr:from>
    <xdr:to>
      <xdr:col>72</xdr:col>
      <xdr:colOff>38100</xdr:colOff>
      <xdr:row>38</xdr:row>
      <xdr:rowOff>8355</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2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170932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51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119680</xdr:rowOff>
    </xdr:from>
    <xdr:to>
      <xdr:col>67</xdr:col>
      <xdr:colOff>101600</xdr:colOff>
      <xdr:row>38</xdr:row>
      <xdr:rowOff>49830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46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40957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5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169024</xdr:rowOff>
    </xdr:from>
    <xdr:to>
      <xdr:col>85</xdr:col>
      <xdr:colOff>177800</xdr:colOff>
      <xdr:row>35</xdr:row>
      <xdr:rowOff>99174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599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20451</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8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126505</xdr:rowOff>
    </xdr:from>
    <xdr:to>
      <xdr:col>81</xdr:col>
      <xdr:colOff>101600</xdr:colOff>
      <xdr:row>35</xdr:row>
      <xdr:rowOff>56655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595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73182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573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4367</xdr:rowOff>
    </xdr:from>
    <xdr:to>
      <xdr:col>76</xdr:col>
      <xdr:colOff>165100</xdr:colOff>
      <xdr:row>34</xdr:row>
      <xdr:rowOff>105967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583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122494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560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89014</xdr:rowOff>
    </xdr:from>
    <xdr:to>
      <xdr:col>72</xdr:col>
      <xdr:colOff>38100</xdr:colOff>
      <xdr:row>35</xdr:row>
      <xdr:rowOff>19164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591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35691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69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63036</xdr:rowOff>
    </xdr:from>
    <xdr:to>
      <xdr:col>67</xdr:col>
      <xdr:colOff>101600</xdr:colOff>
      <xdr:row>36</xdr:row>
      <xdr:rowOff>164636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23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9713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010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73101</xdr:rowOff>
    </xdr:from>
    <xdr:to>
      <xdr:col>85</xdr:col>
      <xdr:colOff>126364</xdr:colOff>
      <xdr:row>58</xdr:row>
      <xdr:rowOff>52935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17051"/>
          <a:ext cx="1269" cy="1179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56762</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00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52935</xdr:rowOff>
    </xdr:from>
    <xdr:to>
      <xdr:col>86</xdr:col>
      <xdr:colOff>25400</xdr:colOff>
      <xdr:row>58</xdr:row>
      <xdr:rowOff>52935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97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19778</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59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73101</xdr:rowOff>
    </xdr:from>
    <xdr:to>
      <xdr:col>86</xdr:col>
      <xdr:colOff>25400</xdr:colOff>
      <xdr:row>51</xdr:row>
      <xdr:rowOff>73101</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17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54036</xdr:rowOff>
    </xdr:from>
    <xdr:to>
      <xdr:col>85</xdr:col>
      <xdr:colOff>127000</xdr:colOff>
      <xdr:row>56</xdr:row>
      <xdr:rowOff>108714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655236"/>
          <a:ext cx="838200" cy="54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141035</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42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162608</xdr:rowOff>
    </xdr:from>
    <xdr:to>
      <xdr:col>85</xdr:col>
      <xdr:colOff>177800</xdr:colOff>
      <xdr:row>57</xdr:row>
      <xdr:rowOff>92758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6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54036</xdr:rowOff>
    </xdr:from>
    <xdr:to>
      <xdr:col>81</xdr:col>
      <xdr:colOff>50800</xdr:colOff>
      <xdr:row>56</xdr:row>
      <xdr:rowOff>164667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655236"/>
          <a:ext cx="889000" cy="1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168030</xdr:rowOff>
    </xdr:from>
    <xdr:to>
      <xdr:col>81</xdr:col>
      <xdr:colOff>101600</xdr:colOff>
      <xdr:row>57</xdr:row>
      <xdr:rowOff>98180</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89307</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861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164667</xdr:rowOff>
    </xdr:from>
    <xdr:to>
      <xdr:col>76</xdr:col>
      <xdr:colOff>114300</xdr:colOff>
      <xdr:row>57</xdr:row>
      <xdr:rowOff>10995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765867"/>
          <a:ext cx="889000" cy="17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29033</xdr:rowOff>
    </xdr:from>
    <xdr:to>
      <xdr:col>76</xdr:col>
      <xdr:colOff>165100</xdr:colOff>
      <xdr:row>57</xdr:row>
      <xdr:rowOff>130633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121760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8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1001</xdr:rowOff>
    </xdr:from>
    <xdr:to>
      <xdr:col>71</xdr:col>
      <xdr:colOff>177800</xdr:colOff>
      <xdr:row>57</xdr:row>
      <xdr:rowOff>10995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773651"/>
          <a:ext cx="889000" cy="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9945</xdr:rowOff>
    </xdr:from>
    <xdr:to>
      <xdr:col>72</xdr:col>
      <xdr:colOff>38100</xdr:colOff>
      <xdr:row>57</xdr:row>
      <xdr:rowOff>111545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102672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87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16094</xdr:rowOff>
    </xdr:from>
    <xdr:to>
      <xdr:col>67</xdr:col>
      <xdr:colOff>101600</xdr:colOff>
      <xdr:row>57</xdr:row>
      <xdr:rowOff>117694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108821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8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57914</xdr:rowOff>
    </xdr:from>
    <xdr:to>
      <xdr:col>85</xdr:col>
      <xdr:colOff>177800</xdr:colOff>
      <xdr:row>56</xdr:row>
      <xdr:rowOff>159514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65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80791</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510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3236</xdr:rowOff>
    </xdr:from>
    <xdr:to>
      <xdr:col>81</xdr:col>
      <xdr:colOff>101600</xdr:colOff>
      <xdr:row>56</xdr:row>
      <xdr:rowOff>104836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60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121363</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379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113867</xdr:rowOff>
    </xdr:from>
    <xdr:to>
      <xdr:col>76</xdr:col>
      <xdr:colOff>165100</xdr:colOff>
      <xdr:row>57</xdr:row>
      <xdr:rowOff>44017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1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60544</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490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131645</xdr:rowOff>
    </xdr:from>
    <xdr:to>
      <xdr:col>72</xdr:col>
      <xdr:colOff>38100</xdr:colOff>
      <xdr:row>57</xdr:row>
      <xdr:rowOff>61795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3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78322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50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121651</xdr:rowOff>
    </xdr:from>
    <xdr:to>
      <xdr:col>67</xdr:col>
      <xdr:colOff>101600</xdr:colOff>
      <xdr:row>57</xdr:row>
      <xdr:rowOff>51801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72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68328</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498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15005</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016505"/>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133132</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79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15005</xdr:rowOff>
    </xdr:from>
    <xdr:to>
      <xdr:col>86</xdr:col>
      <xdr:colOff>25400</xdr:colOff>
      <xdr:row>70</xdr:row>
      <xdr:rowOff>15005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01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30876</xdr:rowOff>
    </xdr:from>
    <xdr:to>
      <xdr:col>85</xdr:col>
      <xdr:colOff>127000</xdr:colOff>
      <xdr:row>79</xdr:row>
      <xdr:rowOff>52701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575426"/>
          <a:ext cx="838200" cy="2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115631</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17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92754</xdr:rowOff>
    </xdr:from>
    <xdr:to>
      <xdr:col>85</xdr:col>
      <xdr:colOff>177800</xdr:colOff>
      <xdr:row>79</xdr:row>
      <xdr:rowOff>22904</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6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37233</xdr:rowOff>
    </xdr:from>
    <xdr:to>
      <xdr:col>81</xdr:col>
      <xdr:colOff>50800</xdr:colOff>
      <xdr:row>79</xdr:row>
      <xdr:rowOff>52701</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81783"/>
          <a:ext cx="889000" cy="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128808</xdr:rowOff>
    </xdr:from>
    <xdr:to>
      <xdr:col>81</xdr:col>
      <xdr:colOff>101600</xdr:colOff>
      <xdr:row>79</xdr:row>
      <xdr:rowOff>58958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0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75485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27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37233</xdr:rowOff>
    </xdr:from>
    <xdr:to>
      <xdr:col>76</xdr:col>
      <xdr:colOff>114300</xdr:colOff>
      <xdr:row>79</xdr:row>
      <xdr:rowOff>65208</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581783"/>
          <a:ext cx="889000" cy="27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109725</xdr:rowOff>
    </xdr:from>
    <xdr:to>
      <xdr:col>76</xdr:col>
      <xdr:colOff>165100</xdr:colOff>
      <xdr:row>79</xdr:row>
      <xdr:rowOff>39875</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8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56402</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25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44069</xdr:rowOff>
    </xdr:from>
    <xdr:to>
      <xdr:col>71</xdr:col>
      <xdr:colOff>177800</xdr:colOff>
      <xdr:row>79</xdr:row>
      <xdr:rowOff>65208</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88619"/>
          <a:ext cx="889000" cy="21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76262</xdr:rowOff>
    </xdr:from>
    <xdr:to>
      <xdr:col>72</xdr:col>
      <xdr:colOff>38100</xdr:colOff>
      <xdr:row>79</xdr:row>
      <xdr:rowOff>6412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4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22939</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22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81705</xdr:rowOff>
    </xdr:from>
    <xdr:to>
      <xdr:col>67</xdr:col>
      <xdr:colOff>101600</xdr:colOff>
      <xdr:row>79</xdr:row>
      <xdr:rowOff>11855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5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28382</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230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151526</xdr:rowOff>
    </xdr:from>
    <xdr:to>
      <xdr:col>85</xdr:col>
      <xdr:colOff>177800</xdr:colOff>
      <xdr:row>79</xdr:row>
      <xdr:rowOff>81676</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2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71181</xdr:rowOff>
    </xdr:from>
    <xdr:ext cx="469744"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444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1901</xdr:rowOff>
    </xdr:from>
    <xdr:to>
      <xdr:col>81</xdr:col>
      <xdr:colOff>101600</xdr:colOff>
      <xdr:row>79</xdr:row>
      <xdr:rowOff>103501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4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94628</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639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157883</xdr:rowOff>
    </xdr:from>
    <xdr:to>
      <xdr:col>76</xdr:col>
      <xdr:colOff>165100</xdr:colOff>
      <xdr:row>79</xdr:row>
      <xdr:rowOff>88033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3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79160</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57428" y="13623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14408</xdr:rowOff>
    </xdr:from>
    <xdr:to>
      <xdr:col>72</xdr:col>
      <xdr:colOff>38100</xdr:colOff>
      <xdr:row>79</xdr:row>
      <xdr:rowOff>116008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107135</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68428" y="1365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164719</xdr:rowOff>
    </xdr:from>
    <xdr:to>
      <xdr:col>67</xdr:col>
      <xdr:colOff>101600</xdr:colOff>
      <xdr:row>79</xdr:row>
      <xdr:rowOff>94869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3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85996</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630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91725</xdr:rowOff>
    </xdr:from>
    <xdr:to>
      <xdr:col>85</xdr:col>
      <xdr:colOff>126364</xdr:colOff>
      <xdr:row>99</xdr:row>
      <xdr:rowOff>23933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22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27760</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23933</xdr:rowOff>
    </xdr:from>
    <xdr:to>
      <xdr:col>86</xdr:col>
      <xdr:colOff>25400</xdr:colOff>
      <xdr:row>99</xdr:row>
      <xdr:rowOff>23933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9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38402</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9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392,592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91725</xdr:rowOff>
    </xdr:from>
    <xdr:to>
      <xdr:col>86</xdr:col>
      <xdr:colOff>25400</xdr:colOff>
      <xdr:row>90</xdr:row>
      <xdr:rowOff>91725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22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163230</xdr:rowOff>
    </xdr:from>
    <xdr:to>
      <xdr:col>85</xdr:col>
      <xdr:colOff>127000</xdr:colOff>
      <xdr:row>97</xdr:row>
      <xdr:rowOff>4121</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622430"/>
          <a:ext cx="838200" cy="1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146335</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605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167908</xdr:rowOff>
    </xdr:from>
    <xdr:to>
      <xdr:col>85</xdr:col>
      <xdr:colOff>177800</xdr:colOff>
      <xdr:row>97</xdr:row>
      <xdr:rowOff>98058</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4121</xdr:rowOff>
    </xdr:from>
    <xdr:to>
      <xdr:col>81</xdr:col>
      <xdr:colOff>50800</xdr:colOff>
      <xdr:row>97</xdr:row>
      <xdr:rowOff>7893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634771"/>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4432</xdr:rowOff>
    </xdr:from>
    <xdr:to>
      <xdr:col>81</xdr:col>
      <xdr:colOff>101600</xdr:colOff>
      <xdr:row>97</xdr:row>
      <xdr:rowOff>106032</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97159</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72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4445</xdr:rowOff>
    </xdr:from>
    <xdr:to>
      <xdr:col>76</xdr:col>
      <xdr:colOff>114300</xdr:colOff>
      <xdr:row>97</xdr:row>
      <xdr:rowOff>7893</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635095"/>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16777</xdr:rowOff>
    </xdr:from>
    <xdr:to>
      <xdr:col>76</xdr:col>
      <xdr:colOff>165100</xdr:colOff>
      <xdr:row>97</xdr:row>
      <xdr:rowOff>118377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109504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74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4445</xdr:rowOff>
    </xdr:from>
    <xdr:to>
      <xdr:col>71</xdr:col>
      <xdr:colOff>177800</xdr:colOff>
      <xdr:row>97</xdr:row>
      <xdr:rowOff>4552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635095"/>
          <a:ext cx="889000" cy="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59985</xdr:rowOff>
    </xdr:from>
    <xdr:to>
      <xdr:col>72</xdr:col>
      <xdr:colOff>38100</xdr:colOff>
      <xdr:row>97</xdr:row>
      <xdr:rowOff>161585</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152712</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78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63697</xdr:rowOff>
    </xdr:from>
    <xdr:to>
      <xdr:col>67</xdr:col>
      <xdr:colOff>101600</xdr:colOff>
      <xdr:row>97</xdr:row>
      <xdr:rowOff>165297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69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156424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78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112430</xdr:rowOff>
    </xdr:from>
    <xdr:to>
      <xdr:col>85</xdr:col>
      <xdr:colOff>177800</xdr:colOff>
      <xdr:row>97</xdr:row>
      <xdr:rowOff>42580</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57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135307</xdr:rowOff>
    </xdr:from>
    <xdr:ext cx="599010"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423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124771</xdr:rowOff>
    </xdr:from>
    <xdr:to>
      <xdr:col>81</xdr:col>
      <xdr:colOff>101600</xdr:colOff>
      <xdr:row>97</xdr:row>
      <xdr:rowOff>54921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58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71448</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181795" y="16359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128543</xdr:rowOff>
    </xdr:from>
    <xdr:to>
      <xdr:col>76</xdr:col>
      <xdr:colOff>165100</xdr:colOff>
      <xdr:row>97</xdr:row>
      <xdr:rowOff>58693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58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75220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36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125095</xdr:rowOff>
    </xdr:from>
    <xdr:to>
      <xdr:col>72</xdr:col>
      <xdr:colOff>38100</xdr:colOff>
      <xdr:row>97</xdr:row>
      <xdr:rowOff>55245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58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71772</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03795" y="16359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125202</xdr:rowOff>
    </xdr:from>
    <xdr:to>
      <xdr:col>67</xdr:col>
      <xdr:colOff>101600</xdr:colOff>
      <xdr:row>97</xdr:row>
      <xdr:rowOff>55352</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584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71879</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14795" y="16359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26726</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513126"/>
          <a:ext cx="1269" cy="114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1937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884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144853</xdr:rowOff>
    </xdr:from>
    <xdr:ext cx="534377"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28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26726</xdr:rowOff>
    </xdr:from>
    <xdr:to>
      <xdr:col>116</xdr:col>
      <xdr:colOff>152400</xdr:colOff>
      <xdr:row>32</xdr:row>
      <xdr:rowOff>26726</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513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26726</xdr:rowOff>
    </xdr:from>
    <xdr:to>
      <xdr:col>116</xdr:col>
      <xdr:colOff>63500</xdr:colOff>
      <xdr:row>36</xdr:row>
      <xdr:rowOff>28829</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1323300" y="5513126"/>
          <a:ext cx="838200" cy="68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46387</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614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67960</xdr:rowOff>
    </xdr:from>
    <xdr:to>
      <xdr:col>116</xdr:col>
      <xdr:colOff>114300</xdr:colOff>
      <xdr:row>38</xdr:row>
      <xdr:rowOff>169560</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8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145598</xdr:rowOff>
    </xdr:from>
    <xdr:to>
      <xdr:col>111</xdr:col>
      <xdr:colOff>177800</xdr:colOff>
      <xdr:row>36</xdr:row>
      <xdr:rowOff>28829</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5974898"/>
          <a:ext cx="889000" cy="22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73218</xdr:rowOff>
    </xdr:from>
    <xdr:to>
      <xdr:col>112</xdr:col>
      <xdr:colOff>38100</xdr:colOff>
      <xdr:row>39</xdr:row>
      <xdr:rowOff>3368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165945</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681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145598</xdr:rowOff>
    </xdr:from>
    <xdr:to>
      <xdr:col>107</xdr:col>
      <xdr:colOff>50800</xdr:colOff>
      <xdr:row>35</xdr:row>
      <xdr:rowOff>21148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19545300" y="5974898"/>
          <a:ext cx="889000" cy="4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58679</xdr:rowOff>
    </xdr:from>
    <xdr:to>
      <xdr:col>107</xdr:col>
      <xdr:colOff>101600</xdr:colOff>
      <xdr:row>38</xdr:row>
      <xdr:rowOff>160279</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7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151406</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6665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21148</xdr:rowOff>
    </xdr:from>
    <xdr:to>
      <xdr:col>102</xdr:col>
      <xdr:colOff>114300</xdr:colOff>
      <xdr:row>36</xdr:row>
      <xdr:rowOff>14518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flipV="1">
          <a:off x="18656300" y="6021898"/>
          <a:ext cx="889000" cy="16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73904</xdr:rowOff>
    </xdr:from>
    <xdr:to>
      <xdr:col>102</xdr:col>
      <xdr:colOff>165100</xdr:colOff>
      <xdr:row>39</xdr:row>
      <xdr:rowOff>4054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8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166631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681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73218</xdr:rowOff>
    </xdr:from>
    <xdr:to>
      <xdr:col>98</xdr:col>
      <xdr:colOff>38100</xdr:colOff>
      <xdr:row>39</xdr:row>
      <xdr:rowOff>3368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165945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681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147376</xdr:rowOff>
    </xdr:from>
    <xdr:to>
      <xdr:col>116</xdr:col>
      <xdr:colOff>114300</xdr:colOff>
      <xdr:row>32</xdr:row>
      <xdr:rowOff>77526</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546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100403</xdr:rowOff>
    </xdr:from>
    <xdr:ext cx="534377"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541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149479</xdr:rowOff>
    </xdr:from>
    <xdr:to>
      <xdr:col>112</xdr:col>
      <xdr:colOff>38100</xdr:colOff>
      <xdr:row>36</xdr:row>
      <xdr:rowOff>79629</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15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96156</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088428" y="5925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94798</xdr:rowOff>
    </xdr:from>
    <xdr:to>
      <xdr:col>107</xdr:col>
      <xdr:colOff>101600</xdr:colOff>
      <xdr:row>35</xdr:row>
      <xdr:rowOff>24948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592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33</xdr:row>
      <xdr:rowOff>41475</xdr:rowOff>
    </xdr:from>
    <xdr:ext cx="534377"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167111" y="569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141798</xdr:rowOff>
    </xdr:from>
    <xdr:to>
      <xdr:col>102</xdr:col>
      <xdr:colOff>165100</xdr:colOff>
      <xdr:row>35</xdr:row>
      <xdr:rowOff>71948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5971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88475</xdr:rowOff>
    </xdr:from>
    <xdr:ext cx="534377"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278111" y="574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135168</xdr:rowOff>
    </xdr:from>
    <xdr:to>
      <xdr:col>98</xdr:col>
      <xdr:colOff>38100</xdr:colOff>
      <xdr:row>36</xdr:row>
      <xdr:rowOff>65318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13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34</xdr:row>
      <xdr:rowOff>81845</xdr:rowOff>
    </xdr:from>
    <xdr:ext cx="534377"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389111" y="591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前年度と比較し、</a:t>
          </a:r>
          <a:r>
            <a:rPr kumimoji="1" lang="ja-JP" altLang="en-US" sz="1100">
              <a:solidFill>
                <a:schemeClr val="dk1"/>
              </a:solidFill>
              <a:effectLst/>
              <a:latin typeface="+mn-lt"/>
              <a:ea typeface="+mn-ea"/>
              <a:cs typeface="+mn-cs"/>
            </a:rPr>
            <a:t>衛生費で</a:t>
          </a:r>
          <a:r>
            <a:rPr kumimoji="1" lang="ja-JP" altLang="ja-JP" sz="1100">
              <a:solidFill>
                <a:schemeClr val="dk1"/>
              </a:solidFill>
              <a:effectLst/>
              <a:latin typeface="+mn-lt"/>
              <a:ea typeface="+mn-ea"/>
              <a:cs typeface="+mn-cs"/>
            </a:rPr>
            <a:t>１</a:t>
          </a:r>
          <a:r>
            <a:rPr kumimoji="1" lang="ja-JP" altLang="en-US" sz="1100">
              <a:solidFill>
                <a:schemeClr val="dk1"/>
              </a:solidFill>
              <a:effectLst/>
              <a:latin typeface="+mn-lt"/>
              <a:ea typeface="+mn-ea"/>
              <a:cs typeface="+mn-cs"/>
            </a:rPr>
            <a:t>９４</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４５１</a:t>
          </a:r>
          <a:r>
            <a:rPr kumimoji="1" lang="ja-JP" altLang="ja-JP" sz="1100">
              <a:solidFill>
                <a:schemeClr val="dk1"/>
              </a:solidFill>
              <a:effectLst/>
              <a:latin typeface="+mn-lt"/>
              <a:ea typeface="+mn-ea"/>
              <a:cs typeface="+mn-cs"/>
            </a:rPr>
            <a:t>円増となっ</a:t>
          </a:r>
          <a:r>
            <a:rPr kumimoji="1" lang="ja-JP" altLang="en-US" sz="1100">
              <a:solidFill>
                <a:schemeClr val="dk1"/>
              </a:solidFill>
              <a:effectLst/>
              <a:latin typeface="+mn-lt"/>
              <a:ea typeface="+mn-ea"/>
              <a:cs typeface="+mn-cs"/>
            </a:rPr>
            <a:t>ており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令和３年から比較して３４７，５４７円増となっているが、</a:t>
          </a:r>
          <a:r>
            <a:rPr kumimoji="1" lang="ja-JP" altLang="ja-JP" sz="1100">
              <a:solidFill>
                <a:schemeClr val="dk1"/>
              </a:solidFill>
              <a:effectLst/>
              <a:latin typeface="+mn-lt"/>
              <a:ea typeface="+mn-ea"/>
              <a:cs typeface="+mn-cs"/>
            </a:rPr>
            <a:t>ごみ焼却施設建設事業による経費増によるものが大きい。その他、</a:t>
          </a:r>
          <a:r>
            <a:rPr kumimoji="1" lang="ja-JP" altLang="en-US" sz="1100">
              <a:solidFill>
                <a:schemeClr val="dk1"/>
              </a:solidFill>
              <a:effectLst/>
              <a:latin typeface="+mn-lt"/>
              <a:ea typeface="+mn-ea"/>
              <a:cs typeface="+mn-cs"/>
            </a:rPr>
            <a:t>増として</a:t>
          </a:r>
          <a:r>
            <a:rPr kumimoji="1" lang="ja-JP" altLang="ja-JP" sz="1100">
              <a:solidFill>
                <a:schemeClr val="dk1"/>
              </a:solidFill>
              <a:effectLst/>
              <a:latin typeface="+mn-lt"/>
              <a:ea typeface="+mn-ea"/>
              <a:cs typeface="+mn-cs"/>
            </a:rPr>
            <a:t>主なものとしては、</a:t>
          </a:r>
          <a:r>
            <a:rPr kumimoji="1" lang="ja-JP" altLang="en-US" sz="1100">
              <a:solidFill>
                <a:schemeClr val="dk1"/>
              </a:solidFill>
              <a:effectLst/>
              <a:latin typeface="+mn-lt"/>
              <a:ea typeface="+mn-ea"/>
              <a:cs typeface="+mn-cs"/>
            </a:rPr>
            <a:t>総務費で東京宝島ｻｽﾃﾅﾌﾞﾙ・ｱｲﾗﾝﾄﾞ創造事業や物価高騰対応臨時交付金事業で水道代補助などを行ったことにより１７，４６７円の増、民生費で物価高騰対応臨時交付金事業で給付金支給事業を行ったことなどを理由に１６，０１３円の増、農林水産業費でため池改修事業や農業</a:t>
          </a:r>
          <a:r>
            <a:rPr kumimoji="1" lang="en-US" altLang="ja-JP" sz="1100">
              <a:solidFill>
                <a:schemeClr val="dk1"/>
              </a:solidFill>
              <a:effectLst/>
              <a:latin typeface="+mn-lt"/>
              <a:ea typeface="+mn-ea"/>
              <a:cs typeface="+mn-cs"/>
            </a:rPr>
            <a:t>DX</a:t>
          </a:r>
          <a:r>
            <a:rPr kumimoji="1" lang="ja-JP" altLang="en-US" sz="1100">
              <a:solidFill>
                <a:schemeClr val="dk1"/>
              </a:solidFill>
              <a:effectLst/>
              <a:latin typeface="+mn-lt"/>
              <a:ea typeface="+mn-ea"/>
              <a:cs typeface="+mn-cs"/>
            </a:rPr>
            <a:t>事業を実施したことで４２，４９１円の増、諸支出金でバス事務所建替事業により一般旅客自動車運送事業会計への繰出金を増額したことにより１５，０４６円の増、となっている。</a:t>
          </a:r>
          <a:r>
            <a:rPr kumimoji="1" lang="ja-JP" altLang="ja-JP" sz="1100">
              <a:solidFill>
                <a:schemeClr val="dk1"/>
              </a:solidFill>
              <a:effectLst/>
              <a:latin typeface="+mn-lt"/>
              <a:ea typeface="+mn-ea"/>
              <a:cs typeface="+mn-cs"/>
            </a:rPr>
            <a:t>一方、減となっているものは、議会費で議員定数２名減に伴</a:t>
          </a:r>
          <a:r>
            <a:rPr kumimoji="1" lang="ja-JP" altLang="en-US" sz="1100">
              <a:solidFill>
                <a:schemeClr val="dk1"/>
              </a:solidFill>
              <a:effectLst/>
              <a:latin typeface="+mn-lt"/>
              <a:ea typeface="+mn-ea"/>
              <a:cs typeface="+mn-cs"/>
            </a:rPr>
            <a:t>う</a:t>
          </a:r>
          <a:r>
            <a:rPr kumimoji="1" lang="ja-JP" altLang="ja-JP" sz="1100">
              <a:solidFill>
                <a:schemeClr val="dk1"/>
              </a:solidFill>
              <a:effectLst/>
              <a:latin typeface="+mn-lt"/>
              <a:ea typeface="+mn-ea"/>
              <a:cs typeface="+mn-cs"/>
            </a:rPr>
            <a:t>９９２円</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減、</a:t>
          </a:r>
          <a:r>
            <a:rPr kumimoji="1" lang="ja-JP" altLang="en-US" sz="1100">
              <a:solidFill>
                <a:schemeClr val="dk1"/>
              </a:solidFill>
              <a:effectLst/>
              <a:latin typeface="+mn-lt"/>
              <a:ea typeface="+mn-ea"/>
              <a:cs typeface="+mn-cs"/>
            </a:rPr>
            <a:t>労働費でコミュニティセンター改修事業の事業費減により５，２６３円の減、商工費で新型コロナウイルス感染症対応地方創生臨時交付金を活用した経済復興事業が終了したことなどのを理由に１３，３７０円の減、教育費で中学校特別教室の空調設置工事が終了したことなどを理由に１４，３５１円の減、となっ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他団体と比較して大きいものは、シルバー人材センターへ多くの業務を委託している労働費、</a:t>
          </a:r>
          <a:r>
            <a:rPr kumimoji="1" lang="ja-JP" altLang="en-US" sz="1100">
              <a:solidFill>
                <a:schemeClr val="dk1"/>
              </a:solidFill>
              <a:effectLst/>
              <a:latin typeface="+mn-lt"/>
              <a:ea typeface="+mn-ea"/>
              <a:cs typeface="+mn-cs"/>
            </a:rPr>
            <a:t>農地防災事業や</a:t>
          </a:r>
          <a:r>
            <a:rPr kumimoji="1" lang="en-US" altLang="ja-JP" sz="1100">
              <a:solidFill>
                <a:schemeClr val="dk1"/>
              </a:solidFill>
              <a:effectLst/>
              <a:latin typeface="+mn-lt"/>
              <a:ea typeface="+mn-ea"/>
              <a:cs typeface="+mn-cs"/>
            </a:rPr>
            <a:t>DX</a:t>
          </a:r>
          <a:r>
            <a:rPr kumimoji="1" lang="ja-JP" altLang="en-US" sz="1100">
              <a:solidFill>
                <a:schemeClr val="dk1"/>
              </a:solidFill>
              <a:effectLst/>
              <a:latin typeface="+mn-lt"/>
              <a:ea typeface="+mn-ea"/>
              <a:cs typeface="+mn-cs"/>
            </a:rPr>
            <a:t>事業を推進している農林水産業費、</a:t>
          </a:r>
          <a:r>
            <a:rPr kumimoji="1" lang="ja-JP" altLang="ja-JP" sz="1100">
              <a:solidFill>
                <a:schemeClr val="dk1"/>
              </a:solidFill>
              <a:effectLst/>
              <a:latin typeface="+mn-lt"/>
              <a:ea typeface="+mn-ea"/>
              <a:cs typeface="+mn-cs"/>
            </a:rPr>
            <a:t>空港消防業務の委託を受けている消防費、一般旅客自動車運送事業会計への繰出金等の諸支出金となっている。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標準財政規模が前年</a:t>
          </a:r>
          <a:r>
            <a:rPr kumimoji="1" lang="ja-JP" altLang="en-US" sz="1100">
              <a:solidFill>
                <a:schemeClr val="dk1"/>
              </a:solidFill>
              <a:effectLst/>
              <a:latin typeface="+mn-lt"/>
              <a:ea typeface="+mn-ea"/>
              <a:cs typeface="+mn-cs"/>
            </a:rPr>
            <a:t>より１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６１６</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０４</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、財政調整基金残高は前年同様であった</a:t>
          </a:r>
          <a:r>
            <a:rPr kumimoji="1" lang="ja-JP" altLang="en-US" sz="1100">
              <a:solidFill>
                <a:schemeClr val="dk1"/>
              </a:solidFill>
              <a:effectLst/>
              <a:latin typeface="+mn-lt"/>
              <a:ea typeface="+mn-ea"/>
              <a:cs typeface="+mn-cs"/>
            </a:rPr>
            <a:t>為、標準財政規模比は０．０１％減となった</a:t>
          </a:r>
          <a:r>
            <a:rPr kumimoji="1" lang="ja-JP" altLang="ja-JP" sz="1100">
              <a:solidFill>
                <a:schemeClr val="dk1"/>
              </a:solidFill>
              <a:effectLst/>
              <a:latin typeface="+mn-lt"/>
              <a:ea typeface="+mn-ea"/>
              <a:cs typeface="+mn-cs"/>
            </a:rPr>
            <a:t>。実質収支額は</a:t>
          </a:r>
          <a:r>
            <a:rPr kumimoji="1" lang="ja-JP" altLang="en-US" sz="1100">
              <a:solidFill>
                <a:schemeClr val="dk1"/>
              </a:solidFill>
              <a:effectLst/>
              <a:latin typeface="+mn-lt"/>
              <a:ea typeface="+mn-ea"/>
              <a:cs typeface="+mn-cs"/>
            </a:rPr>
            <a:t>公共施設整備基金の取崩しや地方債借入などにより２億８，３４０千円と</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年度に比べて</a:t>
          </a:r>
          <a:r>
            <a:rPr kumimoji="1" lang="ja-JP" altLang="en-US" sz="1100">
              <a:solidFill>
                <a:schemeClr val="dk1"/>
              </a:solidFill>
              <a:effectLst/>
              <a:latin typeface="+mn-lt"/>
              <a:ea typeface="+mn-ea"/>
              <a:cs typeface="+mn-cs"/>
            </a:rPr>
            <a:t>１億９，６７０</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っており</a:t>
          </a:r>
          <a:r>
            <a:rPr kumimoji="1" lang="ja-JP" altLang="ja-JP" sz="1100">
              <a:solidFill>
                <a:schemeClr val="dk1"/>
              </a:solidFill>
              <a:effectLst/>
              <a:latin typeface="+mn-lt"/>
              <a:ea typeface="+mn-ea"/>
              <a:cs typeface="+mn-cs"/>
            </a:rPr>
            <a:t>標準財政規模比は</a:t>
          </a:r>
          <a:r>
            <a:rPr kumimoji="1" lang="ja-JP" altLang="en-US" sz="1100">
              <a:solidFill>
                <a:schemeClr val="dk1"/>
              </a:solidFill>
              <a:effectLst/>
              <a:latin typeface="+mn-lt"/>
              <a:ea typeface="+mn-ea"/>
              <a:cs typeface="+mn-cs"/>
            </a:rPr>
            <a:t>５．０４</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、実質単年度収支も</a:t>
          </a:r>
          <a:r>
            <a:rPr kumimoji="1" lang="ja-JP" altLang="en-US" sz="1100">
              <a:solidFill>
                <a:schemeClr val="dk1"/>
              </a:solidFill>
              <a:effectLst/>
              <a:latin typeface="+mn-lt"/>
              <a:ea typeface="+mn-ea"/>
              <a:cs typeface="+mn-cs"/>
            </a:rPr>
            <a:t>実質収支と同様の理由で令和４年度に比べ２億６，４６１万円増となっており、標準財政規模比は６．７８</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東京都八丈町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令和５年度は全</a:t>
          </a:r>
          <a:r>
            <a:rPr kumimoji="1" lang="ja-JP" altLang="ja-JP" sz="1100">
              <a:solidFill>
                <a:schemeClr val="dk1"/>
              </a:solidFill>
              <a:effectLst/>
              <a:latin typeface="+mn-lt"/>
              <a:ea typeface="+mn-ea"/>
              <a:cs typeface="+mn-cs"/>
            </a:rPr>
            <a:t>事業において赤字はないが、公営企業会計（病院事業会計、浄化槽設置管理事業会計、水道事業会計、一般旅客自動車運送事業会計）は実質、赤字が続いており、一般会計からの繰出金により赤字にならないよう補てんしている状況。</a:t>
          </a:r>
          <a:endParaRPr lang="ja-JP" altLang="ja-JP" sz="1400">
            <a:effectLst/>
          </a:endParaRPr>
        </a:p>
        <a:p>
          <a:r>
            <a:rPr kumimoji="1" lang="ja-JP" altLang="ja-JP" sz="1100">
              <a:solidFill>
                <a:schemeClr val="dk1"/>
              </a:solidFill>
              <a:effectLst/>
              <a:latin typeface="+mn-lt"/>
              <a:ea typeface="+mn-ea"/>
              <a:cs typeface="+mn-cs"/>
            </a:rPr>
            <a:t>　公営企業会計は令和５年度に水道料金・浄化槽使用料の値上げを実施するなど経営改善に取り組んでいるが、いずれも一般会計からの繰出金に依存性が高くなっている。</a:t>
          </a:r>
          <a:endParaRPr lang="ja-JP" altLang="ja-JP" sz="1400">
            <a:effectLst/>
          </a:endParaRPr>
        </a:p>
        <a:p>
          <a:r>
            <a:rPr kumimoji="1" lang="ja-JP" altLang="ja-JP" sz="1100">
              <a:solidFill>
                <a:schemeClr val="dk1"/>
              </a:solidFill>
              <a:effectLst/>
              <a:latin typeface="+mn-lt"/>
              <a:ea typeface="+mn-ea"/>
              <a:cs typeface="+mn-cs"/>
            </a:rPr>
            <a:t>　今後、一般会計の財政を圧迫していくことが懸念されるため、自主財源の確保、経費節減に努め、料金改定の検討を前向きに進めていく。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10914543</v>
      </c>
      <c r="BO4" s="384"/>
      <c r="BP4" s="384"/>
      <c r="BQ4" s="384"/>
      <c r="BR4" s="384"/>
      <c r="BS4" s="384"/>
      <c r="BT4" s="384"/>
      <c r="BU4" s="385"/>
      <c r="BV4" s="383">
        <v>9214783</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7.3</v>
      </c>
      <c r="CU4" s="390"/>
      <c r="CV4" s="390"/>
      <c r="CW4" s="390"/>
      <c r="CX4" s="390"/>
      <c r="CY4" s="390"/>
      <c r="CZ4" s="390"/>
      <c r="DA4" s="391"/>
      <c r="DB4" s="389">
        <v>2.2000000000000002</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10578167</v>
      </c>
      <c r="BO5" s="421"/>
      <c r="BP5" s="421"/>
      <c r="BQ5" s="421"/>
      <c r="BR5" s="421"/>
      <c r="BS5" s="421"/>
      <c r="BT5" s="421"/>
      <c r="BU5" s="422"/>
      <c r="BV5" s="420">
        <v>8995295</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85.5</v>
      </c>
      <c r="CU5" s="418"/>
      <c r="CV5" s="418"/>
      <c r="CW5" s="418"/>
      <c r="CX5" s="418"/>
      <c r="CY5" s="418"/>
      <c r="CZ5" s="418"/>
      <c r="DA5" s="419"/>
      <c r="DB5" s="417">
        <v>84.8</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336376</v>
      </c>
      <c r="BO6" s="421"/>
      <c r="BP6" s="421"/>
      <c r="BQ6" s="421"/>
      <c r="BR6" s="421"/>
      <c r="BS6" s="421"/>
      <c r="BT6" s="421"/>
      <c r="BU6" s="422"/>
      <c r="BV6" s="420">
        <v>219488</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85.9</v>
      </c>
      <c r="CU6" s="458"/>
      <c r="CV6" s="458"/>
      <c r="CW6" s="458"/>
      <c r="CX6" s="458"/>
      <c r="CY6" s="458"/>
      <c r="CZ6" s="458"/>
      <c r="DA6" s="459"/>
      <c r="DB6" s="457">
        <v>85.7</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90</v>
      </c>
      <c r="AV7" s="453"/>
      <c r="AW7" s="453"/>
      <c r="AX7" s="453"/>
      <c r="AY7" s="454" t="s">
        <v>101</v>
      </c>
      <c r="AZ7" s="455"/>
      <c r="BA7" s="455"/>
      <c r="BB7" s="455"/>
      <c r="BC7" s="455"/>
      <c r="BD7" s="455"/>
      <c r="BE7" s="455"/>
      <c r="BF7" s="455"/>
      <c r="BG7" s="455"/>
      <c r="BH7" s="455"/>
      <c r="BI7" s="455"/>
      <c r="BJ7" s="455"/>
      <c r="BK7" s="455"/>
      <c r="BL7" s="455"/>
      <c r="BM7" s="456"/>
      <c r="BN7" s="420">
        <v>52979</v>
      </c>
      <c r="BO7" s="421"/>
      <c r="BP7" s="421"/>
      <c r="BQ7" s="421"/>
      <c r="BR7" s="421"/>
      <c r="BS7" s="421"/>
      <c r="BT7" s="421"/>
      <c r="BU7" s="422"/>
      <c r="BV7" s="420">
        <v>132786</v>
      </c>
      <c r="BW7" s="421"/>
      <c r="BX7" s="421"/>
      <c r="BY7" s="421"/>
      <c r="BZ7" s="421"/>
      <c r="CA7" s="421"/>
      <c r="CB7" s="421"/>
      <c r="CC7" s="422"/>
      <c r="CD7" s="423" t="s">
        <v>102</v>
      </c>
      <c r="CE7" s="424"/>
      <c r="CF7" s="424"/>
      <c r="CG7" s="424"/>
      <c r="CH7" s="424"/>
      <c r="CI7" s="424"/>
      <c r="CJ7" s="424"/>
      <c r="CK7" s="424"/>
      <c r="CL7" s="424"/>
      <c r="CM7" s="424"/>
      <c r="CN7" s="424"/>
      <c r="CO7" s="424"/>
      <c r="CP7" s="424"/>
      <c r="CQ7" s="424"/>
      <c r="CR7" s="424"/>
      <c r="CS7" s="425"/>
      <c r="CT7" s="420">
        <v>3902012</v>
      </c>
      <c r="CU7" s="421"/>
      <c r="CV7" s="421"/>
      <c r="CW7" s="421"/>
      <c r="CX7" s="421"/>
      <c r="CY7" s="421"/>
      <c r="CZ7" s="421"/>
      <c r="DA7" s="422"/>
      <c r="DB7" s="420">
        <v>3900396</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103</v>
      </c>
      <c r="AN8" s="450"/>
      <c r="AO8" s="450"/>
      <c r="AP8" s="450"/>
      <c r="AQ8" s="450"/>
      <c r="AR8" s="450"/>
      <c r="AS8" s="450"/>
      <c r="AT8" s="451"/>
      <c r="AU8" s="452" t="s">
        <v>90</v>
      </c>
      <c r="AV8" s="453"/>
      <c r="AW8" s="453"/>
      <c r="AX8" s="453"/>
      <c r="AY8" s="454" t="s">
        <v>104</v>
      </c>
      <c r="AZ8" s="455"/>
      <c r="BA8" s="455"/>
      <c r="BB8" s="455"/>
      <c r="BC8" s="455"/>
      <c r="BD8" s="455"/>
      <c r="BE8" s="455"/>
      <c r="BF8" s="455"/>
      <c r="BG8" s="455"/>
      <c r="BH8" s="455"/>
      <c r="BI8" s="455"/>
      <c r="BJ8" s="455"/>
      <c r="BK8" s="455"/>
      <c r="BL8" s="455"/>
      <c r="BM8" s="456"/>
      <c r="BN8" s="420">
        <v>283397</v>
      </c>
      <c r="BO8" s="421"/>
      <c r="BP8" s="421"/>
      <c r="BQ8" s="421"/>
      <c r="BR8" s="421"/>
      <c r="BS8" s="421"/>
      <c r="BT8" s="421"/>
      <c r="BU8" s="422"/>
      <c r="BV8" s="420">
        <v>86702</v>
      </c>
      <c r="BW8" s="421"/>
      <c r="BX8" s="421"/>
      <c r="BY8" s="421"/>
      <c r="BZ8" s="421"/>
      <c r="CA8" s="421"/>
      <c r="CB8" s="421"/>
      <c r="CC8" s="422"/>
      <c r="CD8" s="423" t="s">
        <v>105</v>
      </c>
      <c r="CE8" s="424"/>
      <c r="CF8" s="424"/>
      <c r="CG8" s="424"/>
      <c r="CH8" s="424"/>
      <c r="CI8" s="424"/>
      <c r="CJ8" s="424"/>
      <c r="CK8" s="424"/>
      <c r="CL8" s="424"/>
      <c r="CM8" s="424"/>
      <c r="CN8" s="424"/>
      <c r="CO8" s="424"/>
      <c r="CP8" s="424"/>
      <c r="CQ8" s="424"/>
      <c r="CR8" s="424"/>
      <c r="CS8" s="425"/>
      <c r="CT8" s="460">
        <v>0.27</v>
      </c>
      <c r="CU8" s="461"/>
      <c r="CV8" s="461"/>
      <c r="CW8" s="461"/>
      <c r="CX8" s="461"/>
      <c r="CY8" s="461"/>
      <c r="CZ8" s="461"/>
      <c r="DA8" s="462"/>
      <c r="DB8" s="460">
        <v>0.27</v>
      </c>
      <c r="DC8" s="461"/>
      <c r="DD8" s="461"/>
      <c r="DE8" s="461"/>
      <c r="DF8" s="461"/>
      <c r="DG8" s="461"/>
      <c r="DH8" s="461"/>
      <c r="DI8" s="462"/>
    </row>
    <row r="9" spans="1:119" ht="18.75" customHeight="1" thickBot="1" x14ac:dyDescent="0.25">
      <c r="A9" s="175"/>
      <c r="B9" s="414" t="s">
        <v>106</v>
      </c>
      <c r="C9" s="415"/>
      <c r="D9" s="415"/>
      <c r="E9" s="415"/>
      <c r="F9" s="415"/>
      <c r="G9" s="415"/>
      <c r="H9" s="415"/>
      <c r="I9" s="415"/>
      <c r="J9" s="415"/>
      <c r="K9" s="463"/>
      <c r="L9" s="464" t="s">
        <v>107</v>
      </c>
      <c r="M9" s="465"/>
      <c r="N9" s="465"/>
      <c r="O9" s="465"/>
      <c r="P9" s="465"/>
      <c r="Q9" s="466"/>
      <c r="R9" s="467">
        <v>7042</v>
      </c>
      <c r="S9" s="468"/>
      <c r="T9" s="468"/>
      <c r="U9" s="468"/>
      <c r="V9" s="469"/>
      <c r="W9" s="377" t="s">
        <v>108</v>
      </c>
      <c r="X9" s="378"/>
      <c r="Y9" s="378"/>
      <c r="Z9" s="378"/>
      <c r="AA9" s="378"/>
      <c r="AB9" s="378"/>
      <c r="AC9" s="378"/>
      <c r="AD9" s="378"/>
      <c r="AE9" s="378"/>
      <c r="AF9" s="378"/>
      <c r="AG9" s="378"/>
      <c r="AH9" s="378"/>
      <c r="AI9" s="378"/>
      <c r="AJ9" s="378"/>
      <c r="AK9" s="378"/>
      <c r="AL9" s="379"/>
      <c r="AM9" s="449" t="s">
        <v>109</v>
      </c>
      <c r="AN9" s="450"/>
      <c r="AO9" s="450"/>
      <c r="AP9" s="450"/>
      <c r="AQ9" s="450"/>
      <c r="AR9" s="450"/>
      <c r="AS9" s="450"/>
      <c r="AT9" s="451"/>
      <c r="AU9" s="452" t="s">
        <v>90</v>
      </c>
      <c r="AV9" s="453"/>
      <c r="AW9" s="453"/>
      <c r="AX9" s="453"/>
      <c r="AY9" s="454" t="s">
        <v>110</v>
      </c>
      <c r="AZ9" s="455"/>
      <c r="BA9" s="455"/>
      <c r="BB9" s="455"/>
      <c r="BC9" s="455"/>
      <c r="BD9" s="455"/>
      <c r="BE9" s="455"/>
      <c r="BF9" s="455"/>
      <c r="BG9" s="455"/>
      <c r="BH9" s="455"/>
      <c r="BI9" s="455"/>
      <c r="BJ9" s="455"/>
      <c r="BK9" s="455"/>
      <c r="BL9" s="455"/>
      <c r="BM9" s="456"/>
      <c r="BN9" s="420">
        <v>196695</v>
      </c>
      <c r="BO9" s="421"/>
      <c r="BP9" s="421"/>
      <c r="BQ9" s="421"/>
      <c r="BR9" s="421"/>
      <c r="BS9" s="421"/>
      <c r="BT9" s="421"/>
      <c r="BU9" s="422"/>
      <c r="BV9" s="420">
        <v>-67910</v>
      </c>
      <c r="BW9" s="421"/>
      <c r="BX9" s="421"/>
      <c r="BY9" s="421"/>
      <c r="BZ9" s="421"/>
      <c r="CA9" s="421"/>
      <c r="CB9" s="421"/>
      <c r="CC9" s="422"/>
      <c r="CD9" s="423" t="s">
        <v>111</v>
      </c>
      <c r="CE9" s="424"/>
      <c r="CF9" s="424"/>
      <c r="CG9" s="424"/>
      <c r="CH9" s="424"/>
      <c r="CI9" s="424"/>
      <c r="CJ9" s="424"/>
      <c r="CK9" s="424"/>
      <c r="CL9" s="424"/>
      <c r="CM9" s="424"/>
      <c r="CN9" s="424"/>
      <c r="CO9" s="424"/>
      <c r="CP9" s="424"/>
      <c r="CQ9" s="424"/>
      <c r="CR9" s="424"/>
      <c r="CS9" s="425"/>
      <c r="CT9" s="417">
        <v>14.7</v>
      </c>
      <c r="CU9" s="418"/>
      <c r="CV9" s="418"/>
      <c r="CW9" s="418"/>
      <c r="CX9" s="418"/>
      <c r="CY9" s="418"/>
      <c r="CZ9" s="418"/>
      <c r="DA9" s="419"/>
      <c r="DB9" s="417">
        <v>13.8</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112</v>
      </c>
      <c r="M10" s="450"/>
      <c r="N10" s="450"/>
      <c r="O10" s="450"/>
      <c r="P10" s="450"/>
      <c r="Q10" s="451"/>
      <c r="R10" s="471">
        <v>7613</v>
      </c>
      <c r="S10" s="472"/>
      <c r="T10" s="472"/>
      <c r="U10" s="472"/>
      <c r="V10" s="473"/>
      <c r="W10" s="408"/>
      <c r="X10" s="409"/>
      <c r="Y10" s="409"/>
      <c r="Z10" s="409"/>
      <c r="AA10" s="409"/>
      <c r="AB10" s="409"/>
      <c r="AC10" s="409"/>
      <c r="AD10" s="409"/>
      <c r="AE10" s="409"/>
      <c r="AF10" s="409"/>
      <c r="AG10" s="409"/>
      <c r="AH10" s="409"/>
      <c r="AI10" s="409"/>
      <c r="AJ10" s="409"/>
      <c r="AK10" s="409"/>
      <c r="AL10" s="412"/>
      <c r="AM10" s="449" t="s">
        <v>113</v>
      </c>
      <c r="AN10" s="450"/>
      <c r="AO10" s="450"/>
      <c r="AP10" s="450"/>
      <c r="AQ10" s="450"/>
      <c r="AR10" s="450"/>
      <c r="AS10" s="450"/>
      <c r="AT10" s="451"/>
      <c r="AU10" s="452" t="s">
        <v>114</v>
      </c>
      <c r="AV10" s="453"/>
      <c r="AW10" s="453"/>
      <c r="AX10" s="453"/>
      <c r="AY10" s="454" t="s">
        <v>115</v>
      </c>
      <c r="AZ10" s="455"/>
      <c r="BA10" s="455"/>
      <c r="BB10" s="455"/>
      <c r="BC10" s="455"/>
      <c r="BD10" s="455"/>
      <c r="BE10" s="455"/>
      <c r="BF10" s="455"/>
      <c r="BG10" s="455"/>
      <c r="BH10" s="455"/>
      <c r="BI10" s="455"/>
      <c r="BJ10" s="455"/>
      <c r="BK10" s="455"/>
      <c r="BL10" s="455"/>
      <c r="BM10" s="456"/>
      <c r="BN10" s="420">
        <v>0</v>
      </c>
      <c r="BO10" s="421"/>
      <c r="BP10" s="421"/>
      <c r="BQ10" s="421"/>
      <c r="BR10" s="421"/>
      <c r="BS10" s="421"/>
      <c r="BT10" s="421"/>
      <c r="BU10" s="422"/>
      <c r="BV10" s="420">
        <v>0</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6968</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6848</v>
      </c>
      <c r="S13" s="505"/>
      <c r="T13" s="505"/>
      <c r="U13" s="505"/>
      <c r="V13" s="506"/>
      <c r="W13" s="436" t="s">
        <v>131</v>
      </c>
      <c r="X13" s="437"/>
      <c r="Y13" s="437"/>
      <c r="Z13" s="437"/>
      <c r="AA13" s="437"/>
      <c r="AB13" s="427"/>
      <c r="AC13" s="471">
        <v>491</v>
      </c>
      <c r="AD13" s="472"/>
      <c r="AE13" s="472"/>
      <c r="AF13" s="472"/>
      <c r="AG13" s="514"/>
      <c r="AH13" s="471">
        <v>639</v>
      </c>
      <c r="AI13" s="472"/>
      <c r="AJ13" s="472"/>
      <c r="AK13" s="472"/>
      <c r="AL13" s="473"/>
      <c r="AM13" s="449" t="s">
        <v>132</v>
      </c>
      <c r="AN13" s="450"/>
      <c r="AO13" s="450"/>
      <c r="AP13" s="450"/>
      <c r="AQ13" s="450"/>
      <c r="AR13" s="450"/>
      <c r="AS13" s="450"/>
      <c r="AT13" s="451"/>
      <c r="AU13" s="452" t="s">
        <v>114</v>
      </c>
      <c r="AV13" s="453"/>
      <c r="AW13" s="453"/>
      <c r="AX13" s="453"/>
      <c r="AY13" s="454" t="s">
        <v>133</v>
      </c>
      <c r="AZ13" s="455"/>
      <c r="BA13" s="455"/>
      <c r="BB13" s="455"/>
      <c r="BC13" s="455"/>
      <c r="BD13" s="455"/>
      <c r="BE13" s="455"/>
      <c r="BF13" s="455"/>
      <c r="BG13" s="455"/>
      <c r="BH13" s="455"/>
      <c r="BI13" s="455"/>
      <c r="BJ13" s="455"/>
      <c r="BK13" s="455"/>
      <c r="BL13" s="455"/>
      <c r="BM13" s="456"/>
      <c r="BN13" s="420">
        <v>196695</v>
      </c>
      <c r="BO13" s="421"/>
      <c r="BP13" s="421"/>
      <c r="BQ13" s="421"/>
      <c r="BR13" s="421"/>
      <c r="BS13" s="421"/>
      <c r="BT13" s="421"/>
      <c r="BU13" s="422"/>
      <c r="BV13" s="420">
        <v>-67910</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11.1</v>
      </c>
      <c r="CU13" s="418"/>
      <c r="CV13" s="418"/>
      <c r="CW13" s="418"/>
      <c r="CX13" s="418"/>
      <c r="CY13" s="418"/>
      <c r="CZ13" s="418"/>
      <c r="DA13" s="419"/>
      <c r="DB13" s="417">
        <v>11.3</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7053</v>
      </c>
      <c r="S14" s="505"/>
      <c r="T14" s="505"/>
      <c r="U14" s="505"/>
      <c r="V14" s="506"/>
      <c r="W14" s="410"/>
      <c r="X14" s="411"/>
      <c r="Y14" s="411"/>
      <c r="Z14" s="411"/>
      <c r="AA14" s="411"/>
      <c r="AB14" s="400"/>
      <c r="AC14" s="507">
        <v>13.7</v>
      </c>
      <c r="AD14" s="508"/>
      <c r="AE14" s="508"/>
      <c r="AF14" s="508"/>
      <c r="AG14" s="509"/>
      <c r="AH14" s="507">
        <v>15.8</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6942</v>
      </c>
      <c r="S15" s="505"/>
      <c r="T15" s="505"/>
      <c r="U15" s="505"/>
      <c r="V15" s="506"/>
      <c r="W15" s="436" t="s">
        <v>137</v>
      </c>
      <c r="X15" s="437"/>
      <c r="Y15" s="437"/>
      <c r="Z15" s="437"/>
      <c r="AA15" s="437"/>
      <c r="AB15" s="427"/>
      <c r="AC15" s="471">
        <v>562</v>
      </c>
      <c r="AD15" s="472"/>
      <c r="AE15" s="472"/>
      <c r="AF15" s="472"/>
      <c r="AG15" s="514"/>
      <c r="AH15" s="471">
        <v>629</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1000335</v>
      </c>
      <c r="BO15" s="384"/>
      <c r="BP15" s="384"/>
      <c r="BQ15" s="384"/>
      <c r="BR15" s="384"/>
      <c r="BS15" s="384"/>
      <c r="BT15" s="384"/>
      <c r="BU15" s="385"/>
      <c r="BV15" s="383">
        <v>969654</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15.7</v>
      </c>
      <c r="AD16" s="508"/>
      <c r="AE16" s="508"/>
      <c r="AF16" s="508"/>
      <c r="AG16" s="509"/>
      <c r="AH16" s="507">
        <v>15.6</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3581291</v>
      </c>
      <c r="BO16" s="421"/>
      <c r="BP16" s="421"/>
      <c r="BQ16" s="421"/>
      <c r="BR16" s="421"/>
      <c r="BS16" s="421"/>
      <c r="BT16" s="421"/>
      <c r="BU16" s="422"/>
      <c r="BV16" s="420">
        <v>3613224</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2528</v>
      </c>
      <c r="AD17" s="472"/>
      <c r="AE17" s="472"/>
      <c r="AF17" s="472"/>
      <c r="AG17" s="514"/>
      <c r="AH17" s="471">
        <v>2771</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1254037</v>
      </c>
      <c r="BO17" s="421"/>
      <c r="BP17" s="421"/>
      <c r="BQ17" s="421"/>
      <c r="BR17" s="421"/>
      <c r="BS17" s="421"/>
      <c r="BT17" s="421"/>
      <c r="BU17" s="422"/>
      <c r="BV17" s="420">
        <v>1215692</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72.239999999999995</v>
      </c>
      <c r="M18" s="544"/>
      <c r="N18" s="544"/>
      <c r="O18" s="544"/>
      <c r="P18" s="544"/>
      <c r="Q18" s="544"/>
      <c r="R18" s="545"/>
      <c r="S18" s="545"/>
      <c r="T18" s="545"/>
      <c r="U18" s="545"/>
      <c r="V18" s="546"/>
      <c r="W18" s="438"/>
      <c r="X18" s="439"/>
      <c r="Y18" s="439"/>
      <c r="Z18" s="439"/>
      <c r="AA18" s="439"/>
      <c r="AB18" s="430"/>
      <c r="AC18" s="547">
        <v>70.599999999999994</v>
      </c>
      <c r="AD18" s="548"/>
      <c r="AE18" s="548"/>
      <c r="AF18" s="548"/>
      <c r="AG18" s="549"/>
      <c r="AH18" s="547">
        <v>68.599999999999994</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3330043</v>
      </c>
      <c r="BO18" s="421"/>
      <c r="BP18" s="421"/>
      <c r="BQ18" s="421"/>
      <c r="BR18" s="421"/>
      <c r="BS18" s="421"/>
      <c r="BT18" s="421"/>
      <c r="BU18" s="422"/>
      <c r="BV18" s="420">
        <v>3336630</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97</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4697786</v>
      </c>
      <c r="BO19" s="421"/>
      <c r="BP19" s="421"/>
      <c r="BQ19" s="421"/>
      <c r="BR19" s="421"/>
      <c r="BS19" s="421"/>
      <c r="BT19" s="421"/>
      <c r="BU19" s="422"/>
      <c r="BV19" s="420">
        <v>4786269</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3767</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6294001</v>
      </c>
      <c r="BO22" s="384"/>
      <c r="BP22" s="384"/>
      <c r="BQ22" s="384"/>
      <c r="BR22" s="384"/>
      <c r="BS22" s="384"/>
      <c r="BT22" s="384"/>
      <c r="BU22" s="385"/>
      <c r="BV22" s="383">
        <v>5917195</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4929226</v>
      </c>
      <c r="BO23" s="421"/>
      <c r="BP23" s="421"/>
      <c r="BQ23" s="421"/>
      <c r="BR23" s="421"/>
      <c r="BS23" s="421"/>
      <c r="BT23" s="421"/>
      <c r="BU23" s="422"/>
      <c r="BV23" s="420">
        <v>4342726</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7680</v>
      </c>
      <c r="R24" s="472"/>
      <c r="S24" s="472"/>
      <c r="T24" s="472"/>
      <c r="U24" s="472"/>
      <c r="V24" s="514"/>
      <c r="W24" s="566"/>
      <c r="X24" s="567"/>
      <c r="Y24" s="568"/>
      <c r="Z24" s="470" t="s">
        <v>162</v>
      </c>
      <c r="AA24" s="450"/>
      <c r="AB24" s="450"/>
      <c r="AC24" s="450"/>
      <c r="AD24" s="450"/>
      <c r="AE24" s="450"/>
      <c r="AF24" s="450"/>
      <c r="AG24" s="451"/>
      <c r="AH24" s="471">
        <v>163</v>
      </c>
      <c r="AI24" s="472"/>
      <c r="AJ24" s="472"/>
      <c r="AK24" s="472"/>
      <c r="AL24" s="514"/>
      <c r="AM24" s="471">
        <v>446620</v>
      </c>
      <c r="AN24" s="472"/>
      <c r="AO24" s="472"/>
      <c r="AP24" s="472"/>
      <c r="AQ24" s="472"/>
      <c r="AR24" s="514"/>
      <c r="AS24" s="471">
        <v>2740</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4460881</v>
      </c>
      <c r="BO24" s="421"/>
      <c r="BP24" s="421"/>
      <c r="BQ24" s="421"/>
      <c r="BR24" s="421"/>
      <c r="BS24" s="421"/>
      <c r="BT24" s="421"/>
      <c r="BU24" s="422"/>
      <c r="BV24" s="420">
        <v>3901328</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1</v>
      </c>
      <c r="M25" s="472"/>
      <c r="N25" s="472"/>
      <c r="O25" s="472"/>
      <c r="P25" s="514"/>
      <c r="Q25" s="471">
        <v>6520</v>
      </c>
      <c r="R25" s="472"/>
      <c r="S25" s="472"/>
      <c r="T25" s="472"/>
      <c r="U25" s="472"/>
      <c r="V25" s="514"/>
      <c r="W25" s="566"/>
      <c r="X25" s="567"/>
      <c r="Y25" s="568"/>
      <c r="Z25" s="470" t="s">
        <v>165</v>
      </c>
      <c r="AA25" s="450"/>
      <c r="AB25" s="450"/>
      <c r="AC25" s="450"/>
      <c r="AD25" s="450"/>
      <c r="AE25" s="450"/>
      <c r="AF25" s="450"/>
      <c r="AG25" s="451"/>
      <c r="AH25" s="471">
        <v>27</v>
      </c>
      <c r="AI25" s="472"/>
      <c r="AJ25" s="472"/>
      <c r="AK25" s="472"/>
      <c r="AL25" s="514"/>
      <c r="AM25" s="471">
        <v>73278</v>
      </c>
      <c r="AN25" s="472"/>
      <c r="AO25" s="472"/>
      <c r="AP25" s="472"/>
      <c r="AQ25" s="472"/>
      <c r="AR25" s="514"/>
      <c r="AS25" s="471">
        <v>2714</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142935</v>
      </c>
      <c r="BO25" s="384"/>
      <c r="BP25" s="384"/>
      <c r="BQ25" s="384"/>
      <c r="BR25" s="384"/>
      <c r="BS25" s="384"/>
      <c r="BT25" s="384"/>
      <c r="BU25" s="385"/>
      <c r="BV25" s="383">
        <v>38117</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6500</v>
      </c>
      <c r="R26" s="472"/>
      <c r="S26" s="472"/>
      <c r="T26" s="472"/>
      <c r="U26" s="472"/>
      <c r="V26" s="514"/>
      <c r="W26" s="566"/>
      <c r="X26" s="567"/>
      <c r="Y26" s="568"/>
      <c r="Z26" s="470" t="s">
        <v>168</v>
      </c>
      <c r="AA26" s="572"/>
      <c r="AB26" s="572"/>
      <c r="AC26" s="572"/>
      <c r="AD26" s="572"/>
      <c r="AE26" s="572"/>
      <c r="AF26" s="572"/>
      <c r="AG26" s="573"/>
      <c r="AH26" s="471">
        <v>8</v>
      </c>
      <c r="AI26" s="472"/>
      <c r="AJ26" s="472"/>
      <c r="AK26" s="472"/>
      <c r="AL26" s="514"/>
      <c r="AM26" s="471">
        <v>19944</v>
      </c>
      <c r="AN26" s="472"/>
      <c r="AO26" s="472"/>
      <c r="AP26" s="472"/>
      <c r="AQ26" s="472"/>
      <c r="AR26" s="514"/>
      <c r="AS26" s="471">
        <v>2493</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t="s">
        <v>122</v>
      </c>
      <c r="BO26" s="421"/>
      <c r="BP26" s="421"/>
      <c r="BQ26" s="421"/>
      <c r="BR26" s="421"/>
      <c r="BS26" s="421"/>
      <c r="BT26" s="421"/>
      <c r="BU26" s="422"/>
      <c r="BV26" s="420" t="s">
        <v>122</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3000</v>
      </c>
      <c r="R27" s="472"/>
      <c r="S27" s="472"/>
      <c r="T27" s="472"/>
      <c r="U27" s="472"/>
      <c r="V27" s="514"/>
      <c r="W27" s="566"/>
      <c r="X27" s="567"/>
      <c r="Y27" s="568"/>
      <c r="Z27" s="470" t="s">
        <v>171</v>
      </c>
      <c r="AA27" s="450"/>
      <c r="AB27" s="450"/>
      <c r="AC27" s="450"/>
      <c r="AD27" s="450"/>
      <c r="AE27" s="450"/>
      <c r="AF27" s="450"/>
      <c r="AG27" s="451"/>
      <c r="AH27" s="471" t="s">
        <v>122</v>
      </c>
      <c r="AI27" s="472"/>
      <c r="AJ27" s="472"/>
      <c r="AK27" s="472"/>
      <c r="AL27" s="514"/>
      <c r="AM27" s="471" t="s">
        <v>122</v>
      </c>
      <c r="AN27" s="472"/>
      <c r="AO27" s="472"/>
      <c r="AP27" s="472"/>
      <c r="AQ27" s="472"/>
      <c r="AR27" s="514"/>
      <c r="AS27" s="471" t="s">
        <v>122</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v>402307</v>
      </c>
      <c r="BO27" s="540"/>
      <c r="BP27" s="540"/>
      <c r="BQ27" s="540"/>
      <c r="BR27" s="540"/>
      <c r="BS27" s="540"/>
      <c r="BT27" s="540"/>
      <c r="BU27" s="541"/>
      <c r="BV27" s="539">
        <v>402307</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2200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1300000</v>
      </c>
      <c r="BO28" s="384"/>
      <c r="BP28" s="384"/>
      <c r="BQ28" s="384"/>
      <c r="BR28" s="384"/>
      <c r="BS28" s="384"/>
      <c r="BT28" s="384"/>
      <c r="BU28" s="385"/>
      <c r="BV28" s="383">
        <v>1300000</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10</v>
      </c>
      <c r="M29" s="472"/>
      <c r="N29" s="472"/>
      <c r="O29" s="472"/>
      <c r="P29" s="514"/>
      <c r="Q29" s="471">
        <v>2000</v>
      </c>
      <c r="R29" s="472"/>
      <c r="S29" s="472"/>
      <c r="T29" s="472"/>
      <c r="U29" s="472"/>
      <c r="V29" s="514"/>
      <c r="W29" s="569"/>
      <c r="X29" s="570"/>
      <c r="Y29" s="571"/>
      <c r="Z29" s="470" t="s">
        <v>177</v>
      </c>
      <c r="AA29" s="450"/>
      <c r="AB29" s="450"/>
      <c r="AC29" s="450"/>
      <c r="AD29" s="450"/>
      <c r="AE29" s="450"/>
      <c r="AF29" s="450"/>
      <c r="AG29" s="451"/>
      <c r="AH29" s="471">
        <v>163</v>
      </c>
      <c r="AI29" s="472"/>
      <c r="AJ29" s="472"/>
      <c r="AK29" s="472"/>
      <c r="AL29" s="514"/>
      <c r="AM29" s="471">
        <v>446620</v>
      </c>
      <c r="AN29" s="472"/>
      <c r="AO29" s="472"/>
      <c r="AP29" s="472"/>
      <c r="AQ29" s="472"/>
      <c r="AR29" s="514"/>
      <c r="AS29" s="471">
        <v>2740</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300000</v>
      </c>
      <c r="BO29" s="421"/>
      <c r="BP29" s="421"/>
      <c r="BQ29" s="421"/>
      <c r="BR29" s="421"/>
      <c r="BS29" s="421"/>
      <c r="BT29" s="421"/>
      <c r="BU29" s="422"/>
      <c r="BV29" s="420">
        <v>300000</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87.1</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2866400</v>
      </c>
      <c r="BO30" s="540"/>
      <c r="BP30" s="540"/>
      <c r="BQ30" s="540"/>
      <c r="BR30" s="540"/>
      <c r="BS30" s="540"/>
      <c r="BT30" s="540"/>
      <c r="BU30" s="541"/>
      <c r="BV30" s="539">
        <v>3711400</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186</v>
      </c>
      <c r="D33" s="444"/>
      <c r="E33" s="409" t="s">
        <v>187</v>
      </c>
      <c r="F33" s="409"/>
      <c r="G33" s="409"/>
      <c r="H33" s="409"/>
      <c r="I33" s="409"/>
      <c r="J33" s="409"/>
      <c r="K33" s="409"/>
      <c r="L33" s="409"/>
      <c r="M33" s="409"/>
      <c r="N33" s="409"/>
      <c r="O33" s="409"/>
      <c r="P33" s="409"/>
      <c r="Q33" s="409"/>
      <c r="R33" s="409"/>
      <c r="S33" s="409"/>
      <c r="T33" s="200"/>
      <c r="U33" s="444" t="s">
        <v>186</v>
      </c>
      <c r="V33" s="444"/>
      <c r="W33" s="409" t="s">
        <v>187</v>
      </c>
      <c r="X33" s="409"/>
      <c r="Y33" s="409"/>
      <c r="Z33" s="409"/>
      <c r="AA33" s="409"/>
      <c r="AB33" s="409"/>
      <c r="AC33" s="409"/>
      <c r="AD33" s="409"/>
      <c r="AE33" s="409"/>
      <c r="AF33" s="409"/>
      <c r="AG33" s="409"/>
      <c r="AH33" s="409"/>
      <c r="AI33" s="409"/>
      <c r="AJ33" s="409"/>
      <c r="AK33" s="409"/>
      <c r="AL33" s="200"/>
      <c r="AM33" s="444" t="s">
        <v>186</v>
      </c>
      <c r="AN33" s="444"/>
      <c r="AO33" s="409" t="s">
        <v>187</v>
      </c>
      <c r="AP33" s="409"/>
      <c r="AQ33" s="409"/>
      <c r="AR33" s="409"/>
      <c r="AS33" s="409"/>
      <c r="AT33" s="409"/>
      <c r="AU33" s="409"/>
      <c r="AV33" s="409"/>
      <c r="AW33" s="409"/>
      <c r="AX33" s="409"/>
      <c r="AY33" s="409"/>
      <c r="AZ33" s="409"/>
      <c r="BA33" s="409"/>
      <c r="BB33" s="409"/>
      <c r="BC33" s="409"/>
      <c r="BD33" s="201"/>
      <c r="BE33" s="409" t="s">
        <v>188</v>
      </c>
      <c r="BF33" s="409"/>
      <c r="BG33" s="409" t="s">
        <v>189</v>
      </c>
      <c r="BH33" s="409"/>
      <c r="BI33" s="409"/>
      <c r="BJ33" s="409"/>
      <c r="BK33" s="409"/>
      <c r="BL33" s="409"/>
      <c r="BM33" s="409"/>
      <c r="BN33" s="409"/>
      <c r="BO33" s="409"/>
      <c r="BP33" s="409"/>
      <c r="BQ33" s="409"/>
      <c r="BR33" s="409"/>
      <c r="BS33" s="409"/>
      <c r="BT33" s="409"/>
      <c r="BU33" s="409"/>
      <c r="BV33" s="201"/>
      <c r="BW33" s="444" t="s">
        <v>188</v>
      </c>
      <c r="BX33" s="444"/>
      <c r="BY33" s="409" t="s">
        <v>190</v>
      </c>
      <c r="BZ33" s="409"/>
      <c r="CA33" s="409"/>
      <c r="CB33" s="409"/>
      <c r="CC33" s="409"/>
      <c r="CD33" s="409"/>
      <c r="CE33" s="409"/>
      <c r="CF33" s="409"/>
      <c r="CG33" s="409"/>
      <c r="CH33" s="409"/>
      <c r="CI33" s="409"/>
      <c r="CJ33" s="409"/>
      <c r="CK33" s="409"/>
      <c r="CL33" s="409"/>
      <c r="CM33" s="409"/>
      <c r="CN33" s="200"/>
      <c r="CO33" s="444" t="s">
        <v>186</v>
      </c>
      <c r="CP33" s="444"/>
      <c r="CQ33" s="409" t="s">
        <v>191</v>
      </c>
      <c r="CR33" s="409"/>
      <c r="CS33" s="409"/>
      <c r="CT33" s="409"/>
      <c r="CU33" s="409"/>
      <c r="CV33" s="409"/>
      <c r="CW33" s="409"/>
      <c r="CX33" s="409"/>
      <c r="CY33" s="409"/>
      <c r="CZ33" s="409"/>
      <c r="DA33" s="409"/>
      <c r="DB33" s="409"/>
      <c r="DC33" s="409"/>
      <c r="DD33" s="409"/>
      <c r="DE33" s="409"/>
      <c r="DF33" s="200"/>
      <c r="DG33" s="609" t="s">
        <v>192</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水道事業会計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9</v>
      </c>
      <c r="BX34" s="610"/>
      <c r="BY34" s="611" t="str">
        <f>IF('各会計、関係団体の財政状況及び健全化判断比率'!B68="","",'各会計、関係団体の財政状況及び健全化判断比率'!B68)</f>
        <v>東京都市町村議会議員公務災害補償等組合</v>
      </c>
      <c r="BZ34" s="611"/>
      <c r="CA34" s="611"/>
      <c r="CB34" s="611"/>
      <c r="CC34" s="611"/>
      <c r="CD34" s="611"/>
      <c r="CE34" s="611"/>
      <c r="CF34" s="611"/>
      <c r="CG34" s="611"/>
      <c r="CH34" s="611"/>
      <c r="CI34" s="611"/>
      <c r="CJ34" s="611"/>
      <c r="CK34" s="611"/>
      <c r="CL34" s="611"/>
      <c r="CM34" s="611"/>
      <c r="CN34" s="175"/>
      <c r="CO34" s="610" t="str">
        <f>IF(CQ34="","",MAX(C34:D43,U34:V43,AM34:AN43,BE34:BF43,BW34:BX43)+1)</f>
        <v/>
      </c>
      <c r="CP34" s="610"/>
      <c r="CQ34" s="611" t="str">
        <f>IF('各会計、関係団体の財政状況及び健全化判断比率'!BS7="","",'各会計、関係団体の財政状況及び健全化判断比率'!BS7)</f>
        <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f t="shared" ref="AM35:AM43" si="0">IF(AO35="","",AM34+1)</f>
        <v>6</v>
      </c>
      <c r="AN35" s="610"/>
      <c r="AO35" s="611" t="str">
        <f>IF('各会計、関係団体の財政状況及び健全化判断比率'!B32="","",'各会計、関係団体の財政状況及び健全化判断比率'!B32)</f>
        <v>一般旅客自動車運送事業会計</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10</v>
      </c>
      <c r="BX35" s="610"/>
      <c r="BY35" s="611" t="str">
        <f>IF('各会計、関係団体の財政状況及び健全化判断比率'!B69="","",'各会計、関係団体の財政状況及び健全化判断比率'!B69)</f>
        <v>東京都市町村職員退職手当組合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f t="shared" si="0"/>
        <v>7</v>
      </c>
      <c r="AN36" s="610"/>
      <c r="AO36" s="611" t="str">
        <f>IF('各会計、関係団体の財政状況及び健全化判断比率'!B33="","",'各会計、関係団体の財政状況及び健全化判断比率'!B33)</f>
        <v>病院事業会計</v>
      </c>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11</v>
      </c>
      <c r="BX36" s="610"/>
      <c r="BY36" s="611" t="str">
        <f>IF('各会計、関係団体の財政状況及び健全化判断比率'!B70="","",'各会計、関係団体の財政状況及び健全化判断比率'!B70)</f>
        <v>東京都島嶼町村一部事務組合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f t="shared" si="0"/>
        <v>8</v>
      </c>
      <c r="AN37" s="610"/>
      <c r="AO37" s="611" t="str">
        <f>IF('各会計、関係団体の財政状況及び健全化判断比率'!B34="","",'各会計、関係団体の財政状況及び健全化判断比率'!B34)</f>
        <v>浄化槽設置管理事業会計</v>
      </c>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12</v>
      </c>
      <c r="BX37" s="610"/>
      <c r="BY37" s="611" t="str">
        <f>IF('各会計、関係団体の財政状況及び健全化判断比率'!B71="","",'各会計、関係団体の財政状況及び健全化判断比率'!B71)</f>
        <v>東京市町村総合事務組合（一般会計）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13</v>
      </c>
      <c r="BX38" s="610"/>
      <c r="BY38" s="611" t="str">
        <f>IF('各会計、関係団体の財政状況及び健全化判断比率'!B72="","",'各会計、関係団体の財政状況及び健全化判断比率'!B72)</f>
        <v>東京市町村総合事務組合（交通災害共済事業特別会計）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14</v>
      </c>
      <c r="BX39" s="610"/>
      <c r="BY39" s="611" t="str">
        <f>IF('各会計、関係団体の財政状況及び健全化判断比率'!B73="","",'各会計、関係団体の財政状況及び健全化判断比率'!B73)</f>
        <v>東京都後期高齢者医療広域連合（一般会計）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15</v>
      </c>
      <c r="BX40" s="610"/>
      <c r="BY40" s="611" t="str">
        <f>IF('各会計、関係団体の財政状況及び健全化判断比率'!B74="","",'各会計、関係団体の財政状況及び健全化判断比率'!B74)</f>
        <v>東京都後期高齢者医療広域連合
（後期高齢者医療特別会計）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dujq8mqZ0UeP1tfLTj1OAz7njE6/yqjDkhl2ZbcXaELYPNON5pvPrt85jIt+PDCHgx/qPK3mX5GhX8xpdLNSSg==" saltValue="vIHFai6KKTPoXSP1q3cLU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62" t="s">
        <v>534</v>
      </c>
      <c r="D34" s="1162"/>
      <c r="E34" s="1163"/>
      <c r="F34" s="32">
        <v>13.3</v>
      </c>
      <c r="G34" s="33">
        <v>13.26</v>
      </c>
      <c r="H34" s="33">
        <v>11.92</v>
      </c>
      <c r="I34" s="33">
        <v>13.45</v>
      </c>
      <c r="J34" s="34">
        <v>14.2</v>
      </c>
      <c r="K34" s="22"/>
      <c r="L34" s="22"/>
      <c r="M34" s="22"/>
      <c r="N34" s="22"/>
      <c r="O34" s="22"/>
      <c r="P34" s="22"/>
    </row>
    <row r="35" spans="1:16" ht="39" customHeight="1" x14ac:dyDescent="0.2">
      <c r="A35" s="22"/>
      <c r="B35" s="35"/>
      <c r="C35" s="1158" t="s">
        <v>535</v>
      </c>
      <c r="D35" s="1158"/>
      <c r="E35" s="1159"/>
      <c r="F35" s="36">
        <v>2.27</v>
      </c>
      <c r="G35" s="37">
        <v>4.51</v>
      </c>
      <c r="H35" s="37">
        <v>3.79</v>
      </c>
      <c r="I35" s="37">
        <v>2.2200000000000002</v>
      </c>
      <c r="J35" s="38">
        <v>7.26</v>
      </c>
      <c r="K35" s="22"/>
      <c r="L35" s="22"/>
      <c r="M35" s="22"/>
      <c r="N35" s="22"/>
      <c r="O35" s="22"/>
      <c r="P35" s="22"/>
    </row>
    <row r="36" spans="1:16" ht="39" customHeight="1" x14ac:dyDescent="0.2">
      <c r="A36" s="22"/>
      <c r="B36" s="35"/>
      <c r="C36" s="1158" t="s">
        <v>536</v>
      </c>
      <c r="D36" s="1158"/>
      <c r="E36" s="1159"/>
      <c r="F36" s="36">
        <v>3.88</v>
      </c>
      <c r="G36" s="37">
        <v>3.89</v>
      </c>
      <c r="H36" s="37">
        <v>0.64</v>
      </c>
      <c r="I36" s="37">
        <v>3.91</v>
      </c>
      <c r="J36" s="38">
        <v>4.66</v>
      </c>
      <c r="K36" s="22"/>
      <c r="L36" s="22"/>
      <c r="M36" s="22"/>
      <c r="N36" s="22"/>
      <c r="O36" s="22"/>
      <c r="P36" s="22"/>
    </row>
    <row r="37" spans="1:16" ht="39" customHeight="1" x14ac:dyDescent="0.2">
      <c r="A37" s="22"/>
      <c r="B37" s="35"/>
      <c r="C37" s="1158" t="s">
        <v>537</v>
      </c>
      <c r="D37" s="1158"/>
      <c r="E37" s="1159"/>
      <c r="F37" s="36">
        <v>0.97</v>
      </c>
      <c r="G37" s="37">
        <v>0.55000000000000004</v>
      </c>
      <c r="H37" s="37">
        <v>0.46</v>
      </c>
      <c r="I37" s="37">
        <v>1.27</v>
      </c>
      <c r="J37" s="38">
        <v>1.85</v>
      </c>
      <c r="K37" s="22"/>
      <c r="L37" s="22"/>
      <c r="M37" s="22"/>
      <c r="N37" s="22"/>
      <c r="O37" s="22"/>
      <c r="P37" s="22"/>
    </row>
    <row r="38" spans="1:16" ht="39" customHeight="1" x14ac:dyDescent="0.2">
      <c r="A38" s="22"/>
      <c r="B38" s="35"/>
      <c r="C38" s="1158" t="s">
        <v>538</v>
      </c>
      <c r="D38" s="1158"/>
      <c r="E38" s="1159"/>
      <c r="F38" s="36" t="s">
        <v>487</v>
      </c>
      <c r="G38" s="37">
        <v>1.36</v>
      </c>
      <c r="H38" s="37">
        <v>1.19</v>
      </c>
      <c r="I38" s="37">
        <v>1.2</v>
      </c>
      <c r="J38" s="38">
        <v>1.18</v>
      </c>
      <c r="K38" s="22"/>
      <c r="L38" s="22"/>
      <c r="M38" s="22"/>
      <c r="N38" s="22"/>
      <c r="O38" s="22"/>
      <c r="P38" s="22"/>
    </row>
    <row r="39" spans="1:16" ht="39" customHeight="1" x14ac:dyDescent="0.2">
      <c r="A39" s="22"/>
      <c r="B39" s="35"/>
      <c r="C39" s="1158" t="s">
        <v>539</v>
      </c>
      <c r="D39" s="1158"/>
      <c r="E39" s="1159"/>
      <c r="F39" s="36">
        <v>1.22</v>
      </c>
      <c r="G39" s="37">
        <v>0.99</v>
      </c>
      <c r="H39" s="37">
        <v>1.17</v>
      </c>
      <c r="I39" s="37">
        <v>1.54</v>
      </c>
      <c r="J39" s="38">
        <v>1</v>
      </c>
      <c r="K39" s="22"/>
      <c r="L39" s="22"/>
      <c r="M39" s="22"/>
      <c r="N39" s="22"/>
      <c r="O39" s="22"/>
      <c r="P39" s="22"/>
    </row>
    <row r="40" spans="1:16" ht="39" customHeight="1" x14ac:dyDescent="0.2">
      <c r="A40" s="22"/>
      <c r="B40" s="35"/>
      <c r="C40" s="1158" t="s">
        <v>540</v>
      </c>
      <c r="D40" s="1158"/>
      <c r="E40" s="1159"/>
      <c r="F40" s="36">
        <v>1.06</v>
      </c>
      <c r="G40" s="37">
        <v>1.47</v>
      </c>
      <c r="H40" s="37">
        <v>0.21</v>
      </c>
      <c r="I40" s="37" t="s">
        <v>541</v>
      </c>
      <c r="J40" s="38">
        <v>0.67</v>
      </c>
      <c r="K40" s="22"/>
      <c r="L40" s="22"/>
      <c r="M40" s="22"/>
      <c r="N40" s="22"/>
      <c r="O40" s="22"/>
      <c r="P40" s="22"/>
    </row>
    <row r="41" spans="1:16" ht="39" customHeight="1" x14ac:dyDescent="0.2">
      <c r="A41" s="22"/>
      <c r="B41" s="35"/>
      <c r="C41" s="1158" t="s">
        <v>542</v>
      </c>
      <c r="D41" s="1158"/>
      <c r="E41" s="1159"/>
      <c r="F41" s="36">
        <v>0</v>
      </c>
      <c r="G41" s="37">
        <v>0</v>
      </c>
      <c r="H41" s="37">
        <v>0</v>
      </c>
      <c r="I41" s="37">
        <v>0</v>
      </c>
      <c r="J41" s="38">
        <v>0</v>
      </c>
      <c r="K41" s="22"/>
      <c r="L41" s="22"/>
      <c r="M41" s="22"/>
      <c r="N41" s="22"/>
      <c r="O41" s="22"/>
      <c r="P41" s="22"/>
    </row>
    <row r="42" spans="1:16" ht="39" customHeight="1" x14ac:dyDescent="0.2">
      <c r="A42" s="22"/>
      <c r="B42" s="39"/>
      <c r="C42" s="1158" t="s">
        <v>543</v>
      </c>
      <c r="D42" s="1158"/>
      <c r="E42" s="1159"/>
      <c r="F42" s="36" t="s">
        <v>487</v>
      </c>
      <c r="G42" s="37" t="s">
        <v>487</v>
      </c>
      <c r="H42" s="37" t="s">
        <v>487</v>
      </c>
      <c r="I42" s="37" t="s">
        <v>487</v>
      </c>
      <c r="J42" s="38" t="s">
        <v>487</v>
      </c>
      <c r="K42" s="22"/>
      <c r="L42" s="22"/>
      <c r="M42" s="22"/>
      <c r="N42" s="22"/>
      <c r="O42" s="22"/>
      <c r="P42" s="22"/>
    </row>
    <row r="43" spans="1:16" ht="39" customHeight="1" thickBot="1" x14ac:dyDescent="0.25">
      <c r="A43" s="22"/>
      <c r="B43" s="40"/>
      <c r="C43" s="1160" t="s">
        <v>544</v>
      </c>
      <c r="D43" s="1160"/>
      <c r="E43" s="1161"/>
      <c r="F43" s="41">
        <v>1.73</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jM15KF6IbDtSqdtabj8H4bXSIkdPZxwY/05/0NzuHEN/uiqmA76AgnP7FHChpxgOIdyPqGbJqmkWhxJ/O3g7nw==" saltValue="hbDrNHOqc9mEy0FRrkdhi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736</v>
      </c>
      <c r="L45" s="58">
        <v>726</v>
      </c>
      <c r="M45" s="58">
        <v>710</v>
      </c>
      <c r="N45" s="58">
        <v>709</v>
      </c>
      <c r="O45" s="59">
        <v>723</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487</v>
      </c>
      <c r="L46" s="62" t="s">
        <v>487</v>
      </c>
      <c r="M46" s="62" t="s">
        <v>487</v>
      </c>
      <c r="N46" s="62" t="s">
        <v>487</v>
      </c>
      <c r="O46" s="63" t="s">
        <v>487</v>
      </c>
      <c r="P46" s="46"/>
      <c r="Q46" s="46"/>
      <c r="R46" s="46"/>
      <c r="S46" s="46"/>
      <c r="T46" s="46"/>
      <c r="U46" s="46"/>
    </row>
    <row r="47" spans="1:21" ht="30.75" customHeight="1" x14ac:dyDescent="0.2">
      <c r="A47" s="46"/>
      <c r="B47" s="1166"/>
      <c r="C47" s="1167"/>
      <c r="D47" s="60"/>
      <c r="E47" s="1172" t="s">
        <v>12</v>
      </c>
      <c r="F47" s="1172"/>
      <c r="G47" s="1172"/>
      <c r="H47" s="1172"/>
      <c r="I47" s="1172"/>
      <c r="J47" s="1173"/>
      <c r="K47" s="61" t="s">
        <v>487</v>
      </c>
      <c r="L47" s="62" t="s">
        <v>487</v>
      </c>
      <c r="M47" s="62" t="s">
        <v>487</v>
      </c>
      <c r="N47" s="62" t="s">
        <v>487</v>
      </c>
      <c r="O47" s="63" t="s">
        <v>487</v>
      </c>
      <c r="P47" s="46"/>
      <c r="Q47" s="46"/>
      <c r="R47" s="46"/>
      <c r="S47" s="46"/>
      <c r="T47" s="46"/>
      <c r="U47" s="46"/>
    </row>
    <row r="48" spans="1:21" ht="30.75" customHeight="1" x14ac:dyDescent="0.2">
      <c r="A48" s="46"/>
      <c r="B48" s="1166"/>
      <c r="C48" s="1167"/>
      <c r="D48" s="60"/>
      <c r="E48" s="1172" t="s">
        <v>13</v>
      </c>
      <c r="F48" s="1172"/>
      <c r="G48" s="1172"/>
      <c r="H48" s="1172"/>
      <c r="I48" s="1172"/>
      <c r="J48" s="1173"/>
      <c r="K48" s="61">
        <v>137</v>
      </c>
      <c r="L48" s="62">
        <v>150</v>
      </c>
      <c r="M48" s="62">
        <v>236</v>
      </c>
      <c r="N48" s="62">
        <v>137</v>
      </c>
      <c r="O48" s="63">
        <v>133</v>
      </c>
      <c r="P48" s="46"/>
      <c r="Q48" s="46"/>
      <c r="R48" s="46"/>
      <c r="S48" s="46"/>
      <c r="T48" s="46"/>
      <c r="U48" s="46"/>
    </row>
    <row r="49" spans="1:21" ht="30.75" customHeight="1" x14ac:dyDescent="0.2">
      <c r="A49" s="46"/>
      <c r="B49" s="1166"/>
      <c r="C49" s="1167"/>
      <c r="D49" s="60"/>
      <c r="E49" s="1172" t="s">
        <v>14</v>
      </c>
      <c r="F49" s="1172"/>
      <c r="G49" s="1172"/>
      <c r="H49" s="1172"/>
      <c r="I49" s="1172"/>
      <c r="J49" s="1173"/>
      <c r="K49" s="61">
        <v>55</v>
      </c>
      <c r="L49" s="62">
        <v>50</v>
      </c>
      <c r="M49" s="62">
        <v>31</v>
      </c>
      <c r="N49" s="62">
        <v>32</v>
      </c>
      <c r="O49" s="63">
        <v>32</v>
      </c>
      <c r="P49" s="46"/>
      <c r="Q49" s="46"/>
      <c r="R49" s="46"/>
      <c r="S49" s="46"/>
      <c r="T49" s="46"/>
      <c r="U49" s="46"/>
    </row>
    <row r="50" spans="1:21" ht="30.75" customHeight="1" x14ac:dyDescent="0.2">
      <c r="A50" s="46"/>
      <c r="B50" s="1166"/>
      <c r="C50" s="1167"/>
      <c r="D50" s="60"/>
      <c r="E50" s="1172" t="s">
        <v>15</v>
      </c>
      <c r="F50" s="1172"/>
      <c r="G50" s="1172"/>
      <c r="H50" s="1172"/>
      <c r="I50" s="1172"/>
      <c r="J50" s="1173"/>
      <c r="K50" s="61">
        <v>16</v>
      </c>
      <c r="L50" s="62">
        <v>16</v>
      </c>
      <c r="M50" s="62" t="s">
        <v>487</v>
      </c>
      <c r="N50" s="62" t="s">
        <v>487</v>
      </c>
      <c r="O50" s="63" t="s">
        <v>487</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487</v>
      </c>
      <c r="L51" s="62" t="s">
        <v>487</v>
      </c>
      <c r="M51" s="62" t="s">
        <v>487</v>
      </c>
      <c r="N51" s="62" t="s">
        <v>487</v>
      </c>
      <c r="O51" s="63" t="s">
        <v>487</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566</v>
      </c>
      <c r="L52" s="62">
        <v>559</v>
      </c>
      <c r="M52" s="62">
        <v>548</v>
      </c>
      <c r="N52" s="62">
        <v>525</v>
      </c>
      <c r="O52" s="63">
        <v>503</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378</v>
      </c>
      <c r="L53" s="67">
        <v>383</v>
      </c>
      <c r="M53" s="67">
        <v>429</v>
      </c>
      <c r="N53" s="67">
        <v>353</v>
      </c>
      <c r="O53" s="68">
        <v>385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545</v>
      </c>
      <c r="L57" s="79" t="s">
        <v>546</v>
      </c>
      <c r="M57" s="79" t="s">
        <v>547</v>
      </c>
      <c r="N57" s="79" t="s">
        <v>548</v>
      </c>
      <c r="O57" s="80" t="s">
        <v>549</v>
      </c>
      <c r="P57" s="46"/>
      <c r="Q57" s="46"/>
      <c r="R57" s="46"/>
      <c r="S57" s="46"/>
      <c r="T57" s="46"/>
      <c r="U57" s="46"/>
    </row>
    <row r="58" spans="1:21" ht="31.5" customHeight="1" x14ac:dyDescent="0.2">
      <c r="B58" s="1180" t="s">
        <v>24</v>
      </c>
      <c r="C58" s="1181"/>
      <c r="D58" s="1186" t="s">
        <v>25</v>
      </c>
      <c r="E58" s="1187"/>
      <c r="F58" s="1187"/>
      <c r="G58" s="1187"/>
      <c r="H58" s="1187"/>
      <c r="I58" s="1187"/>
      <c r="J58" s="1188"/>
      <c r="K58" s="81"/>
      <c r="L58" s="82"/>
      <c r="M58" s="82"/>
      <c r="N58" s="82"/>
      <c r="O58" s="83"/>
    </row>
    <row r="59" spans="1:21" ht="31.5" customHeight="1" x14ac:dyDescent="0.2">
      <c r="B59" s="1182"/>
      <c r="C59" s="1183"/>
      <c r="D59" s="1189" t="s">
        <v>26</v>
      </c>
      <c r="E59" s="1190"/>
      <c r="F59" s="1190"/>
      <c r="G59" s="1190"/>
      <c r="H59" s="1190"/>
      <c r="I59" s="1190"/>
      <c r="J59" s="1191"/>
      <c r="K59" s="84"/>
      <c r="L59" s="85"/>
      <c r="M59" s="85"/>
      <c r="N59" s="85"/>
      <c r="O59" s="86"/>
    </row>
    <row r="60" spans="1:21" ht="31.5" customHeight="1" thickBot="1" x14ac:dyDescent="0.25">
      <c r="B60" s="1184"/>
      <c r="C60" s="1185"/>
      <c r="D60" s="1192" t="s">
        <v>27</v>
      </c>
      <c r="E60" s="1193"/>
      <c r="F60" s="1193"/>
      <c r="G60" s="1193"/>
      <c r="H60" s="1193"/>
      <c r="I60" s="1193"/>
      <c r="J60" s="119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gTDNILEhTWldwsvf6xrmzd8ABA2PKMqKPc2EHHsy7dQiB/rPdj3v6Rr1ZV2wNtyLDMD71zG4X3stf+F8Yc1Xw==" saltValue="DlzJiQbUIicZF3uPZBm5A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526</v>
      </c>
      <c r="J40" s="101" t="s">
        <v>527</v>
      </c>
      <c r="K40" s="101" t="s">
        <v>528</v>
      </c>
      <c r="L40" s="101" t="s">
        <v>529</v>
      </c>
      <c r="M40" s="102" t="s">
        <v>530</v>
      </c>
    </row>
    <row r="41" spans="2:13" ht="27.75" customHeight="1" x14ac:dyDescent="0.2">
      <c r="B41" s="1195" t="s">
        <v>30</v>
      </c>
      <c r="C41" s="1196"/>
      <c r="D41" s="103"/>
      <c r="E41" s="1201" t="s">
        <v>31</v>
      </c>
      <c r="F41" s="1201"/>
      <c r="G41" s="1201"/>
      <c r="H41" s="1202"/>
      <c r="I41" s="342">
        <v>6454</v>
      </c>
      <c r="J41" s="343">
        <v>6465</v>
      </c>
      <c r="K41" s="343">
        <v>6266</v>
      </c>
      <c r="L41" s="343">
        <v>5917</v>
      </c>
      <c r="M41" s="344">
        <v>6294</v>
      </c>
    </row>
    <row r="42" spans="2:13" ht="27.75" customHeight="1" x14ac:dyDescent="0.2">
      <c r="B42" s="1197"/>
      <c r="C42" s="1198"/>
      <c r="D42" s="104"/>
      <c r="E42" s="1203" t="s">
        <v>32</v>
      </c>
      <c r="F42" s="1203"/>
      <c r="G42" s="1203"/>
      <c r="H42" s="1204"/>
      <c r="I42" s="345">
        <v>16</v>
      </c>
      <c r="J42" s="346" t="s">
        <v>487</v>
      </c>
      <c r="K42" s="346" t="s">
        <v>487</v>
      </c>
      <c r="L42" s="346" t="s">
        <v>487</v>
      </c>
      <c r="M42" s="347" t="s">
        <v>487</v>
      </c>
    </row>
    <row r="43" spans="2:13" ht="27.75" customHeight="1" x14ac:dyDescent="0.2">
      <c r="B43" s="1197"/>
      <c r="C43" s="1198"/>
      <c r="D43" s="104"/>
      <c r="E43" s="1203" t="s">
        <v>33</v>
      </c>
      <c r="F43" s="1203"/>
      <c r="G43" s="1203"/>
      <c r="H43" s="1204"/>
      <c r="I43" s="345">
        <v>1171</v>
      </c>
      <c r="J43" s="346">
        <v>1191</v>
      </c>
      <c r="K43" s="346">
        <v>1643</v>
      </c>
      <c r="L43" s="346">
        <v>1495</v>
      </c>
      <c r="M43" s="347">
        <v>1248</v>
      </c>
    </row>
    <row r="44" spans="2:13" ht="27.75" customHeight="1" x14ac:dyDescent="0.2">
      <c r="B44" s="1197"/>
      <c r="C44" s="1198"/>
      <c r="D44" s="104"/>
      <c r="E44" s="1203" t="s">
        <v>34</v>
      </c>
      <c r="F44" s="1203"/>
      <c r="G44" s="1203"/>
      <c r="H44" s="1204"/>
      <c r="I44" s="345">
        <v>237</v>
      </c>
      <c r="J44" s="346">
        <v>189</v>
      </c>
      <c r="K44" s="346">
        <v>160</v>
      </c>
      <c r="L44" s="346">
        <v>130</v>
      </c>
      <c r="M44" s="347">
        <v>99</v>
      </c>
    </row>
    <row r="45" spans="2:13" ht="27.75" customHeight="1" x14ac:dyDescent="0.2">
      <c r="B45" s="1197"/>
      <c r="C45" s="1198"/>
      <c r="D45" s="104"/>
      <c r="E45" s="1203" t="s">
        <v>35</v>
      </c>
      <c r="F45" s="1203"/>
      <c r="G45" s="1203"/>
      <c r="H45" s="1204"/>
      <c r="I45" s="345">
        <v>1228</v>
      </c>
      <c r="J45" s="346">
        <v>1299</v>
      </c>
      <c r="K45" s="346">
        <v>1240</v>
      </c>
      <c r="L45" s="346">
        <v>1077</v>
      </c>
      <c r="M45" s="347">
        <v>1059</v>
      </c>
    </row>
    <row r="46" spans="2:13" ht="27.75" customHeight="1" x14ac:dyDescent="0.2">
      <c r="B46" s="1197"/>
      <c r="C46" s="1198"/>
      <c r="D46" s="105"/>
      <c r="E46" s="1203" t="s">
        <v>36</v>
      </c>
      <c r="F46" s="1203"/>
      <c r="G46" s="1203"/>
      <c r="H46" s="1204"/>
      <c r="I46" s="345" t="s">
        <v>487</v>
      </c>
      <c r="J46" s="346" t="s">
        <v>487</v>
      </c>
      <c r="K46" s="346" t="s">
        <v>487</v>
      </c>
      <c r="L46" s="346" t="s">
        <v>487</v>
      </c>
      <c r="M46" s="347" t="s">
        <v>487</v>
      </c>
    </row>
    <row r="47" spans="2:13" ht="27.75" customHeight="1" x14ac:dyDescent="0.2">
      <c r="B47" s="1197"/>
      <c r="C47" s="1198"/>
      <c r="D47" s="106"/>
      <c r="E47" s="1205" t="s">
        <v>37</v>
      </c>
      <c r="F47" s="1206"/>
      <c r="G47" s="1206"/>
      <c r="H47" s="1207"/>
      <c r="I47" s="345" t="s">
        <v>487</v>
      </c>
      <c r="J47" s="346" t="s">
        <v>487</v>
      </c>
      <c r="K47" s="346" t="s">
        <v>487</v>
      </c>
      <c r="L47" s="346" t="s">
        <v>487</v>
      </c>
      <c r="M47" s="347" t="s">
        <v>487</v>
      </c>
    </row>
    <row r="48" spans="2:13" ht="27.75" customHeight="1" x14ac:dyDescent="0.2">
      <c r="B48" s="1197"/>
      <c r="C48" s="1198"/>
      <c r="D48" s="104"/>
      <c r="E48" s="1203" t="s">
        <v>38</v>
      </c>
      <c r="F48" s="1203"/>
      <c r="G48" s="1203"/>
      <c r="H48" s="1204"/>
      <c r="I48" s="345" t="s">
        <v>487</v>
      </c>
      <c r="J48" s="346" t="s">
        <v>487</v>
      </c>
      <c r="K48" s="346" t="s">
        <v>487</v>
      </c>
      <c r="L48" s="346" t="s">
        <v>487</v>
      </c>
      <c r="M48" s="347" t="s">
        <v>487</v>
      </c>
    </row>
    <row r="49" spans="2:13" ht="27.75" customHeight="1" x14ac:dyDescent="0.2">
      <c r="B49" s="1199"/>
      <c r="C49" s="1200"/>
      <c r="D49" s="104"/>
      <c r="E49" s="1203" t="s">
        <v>39</v>
      </c>
      <c r="F49" s="1203"/>
      <c r="G49" s="1203"/>
      <c r="H49" s="1204"/>
      <c r="I49" s="345" t="s">
        <v>487</v>
      </c>
      <c r="J49" s="346" t="s">
        <v>487</v>
      </c>
      <c r="K49" s="346" t="s">
        <v>487</v>
      </c>
      <c r="L49" s="346" t="s">
        <v>487</v>
      </c>
      <c r="M49" s="347" t="s">
        <v>487</v>
      </c>
    </row>
    <row r="50" spans="2:13" ht="27.75" customHeight="1" x14ac:dyDescent="0.2">
      <c r="B50" s="1208" t="s">
        <v>40</v>
      </c>
      <c r="C50" s="1209"/>
      <c r="D50" s="107"/>
      <c r="E50" s="1203" t="s">
        <v>41</v>
      </c>
      <c r="F50" s="1203"/>
      <c r="G50" s="1203"/>
      <c r="H50" s="1204"/>
      <c r="I50" s="345">
        <v>3840</v>
      </c>
      <c r="J50" s="346">
        <v>4901</v>
      </c>
      <c r="K50" s="346">
        <v>5828</v>
      </c>
      <c r="L50" s="346">
        <v>5718</v>
      </c>
      <c r="M50" s="347">
        <v>4877</v>
      </c>
    </row>
    <row r="51" spans="2:13" ht="27.75" customHeight="1" x14ac:dyDescent="0.2">
      <c r="B51" s="1197"/>
      <c r="C51" s="1198"/>
      <c r="D51" s="104"/>
      <c r="E51" s="1203" t="s">
        <v>42</v>
      </c>
      <c r="F51" s="1203"/>
      <c r="G51" s="1203"/>
      <c r="H51" s="1204"/>
      <c r="I51" s="345">
        <v>570</v>
      </c>
      <c r="J51" s="346">
        <v>489</v>
      </c>
      <c r="K51" s="346">
        <v>470</v>
      </c>
      <c r="L51" s="346">
        <v>376</v>
      </c>
      <c r="M51" s="347">
        <v>280</v>
      </c>
    </row>
    <row r="52" spans="2:13" ht="27.75" customHeight="1" x14ac:dyDescent="0.2">
      <c r="B52" s="1199"/>
      <c r="C52" s="1200"/>
      <c r="D52" s="104"/>
      <c r="E52" s="1203" t="s">
        <v>43</v>
      </c>
      <c r="F52" s="1203"/>
      <c r="G52" s="1203"/>
      <c r="H52" s="1204"/>
      <c r="I52" s="345">
        <v>4490</v>
      </c>
      <c r="J52" s="346">
        <v>4483</v>
      </c>
      <c r="K52" s="346">
        <v>4430</v>
      </c>
      <c r="L52" s="346">
        <v>4253</v>
      </c>
      <c r="M52" s="347">
        <v>4604</v>
      </c>
    </row>
    <row r="53" spans="2:13" ht="27.75" customHeight="1" thickBot="1" x14ac:dyDescent="0.25">
      <c r="B53" s="1210" t="s">
        <v>19</v>
      </c>
      <c r="C53" s="1211"/>
      <c r="D53" s="108"/>
      <c r="E53" s="1212" t="s">
        <v>44</v>
      </c>
      <c r="F53" s="1212"/>
      <c r="G53" s="1212"/>
      <c r="H53" s="1213"/>
      <c r="I53" s="348">
        <v>205</v>
      </c>
      <c r="J53" s="349">
        <v>-730</v>
      </c>
      <c r="K53" s="349">
        <v>-1420</v>
      </c>
      <c r="L53" s="349">
        <v>-1729</v>
      </c>
      <c r="M53" s="350">
        <v>-1061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Sh/p3xE6odvAez2y1LAP9kDksm4TfZfwvOOuqPKuC6B0NKLEqUyHH2LtR/IQi+7micV1WKnnpxCwdBn8RPIYbQ==" saltValue="I7TV9YQWg1Kr6cIWRFMT3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528</v>
      </c>
      <c r="G54" s="117" t="s">
        <v>529</v>
      </c>
      <c r="H54" s="118" t="s">
        <v>530</v>
      </c>
    </row>
    <row r="55" spans="2:8" ht="52.5" customHeight="1" x14ac:dyDescent="0.2">
      <c r="B55" s="119"/>
      <c r="C55" s="1222" t="s">
        <v>46</v>
      </c>
      <c r="D55" s="1222"/>
      <c r="E55" s="1223"/>
      <c r="F55" s="120">
        <v>1300</v>
      </c>
      <c r="G55" s="120">
        <v>1300</v>
      </c>
      <c r="H55" s="121">
        <v>1300</v>
      </c>
    </row>
    <row r="56" spans="2:8" ht="52.5" customHeight="1" x14ac:dyDescent="0.2">
      <c r="B56" s="122"/>
      <c r="C56" s="1224" t="s">
        <v>47</v>
      </c>
      <c r="D56" s="1224"/>
      <c r="E56" s="1225"/>
      <c r="F56" s="123">
        <v>300</v>
      </c>
      <c r="G56" s="123">
        <v>300</v>
      </c>
      <c r="H56" s="124">
        <v>300</v>
      </c>
    </row>
    <row r="57" spans="2:8" ht="53.25" customHeight="1" x14ac:dyDescent="0.2">
      <c r="B57" s="122"/>
      <c r="C57" s="1226" t="s">
        <v>48</v>
      </c>
      <c r="D57" s="1226"/>
      <c r="E57" s="1227"/>
      <c r="F57" s="125">
        <v>3837</v>
      </c>
      <c r="G57" s="125">
        <v>3711</v>
      </c>
      <c r="H57" s="126">
        <v>2866</v>
      </c>
    </row>
    <row r="58" spans="2:8" ht="45.75" customHeight="1" x14ac:dyDescent="0.2">
      <c r="B58" s="127"/>
      <c r="C58" s="1214" t="s">
        <v>558</v>
      </c>
      <c r="D58" s="1215"/>
      <c r="E58" s="1216"/>
      <c r="F58" s="128">
        <v>2301</v>
      </c>
      <c r="G58" s="128">
        <v>2105</v>
      </c>
      <c r="H58" s="129">
        <v>1495</v>
      </c>
    </row>
    <row r="59" spans="2:8" ht="45.75" customHeight="1" x14ac:dyDescent="0.2">
      <c r="B59" s="127"/>
      <c r="C59" s="1214" t="s">
        <v>559</v>
      </c>
      <c r="D59" s="1215"/>
      <c r="E59" s="1216"/>
      <c r="F59" s="128">
        <v>760</v>
      </c>
      <c r="G59" s="128">
        <v>714</v>
      </c>
      <c r="H59" s="129">
        <v>479</v>
      </c>
    </row>
    <row r="60" spans="2:8" ht="45.75" customHeight="1" x14ac:dyDescent="0.2">
      <c r="B60" s="127"/>
      <c r="C60" s="1214" t="s">
        <v>560</v>
      </c>
      <c r="D60" s="1215"/>
      <c r="E60" s="1216"/>
      <c r="F60" s="128">
        <v>283</v>
      </c>
      <c r="G60" s="128">
        <v>400</v>
      </c>
      <c r="H60" s="129">
        <v>400</v>
      </c>
    </row>
    <row r="61" spans="2:8" ht="45.75" customHeight="1" x14ac:dyDescent="0.2">
      <c r="B61" s="127"/>
      <c r="C61" s="1214" t="s">
        <v>561</v>
      </c>
      <c r="D61" s="1215"/>
      <c r="E61" s="1216"/>
      <c r="F61" s="128">
        <v>300</v>
      </c>
      <c r="G61" s="128">
        <v>300</v>
      </c>
      <c r="H61" s="129">
        <v>300</v>
      </c>
    </row>
    <row r="62" spans="2:8" ht="45.75" customHeight="1" thickBot="1" x14ac:dyDescent="0.25">
      <c r="B62" s="130"/>
      <c r="C62" s="1217" t="s">
        <v>562</v>
      </c>
      <c r="D62" s="1218"/>
      <c r="E62" s="1219"/>
      <c r="F62" s="131">
        <v>172</v>
      </c>
      <c r="G62" s="131">
        <v>172</v>
      </c>
      <c r="H62" s="132">
        <v>172</v>
      </c>
    </row>
    <row r="63" spans="2:8" ht="52.5" customHeight="1" thickBot="1" x14ac:dyDescent="0.25">
      <c r="B63" s="133"/>
      <c r="C63" s="1220" t="s">
        <v>49</v>
      </c>
      <c r="D63" s="1220"/>
      <c r="E63" s="1221"/>
      <c r="F63" s="134">
        <v>5437</v>
      </c>
      <c r="G63" s="134">
        <v>5311</v>
      </c>
      <c r="H63" s="135">
        <v>4466</v>
      </c>
    </row>
    <row r="64" spans="2:8" ht="13.2" x14ac:dyDescent="0.2"/>
  </sheetData>
  <sheetProtection algorithmName="SHA-512" hashValue="MR84jugspFaIihX8LirIneTPhAgwmBhwekiAYhVhjOtSjDC/pVAaegla5PZyZc3K19ra6F8bMqDBnThA8H56Vw==" saltValue="0q8p8se6q1T9PokLk0Bhz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AB392-DF14-48F9-916B-338CEC113F6F}">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564</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565</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566</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526</v>
      </c>
      <c r="BQ50" s="1233"/>
      <c r="BR50" s="1233"/>
      <c r="BS50" s="1233"/>
      <c r="BT50" s="1233"/>
      <c r="BU50" s="1233"/>
      <c r="BV50" s="1233"/>
      <c r="BW50" s="1233"/>
      <c r="BX50" s="1233" t="s">
        <v>527</v>
      </c>
      <c r="BY50" s="1233"/>
      <c r="BZ50" s="1233"/>
      <c r="CA50" s="1233"/>
      <c r="CB50" s="1233"/>
      <c r="CC50" s="1233"/>
      <c r="CD50" s="1233"/>
      <c r="CE50" s="1233"/>
      <c r="CF50" s="1233" t="s">
        <v>528</v>
      </c>
      <c r="CG50" s="1233"/>
      <c r="CH50" s="1233"/>
      <c r="CI50" s="1233"/>
      <c r="CJ50" s="1233"/>
      <c r="CK50" s="1233"/>
      <c r="CL50" s="1233"/>
      <c r="CM50" s="1233"/>
      <c r="CN50" s="1233" t="s">
        <v>529</v>
      </c>
      <c r="CO50" s="1233"/>
      <c r="CP50" s="1233"/>
      <c r="CQ50" s="1233"/>
      <c r="CR50" s="1233"/>
      <c r="CS50" s="1233"/>
      <c r="CT50" s="1233"/>
      <c r="CU50" s="1233"/>
      <c r="CV50" s="1233" t="s">
        <v>530</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567</v>
      </c>
      <c r="AO51" s="1231"/>
      <c r="AP51" s="1231"/>
      <c r="AQ51" s="1231"/>
      <c r="AR51" s="1231"/>
      <c r="AS51" s="1231"/>
      <c r="AT51" s="1231"/>
      <c r="AU51" s="1231"/>
      <c r="AV51" s="1231"/>
      <c r="AW51" s="1231"/>
      <c r="AX51" s="1231"/>
      <c r="AY51" s="1231"/>
      <c r="AZ51" s="1231"/>
      <c r="BA51" s="1231"/>
      <c r="BB51" s="1231" t="s">
        <v>568</v>
      </c>
      <c r="BC51" s="1231"/>
      <c r="BD51" s="1231"/>
      <c r="BE51" s="1231"/>
      <c r="BF51" s="1231"/>
      <c r="BG51" s="1231"/>
      <c r="BH51" s="1231"/>
      <c r="BI51" s="1231"/>
      <c r="BJ51" s="1231"/>
      <c r="BK51" s="1231"/>
      <c r="BL51" s="1231"/>
      <c r="BM51" s="1231"/>
      <c r="BN51" s="1231"/>
      <c r="BO51" s="1231"/>
      <c r="BP51" s="1228">
        <v>6.6</v>
      </c>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569</v>
      </c>
      <c r="BC53" s="1231"/>
      <c r="BD53" s="1231"/>
      <c r="BE53" s="1231"/>
      <c r="BF53" s="1231"/>
      <c r="BG53" s="1231"/>
      <c r="BH53" s="1231"/>
      <c r="BI53" s="1231"/>
      <c r="BJ53" s="1231"/>
      <c r="BK53" s="1231"/>
      <c r="BL53" s="1231"/>
      <c r="BM53" s="1231"/>
      <c r="BN53" s="1231"/>
      <c r="BO53" s="1231"/>
      <c r="BP53" s="1228">
        <v>62.7</v>
      </c>
      <c r="BQ53" s="1228"/>
      <c r="BR53" s="1228"/>
      <c r="BS53" s="1228"/>
      <c r="BT53" s="1228"/>
      <c r="BU53" s="1228"/>
      <c r="BV53" s="1228"/>
      <c r="BW53" s="1228"/>
      <c r="BX53" s="1228">
        <v>61.4</v>
      </c>
      <c r="BY53" s="1228"/>
      <c r="BZ53" s="1228"/>
      <c r="CA53" s="1228"/>
      <c r="CB53" s="1228"/>
      <c r="CC53" s="1228"/>
      <c r="CD53" s="1228"/>
      <c r="CE53" s="1228"/>
      <c r="CF53" s="1228">
        <v>64.3</v>
      </c>
      <c r="CG53" s="1228"/>
      <c r="CH53" s="1228"/>
      <c r="CI53" s="1228"/>
      <c r="CJ53" s="1228"/>
      <c r="CK53" s="1228"/>
      <c r="CL53" s="1228"/>
      <c r="CM53" s="1228"/>
      <c r="CN53" s="1228">
        <v>65.3</v>
      </c>
      <c r="CO53" s="1228"/>
      <c r="CP53" s="1228"/>
      <c r="CQ53" s="1228"/>
      <c r="CR53" s="1228"/>
      <c r="CS53" s="1228"/>
      <c r="CT53" s="1228"/>
      <c r="CU53" s="1228"/>
      <c r="CV53" s="1228">
        <v>62.3</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570</v>
      </c>
      <c r="AO55" s="1233"/>
      <c r="AP55" s="1233"/>
      <c r="AQ55" s="1233"/>
      <c r="AR55" s="1233"/>
      <c r="AS55" s="1233"/>
      <c r="AT55" s="1233"/>
      <c r="AU55" s="1233"/>
      <c r="AV55" s="1233"/>
      <c r="AW55" s="1233"/>
      <c r="AX55" s="1233"/>
      <c r="AY55" s="1233"/>
      <c r="AZ55" s="1233"/>
      <c r="BA55" s="1233"/>
      <c r="BB55" s="1231" t="s">
        <v>568</v>
      </c>
      <c r="BC55" s="1231"/>
      <c r="BD55" s="1231"/>
      <c r="BE55" s="1231"/>
      <c r="BF55" s="1231"/>
      <c r="BG55" s="1231"/>
      <c r="BH55" s="1231"/>
      <c r="BI55" s="1231"/>
      <c r="BJ55" s="1231"/>
      <c r="BK55" s="1231"/>
      <c r="BL55" s="1231"/>
      <c r="BM55" s="1231"/>
      <c r="BN55" s="1231"/>
      <c r="BO55" s="1231"/>
      <c r="BP55" s="1228">
        <v>3</v>
      </c>
      <c r="BQ55" s="1228"/>
      <c r="BR55" s="1228"/>
      <c r="BS55" s="1228"/>
      <c r="BT55" s="1228"/>
      <c r="BU55" s="1228"/>
      <c r="BV55" s="1228"/>
      <c r="BW55" s="1228"/>
      <c r="BX55" s="1228">
        <v>3.4</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569</v>
      </c>
      <c r="BC57" s="1231"/>
      <c r="BD57" s="1231"/>
      <c r="BE57" s="1231"/>
      <c r="BF57" s="1231"/>
      <c r="BG57" s="1231"/>
      <c r="BH57" s="1231"/>
      <c r="BI57" s="1231"/>
      <c r="BJ57" s="1231"/>
      <c r="BK57" s="1231"/>
      <c r="BL57" s="1231"/>
      <c r="BM57" s="1231"/>
      <c r="BN57" s="1231"/>
      <c r="BO57" s="1231"/>
      <c r="BP57" s="1228">
        <v>63.3</v>
      </c>
      <c r="BQ57" s="1228"/>
      <c r="BR57" s="1228"/>
      <c r="BS57" s="1228"/>
      <c r="BT57" s="1228"/>
      <c r="BU57" s="1228"/>
      <c r="BV57" s="1228"/>
      <c r="BW57" s="1228"/>
      <c r="BX57" s="1228">
        <v>62.8</v>
      </c>
      <c r="BY57" s="1228"/>
      <c r="BZ57" s="1228"/>
      <c r="CA57" s="1228"/>
      <c r="CB57" s="1228"/>
      <c r="CC57" s="1228"/>
      <c r="CD57" s="1228"/>
      <c r="CE57" s="1228"/>
      <c r="CF57" s="1228">
        <v>62.7</v>
      </c>
      <c r="CG57" s="1228"/>
      <c r="CH57" s="1228"/>
      <c r="CI57" s="1228"/>
      <c r="CJ57" s="1228"/>
      <c r="CK57" s="1228"/>
      <c r="CL57" s="1228"/>
      <c r="CM57" s="1228"/>
      <c r="CN57" s="1228">
        <v>63.1</v>
      </c>
      <c r="CO57" s="1228"/>
      <c r="CP57" s="1228"/>
      <c r="CQ57" s="1228"/>
      <c r="CR57" s="1228"/>
      <c r="CS57" s="1228"/>
      <c r="CT57" s="1228"/>
      <c r="CU57" s="1228"/>
      <c r="CV57" s="1228">
        <v>63.8</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571</v>
      </c>
    </row>
    <row r="64" spans="1:109" ht="13.2" x14ac:dyDescent="0.2">
      <c r="B64" s="259"/>
      <c r="G64" s="357"/>
      <c r="I64" s="369"/>
      <c r="J64" s="369"/>
      <c r="K64" s="369"/>
      <c r="L64" s="369"/>
      <c r="M64" s="369"/>
      <c r="N64" s="370"/>
      <c r="AM64" s="357"/>
      <c r="AN64" s="357" t="s">
        <v>564</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572</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566</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526</v>
      </c>
      <c r="BQ72" s="1233"/>
      <c r="BR72" s="1233"/>
      <c r="BS72" s="1233"/>
      <c r="BT72" s="1233"/>
      <c r="BU72" s="1233"/>
      <c r="BV72" s="1233"/>
      <c r="BW72" s="1233"/>
      <c r="BX72" s="1233" t="s">
        <v>527</v>
      </c>
      <c r="BY72" s="1233"/>
      <c r="BZ72" s="1233"/>
      <c r="CA72" s="1233"/>
      <c r="CB72" s="1233"/>
      <c r="CC72" s="1233"/>
      <c r="CD72" s="1233"/>
      <c r="CE72" s="1233"/>
      <c r="CF72" s="1233" t="s">
        <v>528</v>
      </c>
      <c r="CG72" s="1233"/>
      <c r="CH72" s="1233"/>
      <c r="CI72" s="1233"/>
      <c r="CJ72" s="1233"/>
      <c r="CK72" s="1233"/>
      <c r="CL72" s="1233"/>
      <c r="CM72" s="1233"/>
      <c r="CN72" s="1233" t="s">
        <v>529</v>
      </c>
      <c r="CO72" s="1233"/>
      <c r="CP72" s="1233"/>
      <c r="CQ72" s="1233"/>
      <c r="CR72" s="1233"/>
      <c r="CS72" s="1233"/>
      <c r="CT72" s="1233"/>
      <c r="CU72" s="1233"/>
      <c r="CV72" s="1233" t="s">
        <v>530</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567</v>
      </c>
      <c r="AO73" s="1231"/>
      <c r="AP73" s="1231"/>
      <c r="AQ73" s="1231"/>
      <c r="AR73" s="1231"/>
      <c r="AS73" s="1231"/>
      <c r="AT73" s="1231"/>
      <c r="AU73" s="1231"/>
      <c r="AV73" s="1231"/>
      <c r="AW73" s="1231"/>
      <c r="AX73" s="1231"/>
      <c r="AY73" s="1231"/>
      <c r="AZ73" s="1231"/>
      <c r="BA73" s="1231"/>
      <c r="BB73" s="1231" t="s">
        <v>568</v>
      </c>
      <c r="BC73" s="1231"/>
      <c r="BD73" s="1231"/>
      <c r="BE73" s="1231"/>
      <c r="BF73" s="1231"/>
      <c r="BG73" s="1231"/>
      <c r="BH73" s="1231"/>
      <c r="BI73" s="1231"/>
      <c r="BJ73" s="1231"/>
      <c r="BK73" s="1231"/>
      <c r="BL73" s="1231"/>
      <c r="BM73" s="1231"/>
      <c r="BN73" s="1231"/>
      <c r="BO73" s="1231"/>
      <c r="BP73" s="1228">
        <v>6.6</v>
      </c>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573</v>
      </c>
      <c r="BC75" s="1231"/>
      <c r="BD75" s="1231"/>
      <c r="BE75" s="1231"/>
      <c r="BF75" s="1231"/>
      <c r="BG75" s="1231"/>
      <c r="BH75" s="1231"/>
      <c r="BI75" s="1231"/>
      <c r="BJ75" s="1231"/>
      <c r="BK75" s="1231"/>
      <c r="BL75" s="1231"/>
      <c r="BM75" s="1231"/>
      <c r="BN75" s="1231"/>
      <c r="BO75" s="1231"/>
      <c r="BP75" s="1228">
        <v>12.3</v>
      </c>
      <c r="BQ75" s="1228"/>
      <c r="BR75" s="1228"/>
      <c r="BS75" s="1228"/>
      <c r="BT75" s="1228"/>
      <c r="BU75" s="1228"/>
      <c r="BV75" s="1228"/>
      <c r="BW75" s="1228"/>
      <c r="BX75" s="1228">
        <v>12.2</v>
      </c>
      <c r="BY75" s="1228"/>
      <c r="BZ75" s="1228"/>
      <c r="CA75" s="1228"/>
      <c r="CB75" s="1228"/>
      <c r="CC75" s="1228"/>
      <c r="CD75" s="1228"/>
      <c r="CE75" s="1228"/>
      <c r="CF75" s="1228">
        <v>12</v>
      </c>
      <c r="CG75" s="1228"/>
      <c r="CH75" s="1228"/>
      <c r="CI75" s="1228"/>
      <c r="CJ75" s="1228"/>
      <c r="CK75" s="1228"/>
      <c r="CL75" s="1228"/>
      <c r="CM75" s="1228"/>
      <c r="CN75" s="1228">
        <v>11.3</v>
      </c>
      <c r="CO75" s="1228"/>
      <c r="CP75" s="1228"/>
      <c r="CQ75" s="1228"/>
      <c r="CR75" s="1228"/>
      <c r="CS75" s="1228"/>
      <c r="CT75" s="1228"/>
      <c r="CU75" s="1228"/>
      <c r="CV75" s="1228">
        <v>11.1</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570</v>
      </c>
      <c r="AO77" s="1233"/>
      <c r="AP77" s="1233"/>
      <c r="AQ77" s="1233"/>
      <c r="AR77" s="1233"/>
      <c r="AS77" s="1233"/>
      <c r="AT77" s="1233"/>
      <c r="AU77" s="1233"/>
      <c r="AV77" s="1233"/>
      <c r="AW77" s="1233"/>
      <c r="AX77" s="1233"/>
      <c r="AY77" s="1233"/>
      <c r="AZ77" s="1233"/>
      <c r="BA77" s="1233"/>
      <c r="BB77" s="1231" t="s">
        <v>568</v>
      </c>
      <c r="BC77" s="1231"/>
      <c r="BD77" s="1231"/>
      <c r="BE77" s="1231"/>
      <c r="BF77" s="1231"/>
      <c r="BG77" s="1231"/>
      <c r="BH77" s="1231"/>
      <c r="BI77" s="1231"/>
      <c r="BJ77" s="1231"/>
      <c r="BK77" s="1231"/>
      <c r="BL77" s="1231"/>
      <c r="BM77" s="1231"/>
      <c r="BN77" s="1231"/>
      <c r="BO77" s="1231"/>
      <c r="BP77" s="1228">
        <v>3</v>
      </c>
      <c r="BQ77" s="1228"/>
      <c r="BR77" s="1228"/>
      <c r="BS77" s="1228"/>
      <c r="BT77" s="1228"/>
      <c r="BU77" s="1228"/>
      <c r="BV77" s="1228"/>
      <c r="BW77" s="1228"/>
      <c r="BX77" s="1228">
        <v>3.4</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573</v>
      </c>
      <c r="BC79" s="1231"/>
      <c r="BD79" s="1231"/>
      <c r="BE79" s="1231"/>
      <c r="BF79" s="1231"/>
      <c r="BG79" s="1231"/>
      <c r="BH79" s="1231"/>
      <c r="BI79" s="1231"/>
      <c r="BJ79" s="1231"/>
      <c r="BK79" s="1231"/>
      <c r="BL79" s="1231"/>
      <c r="BM79" s="1231"/>
      <c r="BN79" s="1231"/>
      <c r="BO79" s="1231"/>
      <c r="BP79" s="1228">
        <v>8.8000000000000007</v>
      </c>
      <c r="BQ79" s="1228"/>
      <c r="BR79" s="1228"/>
      <c r="BS79" s="1228"/>
      <c r="BT79" s="1228"/>
      <c r="BU79" s="1228"/>
      <c r="BV79" s="1228"/>
      <c r="BW79" s="1228"/>
      <c r="BX79" s="1228">
        <v>8.8000000000000007</v>
      </c>
      <c r="BY79" s="1228"/>
      <c r="BZ79" s="1228"/>
      <c r="CA79" s="1228"/>
      <c r="CB79" s="1228"/>
      <c r="CC79" s="1228"/>
      <c r="CD79" s="1228"/>
      <c r="CE79" s="1228"/>
      <c r="CF79" s="1228">
        <v>8.3000000000000007</v>
      </c>
      <c r="CG79" s="1228"/>
      <c r="CH79" s="1228"/>
      <c r="CI79" s="1228"/>
      <c r="CJ79" s="1228"/>
      <c r="CK79" s="1228"/>
      <c r="CL79" s="1228"/>
      <c r="CM79" s="1228"/>
      <c r="CN79" s="1228">
        <v>8.1</v>
      </c>
      <c r="CO79" s="1228"/>
      <c r="CP79" s="1228"/>
      <c r="CQ79" s="1228"/>
      <c r="CR79" s="1228"/>
      <c r="CS79" s="1228"/>
      <c r="CT79" s="1228"/>
      <c r="CU79" s="1228"/>
      <c r="CV79" s="1228">
        <v>8.1999999999999993</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Zm91ZONE9Ij4bECKlJRvU2g3lN43Su6fcJN7Mz9xivBnaYvLqY9chvu5azIVMDA1UN4TG0ujTKHmexyEZv429A==" saltValue="b+baSWENBJFO1OkGjZn0q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A37CE-F929-4DEF-91BD-68566F6DB518}">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476</v>
      </c>
    </row>
  </sheetData>
  <sheetProtection algorithmName="SHA-512" hashValue="NJe1gDl2ME3qmbuFltOKHz90ryrwxjnaooGkdFK92Z2O7DlXCzcvC/RdgU1/6Pp+yiVTZIogiDfaSyrYXMCErg==" saltValue="sGxvWzOQ0LdTY5/meB5Nm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43F8-B779-4859-AD24-A12FA74A8E68}">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476</v>
      </c>
    </row>
  </sheetData>
  <sheetProtection algorithmName="SHA-512" hashValue="zuHB9Uj3/uU2SRLynKKOsS6AgfkgptpN4cXro9PZxoC8NTBq5J0zKgmFwaZcKzU9EtS5UEqjJPlSvXcNcrNEwA==" saltValue="7IN4ZpQhYH2QGqHEcFMFm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525</v>
      </c>
      <c r="G2" s="149"/>
      <c r="H2" s="150"/>
    </row>
    <row r="3" spans="1:8" x14ac:dyDescent="0.2">
      <c r="A3" s="146" t="s">
        <v>518</v>
      </c>
      <c r="B3" s="151"/>
      <c r="C3" s="152"/>
      <c r="D3" s="153">
        <v>182351</v>
      </c>
      <c r="E3" s="154"/>
      <c r="F3" s="155">
        <v>145139</v>
      </c>
      <c r="G3" s="156"/>
      <c r="H3" s="157"/>
    </row>
    <row r="4" spans="1:8" x14ac:dyDescent="0.2">
      <c r="A4" s="158"/>
      <c r="B4" s="159"/>
      <c r="C4" s="160"/>
      <c r="D4" s="161">
        <v>144350</v>
      </c>
      <c r="E4" s="162"/>
      <c r="F4" s="163">
        <v>83762</v>
      </c>
      <c r="G4" s="164"/>
      <c r="H4" s="165"/>
    </row>
    <row r="5" spans="1:8" x14ac:dyDescent="0.2">
      <c r="A5" s="146" t="s">
        <v>520</v>
      </c>
      <c r="B5" s="151"/>
      <c r="C5" s="152"/>
      <c r="D5" s="153">
        <v>241249</v>
      </c>
      <c r="E5" s="154"/>
      <c r="F5" s="155">
        <v>125391</v>
      </c>
      <c r="G5" s="156"/>
      <c r="H5" s="157"/>
    </row>
    <row r="6" spans="1:8" x14ac:dyDescent="0.2">
      <c r="A6" s="158"/>
      <c r="B6" s="159"/>
      <c r="C6" s="160"/>
      <c r="D6" s="161">
        <v>128247</v>
      </c>
      <c r="E6" s="162"/>
      <c r="F6" s="163">
        <v>68516</v>
      </c>
      <c r="G6" s="164"/>
      <c r="H6" s="165"/>
    </row>
    <row r="7" spans="1:8" x14ac:dyDescent="0.2">
      <c r="A7" s="146" t="s">
        <v>521</v>
      </c>
      <c r="B7" s="151"/>
      <c r="C7" s="152"/>
      <c r="D7" s="153">
        <v>221996</v>
      </c>
      <c r="E7" s="154"/>
      <c r="F7" s="155">
        <v>138402</v>
      </c>
      <c r="G7" s="156"/>
      <c r="H7" s="157"/>
    </row>
    <row r="8" spans="1:8" x14ac:dyDescent="0.2">
      <c r="A8" s="158"/>
      <c r="B8" s="159"/>
      <c r="C8" s="160"/>
      <c r="D8" s="161">
        <v>156676</v>
      </c>
      <c r="E8" s="162"/>
      <c r="F8" s="163">
        <v>70652</v>
      </c>
      <c r="G8" s="164"/>
      <c r="H8" s="165"/>
    </row>
    <row r="9" spans="1:8" x14ac:dyDescent="0.2">
      <c r="A9" s="146" t="s">
        <v>522</v>
      </c>
      <c r="B9" s="151"/>
      <c r="C9" s="152"/>
      <c r="D9" s="153">
        <v>365323</v>
      </c>
      <c r="E9" s="154"/>
      <c r="F9" s="155">
        <v>146367</v>
      </c>
      <c r="G9" s="156"/>
      <c r="H9" s="157"/>
    </row>
    <row r="10" spans="1:8" x14ac:dyDescent="0.2">
      <c r="A10" s="158"/>
      <c r="B10" s="159"/>
      <c r="C10" s="160"/>
      <c r="D10" s="161">
        <v>150456</v>
      </c>
      <c r="E10" s="162"/>
      <c r="F10" s="163">
        <v>79441</v>
      </c>
      <c r="G10" s="164"/>
      <c r="H10" s="165"/>
    </row>
    <row r="11" spans="1:8" x14ac:dyDescent="0.2">
      <c r="A11" s="146" t="s">
        <v>523</v>
      </c>
      <c r="B11" s="151"/>
      <c r="C11" s="152"/>
      <c r="D11" s="153">
        <v>546956</v>
      </c>
      <c r="E11" s="154"/>
      <c r="F11" s="155">
        <v>165181</v>
      </c>
      <c r="G11" s="156"/>
      <c r="H11" s="157"/>
    </row>
    <row r="12" spans="1:8" x14ac:dyDescent="0.2">
      <c r="A12" s="158"/>
      <c r="B12" s="159"/>
      <c r="C12" s="166"/>
      <c r="D12" s="161">
        <v>285030</v>
      </c>
      <c r="E12" s="162"/>
      <c r="F12" s="163">
        <v>82246</v>
      </c>
      <c r="G12" s="164"/>
      <c r="H12" s="165"/>
    </row>
    <row r="13" spans="1:8" x14ac:dyDescent="0.2">
      <c r="A13" s="146"/>
      <c r="B13" s="151"/>
      <c r="C13" s="152"/>
      <c r="D13" s="153">
        <v>311575</v>
      </c>
      <c r="E13" s="154"/>
      <c r="F13" s="155">
        <v>144096</v>
      </c>
      <c r="G13" s="167"/>
      <c r="H13" s="157"/>
    </row>
    <row r="14" spans="1:8" x14ac:dyDescent="0.2">
      <c r="A14" s="158"/>
      <c r="B14" s="159"/>
      <c r="C14" s="160"/>
      <c r="D14" s="161">
        <v>172952</v>
      </c>
      <c r="E14" s="162"/>
      <c r="F14" s="163">
        <v>76923</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2.2799999999999998</v>
      </c>
      <c r="C19" s="168">
        <f>ROUND(VALUE(SUBSTITUTE(実質収支比率等に係る経年分析!G$48,"▲","-")),2)</f>
        <v>4.51</v>
      </c>
      <c r="D19" s="168">
        <f>ROUND(VALUE(SUBSTITUTE(実質収支比率等に係る経年分析!H$48,"▲","-")),2)</f>
        <v>3.79</v>
      </c>
      <c r="E19" s="168">
        <f>ROUND(VALUE(SUBSTITUTE(実質収支比率等に係る経年分析!I$48,"▲","-")),2)</f>
        <v>2.2200000000000002</v>
      </c>
      <c r="F19" s="168">
        <f>ROUND(VALUE(SUBSTITUTE(実質収支比率等に係る経年分析!J$48,"▲","-")),2)</f>
        <v>7.26</v>
      </c>
    </row>
    <row r="20" spans="1:11" x14ac:dyDescent="0.2">
      <c r="A20" s="168" t="s">
        <v>53</v>
      </c>
      <c r="B20" s="168">
        <f>ROUND(VALUE(SUBSTITUTE(実質収支比率等に係る経年分析!F$47,"▲","-")),2)</f>
        <v>36.75</v>
      </c>
      <c r="C20" s="168">
        <f>ROUND(VALUE(SUBSTITUTE(実質収支比率等に係る経年分析!G$47,"▲","-")),2)</f>
        <v>34.92</v>
      </c>
      <c r="D20" s="168">
        <f>ROUND(VALUE(SUBSTITUTE(実質収支比率等に係る経年分析!H$47,"▲","-")),2)</f>
        <v>31.9</v>
      </c>
      <c r="E20" s="168">
        <f>ROUND(VALUE(SUBSTITUTE(実質収支比率等に係る経年分析!I$47,"▲","-")),2)</f>
        <v>33.33</v>
      </c>
      <c r="F20" s="168">
        <f>ROUND(VALUE(SUBSTITUTE(実質収支比率等に係る経年分析!J$47,"▲","-")),2)</f>
        <v>33.32</v>
      </c>
    </row>
    <row r="21" spans="1:11" x14ac:dyDescent="0.2">
      <c r="A21" s="168" t="s">
        <v>54</v>
      </c>
      <c r="B21" s="168">
        <f>IF(ISNUMBER(VALUE(SUBSTITUTE(実質収支比率等に係る経年分析!F$49,"▲","-"))),ROUND(VALUE(SUBSTITUTE(実質収支比率等に係る経年分析!F$49,"▲","-")),2),NA())</f>
        <v>-0.73</v>
      </c>
      <c r="C21" s="168">
        <f>IF(ISNUMBER(VALUE(SUBSTITUTE(実質収支比率等に係る経年分析!G$49,"▲","-"))),ROUND(VALUE(SUBSTITUTE(実質収支比率等に係る経年分析!G$49,"▲","-")),2),NA())</f>
        <v>2.23</v>
      </c>
      <c r="D21" s="168">
        <f>IF(ISNUMBER(VALUE(SUBSTITUTE(実質収支比率等に係る経年分析!H$49,"▲","-"))),ROUND(VALUE(SUBSTITUTE(実質収支比率等に係る経年分析!H$49,"▲","-")),2),NA())</f>
        <v>-0.33</v>
      </c>
      <c r="E21" s="168">
        <f>IF(ISNUMBER(VALUE(SUBSTITUTE(実質収支比率等に係る経年分析!I$49,"▲","-"))),ROUND(VALUE(SUBSTITUTE(実質収支比率等に係る経年分析!I$49,"▲","-")),2),NA())</f>
        <v>-1.74</v>
      </c>
      <c r="F21" s="168">
        <f>IF(ISNUMBER(VALUE(SUBSTITUTE(実質収支比率等に係る経年分析!J$49,"▲","-"))),ROUND(VALUE(SUBSTITUTE(実質収支比率等に係る経年分析!J$49,"▲","-")),2),NA())</f>
        <v>5.04</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1.73</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後期高齢者医療特別会計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国民健康保険特別会計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1.06</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1.47</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0.21</v>
      </c>
      <c r="H30" s="169">
        <f>IF(ROUND(VALUE(SUBSTITUTE(連結実質赤字比率に係る赤字・黒字の構成分析!I$40,"▲", "-")), 2) &lt; 0, ABS(ROUND(VALUE(SUBSTITUTE(連結実質赤字比率に係る赤字・黒字の構成分析!I$40,"▲", "-")), 2)), NA())</f>
        <v>0.42</v>
      </c>
      <c r="I30" s="169" t="e">
        <f>IF(ROUND(VALUE(SUBSTITUTE(連結実質赤字比率に係る赤字・黒字の構成分析!I$40,"▲", "-")), 2) &gt;= 0, ABS(ROUND(VALUE(SUBSTITUTE(連結実質赤字比率に係る赤字・黒字の構成分析!I$40,"▲", "-")), 2)), NA())</f>
        <v>#N/A</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0.67</v>
      </c>
    </row>
    <row r="31" spans="1:11" x14ac:dyDescent="0.2">
      <c r="A31" s="169" t="str">
        <f>IF(連結実質赤字比率に係る赤字・黒字の構成分析!C$39="",NA(),連結実質赤字比率に係る赤字・黒字の構成分析!C$39)</f>
        <v>一般旅客自動車運送事業会計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1.22</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0.99</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1.17</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1.54</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1</v>
      </c>
    </row>
    <row r="32" spans="1:11" x14ac:dyDescent="0.2">
      <c r="A32" s="169" t="str">
        <f>IF(連結実質赤字比率に係る赤字・黒字の構成分析!C$38="",NA(),連結実質赤字比率に係る赤字・黒字の構成分析!C$38)</f>
        <v>浄化槽設置管理事業会計</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1.36</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1.19</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1.2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1.18</v>
      </c>
    </row>
    <row r="33" spans="1:16" x14ac:dyDescent="0.2">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0.97</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0.55000000000000004</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0.46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1.27</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1.85</v>
      </c>
    </row>
    <row r="34" spans="1:16" x14ac:dyDescent="0.2">
      <c r="A34" s="169" t="str">
        <f>IF(連結実質赤字比率に係る赤字・黒字の構成分析!C$36="",NA(),連結実質赤字比率に係る赤字・黒字の構成分析!C$36)</f>
        <v>水道事業会計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3.88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3.89</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0.64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3.91</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4.66</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2.27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4.51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3.79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2.2200000000000002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7.26</v>
      </c>
    </row>
    <row r="36" spans="1:16" x14ac:dyDescent="0.2">
      <c r="A36" s="169" t="str">
        <f>IF(連結実質赤字比率に係る赤字・黒字の構成分析!C$34="",NA(),連結実質赤字比率に係る赤字・黒字の構成分析!C$34)</f>
        <v>病院事業会計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13.3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13.26</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11.92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13.45</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14.2</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566</v>
      </c>
      <c r="E42" s="170"/>
      <c r="F42" s="170"/>
      <c r="G42" s="170">
        <f>'実質公債費比率（分子）の構造'!L$52</f>
        <v>559</v>
      </c>
      <c r="H42" s="170"/>
      <c r="I42" s="170"/>
      <c r="J42" s="170">
        <f>'実質公債費比率（分子）の構造'!M$52</f>
        <v>548</v>
      </c>
      <c r="K42" s="170"/>
      <c r="L42" s="170"/>
      <c r="M42" s="170">
        <f>'実質公債費比率（分子）の構造'!N$52</f>
        <v>525</v>
      </c>
      <c r="N42" s="170"/>
      <c r="O42" s="170"/>
      <c r="P42" s="170">
        <f>'実質公債費比率（分子）の構造'!O$52</f>
        <v>503</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16</v>
      </c>
      <c r="C44" s="170"/>
      <c r="D44" s="170"/>
      <c r="E44" s="170">
        <f>'実質公債費比率（分子）の構造'!L$50</f>
        <v>16</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55</v>
      </c>
      <c r="C45" s="170"/>
      <c r="D45" s="170"/>
      <c r="E45" s="170">
        <f>'実質公債費比率（分子）の構造'!L$49</f>
        <v>50</v>
      </c>
      <c r="F45" s="170"/>
      <c r="G45" s="170"/>
      <c r="H45" s="170">
        <f>'実質公債費比率（分子）の構造'!M$49</f>
        <v>31</v>
      </c>
      <c r="I45" s="170"/>
      <c r="J45" s="170"/>
      <c r="K45" s="170">
        <f>'実質公債費比率（分子）の構造'!N$49</f>
        <v>32</v>
      </c>
      <c r="L45" s="170"/>
      <c r="M45" s="170"/>
      <c r="N45" s="170">
        <f>'実質公債費比率（分子）の構造'!O$49</f>
        <v>32</v>
      </c>
      <c r="O45" s="170"/>
      <c r="P45" s="170"/>
    </row>
    <row r="46" spans="1:16" x14ac:dyDescent="0.2">
      <c r="A46" s="170" t="s">
        <v>64</v>
      </c>
      <c r="B46" s="170">
        <f>'実質公債費比率（分子）の構造'!K$48</f>
        <v>137</v>
      </c>
      <c r="C46" s="170"/>
      <c r="D46" s="170"/>
      <c r="E46" s="170">
        <f>'実質公債費比率（分子）の構造'!L$48</f>
        <v>150</v>
      </c>
      <c r="F46" s="170"/>
      <c r="G46" s="170"/>
      <c r="H46" s="170">
        <f>'実質公債費比率（分子）の構造'!M$48</f>
        <v>236</v>
      </c>
      <c r="I46" s="170"/>
      <c r="J46" s="170"/>
      <c r="K46" s="170">
        <f>'実質公債費比率（分子）の構造'!N$48</f>
        <v>137</v>
      </c>
      <c r="L46" s="170"/>
      <c r="M46" s="170"/>
      <c r="N46" s="170">
        <f>'実質公債費比率（分子）の構造'!O$48</f>
        <v>133</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736</v>
      </c>
      <c r="C49" s="170"/>
      <c r="D49" s="170"/>
      <c r="E49" s="170">
        <f>'実質公債費比率（分子）の構造'!L$45</f>
        <v>726</v>
      </c>
      <c r="F49" s="170"/>
      <c r="G49" s="170"/>
      <c r="H49" s="170">
        <f>'実質公債費比率（分子）の構造'!M$45</f>
        <v>710</v>
      </c>
      <c r="I49" s="170"/>
      <c r="J49" s="170"/>
      <c r="K49" s="170">
        <f>'実質公債費比率（分子）の構造'!N$45</f>
        <v>709</v>
      </c>
      <c r="L49" s="170"/>
      <c r="M49" s="170"/>
      <c r="N49" s="170">
        <f>'実質公債費比率（分子）の構造'!O$45</f>
        <v>723</v>
      </c>
      <c r="O49" s="170"/>
      <c r="P49" s="170"/>
    </row>
    <row r="50" spans="1:16" x14ac:dyDescent="0.2">
      <c r="A50" s="170" t="s">
        <v>67</v>
      </c>
      <c r="B50" s="170" t="e">
        <f>NA()</f>
        <v>#N/A</v>
      </c>
      <c r="C50" s="170">
        <f>IF(ISNUMBER('実質公債費比率（分子）の構造'!K$53),'実質公債費比率（分子）の構造'!K$53,NA())</f>
        <v>378</v>
      </c>
      <c r="D50" s="170" t="e">
        <f>NA()</f>
        <v>#N/A</v>
      </c>
      <c r="E50" s="170" t="e">
        <f>NA()</f>
        <v>#N/A</v>
      </c>
      <c r="F50" s="170">
        <f>IF(ISNUMBER('実質公債費比率（分子）の構造'!L$53),'実質公債費比率（分子）の構造'!L$53,NA())</f>
        <v>383</v>
      </c>
      <c r="G50" s="170" t="e">
        <f>NA()</f>
        <v>#N/A</v>
      </c>
      <c r="H50" s="170" t="e">
        <f>NA()</f>
        <v>#N/A</v>
      </c>
      <c r="I50" s="170">
        <f>IF(ISNUMBER('実質公債費比率（分子）の構造'!M$53),'実質公債費比率（分子）の構造'!M$53,NA())</f>
        <v>429</v>
      </c>
      <c r="J50" s="170" t="e">
        <f>NA()</f>
        <v>#N/A</v>
      </c>
      <c r="K50" s="170" t="e">
        <f>NA()</f>
        <v>#N/A</v>
      </c>
      <c r="L50" s="170">
        <f>IF(ISNUMBER('実質公債費比率（分子）の構造'!N$53),'実質公債費比率（分子）の構造'!N$53,NA())</f>
        <v>353</v>
      </c>
      <c r="M50" s="170" t="e">
        <f>NA()</f>
        <v>#N/A</v>
      </c>
      <c r="N50" s="170" t="e">
        <f>NA()</f>
        <v>#N/A</v>
      </c>
      <c r="O50" s="170">
        <f>IF(ISNUMBER('実質公債費比率（分子）の構造'!O$53),'実質公債費比率（分子）の構造'!O$53,NA())</f>
        <v>385</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4490</v>
      </c>
      <c r="E56" s="169"/>
      <c r="F56" s="169"/>
      <c r="G56" s="169">
        <f>'将来負担比率（分子）の構造'!J$52</f>
        <v>4483</v>
      </c>
      <c r="H56" s="169"/>
      <c r="I56" s="169"/>
      <c r="J56" s="169">
        <f>'将来負担比率（分子）の構造'!K$52</f>
        <v>4430</v>
      </c>
      <c r="K56" s="169"/>
      <c r="L56" s="169"/>
      <c r="M56" s="169">
        <f>'将来負担比率（分子）の構造'!L$52</f>
        <v>4253</v>
      </c>
      <c r="N56" s="169"/>
      <c r="O56" s="169"/>
      <c r="P56" s="169">
        <f>'将来負担比率（分子）の構造'!M$52</f>
        <v>4604</v>
      </c>
    </row>
    <row r="57" spans="1:16" x14ac:dyDescent="0.2">
      <c r="A57" s="169" t="s">
        <v>42</v>
      </c>
      <c r="B57" s="169"/>
      <c r="C57" s="169"/>
      <c r="D57" s="169">
        <f>'将来負担比率（分子）の構造'!I$51</f>
        <v>570</v>
      </c>
      <c r="E57" s="169"/>
      <c r="F57" s="169"/>
      <c r="G57" s="169">
        <f>'将来負担比率（分子）の構造'!J$51</f>
        <v>489</v>
      </c>
      <c r="H57" s="169"/>
      <c r="I57" s="169"/>
      <c r="J57" s="169">
        <f>'将来負担比率（分子）の構造'!K$51</f>
        <v>470</v>
      </c>
      <c r="K57" s="169"/>
      <c r="L57" s="169"/>
      <c r="M57" s="169">
        <f>'将来負担比率（分子）の構造'!L$51</f>
        <v>376</v>
      </c>
      <c r="N57" s="169"/>
      <c r="O57" s="169"/>
      <c r="P57" s="169">
        <f>'将来負担比率（分子）の構造'!M$51</f>
        <v>280</v>
      </c>
    </row>
    <row r="58" spans="1:16" x14ac:dyDescent="0.2">
      <c r="A58" s="169" t="s">
        <v>41</v>
      </c>
      <c r="B58" s="169"/>
      <c r="C58" s="169"/>
      <c r="D58" s="169">
        <f>'将来負担比率（分子）の構造'!I$50</f>
        <v>3840</v>
      </c>
      <c r="E58" s="169"/>
      <c r="F58" s="169"/>
      <c r="G58" s="169">
        <f>'将来負担比率（分子）の構造'!J$50</f>
        <v>4901</v>
      </c>
      <c r="H58" s="169"/>
      <c r="I58" s="169"/>
      <c r="J58" s="169">
        <f>'将来負担比率（分子）の構造'!K$50</f>
        <v>5828</v>
      </c>
      <c r="K58" s="169"/>
      <c r="L58" s="169"/>
      <c r="M58" s="169">
        <f>'将来負担比率（分子）の構造'!L$50</f>
        <v>5718</v>
      </c>
      <c r="N58" s="169"/>
      <c r="O58" s="169"/>
      <c r="P58" s="169">
        <f>'将来負担比率（分子）の構造'!M$50</f>
        <v>4877</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1228</v>
      </c>
      <c r="C62" s="169"/>
      <c r="D62" s="169"/>
      <c r="E62" s="169">
        <f>'将来負担比率（分子）の構造'!J$45</f>
        <v>1299</v>
      </c>
      <c r="F62" s="169"/>
      <c r="G62" s="169"/>
      <c r="H62" s="169">
        <f>'将来負担比率（分子）の構造'!K$45</f>
        <v>1240</v>
      </c>
      <c r="I62" s="169"/>
      <c r="J62" s="169"/>
      <c r="K62" s="169">
        <f>'将来負担比率（分子）の構造'!L$45</f>
        <v>1077</v>
      </c>
      <c r="L62" s="169"/>
      <c r="M62" s="169"/>
      <c r="N62" s="169">
        <f>'将来負担比率（分子）の構造'!M$45</f>
        <v>1059</v>
      </c>
      <c r="O62" s="169"/>
      <c r="P62" s="169"/>
    </row>
    <row r="63" spans="1:16" x14ac:dyDescent="0.2">
      <c r="A63" s="169" t="s">
        <v>34</v>
      </c>
      <c r="B63" s="169">
        <f>'将来負担比率（分子）の構造'!I$44</f>
        <v>237</v>
      </c>
      <c r="C63" s="169"/>
      <c r="D63" s="169"/>
      <c r="E63" s="169">
        <f>'将来負担比率（分子）の構造'!J$44</f>
        <v>189</v>
      </c>
      <c r="F63" s="169"/>
      <c r="G63" s="169"/>
      <c r="H63" s="169">
        <f>'将来負担比率（分子）の構造'!K$44</f>
        <v>160</v>
      </c>
      <c r="I63" s="169"/>
      <c r="J63" s="169"/>
      <c r="K63" s="169">
        <f>'将来負担比率（分子）の構造'!L$44</f>
        <v>130</v>
      </c>
      <c r="L63" s="169"/>
      <c r="M63" s="169"/>
      <c r="N63" s="169">
        <f>'将来負担比率（分子）の構造'!M$44</f>
        <v>99</v>
      </c>
      <c r="O63" s="169"/>
      <c r="P63" s="169"/>
    </row>
    <row r="64" spans="1:16" x14ac:dyDescent="0.2">
      <c r="A64" s="169" t="s">
        <v>33</v>
      </c>
      <c r="B64" s="169">
        <f>'将来負担比率（分子）の構造'!I$43</f>
        <v>1171</v>
      </c>
      <c r="C64" s="169"/>
      <c r="D64" s="169"/>
      <c r="E64" s="169">
        <f>'将来負担比率（分子）の構造'!J$43</f>
        <v>1191</v>
      </c>
      <c r="F64" s="169"/>
      <c r="G64" s="169"/>
      <c r="H64" s="169">
        <f>'将来負担比率（分子）の構造'!K$43</f>
        <v>1643</v>
      </c>
      <c r="I64" s="169"/>
      <c r="J64" s="169"/>
      <c r="K64" s="169">
        <f>'将来負担比率（分子）の構造'!L$43</f>
        <v>1495</v>
      </c>
      <c r="L64" s="169"/>
      <c r="M64" s="169"/>
      <c r="N64" s="169">
        <f>'将来負担比率（分子）の構造'!M$43</f>
        <v>1248</v>
      </c>
      <c r="O64" s="169"/>
      <c r="P64" s="169"/>
    </row>
    <row r="65" spans="1:16" x14ac:dyDescent="0.2">
      <c r="A65" s="169" t="s">
        <v>32</v>
      </c>
      <c r="B65" s="169">
        <f>'将来負担比率（分子）の構造'!I$42</f>
        <v>16</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6454</v>
      </c>
      <c r="C66" s="169"/>
      <c r="D66" s="169"/>
      <c r="E66" s="169">
        <f>'将来負担比率（分子）の構造'!J$41</f>
        <v>6465</v>
      </c>
      <c r="F66" s="169"/>
      <c r="G66" s="169"/>
      <c r="H66" s="169">
        <f>'将来負担比率（分子）の構造'!K$41</f>
        <v>6266</v>
      </c>
      <c r="I66" s="169"/>
      <c r="J66" s="169"/>
      <c r="K66" s="169">
        <f>'将来負担比率（分子）の構造'!L$41</f>
        <v>5917</v>
      </c>
      <c r="L66" s="169"/>
      <c r="M66" s="169"/>
      <c r="N66" s="169">
        <f>'将来負担比率（分子）の構造'!M$41</f>
        <v>6294</v>
      </c>
      <c r="O66" s="169"/>
      <c r="P66" s="169"/>
    </row>
    <row r="67" spans="1:16" x14ac:dyDescent="0.2">
      <c r="A67" s="169" t="s">
        <v>71</v>
      </c>
      <c r="B67" s="169" t="e">
        <f>NA()</f>
        <v>#N/A</v>
      </c>
      <c r="C67" s="169">
        <f>IF(ISNUMBER('将来負担比率（分子）の構造'!I$53), IF('将来負担比率（分子）の構造'!I$53 &lt; 0, 0, '将来負担比率（分子）の構造'!I$53), NA())</f>
        <v>205</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1300</v>
      </c>
      <c r="C72" s="173">
        <f>基金残高に係る経年分析!G55</f>
        <v>1300</v>
      </c>
      <c r="D72" s="173">
        <f>基金残高に係る経年分析!H55</f>
        <v>1300</v>
      </c>
    </row>
    <row r="73" spans="1:16" x14ac:dyDescent="0.2">
      <c r="A73" s="172" t="s">
        <v>74</v>
      </c>
      <c r="B73" s="173">
        <f>基金残高に係る経年分析!F56</f>
        <v>300</v>
      </c>
      <c r="C73" s="173">
        <f>基金残高に係る経年分析!G56</f>
        <v>300</v>
      </c>
      <c r="D73" s="173">
        <f>基金残高に係る経年分析!H56</f>
        <v>300</v>
      </c>
    </row>
    <row r="74" spans="1:16" x14ac:dyDescent="0.2">
      <c r="A74" s="172" t="s">
        <v>75</v>
      </c>
      <c r="B74" s="173">
        <f>基金残高に係る経年分析!F57</f>
        <v>3837</v>
      </c>
      <c r="C74" s="173">
        <f>基金残高に係る経年分析!G57</f>
        <v>3711</v>
      </c>
      <c r="D74" s="173">
        <f>基金残高に係る経年分析!H57</f>
        <v>2866</v>
      </c>
    </row>
  </sheetData>
  <sheetProtection algorithmName="SHA-512" hashValue="onmAowtQuNG9ZJXyrayNwANImEuJxHgubxhcJXB4HBsU1uVwyFm9ZFa/Y9hCtE1NZaWmWM7KfbZb5P/wyn+B0g==" saltValue="TqubBUIaEIQMnGD7TyW4F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921010</v>
      </c>
      <c r="S5" s="626"/>
      <c r="T5" s="626"/>
      <c r="U5" s="626"/>
      <c r="V5" s="626"/>
      <c r="W5" s="626"/>
      <c r="X5" s="626"/>
      <c r="Y5" s="627"/>
      <c r="Z5" s="628">
        <v>8.4</v>
      </c>
      <c r="AA5" s="628"/>
      <c r="AB5" s="628"/>
      <c r="AC5" s="628"/>
      <c r="AD5" s="629">
        <v>921010</v>
      </c>
      <c r="AE5" s="629"/>
      <c r="AF5" s="629"/>
      <c r="AG5" s="629"/>
      <c r="AH5" s="629"/>
      <c r="AI5" s="629"/>
      <c r="AJ5" s="629"/>
      <c r="AK5" s="629"/>
      <c r="AL5" s="630">
        <v>23.8</v>
      </c>
      <c r="AM5" s="631"/>
      <c r="AN5" s="631"/>
      <c r="AO5" s="632"/>
      <c r="AP5" s="622" t="s">
        <v>216</v>
      </c>
      <c r="AQ5" s="623"/>
      <c r="AR5" s="623"/>
      <c r="AS5" s="623"/>
      <c r="AT5" s="623"/>
      <c r="AU5" s="623"/>
      <c r="AV5" s="623"/>
      <c r="AW5" s="623"/>
      <c r="AX5" s="623"/>
      <c r="AY5" s="623"/>
      <c r="AZ5" s="623"/>
      <c r="BA5" s="623"/>
      <c r="BB5" s="623"/>
      <c r="BC5" s="623"/>
      <c r="BD5" s="623"/>
      <c r="BE5" s="623"/>
      <c r="BF5" s="624"/>
      <c r="BG5" s="636">
        <v>921010</v>
      </c>
      <c r="BH5" s="637"/>
      <c r="BI5" s="637"/>
      <c r="BJ5" s="637"/>
      <c r="BK5" s="637"/>
      <c r="BL5" s="637"/>
      <c r="BM5" s="637"/>
      <c r="BN5" s="638"/>
      <c r="BO5" s="639">
        <v>100</v>
      </c>
      <c r="BP5" s="639"/>
      <c r="BQ5" s="639"/>
      <c r="BR5" s="639"/>
      <c r="BS5" s="640" t="s">
        <v>122</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72868</v>
      </c>
      <c r="S6" s="637"/>
      <c r="T6" s="637"/>
      <c r="U6" s="637"/>
      <c r="V6" s="637"/>
      <c r="W6" s="637"/>
      <c r="X6" s="637"/>
      <c r="Y6" s="638"/>
      <c r="Z6" s="639">
        <v>0.7</v>
      </c>
      <c r="AA6" s="639"/>
      <c r="AB6" s="639"/>
      <c r="AC6" s="639"/>
      <c r="AD6" s="640">
        <v>72868</v>
      </c>
      <c r="AE6" s="640"/>
      <c r="AF6" s="640"/>
      <c r="AG6" s="640"/>
      <c r="AH6" s="640"/>
      <c r="AI6" s="640"/>
      <c r="AJ6" s="640"/>
      <c r="AK6" s="640"/>
      <c r="AL6" s="641">
        <v>1.9</v>
      </c>
      <c r="AM6" s="642"/>
      <c r="AN6" s="642"/>
      <c r="AO6" s="643"/>
      <c r="AP6" s="633" t="s">
        <v>221</v>
      </c>
      <c r="AQ6" s="634"/>
      <c r="AR6" s="634"/>
      <c r="AS6" s="634"/>
      <c r="AT6" s="634"/>
      <c r="AU6" s="634"/>
      <c r="AV6" s="634"/>
      <c r="AW6" s="634"/>
      <c r="AX6" s="634"/>
      <c r="AY6" s="634"/>
      <c r="AZ6" s="634"/>
      <c r="BA6" s="634"/>
      <c r="BB6" s="634"/>
      <c r="BC6" s="634"/>
      <c r="BD6" s="634"/>
      <c r="BE6" s="634"/>
      <c r="BF6" s="635"/>
      <c r="BG6" s="636">
        <v>921010</v>
      </c>
      <c r="BH6" s="637"/>
      <c r="BI6" s="637"/>
      <c r="BJ6" s="637"/>
      <c r="BK6" s="637"/>
      <c r="BL6" s="637"/>
      <c r="BM6" s="637"/>
      <c r="BN6" s="638"/>
      <c r="BO6" s="639">
        <v>100</v>
      </c>
      <c r="BP6" s="639"/>
      <c r="BQ6" s="639"/>
      <c r="BR6" s="639"/>
      <c r="BS6" s="640" t="s">
        <v>122</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72317</v>
      </c>
      <c r="CS6" s="637"/>
      <c r="CT6" s="637"/>
      <c r="CU6" s="637"/>
      <c r="CV6" s="637"/>
      <c r="CW6" s="637"/>
      <c r="CX6" s="637"/>
      <c r="CY6" s="638"/>
      <c r="CZ6" s="630">
        <v>0.7</v>
      </c>
      <c r="DA6" s="631"/>
      <c r="DB6" s="631"/>
      <c r="DC6" s="647"/>
      <c r="DD6" s="645" t="s">
        <v>122</v>
      </c>
      <c r="DE6" s="637"/>
      <c r="DF6" s="637"/>
      <c r="DG6" s="637"/>
      <c r="DH6" s="637"/>
      <c r="DI6" s="637"/>
      <c r="DJ6" s="637"/>
      <c r="DK6" s="637"/>
      <c r="DL6" s="637"/>
      <c r="DM6" s="637"/>
      <c r="DN6" s="637"/>
      <c r="DO6" s="637"/>
      <c r="DP6" s="638"/>
      <c r="DQ6" s="645">
        <v>72317</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1525</v>
      </c>
      <c r="S7" s="637"/>
      <c r="T7" s="637"/>
      <c r="U7" s="637"/>
      <c r="V7" s="637"/>
      <c r="W7" s="637"/>
      <c r="X7" s="637"/>
      <c r="Y7" s="638"/>
      <c r="Z7" s="639">
        <v>0</v>
      </c>
      <c r="AA7" s="639"/>
      <c r="AB7" s="639"/>
      <c r="AC7" s="639"/>
      <c r="AD7" s="640">
        <v>1525</v>
      </c>
      <c r="AE7" s="640"/>
      <c r="AF7" s="640"/>
      <c r="AG7" s="640"/>
      <c r="AH7" s="640"/>
      <c r="AI7" s="640"/>
      <c r="AJ7" s="640"/>
      <c r="AK7" s="640"/>
      <c r="AL7" s="641">
        <v>0</v>
      </c>
      <c r="AM7" s="642"/>
      <c r="AN7" s="642"/>
      <c r="AO7" s="643"/>
      <c r="AP7" s="633" t="s">
        <v>224</v>
      </c>
      <c r="AQ7" s="634"/>
      <c r="AR7" s="634"/>
      <c r="AS7" s="634"/>
      <c r="AT7" s="634"/>
      <c r="AU7" s="634"/>
      <c r="AV7" s="634"/>
      <c r="AW7" s="634"/>
      <c r="AX7" s="634"/>
      <c r="AY7" s="634"/>
      <c r="AZ7" s="634"/>
      <c r="BA7" s="634"/>
      <c r="BB7" s="634"/>
      <c r="BC7" s="634"/>
      <c r="BD7" s="634"/>
      <c r="BE7" s="634"/>
      <c r="BF7" s="635"/>
      <c r="BG7" s="636">
        <v>397573</v>
      </c>
      <c r="BH7" s="637"/>
      <c r="BI7" s="637"/>
      <c r="BJ7" s="637"/>
      <c r="BK7" s="637"/>
      <c r="BL7" s="637"/>
      <c r="BM7" s="637"/>
      <c r="BN7" s="638"/>
      <c r="BO7" s="639">
        <v>43.2</v>
      </c>
      <c r="BP7" s="639"/>
      <c r="BQ7" s="639"/>
      <c r="BR7" s="639"/>
      <c r="BS7" s="640" t="s">
        <v>122</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1114591</v>
      </c>
      <c r="CS7" s="637"/>
      <c r="CT7" s="637"/>
      <c r="CU7" s="637"/>
      <c r="CV7" s="637"/>
      <c r="CW7" s="637"/>
      <c r="CX7" s="637"/>
      <c r="CY7" s="638"/>
      <c r="CZ7" s="639">
        <v>10.5</v>
      </c>
      <c r="DA7" s="639"/>
      <c r="DB7" s="639"/>
      <c r="DC7" s="639"/>
      <c r="DD7" s="645">
        <v>14458</v>
      </c>
      <c r="DE7" s="637"/>
      <c r="DF7" s="637"/>
      <c r="DG7" s="637"/>
      <c r="DH7" s="637"/>
      <c r="DI7" s="637"/>
      <c r="DJ7" s="637"/>
      <c r="DK7" s="637"/>
      <c r="DL7" s="637"/>
      <c r="DM7" s="637"/>
      <c r="DN7" s="637"/>
      <c r="DO7" s="637"/>
      <c r="DP7" s="638"/>
      <c r="DQ7" s="645">
        <v>804769</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8120</v>
      </c>
      <c r="S8" s="637"/>
      <c r="T8" s="637"/>
      <c r="U8" s="637"/>
      <c r="V8" s="637"/>
      <c r="W8" s="637"/>
      <c r="X8" s="637"/>
      <c r="Y8" s="638"/>
      <c r="Z8" s="639">
        <v>0.1</v>
      </c>
      <c r="AA8" s="639"/>
      <c r="AB8" s="639"/>
      <c r="AC8" s="639"/>
      <c r="AD8" s="640">
        <v>8120</v>
      </c>
      <c r="AE8" s="640"/>
      <c r="AF8" s="640"/>
      <c r="AG8" s="640"/>
      <c r="AH8" s="640"/>
      <c r="AI8" s="640"/>
      <c r="AJ8" s="640"/>
      <c r="AK8" s="640"/>
      <c r="AL8" s="641">
        <v>0.2</v>
      </c>
      <c r="AM8" s="642"/>
      <c r="AN8" s="642"/>
      <c r="AO8" s="643"/>
      <c r="AP8" s="633" t="s">
        <v>227</v>
      </c>
      <c r="AQ8" s="634"/>
      <c r="AR8" s="634"/>
      <c r="AS8" s="634"/>
      <c r="AT8" s="634"/>
      <c r="AU8" s="634"/>
      <c r="AV8" s="634"/>
      <c r="AW8" s="634"/>
      <c r="AX8" s="634"/>
      <c r="AY8" s="634"/>
      <c r="AZ8" s="634"/>
      <c r="BA8" s="634"/>
      <c r="BB8" s="634"/>
      <c r="BC8" s="634"/>
      <c r="BD8" s="634"/>
      <c r="BE8" s="634"/>
      <c r="BF8" s="635"/>
      <c r="BG8" s="636">
        <v>12629</v>
      </c>
      <c r="BH8" s="637"/>
      <c r="BI8" s="637"/>
      <c r="BJ8" s="637"/>
      <c r="BK8" s="637"/>
      <c r="BL8" s="637"/>
      <c r="BM8" s="637"/>
      <c r="BN8" s="638"/>
      <c r="BO8" s="639">
        <v>1.4</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1495059</v>
      </c>
      <c r="CS8" s="637"/>
      <c r="CT8" s="637"/>
      <c r="CU8" s="637"/>
      <c r="CV8" s="637"/>
      <c r="CW8" s="637"/>
      <c r="CX8" s="637"/>
      <c r="CY8" s="638"/>
      <c r="CZ8" s="639">
        <v>14.1</v>
      </c>
      <c r="DA8" s="639"/>
      <c r="DB8" s="639"/>
      <c r="DC8" s="639"/>
      <c r="DD8" s="645">
        <v>7084</v>
      </c>
      <c r="DE8" s="637"/>
      <c r="DF8" s="637"/>
      <c r="DG8" s="637"/>
      <c r="DH8" s="637"/>
      <c r="DI8" s="637"/>
      <c r="DJ8" s="637"/>
      <c r="DK8" s="637"/>
      <c r="DL8" s="637"/>
      <c r="DM8" s="637"/>
      <c r="DN8" s="637"/>
      <c r="DO8" s="637"/>
      <c r="DP8" s="638"/>
      <c r="DQ8" s="645">
        <v>879037</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8732</v>
      </c>
      <c r="S9" s="637"/>
      <c r="T9" s="637"/>
      <c r="U9" s="637"/>
      <c r="V9" s="637"/>
      <c r="W9" s="637"/>
      <c r="X9" s="637"/>
      <c r="Y9" s="638"/>
      <c r="Z9" s="639">
        <v>0.1</v>
      </c>
      <c r="AA9" s="639"/>
      <c r="AB9" s="639"/>
      <c r="AC9" s="639"/>
      <c r="AD9" s="640">
        <v>8732</v>
      </c>
      <c r="AE9" s="640"/>
      <c r="AF9" s="640"/>
      <c r="AG9" s="640"/>
      <c r="AH9" s="640"/>
      <c r="AI9" s="640"/>
      <c r="AJ9" s="640"/>
      <c r="AK9" s="640"/>
      <c r="AL9" s="641">
        <v>0.2</v>
      </c>
      <c r="AM9" s="642"/>
      <c r="AN9" s="642"/>
      <c r="AO9" s="643"/>
      <c r="AP9" s="633" t="s">
        <v>230</v>
      </c>
      <c r="AQ9" s="634"/>
      <c r="AR9" s="634"/>
      <c r="AS9" s="634"/>
      <c r="AT9" s="634"/>
      <c r="AU9" s="634"/>
      <c r="AV9" s="634"/>
      <c r="AW9" s="634"/>
      <c r="AX9" s="634"/>
      <c r="AY9" s="634"/>
      <c r="AZ9" s="634"/>
      <c r="BA9" s="634"/>
      <c r="BB9" s="634"/>
      <c r="BC9" s="634"/>
      <c r="BD9" s="634"/>
      <c r="BE9" s="634"/>
      <c r="BF9" s="635"/>
      <c r="BG9" s="636">
        <v>351712</v>
      </c>
      <c r="BH9" s="637"/>
      <c r="BI9" s="637"/>
      <c r="BJ9" s="637"/>
      <c r="BK9" s="637"/>
      <c r="BL9" s="637"/>
      <c r="BM9" s="637"/>
      <c r="BN9" s="638"/>
      <c r="BO9" s="639">
        <v>38.200000000000003</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3688760</v>
      </c>
      <c r="CS9" s="637"/>
      <c r="CT9" s="637"/>
      <c r="CU9" s="637"/>
      <c r="CV9" s="637"/>
      <c r="CW9" s="637"/>
      <c r="CX9" s="637"/>
      <c r="CY9" s="638"/>
      <c r="CZ9" s="639">
        <v>34.9</v>
      </c>
      <c r="DA9" s="639"/>
      <c r="DB9" s="639"/>
      <c r="DC9" s="639"/>
      <c r="DD9" s="645">
        <v>2410145</v>
      </c>
      <c r="DE9" s="637"/>
      <c r="DF9" s="637"/>
      <c r="DG9" s="637"/>
      <c r="DH9" s="637"/>
      <c r="DI9" s="637"/>
      <c r="DJ9" s="637"/>
      <c r="DK9" s="637"/>
      <c r="DL9" s="637"/>
      <c r="DM9" s="637"/>
      <c r="DN9" s="637"/>
      <c r="DO9" s="637"/>
      <c r="DP9" s="638"/>
      <c r="DQ9" s="645">
        <v>755994</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v>18701</v>
      </c>
      <c r="BH10" s="637"/>
      <c r="BI10" s="637"/>
      <c r="BJ10" s="637"/>
      <c r="BK10" s="637"/>
      <c r="BL10" s="637"/>
      <c r="BM10" s="637"/>
      <c r="BN10" s="638"/>
      <c r="BO10" s="639">
        <v>2</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154424</v>
      </c>
      <c r="CS10" s="637"/>
      <c r="CT10" s="637"/>
      <c r="CU10" s="637"/>
      <c r="CV10" s="637"/>
      <c r="CW10" s="637"/>
      <c r="CX10" s="637"/>
      <c r="CY10" s="638"/>
      <c r="CZ10" s="639">
        <v>1.5</v>
      </c>
      <c r="DA10" s="639"/>
      <c r="DB10" s="639"/>
      <c r="DC10" s="639"/>
      <c r="DD10" s="645">
        <v>22833</v>
      </c>
      <c r="DE10" s="637"/>
      <c r="DF10" s="637"/>
      <c r="DG10" s="637"/>
      <c r="DH10" s="637"/>
      <c r="DI10" s="637"/>
      <c r="DJ10" s="637"/>
      <c r="DK10" s="637"/>
      <c r="DL10" s="637"/>
      <c r="DM10" s="637"/>
      <c r="DN10" s="637"/>
      <c r="DO10" s="637"/>
      <c r="DP10" s="638"/>
      <c r="DQ10" s="645">
        <v>60876</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173557</v>
      </c>
      <c r="S11" s="637"/>
      <c r="T11" s="637"/>
      <c r="U11" s="637"/>
      <c r="V11" s="637"/>
      <c r="W11" s="637"/>
      <c r="X11" s="637"/>
      <c r="Y11" s="638"/>
      <c r="Z11" s="641">
        <v>1.6</v>
      </c>
      <c r="AA11" s="642"/>
      <c r="AB11" s="642"/>
      <c r="AC11" s="648"/>
      <c r="AD11" s="645">
        <v>173557</v>
      </c>
      <c r="AE11" s="637"/>
      <c r="AF11" s="637"/>
      <c r="AG11" s="637"/>
      <c r="AH11" s="637"/>
      <c r="AI11" s="637"/>
      <c r="AJ11" s="637"/>
      <c r="AK11" s="638"/>
      <c r="AL11" s="641">
        <v>4.5</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v>14531</v>
      </c>
      <c r="BH11" s="637"/>
      <c r="BI11" s="637"/>
      <c r="BJ11" s="637"/>
      <c r="BK11" s="637"/>
      <c r="BL11" s="637"/>
      <c r="BM11" s="637"/>
      <c r="BN11" s="638"/>
      <c r="BO11" s="639">
        <v>1.6</v>
      </c>
      <c r="BP11" s="639"/>
      <c r="BQ11" s="639"/>
      <c r="BR11" s="639"/>
      <c r="BS11" s="640" t="s">
        <v>122</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890135</v>
      </c>
      <c r="CS11" s="637"/>
      <c r="CT11" s="637"/>
      <c r="CU11" s="637"/>
      <c r="CV11" s="637"/>
      <c r="CW11" s="637"/>
      <c r="CX11" s="637"/>
      <c r="CY11" s="638"/>
      <c r="CZ11" s="639">
        <v>8.4</v>
      </c>
      <c r="DA11" s="639"/>
      <c r="DB11" s="639"/>
      <c r="DC11" s="639"/>
      <c r="DD11" s="645">
        <v>425084</v>
      </c>
      <c r="DE11" s="637"/>
      <c r="DF11" s="637"/>
      <c r="DG11" s="637"/>
      <c r="DH11" s="637"/>
      <c r="DI11" s="637"/>
      <c r="DJ11" s="637"/>
      <c r="DK11" s="637"/>
      <c r="DL11" s="637"/>
      <c r="DM11" s="637"/>
      <c r="DN11" s="637"/>
      <c r="DO11" s="637"/>
      <c r="DP11" s="638"/>
      <c r="DQ11" s="645">
        <v>154706</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v>397266</v>
      </c>
      <c r="BH12" s="637"/>
      <c r="BI12" s="637"/>
      <c r="BJ12" s="637"/>
      <c r="BK12" s="637"/>
      <c r="BL12" s="637"/>
      <c r="BM12" s="637"/>
      <c r="BN12" s="638"/>
      <c r="BO12" s="639">
        <v>43.1</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207617</v>
      </c>
      <c r="CS12" s="637"/>
      <c r="CT12" s="637"/>
      <c r="CU12" s="637"/>
      <c r="CV12" s="637"/>
      <c r="CW12" s="637"/>
      <c r="CX12" s="637"/>
      <c r="CY12" s="638"/>
      <c r="CZ12" s="639">
        <v>2</v>
      </c>
      <c r="DA12" s="639"/>
      <c r="DB12" s="639"/>
      <c r="DC12" s="639"/>
      <c r="DD12" s="645">
        <v>5055</v>
      </c>
      <c r="DE12" s="637"/>
      <c r="DF12" s="637"/>
      <c r="DG12" s="637"/>
      <c r="DH12" s="637"/>
      <c r="DI12" s="637"/>
      <c r="DJ12" s="637"/>
      <c r="DK12" s="637"/>
      <c r="DL12" s="637"/>
      <c r="DM12" s="637"/>
      <c r="DN12" s="637"/>
      <c r="DO12" s="637"/>
      <c r="DP12" s="638"/>
      <c r="DQ12" s="645">
        <v>69041</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v>350389</v>
      </c>
      <c r="BH13" s="637"/>
      <c r="BI13" s="637"/>
      <c r="BJ13" s="637"/>
      <c r="BK13" s="637"/>
      <c r="BL13" s="637"/>
      <c r="BM13" s="637"/>
      <c r="BN13" s="638"/>
      <c r="BO13" s="639">
        <v>38</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737570</v>
      </c>
      <c r="CS13" s="637"/>
      <c r="CT13" s="637"/>
      <c r="CU13" s="637"/>
      <c r="CV13" s="637"/>
      <c r="CW13" s="637"/>
      <c r="CX13" s="637"/>
      <c r="CY13" s="638"/>
      <c r="CZ13" s="639">
        <v>7</v>
      </c>
      <c r="DA13" s="639"/>
      <c r="DB13" s="639"/>
      <c r="DC13" s="639"/>
      <c r="DD13" s="645">
        <v>515468</v>
      </c>
      <c r="DE13" s="637"/>
      <c r="DF13" s="637"/>
      <c r="DG13" s="637"/>
      <c r="DH13" s="637"/>
      <c r="DI13" s="637"/>
      <c r="DJ13" s="637"/>
      <c r="DK13" s="637"/>
      <c r="DL13" s="637"/>
      <c r="DM13" s="637"/>
      <c r="DN13" s="637"/>
      <c r="DO13" s="637"/>
      <c r="DP13" s="638"/>
      <c r="DQ13" s="645">
        <v>211308</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479</v>
      </c>
      <c r="S14" s="637"/>
      <c r="T14" s="637"/>
      <c r="U14" s="637"/>
      <c r="V14" s="637"/>
      <c r="W14" s="637"/>
      <c r="X14" s="637"/>
      <c r="Y14" s="638"/>
      <c r="Z14" s="639">
        <v>0</v>
      </c>
      <c r="AA14" s="639"/>
      <c r="AB14" s="639"/>
      <c r="AC14" s="639"/>
      <c r="AD14" s="640">
        <v>479</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41573</v>
      </c>
      <c r="BH14" s="637"/>
      <c r="BI14" s="637"/>
      <c r="BJ14" s="637"/>
      <c r="BK14" s="637"/>
      <c r="BL14" s="637"/>
      <c r="BM14" s="637"/>
      <c r="BN14" s="638"/>
      <c r="BO14" s="639">
        <v>4.5</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453567</v>
      </c>
      <c r="CS14" s="637"/>
      <c r="CT14" s="637"/>
      <c r="CU14" s="637"/>
      <c r="CV14" s="637"/>
      <c r="CW14" s="637"/>
      <c r="CX14" s="637"/>
      <c r="CY14" s="638"/>
      <c r="CZ14" s="639">
        <v>4.3</v>
      </c>
      <c r="DA14" s="639"/>
      <c r="DB14" s="639"/>
      <c r="DC14" s="639"/>
      <c r="DD14" s="645">
        <v>147349</v>
      </c>
      <c r="DE14" s="637"/>
      <c r="DF14" s="637"/>
      <c r="DG14" s="637"/>
      <c r="DH14" s="637"/>
      <c r="DI14" s="637"/>
      <c r="DJ14" s="637"/>
      <c r="DK14" s="637"/>
      <c r="DL14" s="637"/>
      <c r="DM14" s="637"/>
      <c r="DN14" s="637"/>
      <c r="DO14" s="637"/>
      <c r="DP14" s="638"/>
      <c r="DQ14" s="645">
        <v>161357</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84598</v>
      </c>
      <c r="BH15" s="637"/>
      <c r="BI15" s="637"/>
      <c r="BJ15" s="637"/>
      <c r="BK15" s="637"/>
      <c r="BL15" s="637"/>
      <c r="BM15" s="637"/>
      <c r="BN15" s="638"/>
      <c r="BO15" s="639">
        <v>9.1999999999999993</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823151</v>
      </c>
      <c r="CS15" s="637"/>
      <c r="CT15" s="637"/>
      <c r="CU15" s="637"/>
      <c r="CV15" s="637"/>
      <c r="CW15" s="637"/>
      <c r="CX15" s="637"/>
      <c r="CY15" s="638"/>
      <c r="CZ15" s="639">
        <v>7.8</v>
      </c>
      <c r="DA15" s="639"/>
      <c r="DB15" s="639"/>
      <c r="DC15" s="639"/>
      <c r="DD15" s="645">
        <v>263715</v>
      </c>
      <c r="DE15" s="637"/>
      <c r="DF15" s="637"/>
      <c r="DG15" s="637"/>
      <c r="DH15" s="637"/>
      <c r="DI15" s="637"/>
      <c r="DJ15" s="637"/>
      <c r="DK15" s="637"/>
      <c r="DL15" s="637"/>
      <c r="DM15" s="637"/>
      <c r="DN15" s="637"/>
      <c r="DO15" s="637"/>
      <c r="DP15" s="638"/>
      <c r="DQ15" s="645">
        <v>364228</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17917</v>
      </c>
      <c r="S16" s="637"/>
      <c r="T16" s="637"/>
      <c r="U16" s="637"/>
      <c r="V16" s="637"/>
      <c r="W16" s="637"/>
      <c r="X16" s="637"/>
      <c r="Y16" s="638"/>
      <c r="Z16" s="639">
        <v>0.2</v>
      </c>
      <c r="AA16" s="639"/>
      <c r="AB16" s="639"/>
      <c r="AC16" s="639"/>
      <c r="AD16" s="640">
        <v>17917</v>
      </c>
      <c r="AE16" s="640"/>
      <c r="AF16" s="640"/>
      <c r="AG16" s="640"/>
      <c r="AH16" s="640"/>
      <c r="AI16" s="640"/>
      <c r="AJ16" s="640"/>
      <c r="AK16" s="640"/>
      <c r="AL16" s="641">
        <v>0.5</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v>43527</v>
      </c>
      <c r="CS16" s="637"/>
      <c r="CT16" s="637"/>
      <c r="CU16" s="637"/>
      <c r="CV16" s="637"/>
      <c r="CW16" s="637"/>
      <c r="CX16" s="637"/>
      <c r="CY16" s="638"/>
      <c r="CZ16" s="639">
        <v>0.4</v>
      </c>
      <c r="DA16" s="639"/>
      <c r="DB16" s="639"/>
      <c r="DC16" s="639"/>
      <c r="DD16" s="645" t="s">
        <v>122</v>
      </c>
      <c r="DE16" s="637"/>
      <c r="DF16" s="637"/>
      <c r="DG16" s="637"/>
      <c r="DH16" s="637"/>
      <c r="DI16" s="637"/>
      <c r="DJ16" s="637"/>
      <c r="DK16" s="637"/>
      <c r="DL16" s="637"/>
      <c r="DM16" s="637"/>
      <c r="DN16" s="637"/>
      <c r="DO16" s="637"/>
      <c r="DP16" s="638"/>
      <c r="DQ16" s="645">
        <v>43527</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v>36865</v>
      </c>
      <c r="S17" s="637"/>
      <c r="T17" s="637"/>
      <c r="U17" s="637"/>
      <c r="V17" s="637"/>
      <c r="W17" s="637"/>
      <c r="X17" s="637"/>
      <c r="Y17" s="638"/>
      <c r="Z17" s="639">
        <v>0.3</v>
      </c>
      <c r="AA17" s="639"/>
      <c r="AB17" s="639"/>
      <c r="AC17" s="639"/>
      <c r="AD17" s="640">
        <v>36865</v>
      </c>
      <c r="AE17" s="640"/>
      <c r="AF17" s="640"/>
      <c r="AG17" s="640"/>
      <c r="AH17" s="640"/>
      <c r="AI17" s="640"/>
      <c r="AJ17" s="640"/>
      <c r="AK17" s="640"/>
      <c r="AL17" s="641">
        <v>1</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723449</v>
      </c>
      <c r="CS17" s="637"/>
      <c r="CT17" s="637"/>
      <c r="CU17" s="637"/>
      <c r="CV17" s="637"/>
      <c r="CW17" s="637"/>
      <c r="CX17" s="637"/>
      <c r="CY17" s="638"/>
      <c r="CZ17" s="639">
        <v>6.8</v>
      </c>
      <c r="DA17" s="639"/>
      <c r="DB17" s="639"/>
      <c r="DC17" s="639"/>
      <c r="DD17" s="645" t="s">
        <v>122</v>
      </c>
      <c r="DE17" s="637"/>
      <c r="DF17" s="637"/>
      <c r="DG17" s="637"/>
      <c r="DH17" s="637"/>
      <c r="DI17" s="637"/>
      <c r="DJ17" s="637"/>
      <c r="DK17" s="637"/>
      <c r="DL17" s="637"/>
      <c r="DM17" s="637"/>
      <c r="DN17" s="637"/>
      <c r="DO17" s="637"/>
      <c r="DP17" s="638"/>
      <c r="DQ17" s="645">
        <v>690250</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1138</v>
      </c>
      <c r="S18" s="637"/>
      <c r="T18" s="637"/>
      <c r="U18" s="637"/>
      <c r="V18" s="637"/>
      <c r="W18" s="637"/>
      <c r="X18" s="637"/>
      <c r="Y18" s="638"/>
      <c r="Z18" s="639">
        <v>0</v>
      </c>
      <c r="AA18" s="639"/>
      <c r="AB18" s="639"/>
      <c r="AC18" s="639"/>
      <c r="AD18" s="640">
        <v>1138</v>
      </c>
      <c r="AE18" s="640"/>
      <c r="AF18" s="640"/>
      <c r="AG18" s="640"/>
      <c r="AH18" s="640"/>
      <c r="AI18" s="640"/>
      <c r="AJ18" s="640"/>
      <c r="AK18" s="640"/>
      <c r="AL18" s="641">
        <v>0</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v>174000</v>
      </c>
      <c r="CS18" s="637"/>
      <c r="CT18" s="637"/>
      <c r="CU18" s="637"/>
      <c r="CV18" s="637"/>
      <c r="CW18" s="637"/>
      <c r="CX18" s="637"/>
      <c r="CY18" s="638"/>
      <c r="CZ18" s="639">
        <v>1.6</v>
      </c>
      <c r="DA18" s="639"/>
      <c r="DB18" s="639"/>
      <c r="DC18" s="639"/>
      <c r="DD18" s="645" t="s">
        <v>122</v>
      </c>
      <c r="DE18" s="637"/>
      <c r="DF18" s="637"/>
      <c r="DG18" s="637"/>
      <c r="DH18" s="637"/>
      <c r="DI18" s="637"/>
      <c r="DJ18" s="637"/>
      <c r="DK18" s="637"/>
      <c r="DL18" s="637"/>
      <c r="DM18" s="637"/>
      <c r="DN18" s="637"/>
      <c r="DO18" s="637"/>
      <c r="DP18" s="638"/>
      <c r="DQ18" s="645">
        <v>94000</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1138</v>
      </c>
      <c r="S19" s="637"/>
      <c r="T19" s="637"/>
      <c r="U19" s="637"/>
      <c r="V19" s="637"/>
      <c r="W19" s="637"/>
      <c r="X19" s="637"/>
      <c r="Y19" s="638"/>
      <c r="Z19" s="639">
        <v>0</v>
      </c>
      <c r="AA19" s="639"/>
      <c r="AB19" s="639"/>
      <c r="AC19" s="639"/>
      <c r="AD19" s="640">
        <v>1138</v>
      </c>
      <c r="AE19" s="640"/>
      <c r="AF19" s="640"/>
      <c r="AG19" s="640"/>
      <c r="AH19" s="640"/>
      <c r="AI19" s="640"/>
      <c r="AJ19" s="640"/>
      <c r="AK19" s="640"/>
      <c r="AL19" s="641">
        <v>0</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t="s">
        <v>122</v>
      </c>
      <c r="BH19" s="637"/>
      <c r="BI19" s="637"/>
      <c r="BJ19" s="637"/>
      <c r="BK19" s="637"/>
      <c r="BL19" s="637"/>
      <c r="BM19" s="637"/>
      <c r="BN19" s="638"/>
      <c r="BO19" s="639" t="s">
        <v>122</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t="s">
        <v>122</v>
      </c>
      <c r="BH20" s="637"/>
      <c r="BI20" s="637"/>
      <c r="BJ20" s="637"/>
      <c r="BK20" s="637"/>
      <c r="BL20" s="637"/>
      <c r="BM20" s="637"/>
      <c r="BN20" s="638"/>
      <c r="BO20" s="639" t="s">
        <v>122</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10578167</v>
      </c>
      <c r="CS20" s="637"/>
      <c r="CT20" s="637"/>
      <c r="CU20" s="637"/>
      <c r="CV20" s="637"/>
      <c r="CW20" s="637"/>
      <c r="CX20" s="637"/>
      <c r="CY20" s="638"/>
      <c r="CZ20" s="639">
        <v>100</v>
      </c>
      <c r="DA20" s="639"/>
      <c r="DB20" s="639"/>
      <c r="DC20" s="639"/>
      <c r="DD20" s="645">
        <v>3811191</v>
      </c>
      <c r="DE20" s="637"/>
      <c r="DF20" s="637"/>
      <c r="DG20" s="637"/>
      <c r="DH20" s="637"/>
      <c r="DI20" s="637"/>
      <c r="DJ20" s="637"/>
      <c r="DK20" s="637"/>
      <c r="DL20" s="637"/>
      <c r="DM20" s="637"/>
      <c r="DN20" s="637"/>
      <c r="DO20" s="637"/>
      <c r="DP20" s="638"/>
      <c r="DQ20" s="645">
        <v>4361410</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v>2936232</v>
      </c>
      <c r="S21" s="637"/>
      <c r="T21" s="637"/>
      <c r="U21" s="637"/>
      <c r="V21" s="637"/>
      <c r="W21" s="637"/>
      <c r="X21" s="637"/>
      <c r="Y21" s="638"/>
      <c r="Z21" s="639">
        <v>26.9</v>
      </c>
      <c r="AA21" s="639"/>
      <c r="AB21" s="639"/>
      <c r="AC21" s="639"/>
      <c r="AD21" s="640">
        <v>2629777</v>
      </c>
      <c r="AE21" s="640"/>
      <c r="AF21" s="640"/>
      <c r="AG21" s="640"/>
      <c r="AH21" s="640"/>
      <c r="AI21" s="640"/>
      <c r="AJ21" s="640"/>
      <c r="AK21" s="640"/>
      <c r="AL21" s="641">
        <v>67.8</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t="s">
        <v>122</v>
      </c>
      <c r="BH21" s="637"/>
      <c r="BI21" s="637"/>
      <c r="BJ21" s="637"/>
      <c r="BK21" s="637"/>
      <c r="BL21" s="637"/>
      <c r="BM21" s="637"/>
      <c r="BN21" s="638"/>
      <c r="BO21" s="639" t="s">
        <v>122</v>
      </c>
      <c r="BP21" s="639"/>
      <c r="BQ21" s="639"/>
      <c r="BR21" s="639"/>
      <c r="BS21" s="640" t="s">
        <v>122</v>
      </c>
      <c r="BT21" s="640"/>
      <c r="BU21" s="640"/>
      <c r="BV21" s="640"/>
      <c r="BW21" s="640"/>
      <c r="BX21" s="640"/>
      <c r="BY21" s="640"/>
      <c r="BZ21" s="640"/>
      <c r="CA21" s="640"/>
      <c r="CB21" s="644"/>
      <c r="CD21" s="659"/>
      <c r="CE21" s="660"/>
      <c r="CF21" s="660"/>
      <c r="CG21" s="660"/>
      <c r="CH21" s="660"/>
      <c r="CI21" s="660"/>
      <c r="CJ21" s="660"/>
      <c r="CK21" s="660"/>
      <c r="CL21" s="660"/>
      <c r="CM21" s="660"/>
      <c r="CN21" s="660"/>
      <c r="CO21" s="660"/>
      <c r="CP21" s="660"/>
      <c r="CQ21" s="661"/>
      <c r="CR21" s="662"/>
      <c r="CS21" s="655"/>
      <c r="CT21" s="655"/>
      <c r="CU21" s="655"/>
      <c r="CV21" s="655"/>
      <c r="CW21" s="655"/>
      <c r="CX21" s="655"/>
      <c r="CY21" s="663"/>
      <c r="CZ21" s="664"/>
      <c r="DA21" s="664"/>
      <c r="DB21" s="664"/>
      <c r="DC21" s="664"/>
      <c r="DD21" s="654"/>
      <c r="DE21" s="655"/>
      <c r="DF21" s="655"/>
      <c r="DG21" s="655"/>
      <c r="DH21" s="655"/>
      <c r="DI21" s="655"/>
      <c r="DJ21" s="655"/>
      <c r="DK21" s="655"/>
      <c r="DL21" s="655"/>
      <c r="DM21" s="655"/>
      <c r="DN21" s="655"/>
      <c r="DO21" s="655"/>
      <c r="DP21" s="663"/>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v>2629777</v>
      </c>
      <c r="S22" s="637"/>
      <c r="T22" s="637"/>
      <c r="U22" s="637"/>
      <c r="V22" s="637"/>
      <c r="W22" s="637"/>
      <c r="X22" s="637"/>
      <c r="Y22" s="638"/>
      <c r="Z22" s="639">
        <v>24.1</v>
      </c>
      <c r="AA22" s="639"/>
      <c r="AB22" s="639"/>
      <c r="AC22" s="639"/>
      <c r="AD22" s="640">
        <v>2629777</v>
      </c>
      <c r="AE22" s="640"/>
      <c r="AF22" s="640"/>
      <c r="AG22" s="640"/>
      <c r="AH22" s="640"/>
      <c r="AI22" s="640"/>
      <c r="AJ22" s="640"/>
      <c r="AK22" s="640"/>
      <c r="AL22" s="641">
        <v>67.8</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v>306455</v>
      </c>
      <c r="S23" s="637"/>
      <c r="T23" s="637"/>
      <c r="U23" s="637"/>
      <c r="V23" s="637"/>
      <c r="W23" s="637"/>
      <c r="X23" s="637"/>
      <c r="Y23" s="638"/>
      <c r="Z23" s="639">
        <v>2.8</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t="s">
        <v>122</v>
      </c>
      <c r="BH23" s="637"/>
      <c r="BI23" s="637"/>
      <c r="BJ23" s="637"/>
      <c r="BK23" s="637"/>
      <c r="BL23" s="637"/>
      <c r="BM23" s="637"/>
      <c r="BN23" s="638"/>
      <c r="BO23" s="639" t="s">
        <v>122</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5" t="s">
        <v>275</v>
      </c>
      <c r="DM23" s="666"/>
      <c r="DN23" s="666"/>
      <c r="DO23" s="666"/>
      <c r="DP23" s="666"/>
      <c r="DQ23" s="666"/>
      <c r="DR23" s="666"/>
      <c r="DS23" s="666"/>
      <c r="DT23" s="666"/>
      <c r="DU23" s="666"/>
      <c r="DV23" s="667"/>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2629865</v>
      </c>
      <c r="CS24" s="626"/>
      <c r="CT24" s="626"/>
      <c r="CU24" s="626"/>
      <c r="CV24" s="626"/>
      <c r="CW24" s="626"/>
      <c r="CX24" s="626"/>
      <c r="CY24" s="627"/>
      <c r="CZ24" s="630">
        <v>24.9</v>
      </c>
      <c r="DA24" s="631"/>
      <c r="DB24" s="631"/>
      <c r="DC24" s="647"/>
      <c r="DD24" s="668">
        <v>2069497</v>
      </c>
      <c r="DE24" s="626"/>
      <c r="DF24" s="626"/>
      <c r="DG24" s="626"/>
      <c r="DH24" s="626"/>
      <c r="DI24" s="626"/>
      <c r="DJ24" s="626"/>
      <c r="DK24" s="627"/>
      <c r="DL24" s="668">
        <v>1934648</v>
      </c>
      <c r="DM24" s="626"/>
      <c r="DN24" s="626"/>
      <c r="DO24" s="626"/>
      <c r="DP24" s="626"/>
      <c r="DQ24" s="626"/>
      <c r="DR24" s="626"/>
      <c r="DS24" s="626"/>
      <c r="DT24" s="626"/>
      <c r="DU24" s="626"/>
      <c r="DV24" s="627"/>
      <c r="DW24" s="630">
        <v>49.7</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4178443</v>
      </c>
      <c r="S25" s="637"/>
      <c r="T25" s="637"/>
      <c r="U25" s="637"/>
      <c r="V25" s="637"/>
      <c r="W25" s="637"/>
      <c r="X25" s="637"/>
      <c r="Y25" s="638"/>
      <c r="Z25" s="639">
        <v>38.299999999999997</v>
      </c>
      <c r="AA25" s="639"/>
      <c r="AB25" s="639"/>
      <c r="AC25" s="639"/>
      <c r="AD25" s="640">
        <v>3871988</v>
      </c>
      <c r="AE25" s="640"/>
      <c r="AF25" s="640"/>
      <c r="AG25" s="640"/>
      <c r="AH25" s="640"/>
      <c r="AI25" s="640"/>
      <c r="AJ25" s="640"/>
      <c r="AK25" s="640"/>
      <c r="AL25" s="641">
        <v>99.9</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1333172</v>
      </c>
      <c r="CS25" s="657"/>
      <c r="CT25" s="657"/>
      <c r="CU25" s="657"/>
      <c r="CV25" s="657"/>
      <c r="CW25" s="657"/>
      <c r="CX25" s="657"/>
      <c r="CY25" s="658"/>
      <c r="CZ25" s="641">
        <v>12.6</v>
      </c>
      <c r="DA25" s="669"/>
      <c r="DB25" s="669"/>
      <c r="DC25" s="671"/>
      <c r="DD25" s="645">
        <v>1146371</v>
      </c>
      <c r="DE25" s="657"/>
      <c r="DF25" s="657"/>
      <c r="DG25" s="657"/>
      <c r="DH25" s="657"/>
      <c r="DI25" s="657"/>
      <c r="DJ25" s="657"/>
      <c r="DK25" s="658"/>
      <c r="DL25" s="645">
        <v>1135153</v>
      </c>
      <c r="DM25" s="657"/>
      <c r="DN25" s="657"/>
      <c r="DO25" s="657"/>
      <c r="DP25" s="657"/>
      <c r="DQ25" s="657"/>
      <c r="DR25" s="657"/>
      <c r="DS25" s="657"/>
      <c r="DT25" s="657"/>
      <c r="DU25" s="657"/>
      <c r="DV25" s="658"/>
      <c r="DW25" s="641">
        <v>29.1</v>
      </c>
      <c r="DX25" s="669"/>
      <c r="DY25" s="669"/>
      <c r="DZ25" s="669"/>
      <c r="EA25" s="669"/>
      <c r="EB25" s="669"/>
      <c r="EC25" s="670"/>
    </row>
    <row r="26" spans="2:133" ht="11.25" customHeight="1" x14ac:dyDescent="0.2">
      <c r="B26" s="633" t="s">
        <v>283</v>
      </c>
      <c r="C26" s="634"/>
      <c r="D26" s="634"/>
      <c r="E26" s="634"/>
      <c r="F26" s="634"/>
      <c r="G26" s="634"/>
      <c r="H26" s="634"/>
      <c r="I26" s="634"/>
      <c r="J26" s="634"/>
      <c r="K26" s="634"/>
      <c r="L26" s="634"/>
      <c r="M26" s="634"/>
      <c r="N26" s="634"/>
      <c r="O26" s="634"/>
      <c r="P26" s="634"/>
      <c r="Q26" s="635"/>
      <c r="R26" s="636">
        <v>3301</v>
      </c>
      <c r="S26" s="637"/>
      <c r="T26" s="637"/>
      <c r="U26" s="637"/>
      <c r="V26" s="637"/>
      <c r="W26" s="637"/>
      <c r="X26" s="637"/>
      <c r="Y26" s="638"/>
      <c r="Z26" s="639">
        <v>0</v>
      </c>
      <c r="AA26" s="639"/>
      <c r="AB26" s="639"/>
      <c r="AC26" s="639"/>
      <c r="AD26" s="640">
        <v>3301</v>
      </c>
      <c r="AE26" s="640"/>
      <c r="AF26" s="640"/>
      <c r="AG26" s="640"/>
      <c r="AH26" s="640"/>
      <c r="AI26" s="640"/>
      <c r="AJ26" s="640"/>
      <c r="AK26" s="640"/>
      <c r="AL26" s="641">
        <v>0.1</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794651</v>
      </c>
      <c r="CS26" s="637"/>
      <c r="CT26" s="637"/>
      <c r="CU26" s="637"/>
      <c r="CV26" s="637"/>
      <c r="CW26" s="637"/>
      <c r="CX26" s="637"/>
      <c r="CY26" s="638"/>
      <c r="CZ26" s="641">
        <v>7.5</v>
      </c>
      <c r="DA26" s="669"/>
      <c r="DB26" s="669"/>
      <c r="DC26" s="671"/>
      <c r="DD26" s="645">
        <v>648150</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9"/>
      <c r="DY26" s="669"/>
      <c r="DZ26" s="669"/>
      <c r="EA26" s="669"/>
      <c r="EB26" s="669"/>
      <c r="EC26" s="670"/>
    </row>
    <row r="27" spans="2:133" ht="11.25" customHeight="1" x14ac:dyDescent="0.2">
      <c r="B27" s="633" t="s">
        <v>286</v>
      </c>
      <c r="C27" s="634"/>
      <c r="D27" s="634"/>
      <c r="E27" s="634"/>
      <c r="F27" s="634"/>
      <c r="G27" s="634"/>
      <c r="H27" s="634"/>
      <c r="I27" s="634"/>
      <c r="J27" s="634"/>
      <c r="K27" s="634"/>
      <c r="L27" s="634"/>
      <c r="M27" s="634"/>
      <c r="N27" s="634"/>
      <c r="O27" s="634"/>
      <c r="P27" s="634"/>
      <c r="Q27" s="635"/>
      <c r="R27" s="636">
        <v>1938</v>
      </c>
      <c r="S27" s="637"/>
      <c r="T27" s="637"/>
      <c r="U27" s="637"/>
      <c r="V27" s="637"/>
      <c r="W27" s="637"/>
      <c r="X27" s="637"/>
      <c r="Y27" s="638"/>
      <c r="Z27" s="639">
        <v>0</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921010</v>
      </c>
      <c r="BH27" s="637"/>
      <c r="BI27" s="637"/>
      <c r="BJ27" s="637"/>
      <c r="BK27" s="637"/>
      <c r="BL27" s="637"/>
      <c r="BM27" s="637"/>
      <c r="BN27" s="638"/>
      <c r="BO27" s="639">
        <v>100</v>
      </c>
      <c r="BP27" s="639"/>
      <c r="BQ27" s="639"/>
      <c r="BR27" s="639"/>
      <c r="BS27" s="640" t="s">
        <v>122</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573244</v>
      </c>
      <c r="CS27" s="657"/>
      <c r="CT27" s="657"/>
      <c r="CU27" s="657"/>
      <c r="CV27" s="657"/>
      <c r="CW27" s="657"/>
      <c r="CX27" s="657"/>
      <c r="CY27" s="658"/>
      <c r="CZ27" s="641">
        <v>5.4</v>
      </c>
      <c r="DA27" s="669"/>
      <c r="DB27" s="669"/>
      <c r="DC27" s="671"/>
      <c r="DD27" s="645">
        <v>232876</v>
      </c>
      <c r="DE27" s="657"/>
      <c r="DF27" s="657"/>
      <c r="DG27" s="657"/>
      <c r="DH27" s="657"/>
      <c r="DI27" s="657"/>
      <c r="DJ27" s="657"/>
      <c r="DK27" s="658"/>
      <c r="DL27" s="645">
        <v>109245</v>
      </c>
      <c r="DM27" s="657"/>
      <c r="DN27" s="657"/>
      <c r="DO27" s="657"/>
      <c r="DP27" s="657"/>
      <c r="DQ27" s="657"/>
      <c r="DR27" s="657"/>
      <c r="DS27" s="657"/>
      <c r="DT27" s="657"/>
      <c r="DU27" s="657"/>
      <c r="DV27" s="658"/>
      <c r="DW27" s="641">
        <v>2.8</v>
      </c>
      <c r="DX27" s="669"/>
      <c r="DY27" s="669"/>
      <c r="DZ27" s="669"/>
      <c r="EA27" s="669"/>
      <c r="EB27" s="669"/>
      <c r="EC27" s="670"/>
    </row>
    <row r="28" spans="2:133" ht="11.25" customHeight="1" x14ac:dyDescent="0.2">
      <c r="B28" s="633" t="s">
        <v>289</v>
      </c>
      <c r="C28" s="634"/>
      <c r="D28" s="634"/>
      <c r="E28" s="634"/>
      <c r="F28" s="634"/>
      <c r="G28" s="634"/>
      <c r="H28" s="634"/>
      <c r="I28" s="634"/>
      <c r="J28" s="634"/>
      <c r="K28" s="634"/>
      <c r="L28" s="634"/>
      <c r="M28" s="634"/>
      <c r="N28" s="634"/>
      <c r="O28" s="634"/>
      <c r="P28" s="634"/>
      <c r="Q28" s="635"/>
      <c r="R28" s="636">
        <v>156546</v>
      </c>
      <c r="S28" s="637"/>
      <c r="T28" s="637"/>
      <c r="U28" s="637"/>
      <c r="V28" s="637"/>
      <c r="W28" s="637"/>
      <c r="X28" s="637"/>
      <c r="Y28" s="638"/>
      <c r="Z28" s="639">
        <v>1.4</v>
      </c>
      <c r="AA28" s="639"/>
      <c r="AB28" s="639"/>
      <c r="AC28" s="639"/>
      <c r="AD28" s="640">
        <v>931</v>
      </c>
      <c r="AE28" s="640"/>
      <c r="AF28" s="640"/>
      <c r="AG28" s="640"/>
      <c r="AH28" s="640"/>
      <c r="AI28" s="640"/>
      <c r="AJ28" s="640"/>
      <c r="AK28" s="640"/>
      <c r="AL28" s="641">
        <v>0</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723449</v>
      </c>
      <c r="CS28" s="637"/>
      <c r="CT28" s="637"/>
      <c r="CU28" s="637"/>
      <c r="CV28" s="637"/>
      <c r="CW28" s="637"/>
      <c r="CX28" s="637"/>
      <c r="CY28" s="638"/>
      <c r="CZ28" s="641">
        <v>6.8</v>
      </c>
      <c r="DA28" s="669"/>
      <c r="DB28" s="669"/>
      <c r="DC28" s="671"/>
      <c r="DD28" s="645">
        <v>690250</v>
      </c>
      <c r="DE28" s="637"/>
      <c r="DF28" s="637"/>
      <c r="DG28" s="637"/>
      <c r="DH28" s="637"/>
      <c r="DI28" s="637"/>
      <c r="DJ28" s="637"/>
      <c r="DK28" s="638"/>
      <c r="DL28" s="645">
        <v>690250</v>
      </c>
      <c r="DM28" s="637"/>
      <c r="DN28" s="637"/>
      <c r="DO28" s="637"/>
      <c r="DP28" s="637"/>
      <c r="DQ28" s="637"/>
      <c r="DR28" s="637"/>
      <c r="DS28" s="637"/>
      <c r="DT28" s="637"/>
      <c r="DU28" s="637"/>
      <c r="DV28" s="638"/>
      <c r="DW28" s="641">
        <v>17.7</v>
      </c>
      <c r="DX28" s="669"/>
      <c r="DY28" s="669"/>
      <c r="DZ28" s="669"/>
      <c r="EA28" s="669"/>
      <c r="EB28" s="669"/>
      <c r="EC28" s="670"/>
    </row>
    <row r="29" spans="2:133" ht="11.25" customHeight="1" x14ac:dyDescent="0.2">
      <c r="B29" s="633" t="s">
        <v>291</v>
      </c>
      <c r="C29" s="634"/>
      <c r="D29" s="634"/>
      <c r="E29" s="634"/>
      <c r="F29" s="634"/>
      <c r="G29" s="634"/>
      <c r="H29" s="634"/>
      <c r="I29" s="634"/>
      <c r="J29" s="634"/>
      <c r="K29" s="634"/>
      <c r="L29" s="634"/>
      <c r="M29" s="634"/>
      <c r="N29" s="634"/>
      <c r="O29" s="634"/>
      <c r="P29" s="634"/>
      <c r="Q29" s="635"/>
      <c r="R29" s="636">
        <v>27301</v>
      </c>
      <c r="S29" s="637"/>
      <c r="T29" s="637"/>
      <c r="U29" s="637"/>
      <c r="V29" s="637"/>
      <c r="W29" s="637"/>
      <c r="X29" s="637"/>
      <c r="Y29" s="638"/>
      <c r="Z29" s="639">
        <v>0.3</v>
      </c>
      <c r="AA29" s="639"/>
      <c r="AB29" s="639"/>
      <c r="AC29" s="639"/>
      <c r="AD29" s="640" t="s">
        <v>122</v>
      </c>
      <c r="AE29" s="640"/>
      <c r="AF29" s="640"/>
      <c r="AG29" s="640"/>
      <c r="AH29" s="640"/>
      <c r="AI29" s="640"/>
      <c r="AJ29" s="640"/>
      <c r="AK29" s="640"/>
      <c r="AL29" s="641" t="s">
        <v>122</v>
      </c>
      <c r="AM29" s="642"/>
      <c r="AN29" s="642"/>
      <c r="AO29" s="643"/>
      <c r="AP29" s="659"/>
      <c r="AQ29" s="660"/>
      <c r="AR29" s="660"/>
      <c r="AS29" s="660"/>
      <c r="AT29" s="660"/>
      <c r="AU29" s="660"/>
      <c r="AV29" s="660"/>
      <c r="AW29" s="660"/>
      <c r="AX29" s="660"/>
      <c r="AY29" s="660"/>
      <c r="AZ29" s="660"/>
      <c r="BA29" s="660"/>
      <c r="BB29" s="660"/>
      <c r="BC29" s="660"/>
      <c r="BD29" s="660"/>
      <c r="BE29" s="660"/>
      <c r="BF29" s="661"/>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4" t="s">
        <v>292</v>
      </c>
      <c r="CE29" s="675"/>
      <c r="CF29" s="633" t="s">
        <v>66</v>
      </c>
      <c r="CG29" s="634"/>
      <c r="CH29" s="634"/>
      <c r="CI29" s="634"/>
      <c r="CJ29" s="634"/>
      <c r="CK29" s="634"/>
      <c r="CL29" s="634"/>
      <c r="CM29" s="634"/>
      <c r="CN29" s="634"/>
      <c r="CO29" s="634"/>
      <c r="CP29" s="634"/>
      <c r="CQ29" s="635"/>
      <c r="CR29" s="636">
        <v>723449</v>
      </c>
      <c r="CS29" s="657"/>
      <c r="CT29" s="657"/>
      <c r="CU29" s="657"/>
      <c r="CV29" s="657"/>
      <c r="CW29" s="657"/>
      <c r="CX29" s="657"/>
      <c r="CY29" s="658"/>
      <c r="CZ29" s="641">
        <v>6.8</v>
      </c>
      <c r="DA29" s="669"/>
      <c r="DB29" s="669"/>
      <c r="DC29" s="671"/>
      <c r="DD29" s="645">
        <v>690250</v>
      </c>
      <c r="DE29" s="657"/>
      <c r="DF29" s="657"/>
      <c r="DG29" s="657"/>
      <c r="DH29" s="657"/>
      <c r="DI29" s="657"/>
      <c r="DJ29" s="657"/>
      <c r="DK29" s="658"/>
      <c r="DL29" s="645">
        <v>690250</v>
      </c>
      <c r="DM29" s="657"/>
      <c r="DN29" s="657"/>
      <c r="DO29" s="657"/>
      <c r="DP29" s="657"/>
      <c r="DQ29" s="657"/>
      <c r="DR29" s="657"/>
      <c r="DS29" s="657"/>
      <c r="DT29" s="657"/>
      <c r="DU29" s="657"/>
      <c r="DV29" s="658"/>
      <c r="DW29" s="641">
        <v>17.7</v>
      </c>
      <c r="DX29" s="669"/>
      <c r="DY29" s="669"/>
      <c r="DZ29" s="669"/>
      <c r="EA29" s="669"/>
      <c r="EB29" s="669"/>
      <c r="EC29" s="670"/>
    </row>
    <row r="30" spans="2:133" ht="11.25" customHeight="1" x14ac:dyDescent="0.2">
      <c r="B30" s="633" t="s">
        <v>293</v>
      </c>
      <c r="C30" s="634"/>
      <c r="D30" s="634"/>
      <c r="E30" s="634"/>
      <c r="F30" s="634"/>
      <c r="G30" s="634"/>
      <c r="H30" s="634"/>
      <c r="I30" s="634"/>
      <c r="J30" s="634"/>
      <c r="K30" s="634"/>
      <c r="L30" s="634"/>
      <c r="M30" s="634"/>
      <c r="N30" s="634"/>
      <c r="O30" s="634"/>
      <c r="P30" s="634"/>
      <c r="Q30" s="635"/>
      <c r="R30" s="636">
        <v>1030451</v>
      </c>
      <c r="S30" s="637"/>
      <c r="T30" s="637"/>
      <c r="U30" s="637"/>
      <c r="V30" s="637"/>
      <c r="W30" s="637"/>
      <c r="X30" s="637"/>
      <c r="Y30" s="638"/>
      <c r="Z30" s="639">
        <v>9.4</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2"/>
      <c r="BI30" s="672"/>
      <c r="BJ30" s="672"/>
      <c r="BK30" s="672"/>
      <c r="BL30" s="672"/>
      <c r="BM30" s="672"/>
      <c r="BN30" s="672"/>
      <c r="BO30" s="672"/>
      <c r="BP30" s="672"/>
      <c r="BQ30" s="673"/>
      <c r="BR30" s="618" t="s">
        <v>295</v>
      </c>
      <c r="BS30" s="672"/>
      <c r="BT30" s="672"/>
      <c r="BU30" s="672"/>
      <c r="BV30" s="672"/>
      <c r="BW30" s="672"/>
      <c r="BX30" s="672"/>
      <c r="BY30" s="672"/>
      <c r="BZ30" s="672"/>
      <c r="CA30" s="672"/>
      <c r="CB30" s="673"/>
      <c r="CD30" s="676"/>
      <c r="CE30" s="677"/>
      <c r="CF30" s="633" t="s">
        <v>296</v>
      </c>
      <c r="CG30" s="634"/>
      <c r="CH30" s="634"/>
      <c r="CI30" s="634"/>
      <c r="CJ30" s="634"/>
      <c r="CK30" s="634"/>
      <c r="CL30" s="634"/>
      <c r="CM30" s="634"/>
      <c r="CN30" s="634"/>
      <c r="CO30" s="634"/>
      <c r="CP30" s="634"/>
      <c r="CQ30" s="635"/>
      <c r="CR30" s="636">
        <v>704092</v>
      </c>
      <c r="CS30" s="637"/>
      <c r="CT30" s="637"/>
      <c r="CU30" s="637"/>
      <c r="CV30" s="637"/>
      <c r="CW30" s="637"/>
      <c r="CX30" s="637"/>
      <c r="CY30" s="638"/>
      <c r="CZ30" s="641">
        <v>6.7</v>
      </c>
      <c r="DA30" s="669"/>
      <c r="DB30" s="669"/>
      <c r="DC30" s="671"/>
      <c r="DD30" s="645">
        <v>670893</v>
      </c>
      <c r="DE30" s="637"/>
      <c r="DF30" s="637"/>
      <c r="DG30" s="637"/>
      <c r="DH30" s="637"/>
      <c r="DI30" s="637"/>
      <c r="DJ30" s="637"/>
      <c r="DK30" s="638"/>
      <c r="DL30" s="645">
        <v>670893</v>
      </c>
      <c r="DM30" s="637"/>
      <c r="DN30" s="637"/>
      <c r="DO30" s="637"/>
      <c r="DP30" s="637"/>
      <c r="DQ30" s="637"/>
      <c r="DR30" s="637"/>
      <c r="DS30" s="637"/>
      <c r="DT30" s="637"/>
      <c r="DU30" s="637"/>
      <c r="DV30" s="638"/>
      <c r="DW30" s="641">
        <v>17.2</v>
      </c>
      <c r="DX30" s="669"/>
      <c r="DY30" s="669"/>
      <c r="DZ30" s="669"/>
      <c r="EA30" s="669"/>
      <c r="EB30" s="669"/>
      <c r="EC30" s="670"/>
    </row>
    <row r="31" spans="2:133" ht="11.25" customHeight="1" x14ac:dyDescent="0.2">
      <c r="B31" s="649" t="s">
        <v>297</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4" t="s">
        <v>298</v>
      </c>
      <c r="AQ31" s="685"/>
      <c r="AR31" s="685"/>
      <c r="AS31" s="685"/>
      <c r="AT31" s="690" t="s">
        <v>299</v>
      </c>
      <c r="AU31" s="212"/>
      <c r="AV31" s="212"/>
      <c r="AW31" s="212"/>
      <c r="AX31" s="622" t="s">
        <v>177</v>
      </c>
      <c r="AY31" s="623"/>
      <c r="AZ31" s="623"/>
      <c r="BA31" s="623"/>
      <c r="BB31" s="623"/>
      <c r="BC31" s="623"/>
      <c r="BD31" s="623"/>
      <c r="BE31" s="623"/>
      <c r="BF31" s="624"/>
      <c r="BG31" s="683">
        <v>99.4</v>
      </c>
      <c r="BH31" s="680"/>
      <c r="BI31" s="680"/>
      <c r="BJ31" s="680"/>
      <c r="BK31" s="680"/>
      <c r="BL31" s="680"/>
      <c r="BM31" s="631">
        <v>98.1</v>
      </c>
      <c r="BN31" s="680"/>
      <c r="BO31" s="680"/>
      <c r="BP31" s="680"/>
      <c r="BQ31" s="681"/>
      <c r="BR31" s="683">
        <v>99.1</v>
      </c>
      <c r="BS31" s="680"/>
      <c r="BT31" s="680"/>
      <c r="BU31" s="680"/>
      <c r="BV31" s="680"/>
      <c r="BW31" s="680"/>
      <c r="BX31" s="631">
        <v>98</v>
      </c>
      <c r="BY31" s="680"/>
      <c r="BZ31" s="680"/>
      <c r="CA31" s="680"/>
      <c r="CB31" s="681"/>
      <c r="CD31" s="676"/>
      <c r="CE31" s="677"/>
      <c r="CF31" s="633" t="s">
        <v>300</v>
      </c>
      <c r="CG31" s="634"/>
      <c r="CH31" s="634"/>
      <c r="CI31" s="634"/>
      <c r="CJ31" s="634"/>
      <c r="CK31" s="634"/>
      <c r="CL31" s="634"/>
      <c r="CM31" s="634"/>
      <c r="CN31" s="634"/>
      <c r="CO31" s="634"/>
      <c r="CP31" s="634"/>
      <c r="CQ31" s="635"/>
      <c r="CR31" s="636">
        <v>19357</v>
      </c>
      <c r="CS31" s="657"/>
      <c r="CT31" s="657"/>
      <c r="CU31" s="657"/>
      <c r="CV31" s="657"/>
      <c r="CW31" s="657"/>
      <c r="CX31" s="657"/>
      <c r="CY31" s="658"/>
      <c r="CZ31" s="641">
        <v>0.2</v>
      </c>
      <c r="DA31" s="669"/>
      <c r="DB31" s="669"/>
      <c r="DC31" s="671"/>
      <c r="DD31" s="645">
        <v>19357</v>
      </c>
      <c r="DE31" s="657"/>
      <c r="DF31" s="657"/>
      <c r="DG31" s="657"/>
      <c r="DH31" s="657"/>
      <c r="DI31" s="657"/>
      <c r="DJ31" s="657"/>
      <c r="DK31" s="658"/>
      <c r="DL31" s="645">
        <v>19357</v>
      </c>
      <c r="DM31" s="657"/>
      <c r="DN31" s="657"/>
      <c r="DO31" s="657"/>
      <c r="DP31" s="657"/>
      <c r="DQ31" s="657"/>
      <c r="DR31" s="657"/>
      <c r="DS31" s="657"/>
      <c r="DT31" s="657"/>
      <c r="DU31" s="657"/>
      <c r="DV31" s="658"/>
      <c r="DW31" s="641">
        <v>0.5</v>
      </c>
      <c r="DX31" s="669"/>
      <c r="DY31" s="669"/>
      <c r="DZ31" s="669"/>
      <c r="EA31" s="669"/>
      <c r="EB31" s="669"/>
      <c r="EC31" s="670"/>
    </row>
    <row r="32" spans="2:133" ht="11.25" customHeight="1" x14ac:dyDescent="0.2">
      <c r="B32" s="633" t="s">
        <v>301</v>
      </c>
      <c r="C32" s="634"/>
      <c r="D32" s="634"/>
      <c r="E32" s="634"/>
      <c r="F32" s="634"/>
      <c r="G32" s="634"/>
      <c r="H32" s="634"/>
      <c r="I32" s="634"/>
      <c r="J32" s="634"/>
      <c r="K32" s="634"/>
      <c r="L32" s="634"/>
      <c r="M32" s="634"/>
      <c r="N32" s="634"/>
      <c r="O32" s="634"/>
      <c r="P32" s="634"/>
      <c r="Q32" s="635"/>
      <c r="R32" s="636">
        <v>3076194</v>
      </c>
      <c r="S32" s="637"/>
      <c r="T32" s="637"/>
      <c r="U32" s="637"/>
      <c r="V32" s="637"/>
      <c r="W32" s="637"/>
      <c r="X32" s="637"/>
      <c r="Y32" s="638"/>
      <c r="Z32" s="639">
        <v>28.2</v>
      </c>
      <c r="AA32" s="639"/>
      <c r="AB32" s="639"/>
      <c r="AC32" s="639"/>
      <c r="AD32" s="640" t="s">
        <v>122</v>
      </c>
      <c r="AE32" s="640"/>
      <c r="AF32" s="640"/>
      <c r="AG32" s="640"/>
      <c r="AH32" s="640"/>
      <c r="AI32" s="640"/>
      <c r="AJ32" s="640"/>
      <c r="AK32" s="640"/>
      <c r="AL32" s="641" t="s">
        <v>122</v>
      </c>
      <c r="AM32" s="642"/>
      <c r="AN32" s="642"/>
      <c r="AO32" s="643"/>
      <c r="AP32" s="686"/>
      <c r="AQ32" s="687"/>
      <c r="AR32" s="687"/>
      <c r="AS32" s="687"/>
      <c r="AT32" s="691"/>
      <c r="AU32" s="208" t="s">
        <v>302</v>
      </c>
      <c r="AX32" s="633" t="s">
        <v>303</v>
      </c>
      <c r="AY32" s="634"/>
      <c r="AZ32" s="634"/>
      <c r="BA32" s="634"/>
      <c r="BB32" s="634"/>
      <c r="BC32" s="634"/>
      <c r="BD32" s="634"/>
      <c r="BE32" s="634"/>
      <c r="BF32" s="635"/>
      <c r="BG32" s="693">
        <v>99.4</v>
      </c>
      <c r="BH32" s="657"/>
      <c r="BI32" s="657"/>
      <c r="BJ32" s="657"/>
      <c r="BK32" s="657"/>
      <c r="BL32" s="657"/>
      <c r="BM32" s="642">
        <v>97.7</v>
      </c>
      <c r="BN32" s="657"/>
      <c r="BO32" s="657"/>
      <c r="BP32" s="657"/>
      <c r="BQ32" s="682"/>
      <c r="BR32" s="693">
        <v>98.8</v>
      </c>
      <c r="BS32" s="657"/>
      <c r="BT32" s="657"/>
      <c r="BU32" s="657"/>
      <c r="BV32" s="657"/>
      <c r="BW32" s="657"/>
      <c r="BX32" s="642">
        <v>97.6</v>
      </c>
      <c r="BY32" s="657"/>
      <c r="BZ32" s="657"/>
      <c r="CA32" s="657"/>
      <c r="CB32" s="682"/>
      <c r="CD32" s="678"/>
      <c r="CE32" s="679"/>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9"/>
      <c r="DB32" s="669"/>
      <c r="DC32" s="671"/>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9"/>
      <c r="DY32" s="669"/>
      <c r="DZ32" s="669"/>
      <c r="EA32" s="669"/>
      <c r="EB32" s="669"/>
      <c r="EC32" s="670"/>
    </row>
    <row r="33" spans="2:133" ht="11.25" customHeight="1" x14ac:dyDescent="0.2">
      <c r="B33" s="633" t="s">
        <v>305</v>
      </c>
      <c r="C33" s="634"/>
      <c r="D33" s="634"/>
      <c r="E33" s="634"/>
      <c r="F33" s="634"/>
      <c r="G33" s="634"/>
      <c r="H33" s="634"/>
      <c r="I33" s="634"/>
      <c r="J33" s="634"/>
      <c r="K33" s="634"/>
      <c r="L33" s="634"/>
      <c r="M33" s="634"/>
      <c r="N33" s="634"/>
      <c r="O33" s="634"/>
      <c r="P33" s="634"/>
      <c r="Q33" s="635"/>
      <c r="R33" s="636">
        <v>4050</v>
      </c>
      <c r="S33" s="637"/>
      <c r="T33" s="637"/>
      <c r="U33" s="637"/>
      <c r="V33" s="637"/>
      <c r="W33" s="637"/>
      <c r="X33" s="637"/>
      <c r="Y33" s="638"/>
      <c r="Z33" s="639">
        <v>0</v>
      </c>
      <c r="AA33" s="639"/>
      <c r="AB33" s="639"/>
      <c r="AC33" s="639"/>
      <c r="AD33" s="640" t="s">
        <v>122</v>
      </c>
      <c r="AE33" s="640"/>
      <c r="AF33" s="640"/>
      <c r="AG33" s="640"/>
      <c r="AH33" s="640"/>
      <c r="AI33" s="640"/>
      <c r="AJ33" s="640"/>
      <c r="AK33" s="640"/>
      <c r="AL33" s="641" t="s">
        <v>122</v>
      </c>
      <c r="AM33" s="642"/>
      <c r="AN33" s="642"/>
      <c r="AO33" s="643"/>
      <c r="AP33" s="688"/>
      <c r="AQ33" s="689"/>
      <c r="AR33" s="689"/>
      <c r="AS33" s="689"/>
      <c r="AT33" s="692"/>
      <c r="AU33" s="213"/>
      <c r="AV33" s="213"/>
      <c r="AW33" s="213"/>
      <c r="AX33" s="659" t="s">
        <v>306</v>
      </c>
      <c r="AY33" s="660"/>
      <c r="AZ33" s="660"/>
      <c r="BA33" s="660"/>
      <c r="BB33" s="660"/>
      <c r="BC33" s="660"/>
      <c r="BD33" s="660"/>
      <c r="BE33" s="660"/>
      <c r="BF33" s="661"/>
      <c r="BG33" s="694">
        <v>99.2</v>
      </c>
      <c r="BH33" s="695"/>
      <c r="BI33" s="695"/>
      <c r="BJ33" s="695"/>
      <c r="BK33" s="695"/>
      <c r="BL33" s="695"/>
      <c r="BM33" s="696">
        <v>97.8</v>
      </c>
      <c r="BN33" s="695"/>
      <c r="BO33" s="695"/>
      <c r="BP33" s="695"/>
      <c r="BQ33" s="697"/>
      <c r="BR33" s="694">
        <v>99.1</v>
      </c>
      <c r="BS33" s="695"/>
      <c r="BT33" s="695"/>
      <c r="BU33" s="695"/>
      <c r="BV33" s="695"/>
      <c r="BW33" s="695"/>
      <c r="BX33" s="696">
        <v>97.5</v>
      </c>
      <c r="BY33" s="695"/>
      <c r="BZ33" s="695"/>
      <c r="CA33" s="695"/>
      <c r="CB33" s="697"/>
      <c r="CD33" s="633" t="s">
        <v>307</v>
      </c>
      <c r="CE33" s="634"/>
      <c r="CF33" s="634"/>
      <c r="CG33" s="634"/>
      <c r="CH33" s="634"/>
      <c r="CI33" s="634"/>
      <c r="CJ33" s="634"/>
      <c r="CK33" s="634"/>
      <c r="CL33" s="634"/>
      <c r="CM33" s="634"/>
      <c r="CN33" s="634"/>
      <c r="CO33" s="634"/>
      <c r="CP33" s="634"/>
      <c r="CQ33" s="635"/>
      <c r="CR33" s="636">
        <v>4093584</v>
      </c>
      <c r="CS33" s="657"/>
      <c r="CT33" s="657"/>
      <c r="CU33" s="657"/>
      <c r="CV33" s="657"/>
      <c r="CW33" s="657"/>
      <c r="CX33" s="657"/>
      <c r="CY33" s="658"/>
      <c r="CZ33" s="641">
        <v>38.700000000000003</v>
      </c>
      <c r="DA33" s="669"/>
      <c r="DB33" s="669"/>
      <c r="DC33" s="671"/>
      <c r="DD33" s="645">
        <v>2037590</v>
      </c>
      <c r="DE33" s="657"/>
      <c r="DF33" s="657"/>
      <c r="DG33" s="657"/>
      <c r="DH33" s="657"/>
      <c r="DI33" s="657"/>
      <c r="DJ33" s="657"/>
      <c r="DK33" s="658"/>
      <c r="DL33" s="645">
        <v>1395395</v>
      </c>
      <c r="DM33" s="657"/>
      <c r="DN33" s="657"/>
      <c r="DO33" s="657"/>
      <c r="DP33" s="657"/>
      <c r="DQ33" s="657"/>
      <c r="DR33" s="657"/>
      <c r="DS33" s="657"/>
      <c r="DT33" s="657"/>
      <c r="DU33" s="657"/>
      <c r="DV33" s="658"/>
      <c r="DW33" s="641">
        <v>35.799999999999997</v>
      </c>
      <c r="DX33" s="669"/>
      <c r="DY33" s="669"/>
      <c r="DZ33" s="669"/>
      <c r="EA33" s="669"/>
      <c r="EB33" s="669"/>
      <c r="EC33" s="670"/>
    </row>
    <row r="34" spans="2:133" ht="11.25" customHeight="1" x14ac:dyDescent="0.2">
      <c r="B34" s="633" t="s">
        <v>308</v>
      </c>
      <c r="C34" s="634"/>
      <c r="D34" s="634"/>
      <c r="E34" s="634"/>
      <c r="F34" s="634"/>
      <c r="G34" s="634"/>
      <c r="H34" s="634"/>
      <c r="I34" s="634"/>
      <c r="J34" s="634"/>
      <c r="K34" s="634"/>
      <c r="L34" s="634"/>
      <c r="M34" s="634"/>
      <c r="N34" s="634"/>
      <c r="O34" s="634"/>
      <c r="P34" s="634"/>
      <c r="Q34" s="635"/>
      <c r="R34" s="636">
        <v>9285</v>
      </c>
      <c r="S34" s="637"/>
      <c r="T34" s="637"/>
      <c r="U34" s="637"/>
      <c r="V34" s="637"/>
      <c r="W34" s="637"/>
      <c r="X34" s="637"/>
      <c r="Y34" s="638"/>
      <c r="Z34" s="639">
        <v>0.1</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309</v>
      </c>
      <c r="CE34" s="634"/>
      <c r="CF34" s="634"/>
      <c r="CG34" s="634"/>
      <c r="CH34" s="634"/>
      <c r="CI34" s="634"/>
      <c r="CJ34" s="634"/>
      <c r="CK34" s="634"/>
      <c r="CL34" s="634"/>
      <c r="CM34" s="634"/>
      <c r="CN34" s="634"/>
      <c r="CO34" s="634"/>
      <c r="CP34" s="634"/>
      <c r="CQ34" s="635"/>
      <c r="CR34" s="636">
        <v>1708983</v>
      </c>
      <c r="CS34" s="637"/>
      <c r="CT34" s="637"/>
      <c r="CU34" s="637"/>
      <c r="CV34" s="637"/>
      <c r="CW34" s="637"/>
      <c r="CX34" s="637"/>
      <c r="CY34" s="638"/>
      <c r="CZ34" s="641">
        <v>16.2</v>
      </c>
      <c r="DA34" s="669"/>
      <c r="DB34" s="669"/>
      <c r="DC34" s="671"/>
      <c r="DD34" s="645">
        <v>726613</v>
      </c>
      <c r="DE34" s="637"/>
      <c r="DF34" s="637"/>
      <c r="DG34" s="637"/>
      <c r="DH34" s="637"/>
      <c r="DI34" s="637"/>
      <c r="DJ34" s="637"/>
      <c r="DK34" s="638"/>
      <c r="DL34" s="645">
        <v>609627</v>
      </c>
      <c r="DM34" s="637"/>
      <c r="DN34" s="637"/>
      <c r="DO34" s="637"/>
      <c r="DP34" s="637"/>
      <c r="DQ34" s="637"/>
      <c r="DR34" s="637"/>
      <c r="DS34" s="637"/>
      <c r="DT34" s="637"/>
      <c r="DU34" s="637"/>
      <c r="DV34" s="638"/>
      <c r="DW34" s="641">
        <v>15.7</v>
      </c>
      <c r="DX34" s="669"/>
      <c r="DY34" s="669"/>
      <c r="DZ34" s="669"/>
      <c r="EA34" s="669"/>
      <c r="EB34" s="669"/>
      <c r="EC34" s="670"/>
    </row>
    <row r="35" spans="2:133" ht="11.25" customHeight="1" x14ac:dyDescent="0.2">
      <c r="B35" s="633" t="s">
        <v>310</v>
      </c>
      <c r="C35" s="634"/>
      <c r="D35" s="634"/>
      <c r="E35" s="634"/>
      <c r="F35" s="634"/>
      <c r="G35" s="634"/>
      <c r="H35" s="634"/>
      <c r="I35" s="634"/>
      <c r="J35" s="634"/>
      <c r="K35" s="634"/>
      <c r="L35" s="634"/>
      <c r="M35" s="634"/>
      <c r="N35" s="634"/>
      <c r="O35" s="634"/>
      <c r="P35" s="634"/>
      <c r="Q35" s="635"/>
      <c r="R35" s="636">
        <v>949039</v>
      </c>
      <c r="S35" s="637"/>
      <c r="T35" s="637"/>
      <c r="U35" s="637"/>
      <c r="V35" s="637"/>
      <c r="W35" s="637"/>
      <c r="X35" s="637"/>
      <c r="Y35" s="638"/>
      <c r="Z35" s="639">
        <v>8.6999999999999993</v>
      </c>
      <c r="AA35" s="639"/>
      <c r="AB35" s="639"/>
      <c r="AC35" s="639"/>
      <c r="AD35" s="640" t="s">
        <v>122</v>
      </c>
      <c r="AE35" s="640"/>
      <c r="AF35" s="640"/>
      <c r="AG35" s="640"/>
      <c r="AH35" s="640"/>
      <c r="AI35" s="640"/>
      <c r="AJ35" s="640"/>
      <c r="AK35" s="640"/>
      <c r="AL35" s="641" t="s">
        <v>122</v>
      </c>
      <c r="AM35" s="642"/>
      <c r="AN35" s="642"/>
      <c r="AO35" s="643"/>
      <c r="AP35" s="21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321675</v>
      </c>
      <c r="CS35" s="657"/>
      <c r="CT35" s="657"/>
      <c r="CU35" s="657"/>
      <c r="CV35" s="657"/>
      <c r="CW35" s="657"/>
      <c r="CX35" s="657"/>
      <c r="CY35" s="658"/>
      <c r="CZ35" s="641">
        <v>3</v>
      </c>
      <c r="DA35" s="669"/>
      <c r="DB35" s="669"/>
      <c r="DC35" s="671"/>
      <c r="DD35" s="645">
        <v>179014</v>
      </c>
      <c r="DE35" s="657"/>
      <c r="DF35" s="657"/>
      <c r="DG35" s="657"/>
      <c r="DH35" s="657"/>
      <c r="DI35" s="657"/>
      <c r="DJ35" s="657"/>
      <c r="DK35" s="658"/>
      <c r="DL35" s="645">
        <v>179014</v>
      </c>
      <c r="DM35" s="657"/>
      <c r="DN35" s="657"/>
      <c r="DO35" s="657"/>
      <c r="DP35" s="657"/>
      <c r="DQ35" s="657"/>
      <c r="DR35" s="657"/>
      <c r="DS35" s="657"/>
      <c r="DT35" s="657"/>
      <c r="DU35" s="657"/>
      <c r="DV35" s="658"/>
      <c r="DW35" s="641">
        <v>4.5999999999999996</v>
      </c>
      <c r="DX35" s="669"/>
      <c r="DY35" s="669"/>
      <c r="DZ35" s="669"/>
      <c r="EA35" s="669"/>
      <c r="EB35" s="669"/>
      <c r="EC35" s="670"/>
    </row>
    <row r="36" spans="2:133" ht="11.25" customHeight="1" x14ac:dyDescent="0.2">
      <c r="B36" s="633" t="s">
        <v>314</v>
      </c>
      <c r="C36" s="634"/>
      <c r="D36" s="634"/>
      <c r="E36" s="634"/>
      <c r="F36" s="634"/>
      <c r="G36" s="634"/>
      <c r="H36" s="634"/>
      <c r="I36" s="634"/>
      <c r="J36" s="634"/>
      <c r="K36" s="634"/>
      <c r="L36" s="634"/>
      <c r="M36" s="634"/>
      <c r="N36" s="634"/>
      <c r="O36" s="634"/>
      <c r="P36" s="634"/>
      <c r="Q36" s="635"/>
      <c r="R36" s="636">
        <v>219488</v>
      </c>
      <c r="S36" s="637"/>
      <c r="T36" s="637"/>
      <c r="U36" s="637"/>
      <c r="V36" s="637"/>
      <c r="W36" s="637"/>
      <c r="X36" s="637"/>
      <c r="Y36" s="638"/>
      <c r="Z36" s="639">
        <v>2</v>
      </c>
      <c r="AA36" s="639"/>
      <c r="AB36" s="639"/>
      <c r="AC36" s="639"/>
      <c r="AD36" s="640" t="s">
        <v>122</v>
      </c>
      <c r="AE36" s="640"/>
      <c r="AF36" s="640"/>
      <c r="AG36" s="640"/>
      <c r="AH36" s="640"/>
      <c r="AI36" s="640"/>
      <c r="AJ36" s="640"/>
      <c r="AK36" s="640"/>
      <c r="AL36" s="641" t="s">
        <v>122</v>
      </c>
      <c r="AM36" s="642"/>
      <c r="AN36" s="642"/>
      <c r="AO36" s="643"/>
      <c r="AP36" s="216"/>
      <c r="AQ36" s="702" t="s">
        <v>315</v>
      </c>
      <c r="AR36" s="703"/>
      <c r="AS36" s="703"/>
      <c r="AT36" s="703"/>
      <c r="AU36" s="703"/>
      <c r="AV36" s="703"/>
      <c r="AW36" s="703"/>
      <c r="AX36" s="703"/>
      <c r="AY36" s="704"/>
      <c r="AZ36" s="625">
        <v>1171938</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26485</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1089852</v>
      </c>
      <c r="CS36" s="637"/>
      <c r="CT36" s="637"/>
      <c r="CU36" s="637"/>
      <c r="CV36" s="637"/>
      <c r="CW36" s="637"/>
      <c r="CX36" s="637"/>
      <c r="CY36" s="638"/>
      <c r="CZ36" s="641">
        <v>10.3</v>
      </c>
      <c r="DA36" s="669"/>
      <c r="DB36" s="669"/>
      <c r="DC36" s="671"/>
      <c r="DD36" s="645">
        <v>556412</v>
      </c>
      <c r="DE36" s="637"/>
      <c r="DF36" s="637"/>
      <c r="DG36" s="637"/>
      <c r="DH36" s="637"/>
      <c r="DI36" s="637"/>
      <c r="DJ36" s="637"/>
      <c r="DK36" s="638"/>
      <c r="DL36" s="645">
        <v>397583</v>
      </c>
      <c r="DM36" s="637"/>
      <c r="DN36" s="637"/>
      <c r="DO36" s="637"/>
      <c r="DP36" s="637"/>
      <c r="DQ36" s="637"/>
      <c r="DR36" s="637"/>
      <c r="DS36" s="637"/>
      <c r="DT36" s="637"/>
      <c r="DU36" s="637"/>
      <c r="DV36" s="638"/>
      <c r="DW36" s="641">
        <v>10.199999999999999</v>
      </c>
      <c r="DX36" s="669"/>
      <c r="DY36" s="669"/>
      <c r="DZ36" s="669"/>
      <c r="EA36" s="669"/>
      <c r="EB36" s="669"/>
      <c r="EC36" s="670"/>
    </row>
    <row r="37" spans="2:133" ht="11.25" customHeight="1" x14ac:dyDescent="0.2">
      <c r="B37" s="633" t="s">
        <v>318</v>
      </c>
      <c r="C37" s="634"/>
      <c r="D37" s="634"/>
      <c r="E37" s="634"/>
      <c r="F37" s="634"/>
      <c r="G37" s="634"/>
      <c r="H37" s="634"/>
      <c r="I37" s="634"/>
      <c r="J37" s="634"/>
      <c r="K37" s="634"/>
      <c r="L37" s="634"/>
      <c r="M37" s="634"/>
      <c r="N37" s="634"/>
      <c r="O37" s="634"/>
      <c r="P37" s="634"/>
      <c r="Q37" s="635"/>
      <c r="R37" s="636">
        <v>177609</v>
      </c>
      <c r="S37" s="637"/>
      <c r="T37" s="637"/>
      <c r="U37" s="637"/>
      <c r="V37" s="637"/>
      <c r="W37" s="637"/>
      <c r="X37" s="637"/>
      <c r="Y37" s="638"/>
      <c r="Z37" s="639">
        <v>1.6</v>
      </c>
      <c r="AA37" s="639"/>
      <c r="AB37" s="639"/>
      <c r="AC37" s="639"/>
      <c r="AD37" s="640" t="s">
        <v>122</v>
      </c>
      <c r="AE37" s="640"/>
      <c r="AF37" s="640"/>
      <c r="AG37" s="640"/>
      <c r="AH37" s="640"/>
      <c r="AI37" s="640"/>
      <c r="AJ37" s="640"/>
      <c r="AK37" s="640"/>
      <c r="AL37" s="641" t="s">
        <v>122</v>
      </c>
      <c r="AM37" s="642"/>
      <c r="AN37" s="642"/>
      <c r="AO37" s="643"/>
      <c r="AQ37" s="699" t="s">
        <v>319</v>
      </c>
      <c r="AR37" s="700"/>
      <c r="AS37" s="700"/>
      <c r="AT37" s="700"/>
      <c r="AU37" s="700"/>
      <c r="AV37" s="700"/>
      <c r="AW37" s="700"/>
      <c r="AX37" s="700"/>
      <c r="AY37" s="701"/>
      <c r="AZ37" s="636">
        <v>500490</v>
      </c>
      <c r="BA37" s="637"/>
      <c r="BB37" s="637"/>
      <c r="BC37" s="637"/>
      <c r="BD37" s="657"/>
      <c r="BE37" s="657"/>
      <c r="BF37" s="682"/>
      <c r="BG37" s="633" t="s">
        <v>320</v>
      </c>
      <c r="BH37" s="634"/>
      <c r="BI37" s="634"/>
      <c r="BJ37" s="634"/>
      <c r="BK37" s="634"/>
      <c r="BL37" s="634"/>
      <c r="BM37" s="634"/>
      <c r="BN37" s="634"/>
      <c r="BO37" s="634"/>
      <c r="BP37" s="634"/>
      <c r="BQ37" s="634"/>
      <c r="BR37" s="634"/>
      <c r="BS37" s="634"/>
      <c r="BT37" s="634"/>
      <c r="BU37" s="635"/>
      <c r="BV37" s="636">
        <v>14528</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83350</v>
      </c>
      <c r="CS37" s="657"/>
      <c r="CT37" s="657"/>
      <c r="CU37" s="657"/>
      <c r="CV37" s="657"/>
      <c r="CW37" s="657"/>
      <c r="CX37" s="657"/>
      <c r="CY37" s="658"/>
      <c r="CZ37" s="641">
        <v>0.8</v>
      </c>
      <c r="DA37" s="669"/>
      <c r="DB37" s="669"/>
      <c r="DC37" s="671"/>
      <c r="DD37" s="645">
        <v>33350</v>
      </c>
      <c r="DE37" s="657"/>
      <c r="DF37" s="657"/>
      <c r="DG37" s="657"/>
      <c r="DH37" s="657"/>
      <c r="DI37" s="657"/>
      <c r="DJ37" s="657"/>
      <c r="DK37" s="658"/>
      <c r="DL37" s="645">
        <v>33208</v>
      </c>
      <c r="DM37" s="657"/>
      <c r="DN37" s="657"/>
      <c r="DO37" s="657"/>
      <c r="DP37" s="657"/>
      <c r="DQ37" s="657"/>
      <c r="DR37" s="657"/>
      <c r="DS37" s="657"/>
      <c r="DT37" s="657"/>
      <c r="DU37" s="657"/>
      <c r="DV37" s="658"/>
      <c r="DW37" s="641">
        <v>0.9</v>
      </c>
      <c r="DX37" s="669"/>
      <c r="DY37" s="669"/>
      <c r="DZ37" s="669"/>
      <c r="EA37" s="669"/>
      <c r="EB37" s="669"/>
      <c r="EC37" s="670"/>
    </row>
    <row r="38" spans="2:133" ht="11.25" customHeight="1" x14ac:dyDescent="0.2">
      <c r="B38" s="633" t="s">
        <v>322</v>
      </c>
      <c r="C38" s="634"/>
      <c r="D38" s="634"/>
      <c r="E38" s="634"/>
      <c r="F38" s="634"/>
      <c r="G38" s="634"/>
      <c r="H38" s="634"/>
      <c r="I38" s="634"/>
      <c r="J38" s="634"/>
      <c r="K38" s="634"/>
      <c r="L38" s="634"/>
      <c r="M38" s="634"/>
      <c r="N38" s="634"/>
      <c r="O38" s="634"/>
      <c r="P38" s="634"/>
      <c r="Q38" s="635"/>
      <c r="R38" s="636">
        <v>1080898</v>
      </c>
      <c r="S38" s="637"/>
      <c r="T38" s="637"/>
      <c r="U38" s="637"/>
      <c r="V38" s="637"/>
      <c r="W38" s="637"/>
      <c r="X38" s="637"/>
      <c r="Y38" s="638"/>
      <c r="Z38" s="639">
        <v>9.9</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v>174000</v>
      </c>
      <c r="BA38" s="637"/>
      <c r="BB38" s="637"/>
      <c r="BC38" s="637"/>
      <c r="BD38" s="657"/>
      <c r="BE38" s="657"/>
      <c r="BF38" s="682"/>
      <c r="BG38" s="633" t="s">
        <v>324</v>
      </c>
      <c r="BH38" s="634"/>
      <c r="BI38" s="634"/>
      <c r="BJ38" s="634"/>
      <c r="BK38" s="634"/>
      <c r="BL38" s="634"/>
      <c r="BM38" s="634"/>
      <c r="BN38" s="634"/>
      <c r="BO38" s="634"/>
      <c r="BP38" s="634"/>
      <c r="BQ38" s="634"/>
      <c r="BR38" s="634"/>
      <c r="BS38" s="634"/>
      <c r="BT38" s="634"/>
      <c r="BU38" s="635"/>
      <c r="BV38" s="636">
        <v>1509</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405811</v>
      </c>
      <c r="CS38" s="637"/>
      <c r="CT38" s="637"/>
      <c r="CU38" s="637"/>
      <c r="CV38" s="637"/>
      <c r="CW38" s="637"/>
      <c r="CX38" s="637"/>
      <c r="CY38" s="638"/>
      <c r="CZ38" s="641">
        <v>3.8</v>
      </c>
      <c r="DA38" s="669"/>
      <c r="DB38" s="669"/>
      <c r="DC38" s="671"/>
      <c r="DD38" s="645">
        <v>239488</v>
      </c>
      <c r="DE38" s="637"/>
      <c r="DF38" s="637"/>
      <c r="DG38" s="637"/>
      <c r="DH38" s="637"/>
      <c r="DI38" s="637"/>
      <c r="DJ38" s="637"/>
      <c r="DK38" s="638"/>
      <c r="DL38" s="645">
        <v>209171</v>
      </c>
      <c r="DM38" s="637"/>
      <c r="DN38" s="637"/>
      <c r="DO38" s="637"/>
      <c r="DP38" s="637"/>
      <c r="DQ38" s="637"/>
      <c r="DR38" s="637"/>
      <c r="DS38" s="637"/>
      <c r="DT38" s="637"/>
      <c r="DU38" s="637"/>
      <c r="DV38" s="638"/>
      <c r="DW38" s="641">
        <v>5.4</v>
      </c>
      <c r="DX38" s="669"/>
      <c r="DY38" s="669"/>
      <c r="DZ38" s="669"/>
      <c r="EA38" s="669"/>
      <c r="EB38" s="669"/>
      <c r="EC38" s="670"/>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v>64030</v>
      </c>
      <c r="BA39" s="637"/>
      <c r="BB39" s="637"/>
      <c r="BC39" s="637"/>
      <c r="BD39" s="657"/>
      <c r="BE39" s="657"/>
      <c r="BF39" s="682"/>
      <c r="BG39" s="633" t="s">
        <v>328</v>
      </c>
      <c r="BH39" s="634"/>
      <c r="BI39" s="634"/>
      <c r="BJ39" s="634"/>
      <c r="BK39" s="634"/>
      <c r="BL39" s="634"/>
      <c r="BM39" s="634"/>
      <c r="BN39" s="634"/>
      <c r="BO39" s="634"/>
      <c r="BP39" s="634"/>
      <c r="BQ39" s="634"/>
      <c r="BR39" s="634"/>
      <c r="BS39" s="634"/>
      <c r="BT39" s="634"/>
      <c r="BU39" s="635"/>
      <c r="BV39" s="636">
        <v>2149</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90000</v>
      </c>
      <c r="CS39" s="657"/>
      <c r="CT39" s="657"/>
      <c r="CU39" s="657"/>
      <c r="CV39" s="657"/>
      <c r="CW39" s="657"/>
      <c r="CX39" s="657"/>
      <c r="CY39" s="658"/>
      <c r="CZ39" s="641">
        <v>0.9</v>
      </c>
      <c r="DA39" s="669"/>
      <c r="DB39" s="669"/>
      <c r="DC39" s="671"/>
      <c r="DD39" s="645">
        <v>90000</v>
      </c>
      <c r="DE39" s="657"/>
      <c r="DF39" s="657"/>
      <c r="DG39" s="657"/>
      <c r="DH39" s="657"/>
      <c r="DI39" s="657"/>
      <c r="DJ39" s="657"/>
      <c r="DK39" s="658"/>
      <c r="DL39" s="645" t="s">
        <v>122</v>
      </c>
      <c r="DM39" s="657"/>
      <c r="DN39" s="657"/>
      <c r="DO39" s="657"/>
      <c r="DP39" s="657"/>
      <c r="DQ39" s="657"/>
      <c r="DR39" s="657"/>
      <c r="DS39" s="657"/>
      <c r="DT39" s="657"/>
      <c r="DU39" s="657"/>
      <c r="DV39" s="658"/>
      <c r="DW39" s="641" t="s">
        <v>122</v>
      </c>
      <c r="DX39" s="669"/>
      <c r="DY39" s="669"/>
      <c r="DZ39" s="669"/>
      <c r="EA39" s="669"/>
      <c r="EB39" s="669"/>
      <c r="EC39" s="670"/>
    </row>
    <row r="40" spans="2:133" ht="11.25" customHeight="1" x14ac:dyDescent="0.2">
      <c r="B40" s="633" t="s">
        <v>330</v>
      </c>
      <c r="C40" s="634"/>
      <c r="D40" s="634"/>
      <c r="E40" s="634"/>
      <c r="F40" s="634"/>
      <c r="G40" s="634"/>
      <c r="H40" s="634"/>
      <c r="I40" s="634"/>
      <c r="J40" s="634"/>
      <c r="K40" s="634"/>
      <c r="L40" s="634"/>
      <c r="M40" s="634"/>
      <c r="N40" s="634"/>
      <c r="O40" s="634"/>
      <c r="P40" s="634"/>
      <c r="Q40" s="635"/>
      <c r="R40" s="636">
        <v>18198</v>
      </c>
      <c r="S40" s="637"/>
      <c r="T40" s="637"/>
      <c r="U40" s="637"/>
      <c r="V40" s="637"/>
      <c r="W40" s="637"/>
      <c r="X40" s="637"/>
      <c r="Y40" s="638"/>
      <c r="Z40" s="639">
        <v>0.2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v>27607</v>
      </c>
      <c r="BA40" s="637"/>
      <c r="BB40" s="637"/>
      <c r="BC40" s="637"/>
      <c r="BD40" s="657"/>
      <c r="BE40" s="657"/>
      <c r="BF40" s="682"/>
      <c r="BG40" s="686" t="s">
        <v>332</v>
      </c>
      <c r="BH40" s="687"/>
      <c r="BI40" s="687"/>
      <c r="BJ40" s="687"/>
      <c r="BK40" s="687"/>
      <c r="BL40" s="217"/>
      <c r="BM40" s="634" t="s">
        <v>333</v>
      </c>
      <c r="BN40" s="634"/>
      <c r="BO40" s="634"/>
      <c r="BP40" s="634"/>
      <c r="BQ40" s="634"/>
      <c r="BR40" s="634"/>
      <c r="BS40" s="634"/>
      <c r="BT40" s="634"/>
      <c r="BU40" s="635"/>
      <c r="BV40" s="636">
        <v>104</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477263</v>
      </c>
      <c r="CS40" s="637"/>
      <c r="CT40" s="637"/>
      <c r="CU40" s="637"/>
      <c r="CV40" s="637"/>
      <c r="CW40" s="637"/>
      <c r="CX40" s="637"/>
      <c r="CY40" s="638"/>
      <c r="CZ40" s="641">
        <v>4.5</v>
      </c>
      <c r="DA40" s="669"/>
      <c r="DB40" s="669"/>
      <c r="DC40" s="671"/>
      <c r="DD40" s="645">
        <v>246063</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9"/>
      <c r="DY40" s="669"/>
      <c r="DZ40" s="669"/>
      <c r="EA40" s="669"/>
      <c r="EB40" s="669"/>
      <c r="EC40" s="670"/>
    </row>
    <row r="41" spans="2:133" ht="11.25" customHeight="1" x14ac:dyDescent="0.2">
      <c r="B41" s="659" t="s">
        <v>335</v>
      </c>
      <c r="C41" s="660"/>
      <c r="D41" s="660"/>
      <c r="E41" s="660"/>
      <c r="F41" s="660"/>
      <c r="G41" s="660"/>
      <c r="H41" s="660"/>
      <c r="I41" s="660"/>
      <c r="J41" s="660"/>
      <c r="K41" s="660"/>
      <c r="L41" s="660"/>
      <c r="M41" s="660"/>
      <c r="N41" s="660"/>
      <c r="O41" s="660"/>
      <c r="P41" s="660"/>
      <c r="Q41" s="661"/>
      <c r="R41" s="708">
        <v>10914543</v>
      </c>
      <c r="S41" s="709"/>
      <c r="T41" s="709"/>
      <c r="U41" s="709"/>
      <c r="V41" s="709"/>
      <c r="W41" s="709"/>
      <c r="X41" s="709"/>
      <c r="Y41" s="713"/>
      <c r="Z41" s="714">
        <v>100</v>
      </c>
      <c r="AA41" s="714"/>
      <c r="AB41" s="714"/>
      <c r="AC41" s="714"/>
      <c r="AD41" s="715">
        <v>3876220</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98120</v>
      </c>
      <c r="BA41" s="637"/>
      <c r="BB41" s="637"/>
      <c r="BC41" s="637"/>
      <c r="BD41" s="657"/>
      <c r="BE41" s="657"/>
      <c r="BF41" s="682"/>
      <c r="BG41" s="686"/>
      <c r="BH41" s="687"/>
      <c r="BI41" s="687"/>
      <c r="BJ41" s="687"/>
      <c r="BK41" s="687"/>
      <c r="BL41" s="217"/>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57"/>
      <c r="CT41" s="657"/>
      <c r="CU41" s="657"/>
      <c r="CV41" s="657"/>
      <c r="CW41" s="657"/>
      <c r="CX41" s="657"/>
      <c r="CY41" s="658"/>
      <c r="CZ41" s="641" t="s">
        <v>122</v>
      </c>
      <c r="DA41" s="669"/>
      <c r="DB41" s="669"/>
      <c r="DC41" s="671"/>
      <c r="DD41" s="645" t="s">
        <v>122</v>
      </c>
      <c r="DE41" s="657"/>
      <c r="DF41" s="657"/>
      <c r="DG41" s="657"/>
      <c r="DH41" s="657"/>
      <c r="DI41" s="657"/>
      <c r="DJ41" s="657"/>
      <c r="DK41" s="658"/>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307691</v>
      </c>
      <c r="BA42" s="709"/>
      <c r="BB42" s="709"/>
      <c r="BC42" s="709"/>
      <c r="BD42" s="695"/>
      <c r="BE42" s="695"/>
      <c r="BF42" s="697"/>
      <c r="BG42" s="688"/>
      <c r="BH42" s="689"/>
      <c r="BI42" s="689"/>
      <c r="BJ42" s="689"/>
      <c r="BK42" s="689"/>
      <c r="BL42" s="218"/>
      <c r="BM42" s="660" t="s">
        <v>340</v>
      </c>
      <c r="BN42" s="660"/>
      <c r="BO42" s="660"/>
      <c r="BP42" s="660"/>
      <c r="BQ42" s="660"/>
      <c r="BR42" s="660"/>
      <c r="BS42" s="660"/>
      <c r="BT42" s="660"/>
      <c r="BU42" s="661"/>
      <c r="BV42" s="708">
        <v>315</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3854718</v>
      </c>
      <c r="CS42" s="657"/>
      <c r="CT42" s="657"/>
      <c r="CU42" s="657"/>
      <c r="CV42" s="657"/>
      <c r="CW42" s="657"/>
      <c r="CX42" s="657"/>
      <c r="CY42" s="658"/>
      <c r="CZ42" s="641">
        <v>36.4</v>
      </c>
      <c r="DA42" s="669"/>
      <c r="DB42" s="669"/>
      <c r="DC42" s="671"/>
      <c r="DD42" s="645">
        <v>254323</v>
      </c>
      <c r="DE42" s="657"/>
      <c r="DF42" s="657"/>
      <c r="DG42" s="657"/>
      <c r="DH42" s="657"/>
      <c r="DI42" s="657"/>
      <c r="DJ42" s="657"/>
      <c r="DK42" s="658"/>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46865</v>
      </c>
      <c r="CS43" s="657"/>
      <c r="CT43" s="657"/>
      <c r="CU43" s="657"/>
      <c r="CV43" s="657"/>
      <c r="CW43" s="657"/>
      <c r="CX43" s="657"/>
      <c r="CY43" s="658"/>
      <c r="CZ43" s="641">
        <v>0.4</v>
      </c>
      <c r="DA43" s="669"/>
      <c r="DB43" s="669"/>
      <c r="DC43" s="671"/>
      <c r="DD43" s="645">
        <v>46865</v>
      </c>
      <c r="DE43" s="657"/>
      <c r="DF43" s="657"/>
      <c r="DG43" s="657"/>
      <c r="DH43" s="657"/>
      <c r="DI43" s="657"/>
      <c r="DJ43" s="657"/>
      <c r="DK43" s="658"/>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4" t="s">
        <v>292</v>
      </c>
      <c r="CE44" s="675"/>
      <c r="CF44" s="633" t="s">
        <v>345</v>
      </c>
      <c r="CG44" s="634"/>
      <c r="CH44" s="634"/>
      <c r="CI44" s="634"/>
      <c r="CJ44" s="634"/>
      <c r="CK44" s="634"/>
      <c r="CL44" s="634"/>
      <c r="CM44" s="634"/>
      <c r="CN44" s="634"/>
      <c r="CO44" s="634"/>
      <c r="CP44" s="634"/>
      <c r="CQ44" s="635"/>
      <c r="CR44" s="636">
        <v>3811191</v>
      </c>
      <c r="CS44" s="637"/>
      <c r="CT44" s="637"/>
      <c r="CU44" s="637"/>
      <c r="CV44" s="637"/>
      <c r="CW44" s="637"/>
      <c r="CX44" s="637"/>
      <c r="CY44" s="638"/>
      <c r="CZ44" s="641">
        <v>36</v>
      </c>
      <c r="DA44" s="642"/>
      <c r="DB44" s="642"/>
      <c r="DC44" s="648"/>
      <c r="DD44" s="645">
        <v>210796</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6"/>
      <c r="CE45" s="677"/>
      <c r="CF45" s="633" t="s">
        <v>347</v>
      </c>
      <c r="CG45" s="634"/>
      <c r="CH45" s="634"/>
      <c r="CI45" s="634"/>
      <c r="CJ45" s="634"/>
      <c r="CK45" s="634"/>
      <c r="CL45" s="634"/>
      <c r="CM45" s="634"/>
      <c r="CN45" s="634"/>
      <c r="CO45" s="634"/>
      <c r="CP45" s="634"/>
      <c r="CQ45" s="635"/>
      <c r="CR45" s="636">
        <v>1825104</v>
      </c>
      <c r="CS45" s="657"/>
      <c r="CT45" s="657"/>
      <c r="CU45" s="657"/>
      <c r="CV45" s="657"/>
      <c r="CW45" s="657"/>
      <c r="CX45" s="657"/>
      <c r="CY45" s="658"/>
      <c r="CZ45" s="641">
        <v>17.3</v>
      </c>
      <c r="DA45" s="669"/>
      <c r="DB45" s="669"/>
      <c r="DC45" s="671"/>
      <c r="DD45" s="645">
        <v>37852</v>
      </c>
      <c r="DE45" s="657"/>
      <c r="DF45" s="657"/>
      <c r="DG45" s="657"/>
      <c r="DH45" s="657"/>
      <c r="DI45" s="657"/>
      <c r="DJ45" s="657"/>
      <c r="DK45" s="658"/>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6"/>
      <c r="CE46" s="677"/>
      <c r="CF46" s="633" t="s">
        <v>348</v>
      </c>
      <c r="CG46" s="634"/>
      <c r="CH46" s="634"/>
      <c r="CI46" s="634"/>
      <c r="CJ46" s="634"/>
      <c r="CK46" s="634"/>
      <c r="CL46" s="634"/>
      <c r="CM46" s="634"/>
      <c r="CN46" s="634"/>
      <c r="CO46" s="634"/>
      <c r="CP46" s="634"/>
      <c r="CQ46" s="635"/>
      <c r="CR46" s="636">
        <v>1986087</v>
      </c>
      <c r="CS46" s="637"/>
      <c r="CT46" s="637"/>
      <c r="CU46" s="637"/>
      <c r="CV46" s="637"/>
      <c r="CW46" s="637"/>
      <c r="CX46" s="637"/>
      <c r="CY46" s="638"/>
      <c r="CZ46" s="641">
        <v>18.8</v>
      </c>
      <c r="DA46" s="642"/>
      <c r="DB46" s="642"/>
      <c r="DC46" s="648"/>
      <c r="DD46" s="645">
        <v>172944</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6"/>
      <c r="CE47" s="677"/>
      <c r="CF47" s="633" t="s">
        <v>349</v>
      </c>
      <c r="CG47" s="634"/>
      <c r="CH47" s="634"/>
      <c r="CI47" s="634"/>
      <c r="CJ47" s="634"/>
      <c r="CK47" s="634"/>
      <c r="CL47" s="634"/>
      <c r="CM47" s="634"/>
      <c r="CN47" s="634"/>
      <c r="CO47" s="634"/>
      <c r="CP47" s="634"/>
      <c r="CQ47" s="635"/>
      <c r="CR47" s="636">
        <v>43527</v>
      </c>
      <c r="CS47" s="657"/>
      <c r="CT47" s="657"/>
      <c r="CU47" s="657"/>
      <c r="CV47" s="657"/>
      <c r="CW47" s="657"/>
      <c r="CX47" s="657"/>
      <c r="CY47" s="658"/>
      <c r="CZ47" s="641">
        <v>0.4</v>
      </c>
      <c r="DA47" s="669"/>
      <c r="DB47" s="669"/>
      <c r="DC47" s="671"/>
      <c r="DD47" s="645">
        <v>43527</v>
      </c>
      <c r="DE47" s="657"/>
      <c r="DF47" s="657"/>
      <c r="DG47" s="657"/>
      <c r="DH47" s="657"/>
      <c r="DI47" s="657"/>
      <c r="DJ47" s="657"/>
      <c r="DK47" s="658"/>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8"/>
      <c r="CE48" s="679"/>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9" t="s">
        <v>351</v>
      </c>
      <c r="CE49" s="660"/>
      <c r="CF49" s="660"/>
      <c r="CG49" s="660"/>
      <c r="CH49" s="660"/>
      <c r="CI49" s="660"/>
      <c r="CJ49" s="660"/>
      <c r="CK49" s="660"/>
      <c r="CL49" s="660"/>
      <c r="CM49" s="660"/>
      <c r="CN49" s="660"/>
      <c r="CO49" s="660"/>
      <c r="CP49" s="660"/>
      <c r="CQ49" s="661"/>
      <c r="CR49" s="708">
        <v>10578167</v>
      </c>
      <c r="CS49" s="695"/>
      <c r="CT49" s="695"/>
      <c r="CU49" s="695"/>
      <c r="CV49" s="695"/>
      <c r="CW49" s="695"/>
      <c r="CX49" s="695"/>
      <c r="CY49" s="724"/>
      <c r="CZ49" s="716">
        <v>100</v>
      </c>
      <c r="DA49" s="725"/>
      <c r="DB49" s="725"/>
      <c r="DC49" s="726"/>
      <c r="DD49" s="727">
        <v>4361410</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Ur6cdacC3sbzJLoDDP1jc6ytpU3dBonhA+7qiUiLmxAOq7gTvHBk7syXtz2ohpmp/EZLxcDemvrxyuGOD/73cA==" saltValue="iO9IwCnP4jJJio9/sTUoe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374</v>
      </c>
      <c r="C7" s="763"/>
      <c r="D7" s="763"/>
      <c r="E7" s="763"/>
      <c r="F7" s="763"/>
      <c r="G7" s="763"/>
      <c r="H7" s="763"/>
      <c r="I7" s="763"/>
      <c r="J7" s="763"/>
      <c r="K7" s="763"/>
      <c r="L7" s="763"/>
      <c r="M7" s="763"/>
      <c r="N7" s="763"/>
      <c r="O7" s="763"/>
      <c r="P7" s="764"/>
      <c r="Q7" s="765">
        <v>10915</v>
      </c>
      <c r="R7" s="766"/>
      <c r="S7" s="766"/>
      <c r="T7" s="766"/>
      <c r="U7" s="766"/>
      <c r="V7" s="766">
        <v>10578</v>
      </c>
      <c r="W7" s="766"/>
      <c r="X7" s="766"/>
      <c r="Y7" s="766"/>
      <c r="Z7" s="766"/>
      <c r="AA7" s="766">
        <v>336</v>
      </c>
      <c r="AB7" s="766"/>
      <c r="AC7" s="766"/>
      <c r="AD7" s="766"/>
      <c r="AE7" s="767"/>
      <c r="AF7" s="768">
        <v>283</v>
      </c>
      <c r="AG7" s="769"/>
      <c r="AH7" s="769"/>
      <c r="AI7" s="769"/>
      <c r="AJ7" s="770"/>
      <c r="AK7" s="771">
        <v>949</v>
      </c>
      <c r="AL7" s="772"/>
      <c r="AM7" s="772"/>
      <c r="AN7" s="772"/>
      <c r="AO7" s="772"/>
      <c r="AP7" s="772">
        <v>6294</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c r="BT7" s="760"/>
      <c r="BU7" s="760"/>
      <c r="BV7" s="760"/>
      <c r="BW7" s="760"/>
      <c r="BX7" s="760"/>
      <c r="BY7" s="760"/>
      <c r="BZ7" s="760"/>
      <c r="CA7" s="760"/>
      <c r="CB7" s="760"/>
      <c r="CC7" s="760"/>
      <c r="CD7" s="760"/>
      <c r="CE7" s="760"/>
      <c r="CF7" s="760"/>
      <c r="CG7" s="775"/>
      <c r="CH7" s="756"/>
      <c r="CI7" s="757"/>
      <c r="CJ7" s="757"/>
      <c r="CK7" s="757"/>
      <c r="CL7" s="758"/>
      <c r="CM7" s="756"/>
      <c r="CN7" s="757"/>
      <c r="CO7" s="757"/>
      <c r="CP7" s="757"/>
      <c r="CQ7" s="758"/>
      <c r="CR7" s="756"/>
      <c r="CS7" s="757"/>
      <c r="CT7" s="757"/>
      <c r="CU7" s="757"/>
      <c r="CV7" s="758"/>
      <c r="CW7" s="756"/>
      <c r="CX7" s="757"/>
      <c r="CY7" s="757"/>
      <c r="CZ7" s="757"/>
      <c r="DA7" s="758"/>
      <c r="DB7" s="756"/>
      <c r="DC7" s="757"/>
      <c r="DD7" s="757"/>
      <c r="DE7" s="757"/>
      <c r="DF7" s="758"/>
      <c r="DG7" s="756"/>
      <c r="DH7" s="757"/>
      <c r="DI7" s="757"/>
      <c r="DJ7" s="757"/>
      <c r="DK7" s="758"/>
      <c r="DL7" s="756"/>
      <c r="DM7" s="757"/>
      <c r="DN7" s="757"/>
      <c r="DO7" s="757"/>
      <c r="DP7" s="758"/>
      <c r="DQ7" s="756"/>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c r="BT8" s="787"/>
      <c r="BU8" s="787"/>
      <c r="BV8" s="787"/>
      <c r="BW8" s="787"/>
      <c r="BX8" s="787"/>
      <c r="BY8" s="787"/>
      <c r="BZ8" s="787"/>
      <c r="CA8" s="787"/>
      <c r="CB8" s="787"/>
      <c r="CC8" s="787"/>
      <c r="CD8" s="787"/>
      <c r="CE8" s="787"/>
      <c r="CF8" s="787"/>
      <c r="CG8" s="788"/>
      <c r="CH8" s="789"/>
      <c r="CI8" s="790"/>
      <c r="CJ8" s="790"/>
      <c r="CK8" s="790"/>
      <c r="CL8" s="791"/>
      <c r="CM8" s="789"/>
      <c r="CN8" s="790"/>
      <c r="CO8" s="790"/>
      <c r="CP8" s="790"/>
      <c r="CQ8" s="791"/>
      <c r="CR8" s="789"/>
      <c r="CS8" s="790"/>
      <c r="CT8" s="790"/>
      <c r="CU8" s="790"/>
      <c r="CV8" s="791"/>
      <c r="CW8" s="789"/>
      <c r="CX8" s="790"/>
      <c r="CY8" s="790"/>
      <c r="CZ8" s="790"/>
      <c r="DA8" s="791"/>
      <c r="DB8" s="789"/>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375</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376</v>
      </c>
      <c r="B23" s="802" t="s">
        <v>377</v>
      </c>
      <c r="C23" s="803"/>
      <c r="D23" s="803"/>
      <c r="E23" s="803"/>
      <c r="F23" s="803"/>
      <c r="G23" s="803"/>
      <c r="H23" s="803"/>
      <c r="I23" s="803"/>
      <c r="J23" s="803"/>
      <c r="K23" s="803"/>
      <c r="L23" s="803"/>
      <c r="M23" s="803"/>
      <c r="N23" s="803"/>
      <c r="O23" s="803"/>
      <c r="P23" s="804"/>
      <c r="Q23" s="805">
        <v>10914</v>
      </c>
      <c r="R23" s="806"/>
      <c r="S23" s="806"/>
      <c r="T23" s="806"/>
      <c r="U23" s="806"/>
      <c r="V23" s="806">
        <v>10578</v>
      </c>
      <c r="W23" s="806"/>
      <c r="X23" s="806"/>
      <c r="Y23" s="806"/>
      <c r="Z23" s="806"/>
      <c r="AA23" s="806">
        <v>336</v>
      </c>
      <c r="AB23" s="806"/>
      <c r="AC23" s="806"/>
      <c r="AD23" s="806"/>
      <c r="AE23" s="807"/>
      <c r="AF23" s="808">
        <v>283</v>
      </c>
      <c r="AG23" s="806"/>
      <c r="AH23" s="806"/>
      <c r="AI23" s="806"/>
      <c r="AJ23" s="809"/>
      <c r="AK23" s="810"/>
      <c r="AL23" s="811"/>
      <c r="AM23" s="811"/>
      <c r="AN23" s="811"/>
      <c r="AO23" s="811"/>
      <c r="AP23" s="806">
        <v>6294</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379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380</v>
      </c>
      <c r="R26" s="747"/>
      <c r="S26" s="747"/>
      <c r="T26" s="747"/>
      <c r="U26" s="748"/>
      <c r="V26" s="746" t="s">
        <v>381</v>
      </c>
      <c r="W26" s="747"/>
      <c r="X26" s="747"/>
      <c r="Y26" s="747"/>
      <c r="Z26" s="748"/>
      <c r="AA26" s="746" t="s">
        <v>382</v>
      </c>
      <c r="AB26" s="747"/>
      <c r="AC26" s="747"/>
      <c r="AD26" s="747"/>
      <c r="AE26" s="747"/>
      <c r="AF26" s="827" t="s">
        <v>383</v>
      </c>
      <c r="AG26" s="828"/>
      <c r="AH26" s="828"/>
      <c r="AI26" s="828"/>
      <c r="AJ26" s="829"/>
      <c r="AK26" s="747" t="s">
        <v>384</v>
      </c>
      <c r="AL26" s="747"/>
      <c r="AM26" s="747"/>
      <c r="AN26" s="747"/>
      <c r="AO26" s="748"/>
      <c r="AP26" s="746" t="s">
        <v>385</v>
      </c>
      <c r="AQ26" s="747"/>
      <c r="AR26" s="747"/>
      <c r="AS26" s="747"/>
      <c r="AT26" s="748"/>
      <c r="AU26" s="746" t="s">
        <v>386</v>
      </c>
      <c r="AV26" s="747"/>
      <c r="AW26" s="747"/>
      <c r="AX26" s="747"/>
      <c r="AY26" s="748"/>
      <c r="AZ26" s="746" t="s">
        <v>387</v>
      </c>
      <c r="BA26" s="747"/>
      <c r="BB26" s="747"/>
      <c r="BC26" s="747"/>
      <c r="BD26" s="748"/>
      <c r="BE26" s="746" t="s">
        <v>364</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388</v>
      </c>
      <c r="C28" s="763"/>
      <c r="D28" s="763"/>
      <c r="E28" s="763"/>
      <c r="F28" s="763"/>
      <c r="G28" s="763"/>
      <c r="H28" s="763"/>
      <c r="I28" s="763"/>
      <c r="J28" s="763"/>
      <c r="K28" s="763"/>
      <c r="L28" s="763"/>
      <c r="M28" s="763"/>
      <c r="N28" s="763"/>
      <c r="O28" s="763"/>
      <c r="P28" s="764"/>
      <c r="Q28" s="835">
        <v>1086</v>
      </c>
      <c r="R28" s="836"/>
      <c r="S28" s="836"/>
      <c r="T28" s="836"/>
      <c r="U28" s="836"/>
      <c r="V28" s="836">
        <v>1059</v>
      </c>
      <c r="W28" s="836"/>
      <c r="X28" s="836"/>
      <c r="Y28" s="836"/>
      <c r="Z28" s="836"/>
      <c r="AA28" s="836">
        <v>27</v>
      </c>
      <c r="AB28" s="836"/>
      <c r="AC28" s="836"/>
      <c r="AD28" s="836"/>
      <c r="AE28" s="837"/>
      <c r="AF28" s="838">
        <v>26</v>
      </c>
      <c r="AG28" s="836"/>
      <c r="AH28" s="836"/>
      <c r="AI28" s="836"/>
      <c r="AJ28" s="839"/>
      <c r="AK28" s="840">
        <v>98</v>
      </c>
      <c r="AL28" s="841"/>
      <c r="AM28" s="841"/>
      <c r="AN28" s="841"/>
      <c r="AO28" s="841"/>
      <c r="AP28" s="841" t="s">
        <v>557</v>
      </c>
      <c r="AQ28" s="841"/>
      <c r="AR28" s="841"/>
      <c r="AS28" s="841"/>
      <c r="AT28" s="841"/>
      <c r="AU28" s="841" t="s">
        <v>557</v>
      </c>
      <c r="AV28" s="841"/>
      <c r="AW28" s="841"/>
      <c r="AX28" s="841"/>
      <c r="AY28" s="841"/>
      <c r="AZ28" s="842" t="s">
        <v>557</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389</v>
      </c>
      <c r="C29" s="794"/>
      <c r="D29" s="794"/>
      <c r="E29" s="794"/>
      <c r="F29" s="794"/>
      <c r="G29" s="794"/>
      <c r="H29" s="794"/>
      <c r="I29" s="794"/>
      <c r="J29" s="794"/>
      <c r="K29" s="794"/>
      <c r="L29" s="794"/>
      <c r="M29" s="794"/>
      <c r="N29" s="794"/>
      <c r="O29" s="794"/>
      <c r="P29" s="795"/>
      <c r="Q29" s="796">
        <v>1107</v>
      </c>
      <c r="R29" s="797"/>
      <c r="S29" s="797"/>
      <c r="T29" s="797"/>
      <c r="U29" s="797"/>
      <c r="V29" s="797">
        <v>1035</v>
      </c>
      <c r="W29" s="797"/>
      <c r="X29" s="797"/>
      <c r="Y29" s="797"/>
      <c r="Z29" s="797"/>
      <c r="AA29" s="797">
        <v>72</v>
      </c>
      <c r="AB29" s="797"/>
      <c r="AC29" s="797"/>
      <c r="AD29" s="797"/>
      <c r="AE29" s="798"/>
      <c r="AF29" s="799">
        <v>72</v>
      </c>
      <c r="AG29" s="800"/>
      <c r="AH29" s="800"/>
      <c r="AI29" s="800"/>
      <c r="AJ29" s="801"/>
      <c r="AK29" s="847">
        <v>179</v>
      </c>
      <c r="AL29" s="843"/>
      <c r="AM29" s="843"/>
      <c r="AN29" s="843"/>
      <c r="AO29" s="843"/>
      <c r="AP29" s="843" t="s">
        <v>557</v>
      </c>
      <c r="AQ29" s="843"/>
      <c r="AR29" s="843"/>
      <c r="AS29" s="843"/>
      <c r="AT29" s="843"/>
      <c r="AU29" s="843" t="s">
        <v>557</v>
      </c>
      <c r="AV29" s="843"/>
      <c r="AW29" s="843"/>
      <c r="AX29" s="843"/>
      <c r="AY29" s="843"/>
      <c r="AZ29" s="844" t="s">
        <v>557</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390</v>
      </c>
      <c r="C30" s="794"/>
      <c r="D30" s="794"/>
      <c r="E30" s="794"/>
      <c r="F30" s="794"/>
      <c r="G30" s="794"/>
      <c r="H30" s="794"/>
      <c r="I30" s="794"/>
      <c r="J30" s="794"/>
      <c r="K30" s="794"/>
      <c r="L30" s="794"/>
      <c r="M30" s="794"/>
      <c r="N30" s="794"/>
      <c r="O30" s="794"/>
      <c r="P30" s="795"/>
      <c r="Q30" s="796">
        <v>238</v>
      </c>
      <c r="R30" s="797"/>
      <c r="S30" s="797"/>
      <c r="T30" s="797"/>
      <c r="U30" s="797"/>
      <c r="V30" s="797">
        <v>238</v>
      </c>
      <c r="W30" s="797"/>
      <c r="X30" s="797"/>
      <c r="Y30" s="797"/>
      <c r="Z30" s="797"/>
      <c r="AA30" s="797">
        <v>0</v>
      </c>
      <c r="AB30" s="797"/>
      <c r="AC30" s="797"/>
      <c r="AD30" s="797"/>
      <c r="AE30" s="798"/>
      <c r="AF30" s="799">
        <v>0</v>
      </c>
      <c r="AG30" s="800"/>
      <c r="AH30" s="800"/>
      <c r="AI30" s="800"/>
      <c r="AJ30" s="801"/>
      <c r="AK30" s="847">
        <v>129</v>
      </c>
      <c r="AL30" s="843"/>
      <c r="AM30" s="843"/>
      <c r="AN30" s="843"/>
      <c r="AO30" s="843"/>
      <c r="AP30" s="843" t="s">
        <v>557</v>
      </c>
      <c r="AQ30" s="843"/>
      <c r="AR30" s="843"/>
      <c r="AS30" s="843"/>
      <c r="AT30" s="843"/>
      <c r="AU30" s="843" t="s">
        <v>557</v>
      </c>
      <c r="AV30" s="843"/>
      <c r="AW30" s="843"/>
      <c r="AX30" s="843"/>
      <c r="AY30" s="843"/>
      <c r="AZ30" s="844" t="s">
        <v>557</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391</v>
      </c>
      <c r="C31" s="794"/>
      <c r="D31" s="794"/>
      <c r="E31" s="794"/>
      <c r="F31" s="794"/>
      <c r="G31" s="794"/>
      <c r="H31" s="794"/>
      <c r="I31" s="794"/>
      <c r="J31" s="794"/>
      <c r="K31" s="794"/>
      <c r="L31" s="794"/>
      <c r="M31" s="794"/>
      <c r="N31" s="794"/>
      <c r="O31" s="794"/>
      <c r="P31" s="795"/>
      <c r="Q31" s="796">
        <v>475</v>
      </c>
      <c r="R31" s="797"/>
      <c r="S31" s="797"/>
      <c r="T31" s="797"/>
      <c r="U31" s="797"/>
      <c r="V31" s="797">
        <v>432</v>
      </c>
      <c r="W31" s="797"/>
      <c r="X31" s="797"/>
      <c r="Y31" s="797"/>
      <c r="Z31" s="797"/>
      <c r="AA31" s="797">
        <v>43</v>
      </c>
      <c r="AB31" s="797"/>
      <c r="AC31" s="797"/>
      <c r="AD31" s="797"/>
      <c r="AE31" s="798"/>
      <c r="AF31" s="799">
        <v>182</v>
      </c>
      <c r="AG31" s="800"/>
      <c r="AH31" s="800"/>
      <c r="AI31" s="800"/>
      <c r="AJ31" s="801"/>
      <c r="AK31" s="847">
        <v>131</v>
      </c>
      <c r="AL31" s="843"/>
      <c r="AM31" s="843"/>
      <c r="AN31" s="843"/>
      <c r="AO31" s="843"/>
      <c r="AP31" s="843">
        <v>2187</v>
      </c>
      <c r="AQ31" s="843"/>
      <c r="AR31" s="843"/>
      <c r="AS31" s="843"/>
      <c r="AT31" s="843"/>
      <c r="AU31" s="843">
        <v>748</v>
      </c>
      <c r="AV31" s="843"/>
      <c r="AW31" s="843"/>
      <c r="AX31" s="843"/>
      <c r="AY31" s="843"/>
      <c r="AZ31" s="844" t="s">
        <v>557</v>
      </c>
      <c r="BA31" s="844"/>
      <c r="BB31" s="844"/>
      <c r="BC31" s="844"/>
      <c r="BD31" s="844"/>
      <c r="BE31" s="845" t="s">
        <v>392</v>
      </c>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t="s">
        <v>393</v>
      </c>
      <c r="C32" s="794"/>
      <c r="D32" s="794"/>
      <c r="E32" s="794"/>
      <c r="F32" s="794"/>
      <c r="G32" s="794"/>
      <c r="H32" s="794"/>
      <c r="I32" s="794"/>
      <c r="J32" s="794"/>
      <c r="K32" s="794"/>
      <c r="L32" s="794"/>
      <c r="M32" s="794"/>
      <c r="N32" s="794"/>
      <c r="O32" s="794"/>
      <c r="P32" s="795"/>
      <c r="Q32" s="796">
        <v>179</v>
      </c>
      <c r="R32" s="797"/>
      <c r="S32" s="797"/>
      <c r="T32" s="797"/>
      <c r="U32" s="797"/>
      <c r="V32" s="797">
        <v>181</v>
      </c>
      <c r="W32" s="797"/>
      <c r="X32" s="797"/>
      <c r="Y32" s="797"/>
      <c r="Z32" s="797"/>
      <c r="AA32" s="797">
        <v>-2</v>
      </c>
      <c r="AB32" s="797"/>
      <c r="AC32" s="797"/>
      <c r="AD32" s="797"/>
      <c r="AE32" s="798"/>
      <c r="AF32" s="799">
        <v>39</v>
      </c>
      <c r="AG32" s="800"/>
      <c r="AH32" s="800"/>
      <c r="AI32" s="800"/>
      <c r="AJ32" s="801"/>
      <c r="AK32" s="847">
        <v>174</v>
      </c>
      <c r="AL32" s="843"/>
      <c r="AM32" s="843"/>
      <c r="AN32" s="843"/>
      <c r="AO32" s="843"/>
      <c r="AP32" s="843">
        <v>78</v>
      </c>
      <c r="AQ32" s="843"/>
      <c r="AR32" s="843"/>
      <c r="AS32" s="843"/>
      <c r="AT32" s="843"/>
      <c r="AU32" s="843">
        <v>27</v>
      </c>
      <c r="AV32" s="843"/>
      <c r="AW32" s="843"/>
      <c r="AX32" s="843"/>
      <c r="AY32" s="843"/>
      <c r="AZ32" s="844" t="s">
        <v>557</v>
      </c>
      <c r="BA32" s="844"/>
      <c r="BB32" s="844"/>
      <c r="BC32" s="844"/>
      <c r="BD32" s="844"/>
      <c r="BE32" s="845" t="s">
        <v>392</v>
      </c>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t="s">
        <v>394</v>
      </c>
      <c r="C33" s="794"/>
      <c r="D33" s="794"/>
      <c r="E33" s="794"/>
      <c r="F33" s="794"/>
      <c r="G33" s="794"/>
      <c r="H33" s="794"/>
      <c r="I33" s="794"/>
      <c r="J33" s="794"/>
      <c r="K33" s="794"/>
      <c r="L33" s="794"/>
      <c r="M33" s="794"/>
      <c r="N33" s="794"/>
      <c r="O33" s="794"/>
      <c r="P33" s="795"/>
      <c r="Q33" s="796">
        <v>1429</v>
      </c>
      <c r="R33" s="797"/>
      <c r="S33" s="797"/>
      <c r="T33" s="797"/>
      <c r="U33" s="797"/>
      <c r="V33" s="797">
        <v>1464</v>
      </c>
      <c r="W33" s="797"/>
      <c r="X33" s="797"/>
      <c r="Y33" s="797"/>
      <c r="Z33" s="797"/>
      <c r="AA33" s="797">
        <v>-35</v>
      </c>
      <c r="AB33" s="797"/>
      <c r="AC33" s="797"/>
      <c r="AD33" s="797"/>
      <c r="AE33" s="798"/>
      <c r="AF33" s="799">
        <v>554</v>
      </c>
      <c r="AG33" s="800"/>
      <c r="AH33" s="800"/>
      <c r="AI33" s="800"/>
      <c r="AJ33" s="801"/>
      <c r="AK33" s="847">
        <v>500</v>
      </c>
      <c r="AL33" s="843"/>
      <c r="AM33" s="843"/>
      <c r="AN33" s="843"/>
      <c r="AO33" s="843"/>
      <c r="AP33" s="843">
        <v>767</v>
      </c>
      <c r="AQ33" s="843"/>
      <c r="AR33" s="843"/>
      <c r="AS33" s="843"/>
      <c r="AT33" s="843"/>
      <c r="AU33" s="843">
        <v>391</v>
      </c>
      <c r="AV33" s="843"/>
      <c r="AW33" s="843"/>
      <c r="AX33" s="843"/>
      <c r="AY33" s="843"/>
      <c r="AZ33" s="844" t="s">
        <v>557</v>
      </c>
      <c r="BA33" s="844"/>
      <c r="BB33" s="844"/>
      <c r="BC33" s="844"/>
      <c r="BD33" s="844"/>
      <c r="BE33" s="845" t="s">
        <v>392</v>
      </c>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t="s">
        <v>395</v>
      </c>
      <c r="C34" s="794"/>
      <c r="D34" s="794"/>
      <c r="E34" s="794"/>
      <c r="F34" s="794"/>
      <c r="G34" s="794"/>
      <c r="H34" s="794"/>
      <c r="I34" s="794"/>
      <c r="J34" s="794"/>
      <c r="K34" s="794"/>
      <c r="L34" s="794"/>
      <c r="M34" s="794"/>
      <c r="N34" s="794"/>
      <c r="O34" s="794"/>
      <c r="P34" s="795"/>
      <c r="Q34" s="796">
        <v>47</v>
      </c>
      <c r="R34" s="797"/>
      <c r="S34" s="797"/>
      <c r="T34" s="797"/>
      <c r="U34" s="797"/>
      <c r="V34" s="797">
        <v>51</v>
      </c>
      <c r="W34" s="797"/>
      <c r="X34" s="797"/>
      <c r="Y34" s="797"/>
      <c r="Z34" s="797"/>
      <c r="AA34" s="797">
        <v>-4</v>
      </c>
      <c r="AB34" s="797"/>
      <c r="AC34" s="797"/>
      <c r="AD34" s="797"/>
      <c r="AE34" s="798"/>
      <c r="AF34" s="799">
        <v>46</v>
      </c>
      <c r="AG34" s="800"/>
      <c r="AH34" s="800"/>
      <c r="AI34" s="800"/>
      <c r="AJ34" s="801"/>
      <c r="AK34" s="847">
        <v>28</v>
      </c>
      <c r="AL34" s="843"/>
      <c r="AM34" s="843"/>
      <c r="AN34" s="843"/>
      <c r="AO34" s="843"/>
      <c r="AP34" s="843">
        <v>128</v>
      </c>
      <c r="AQ34" s="843"/>
      <c r="AR34" s="843"/>
      <c r="AS34" s="843"/>
      <c r="AT34" s="843"/>
      <c r="AU34" s="843">
        <v>82</v>
      </c>
      <c r="AV34" s="843"/>
      <c r="AW34" s="843"/>
      <c r="AX34" s="843"/>
      <c r="AY34" s="843"/>
      <c r="AZ34" s="844" t="s">
        <v>557</v>
      </c>
      <c r="BA34" s="844"/>
      <c r="BB34" s="844"/>
      <c r="BC34" s="844"/>
      <c r="BD34" s="844"/>
      <c r="BE34" s="845" t="s">
        <v>392</v>
      </c>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396</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376</v>
      </c>
      <c r="B63" s="802" t="s">
        <v>397</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920</v>
      </c>
      <c r="AG63" s="857"/>
      <c r="AH63" s="857"/>
      <c r="AI63" s="857"/>
      <c r="AJ63" s="858"/>
      <c r="AK63" s="859"/>
      <c r="AL63" s="854"/>
      <c r="AM63" s="854"/>
      <c r="AN63" s="854"/>
      <c r="AO63" s="854"/>
      <c r="AP63" s="857">
        <v>3160</v>
      </c>
      <c r="AQ63" s="857"/>
      <c r="AR63" s="857"/>
      <c r="AS63" s="857"/>
      <c r="AT63" s="857"/>
      <c r="AU63" s="857">
        <v>1248</v>
      </c>
      <c r="AV63" s="857"/>
      <c r="AW63" s="857"/>
      <c r="AX63" s="857"/>
      <c r="AY63" s="857"/>
      <c r="AZ63" s="861"/>
      <c r="BA63" s="861"/>
      <c r="BB63" s="861"/>
      <c r="BC63" s="861"/>
      <c r="BD63" s="861"/>
      <c r="BE63" s="862"/>
      <c r="BF63" s="862"/>
      <c r="BG63" s="862"/>
      <c r="BH63" s="862"/>
      <c r="BI63" s="863"/>
      <c r="BJ63" s="864" t="s">
        <v>122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398</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399</v>
      </c>
      <c r="B66" s="741"/>
      <c r="C66" s="741"/>
      <c r="D66" s="741"/>
      <c r="E66" s="741"/>
      <c r="F66" s="741"/>
      <c r="G66" s="741"/>
      <c r="H66" s="741"/>
      <c r="I66" s="741"/>
      <c r="J66" s="741"/>
      <c r="K66" s="741"/>
      <c r="L66" s="741"/>
      <c r="M66" s="741"/>
      <c r="N66" s="741"/>
      <c r="O66" s="741"/>
      <c r="P66" s="742"/>
      <c r="Q66" s="746" t="s">
        <v>380</v>
      </c>
      <c r="R66" s="747"/>
      <c r="S66" s="747"/>
      <c r="T66" s="747"/>
      <c r="U66" s="748"/>
      <c r="V66" s="746" t="s">
        <v>381</v>
      </c>
      <c r="W66" s="747"/>
      <c r="X66" s="747"/>
      <c r="Y66" s="747"/>
      <c r="Z66" s="748"/>
      <c r="AA66" s="746" t="s">
        <v>382</v>
      </c>
      <c r="AB66" s="747"/>
      <c r="AC66" s="747"/>
      <c r="AD66" s="747"/>
      <c r="AE66" s="748"/>
      <c r="AF66" s="867" t="s">
        <v>383</v>
      </c>
      <c r="AG66" s="828"/>
      <c r="AH66" s="828"/>
      <c r="AI66" s="828"/>
      <c r="AJ66" s="868"/>
      <c r="AK66" s="746" t="s">
        <v>384</v>
      </c>
      <c r="AL66" s="741"/>
      <c r="AM66" s="741"/>
      <c r="AN66" s="741"/>
      <c r="AO66" s="742"/>
      <c r="AP66" s="746" t="s">
        <v>385</v>
      </c>
      <c r="AQ66" s="747"/>
      <c r="AR66" s="747"/>
      <c r="AS66" s="747"/>
      <c r="AT66" s="748"/>
      <c r="AU66" s="746" t="s">
        <v>400</v>
      </c>
      <c r="AV66" s="747"/>
      <c r="AW66" s="747"/>
      <c r="AX66" s="747"/>
      <c r="AY66" s="748"/>
      <c r="AZ66" s="746" t="s">
        <v>364</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550</v>
      </c>
      <c r="C68" s="883"/>
      <c r="D68" s="883"/>
      <c r="E68" s="883"/>
      <c r="F68" s="883"/>
      <c r="G68" s="883"/>
      <c r="H68" s="883"/>
      <c r="I68" s="883"/>
      <c r="J68" s="883"/>
      <c r="K68" s="883"/>
      <c r="L68" s="883"/>
      <c r="M68" s="883"/>
      <c r="N68" s="883"/>
      <c r="O68" s="883"/>
      <c r="P68" s="884"/>
      <c r="Q68" s="885">
        <v>4</v>
      </c>
      <c r="R68" s="879"/>
      <c r="S68" s="879"/>
      <c r="T68" s="879"/>
      <c r="U68" s="879"/>
      <c r="V68" s="879">
        <v>3</v>
      </c>
      <c r="W68" s="879"/>
      <c r="X68" s="879"/>
      <c r="Y68" s="879"/>
      <c r="Z68" s="879"/>
      <c r="AA68" s="879">
        <v>1</v>
      </c>
      <c r="AB68" s="879"/>
      <c r="AC68" s="879"/>
      <c r="AD68" s="879"/>
      <c r="AE68" s="879"/>
      <c r="AF68" s="879">
        <v>1</v>
      </c>
      <c r="AG68" s="879"/>
      <c r="AH68" s="879"/>
      <c r="AI68" s="879"/>
      <c r="AJ68" s="879"/>
      <c r="AK68" s="879" t="s">
        <v>487</v>
      </c>
      <c r="AL68" s="879"/>
      <c r="AM68" s="879"/>
      <c r="AN68" s="879"/>
      <c r="AO68" s="879"/>
      <c r="AP68" s="879" t="s">
        <v>487</v>
      </c>
      <c r="AQ68" s="879"/>
      <c r="AR68" s="879"/>
      <c r="AS68" s="879"/>
      <c r="AT68" s="879"/>
      <c r="AU68" s="879" t="s">
        <v>487</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551</v>
      </c>
      <c r="C69" s="887"/>
      <c r="D69" s="887"/>
      <c r="E69" s="887"/>
      <c r="F69" s="887"/>
      <c r="G69" s="887"/>
      <c r="H69" s="887"/>
      <c r="I69" s="887"/>
      <c r="J69" s="887"/>
      <c r="K69" s="887"/>
      <c r="L69" s="887"/>
      <c r="M69" s="887"/>
      <c r="N69" s="887"/>
      <c r="O69" s="887"/>
      <c r="P69" s="888"/>
      <c r="Q69" s="889">
        <v>4164</v>
      </c>
      <c r="R69" s="843"/>
      <c r="S69" s="843"/>
      <c r="T69" s="843"/>
      <c r="U69" s="843"/>
      <c r="V69" s="843">
        <v>3933</v>
      </c>
      <c r="W69" s="843"/>
      <c r="X69" s="843"/>
      <c r="Y69" s="843"/>
      <c r="Z69" s="843"/>
      <c r="AA69" s="843">
        <v>231</v>
      </c>
      <c r="AB69" s="843"/>
      <c r="AC69" s="843"/>
      <c r="AD69" s="843"/>
      <c r="AE69" s="843"/>
      <c r="AF69" s="843">
        <v>231</v>
      </c>
      <c r="AG69" s="843"/>
      <c r="AH69" s="843"/>
      <c r="AI69" s="843"/>
      <c r="AJ69" s="843"/>
      <c r="AK69" s="843">
        <v>8</v>
      </c>
      <c r="AL69" s="843"/>
      <c r="AM69" s="843"/>
      <c r="AN69" s="843"/>
      <c r="AO69" s="843"/>
      <c r="AP69" s="890" t="s">
        <v>557</v>
      </c>
      <c r="AQ69" s="891"/>
      <c r="AR69" s="891"/>
      <c r="AS69" s="891"/>
      <c r="AT69" s="847"/>
      <c r="AU69" s="890" t="s">
        <v>557</v>
      </c>
      <c r="AV69" s="891"/>
      <c r="AW69" s="891"/>
      <c r="AX69" s="891"/>
      <c r="AY69" s="847"/>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552</v>
      </c>
      <c r="C70" s="887"/>
      <c r="D70" s="887"/>
      <c r="E70" s="887"/>
      <c r="F70" s="887"/>
      <c r="G70" s="887"/>
      <c r="H70" s="887"/>
      <c r="I70" s="887"/>
      <c r="J70" s="887"/>
      <c r="K70" s="887"/>
      <c r="L70" s="887"/>
      <c r="M70" s="887"/>
      <c r="N70" s="887"/>
      <c r="O70" s="887"/>
      <c r="P70" s="888"/>
      <c r="Q70" s="889">
        <v>579</v>
      </c>
      <c r="R70" s="843"/>
      <c r="S70" s="843"/>
      <c r="T70" s="843"/>
      <c r="U70" s="843"/>
      <c r="V70" s="843">
        <v>578</v>
      </c>
      <c r="W70" s="843"/>
      <c r="X70" s="843"/>
      <c r="Y70" s="843"/>
      <c r="Z70" s="843"/>
      <c r="AA70" s="843">
        <v>1</v>
      </c>
      <c r="AB70" s="843"/>
      <c r="AC70" s="843"/>
      <c r="AD70" s="843"/>
      <c r="AE70" s="843"/>
      <c r="AF70" s="843">
        <v>1</v>
      </c>
      <c r="AG70" s="843"/>
      <c r="AH70" s="843"/>
      <c r="AI70" s="843"/>
      <c r="AJ70" s="843"/>
      <c r="AK70" s="843" t="s">
        <v>557</v>
      </c>
      <c r="AL70" s="843"/>
      <c r="AM70" s="843"/>
      <c r="AN70" s="843"/>
      <c r="AO70" s="843"/>
      <c r="AP70" s="843">
        <v>347</v>
      </c>
      <c r="AQ70" s="843"/>
      <c r="AR70" s="843"/>
      <c r="AS70" s="843"/>
      <c r="AT70" s="843"/>
      <c r="AU70" s="843">
        <v>99</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553</v>
      </c>
      <c r="C71" s="887"/>
      <c r="D71" s="887"/>
      <c r="E71" s="887"/>
      <c r="F71" s="887"/>
      <c r="G71" s="887"/>
      <c r="H71" s="887"/>
      <c r="I71" s="887"/>
      <c r="J71" s="887"/>
      <c r="K71" s="887"/>
      <c r="L71" s="887"/>
      <c r="M71" s="887"/>
      <c r="N71" s="887"/>
      <c r="O71" s="887"/>
      <c r="P71" s="888"/>
      <c r="Q71" s="889">
        <v>992</v>
      </c>
      <c r="R71" s="843"/>
      <c r="S71" s="843"/>
      <c r="T71" s="843"/>
      <c r="U71" s="843"/>
      <c r="V71" s="843">
        <v>963</v>
      </c>
      <c r="W71" s="843"/>
      <c r="X71" s="843"/>
      <c r="Y71" s="843"/>
      <c r="Z71" s="843"/>
      <c r="AA71" s="843">
        <v>29</v>
      </c>
      <c r="AB71" s="843"/>
      <c r="AC71" s="843"/>
      <c r="AD71" s="843"/>
      <c r="AE71" s="843"/>
      <c r="AF71" s="843">
        <v>29</v>
      </c>
      <c r="AG71" s="843"/>
      <c r="AH71" s="843"/>
      <c r="AI71" s="843"/>
      <c r="AJ71" s="843"/>
      <c r="AK71" s="843">
        <v>49</v>
      </c>
      <c r="AL71" s="843"/>
      <c r="AM71" s="843"/>
      <c r="AN71" s="843"/>
      <c r="AO71" s="843"/>
      <c r="AP71" s="843" t="s">
        <v>487</v>
      </c>
      <c r="AQ71" s="843"/>
      <c r="AR71" s="843"/>
      <c r="AS71" s="843"/>
      <c r="AT71" s="843"/>
      <c r="AU71" s="843" t="s">
        <v>487</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554</v>
      </c>
      <c r="C72" s="887"/>
      <c r="D72" s="887"/>
      <c r="E72" s="887"/>
      <c r="F72" s="887"/>
      <c r="G72" s="887"/>
      <c r="H72" s="887"/>
      <c r="I72" s="887"/>
      <c r="J72" s="887"/>
      <c r="K72" s="887"/>
      <c r="L72" s="887"/>
      <c r="M72" s="887"/>
      <c r="N72" s="887"/>
      <c r="O72" s="887"/>
      <c r="P72" s="888"/>
      <c r="Q72" s="889">
        <v>249</v>
      </c>
      <c r="R72" s="843"/>
      <c r="S72" s="843"/>
      <c r="T72" s="843"/>
      <c r="U72" s="843"/>
      <c r="V72" s="843">
        <v>194</v>
      </c>
      <c r="W72" s="843"/>
      <c r="X72" s="843"/>
      <c r="Y72" s="843"/>
      <c r="Z72" s="843"/>
      <c r="AA72" s="843">
        <v>55</v>
      </c>
      <c r="AB72" s="843"/>
      <c r="AC72" s="843"/>
      <c r="AD72" s="843"/>
      <c r="AE72" s="843"/>
      <c r="AF72" s="843">
        <v>55</v>
      </c>
      <c r="AG72" s="843"/>
      <c r="AH72" s="843"/>
      <c r="AI72" s="843"/>
      <c r="AJ72" s="843"/>
      <c r="AK72" s="890">
        <v>17</v>
      </c>
      <c r="AL72" s="891"/>
      <c r="AM72" s="891"/>
      <c r="AN72" s="891"/>
      <c r="AO72" s="847"/>
      <c r="AP72" s="843" t="s">
        <v>487</v>
      </c>
      <c r="AQ72" s="843"/>
      <c r="AR72" s="843"/>
      <c r="AS72" s="843"/>
      <c r="AT72" s="843"/>
      <c r="AU72" s="843" t="s">
        <v>487</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555</v>
      </c>
      <c r="C73" s="887"/>
      <c r="D73" s="887"/>
      <c r="E73" s="887"/>
      <c r="F73" s="887"/>
      <c r="G73" s="887"/>
      <c r="H73" s="887"/>
      <c r="I73" s="887"/>
      <c r="J73" s="887"/>
      <c r="K73" s="887"/>
      <c r="L73" s="887"/>
      <c r="M73" s="887"/>
      <c r="N73" s="887"/>
      <c r="O73" s="887"/>
      <c r="P73" s="888"/>
      <c r="Q73" s="889">
        <v>9878</v>
      </c>
      <c r="R73" s="843">
        <v>6933</v>
      </c>
      <c r="S73" s="843">
        <v>6933</v>
      </c>
      <c r="T73" s="843">
        <v>6933</v>
      </c>
      <c r="U73" s="843">
        <v>6933</v>
      </c>
      <c r="V73" s="843">
        <v>9787</v>
      </c>
      <c r="W73" s="843">
        <v>6850</v>
      </c>
      <c r="X73" s="843">
        <v>6850</v>
      </c>
      <c r="Y73" s="843">
        <v>6850</v>
      </c>
      <c r="Z73" s="843">
        <v>6850</v>
      </c>
      <c r="AA73" s="843">
        <v>92</v>
      </c>
      <c r="AB73" s="843">
        <v>82</v>
      </c>
      <c r="AC73" s="843">
        <v>82</v>
      </c>
      <c r="AD73" s="843">
        <v>82</v>
      </c>
      <c r="AE73" s="843">
        <v>82</v>
      </c>
      <c r="AF73" s="843">
        <v>92</v>
      </c>
      <c r="AG73" s="843">
        <v>82</v>
      </c>
      <c r="AH73" s="843">
        <v>82</v>
      </c>
      <c r="AI73" s="843">
        <v>82</v>
      </c>
      <c r="AJ73" s="843">
        <v>82</v>
      </c>
      <c r="AK73" s="843">
        <v>5083</v>
      </c>
      <c r="AL73" s="843">
        <v>2485</v>
      </c>
      <c r="AM73" s="843">
        <v>2485</v>
      </c>
      <c r="AN73" s="843">
        <v>2485</v>
      </c>
      <c r="AO73" s="843">
        <v>2485</v>
      </c>
      <c r="AP73" s="843" t="s">
        <v>487</v>
      </c>
      <c r="AQ73" s="843"/>
      <c r="AR73" s="843"/>
      <c r="AS73" s="843"/>
      <c r="AT73" s="843"/>
      <c r="AU73" s="843" t="s">
        <v>487</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t="s">
        <v>556</v>
      </c>
      <c r="C74" s="887"/>
      <c r="D74" s="887"/>
      <c r="E74" s="887"/>
      <c r="F74" s="887"/>
      <c r="G74" s="887"/>
      <c r="H74" s="887"/>
      <c r="I74" s="887"/>
      <c r="J74" s="887"/>
      <c r="K74" s="887"/>
      <c r="L74" s="887"/>
      <c r="M74" s="887"/>
      <c r="N74" s="887"/>
      <c r="O74" s="887"/>
      <c r="P74" s="888"/>
      <c r="Q74" s="889">
        <v>1600855</v>
      </c>
      <c r="R74" s="843">
        <v>1385861</v>
      </c>
      <c r="S74" s="843">
        <v>1385861</v>
      </c>
      <c r="T74" s="843">
        <v>1385861</v>
      </c>
      <c r="U74" s="843">
        <v>1385861</v>
      </c>
      <c r="V74" s="843">
        <v>1567252</v>
      </c>
      <c r="W74" s="843">
        <v>1346246</v>
      </c>
      <c r="X74" s="843">
        <v>1346246</v>
      </c>
      <c r="Y74" s="843">
        <v>1346246</v>
      </c>
      <c r="Z74" s="843">
        <v>1346246</v>
      </c>
      <c r="AA74" s="843">
        <v>33603</v>
      </c>
      <c r="AB74" s="843">
        <v>39615</v>
      </c>
      <c r="AC74" s="843">
        <v>39615</v>
      </c>
      <c r="AD74" s="843">
        <v>39615</v>
      </c>
      <c r="AE74" s="843">
        <v>39615</v>
      </c>
      <c r="AF74" s="843">
        <v>33603</v>
      </c>
      <c r="AG74" s="843">
        <v>39615</v>
      </c>
      <c r="AH74" s="843">
        <v>39615</v>
      </c>
      <c r="AI74" s="843">
        <v>39615</v>
      </c>
      <c r="AJ74" s="843">
        <v>39615</v>
      </c>
      <c r="AK74" s="843">
        <v>22693</v>
      </c>
      <c r="AL74" s="843"/>
      <c r="AM74" s="843"/>
      <c r="AN74" s="843"/>
      <c r="AO74" s="843"/>
      <c r="AP74" s="843" t="s">
        <v>487</v>
      </c>
      <c r="AQ74" s="843"/>
      <c r="AR74" s="843"/>
      <c r="AS74" s="843"/>
      <c r="AT74" s="843"/>
      <c r="AU74" s="843" t="s">
        <v>487</v>
      </c>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c r="C75" s="887"/>
      <c r="D75" s="887"/>
      <c r="E75" s="887"/>
      <c r="F75" s="887"/>
      <c r="G75" s="887"/>
      <c r="H75" s="887"/>
      <c r="I75" s="887"/>
      <c r="J75" s="887"/>
      <c r="K75" s="887"/>
      <c r="L75" s="887"/>
      <c r="M75" s="887"/>
      <c r="N75" s="887"/>
      <c r="O75" s="887"/>
      <c r="P75" s="888"/>
      <c r="Q75" s="892"/>
      <c r="R75" s="891"/>
      <c r="S75" s="891"/>
      <c r="T75" s="891"/>
      <c r="U75" s="847"/>
      <c r="V75" s="890"/>
      <c r="W75" s="891"/>
      <c r="X75" s="891"/>
      <c r="Y75" s="891"/>
      <c r="Z75" s="847"/>
      <c r="AA75" s="890"/>
      <c r="AB75" s="891"/>
      <c r="AC75" s="891"/>
      <c r="AD75" s="891"/>
      <c r="AE75" s="847"/>
      <c r="AF75" s="890"/>
      <c r="AG75" s="891"/>
      <c r="AH75" s="891"/>
      <c r="AI75" s="891"/>
      <c r="AJ75" s="847"/>
      <c r="AK75" s="890"/>
      <c r="AL75" s="891"/>
      <c r="AM75" s="891"/>
      <c r="AN75" s="891"/>
      <c r="AO75" s="847"/>
      <c r="AP75" s="890"/>
      <c r="AQ75" s="891"/>
      <c r="AR75" s="891"/>
      <c r="AS75" s="891"/>
      <c r="AT75" s="847"/>
      <c r="AU75" s="890"/>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c r="C76" s="887"/>
      <c r="D76" s="887"/>
      <c r="E76" s="887"/>
      <c r="F76" s="887"/>
      <c r="G76" s="887"/>
      <c r="H76" s="887"/>
      <c r="I76" s="887"/>
      <c r="J76" s="887"/>
      <c r="K76" s="887"/>
      <c r="L76" s="887"/>
      <c r="M76" s="887"/>
      <c r="N76" s="887"/>
      <c r="O76" s="887"/>
      <c r="P76" s="888"/>
      <c r="Q76" s="892"/>
      <c r="R76" s="891"/>
      <c r="S76" s="891"/>
      <c r="T76" s="891"/>
      <c r="U76" s="847"/>
      <c r="V76" s="890"/>
      <c r="W76" s="891"/>
      <c r="X76" s="891"/>
      <c r="Y76" s="891"/>
      <c r="Z76" s="847"/>
      <c r="AA76" s="890"/>
      <c r="AB76" s="891"/>
      <c r="AC76" s="891"/>
      <c r="AD76" s="891"/>
      <c r="AE76" s="847"/>
      <c r="AF76" s="890"/>
      <c r="AG76" s="891"/>
      <c r="AH76" s="891"/>
      <c r="AI76" s="891"/>
      <c r="AJ76" s="847"/>
      <c r="AK76" s="890"/>
      <c r="AL76" s="891"/>
      <c r="AM76" s="891"/>
      <c r="AN76" s="891"/>
      <c r="AO76" s="847"/>
      <c r="AP76" s="890"/>
      <c r="AQ76" s="891"/>
      <c r="AR76" s="891"/>
      <c r="AS76" s="891"/>
      <c r="AT76" s="847"/>
      <c r="AU76" s="890"/>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c r="C77" s="887"/>
      <c r="D77" s="887"/>
      <c r="E77" s="887"/>
      <c r="F77" s="887"/>
      <c r="G77" s="887"/>
      <c r="H77" s="887"/>
      <c r="I77" s="887"/>
      <c r="J77" s="887"/>
      <c r="K77" s="887"/>
      <c r="L77" s="887"/>
      <c r="M77" s="887"/>
      <c r="N77" s="887"/>
      <c r="O77" s="887"/>
      <c r="P77" s="888"/>
      <c r="Q77" s="892"/>
      <c r="R77" s="891"/>
      <c r="S77" s="891"/>
      <c r="T77" s="891"/>
      <c r="U77" s="847"/>
      <c r="V77" s="890"/>
      <c r="W77" s="891"/>
      <c r="X77" s="891"/>
      <c r="Y77" s="891"/>
      <c r="Z77" s="847"/>
      <c r="AA77" s="890"/>
      <c r="AB77" s="891"/>
      <c r="AC77" s="891"/>
      <c r="AD77" s="891"/>
      <c r="AE77" s="847"/>
      <c r="AF77" s="890"/>
      <c r="AG77" s="891"/>
      <c r="AH77" s="891"/>
      <c r="AI77" s="891"/>
      <c r="AJ77" s="847"/>
      <c r="AK77" s="890"/>
      <c r="AL77" s="891"/>
      <c r="AM77" s="891"/>
      <c r="AN77" s="891"/>
      <c r="AO77" s="847"/>
      <c r="AP77" s="890"/>
      <c r="AQ77" s="891"/>
      <c r="AR77" s="891"/>
      <c r="AS77" s="891"/>
      <c r="AT77" s="847"/>
      <c r="AU77" s="890"/>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376</v>
      </c>
      <c r="B88" s="802" t="s">
        <v>401</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34012</v>
      </c>
      <c r="AG88" s="857"/>
      <c r="AH88" s="857"/>
      <c r="AI88" s="857"/>
      <c r="AJ88" s="857"/>
      <c r="AK88" s="854"/>
      <c r="AL88" s="854"/>
      <c r="AM88" s="854"/>
      <c r="AN88" s="854"/>
      <c r="AO88" s="854"/>
      <c r="AP88" s="857">
        <v>347</v>
      </c>
      <c r="AQ88" s="857"/>
      <c r="AR88" s="857"/>
      <c r="AS88" s="857"/>
      <c r="AT88" s="857"/>
      <c r="AU88" s="857">
        <v>99</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802" t="s">
        <v>402</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c r="CS102" s="865"/>
      <c r="CT102" s="865"/>
      <c r="CU102" s="865"/>
      <c r="CV102" s="904"/>
      <c r="CW102" s="903"/>
      <c r="CX102" s="865"/>
      <c r="CY102" s="865"/>
      <c r="CZ102" s="865"/>
      <c r="DA102" s="904"/>
      <c r="DB102" s="903"/>
      <c r="DC102" s="865"/>
      <c r="DD102" s="865"/>
      <c r="DE102" s="865"/>
      <c r="DF102" s="904"/>
      <c r="DG102" s="903"/>
      <c r="DH102" s="865"/>
      <c r="DI102" s="865"/>
      <c r="DJ102" s="865"/>
      <c r="DK102" s="904"/>
      <c r="DL102" s="903"/>
      <c r="DM102" s="865"/>
      <c r="DN102" s="865"/>
      <c r="DO102" s="865"/>
      <c r="DP102" s="904"/>
      <c r="DQ102" s="903"/>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403</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404</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405</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406</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407</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408</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409</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410</v>
      </c>
      <c r="AB109" s="906"/>
      <c r="AC109" s="906"/>
      <c r="AD109" s="906"/>
      <c r="AE109" s="907"/>
      <c r="AF109" s="905" t="s">
        <v>411</v>
      </c>
      <c r="AG109" s="906"/>
      <c r="AH109" s="906"/>
      <c r="AI109" s="906"/>
      <c r="AJ109" s="907"/>
      <c r="AK109" s="905" t="s">
        <v>294</v>
      </c>
      <c r="AL109" s="906"/>
      <c r="AM109" s="906"/>
      <c r="AN109" s="906"/>
      <c r="AO109" s="907"/>
      <c r="AP109" s="905" t="s">
        <v>412</v>
      </c>
      <c r="AQ109" s="906"/>
      <c r="AR109" s="906"/>
      <c r="AS109" s="906"/>
      <c r="AT109" s="908"/>
      <c r="AU109" s="925" t="s">
        <v>409</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410</v>
      </c>
      <c r="BR109" s="906"/>
      <c r="BS109" s="906"/>
      <c r="BT109" s="906"/>
      <c r="BU109" s="907"/>
      <c r="BV109" s="905" t="s">
        <v>411</v>
      </c>
      <c r="BW109" s="906"/>
      <c r="BX109" s="906"/>
      <c r="BY109" s="906"/>
      <c r="BZ109" s="907"/>
      <c r="CA109" s="905" t="s">
        <v>294</v>
      </c>
      <c r="CB109" s="906"/>
      <c r="CC109" s="906"/>
      <c r="CD109" s="906"/>
      <c r="CE109" s="907"/>
      <c r="CF109" s="926" t="s">
        <v>412</v>
      </c>
      <c r="CG109" s="926"/>
      <c r="CH109" s="926"/>
      <c r="CI109" s="926"/>
      <c r="CJ109" s="926"/>
      <c r="CK109" s="905" t="s">
        <v>413</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410</v>
      </c>
      <c r="DH109" s="906"/>
      <c r="DI109" s="906"/>
      <c r="DJ109" s="906"/>
      <c r="DK109" s="907"/>
      <c r="DL109" s="905" t="s">
        <v>411</v>
      </c>
      <c r="DM109" s="906"/>
      <c r="DN109" s="906"/>
      <c r="DO109" s="906"/>
      <c r="DP109" s="907"/>
      <c r="DQ109" s="905" t="s">
        <v>294</v>
      </c>
      <c r="DR109" s="906"/>
      <c r="DS109" s="906"/>
      <c r="DT109" s="906"/>
      <c r="DU109" s="907"/>
      <c r="DV109" s="905" t="s">
        <v>412</v>
      </c>
      <c r="DW109" s="906"/>
      <c r="DX109" s="906"/>
      <c r="DY109" s="906"/>
      <c r="DZ109" s="908"/>
    </row>
    <row r="110" spans="1:131" s="224" customFormat="1" ht="26.25" customHeight="1" x14ac:dyDescent="0.2">
      <c r="A110" s="909" t="s">
        <v>414</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709913</v>
      </c>
      <c r="AB110" s="913"/>
      <c r="AC110" s="913"/>
      <c r="AD110" s="913"/>
      <c r="AE110" s="914"/>
      <c r="AF110" s="915">
        <v>709424</v>
      </c>
      <c r="AG110" s="913"/>
      <c r="AH110" s="913"/>
      <c r="AI110" s="913"/>
      <c r="AJ110" s="914"/>
      <c r="AK110" s="915">
        <v>723449</v>
      </c>
      <c r="AL110" s="913"/>
      <c r="AM110" s="913"/>
      <c r="AN110" s="913"/>
      <c r="AO110" s="914"/>
      <c r="AP110" s="916">
        <v>21.1</v>
      </c>
      <c r="AQ110" s="917"/>
      <c r="AR110" s="917"/>
      <c r="AS110" s="917"/>
      <c r="AT110" s="918"/>
      <c r="AU110" s="919" t="s">
        <v>69</v>
      </c>
      <c r="AV110" s="920"/>
      <c r="AW110" s="920"/>
      <c r="AX110" s="920"/>
      <c r="AY110" s="920"/>
      <c r="AZ110" s="942" t="s">
        <v>415</v>
      </c>
      <c r="BA110" s="910"/>
      <c r="BB110" s="910"/>
      <c r="BC110" s="910"/>
      <c r="BD110" s="910"/>
      <c r="BE110" s="910"/>
      <c r="BF110" s="910"/>
      <c r="BG110" s="910"/>
      <c r="BH110" s="910"/>
      <c r="BI110" s="910"/>
      <c r="BJ110" s="910"/>
      <c r="BK110" s="910"/>
      <c r="BL110" s="910"/>
      <c r="BM110" s="910"/>
      <c r="BN110" s="910"/>
      <c r="BO110" s="910"/>
      <c r="BP110" s="911"/>
      <c r="BQ110" s="943">
        <v>6266331</v>
      </c>
      <c r="BR110" s="944"/>
      <c r="BS110" s="944"/>
      <c r="BT110" s="944"/>
      <c r="BU110" s="944"/>
      <c r="BV110" s="944">
        <v>5917195</v>
      </c>
      <c r="BW110" s="944"/>
      <c r="BX110" s="944"/>
      <c r="BY110" s="944"/>
      <c r="BZ110" s="944"/>
      <c r="CA110" s="944">
        <v>6294001</v>
      </c>
      <c r="CB110" s="944"/>
      <c r="CC110" s="944"/>
      <c r="CD110" s="944"/>
      <c r="CE110" s="944"/>
      <c r="CF110" s="957">
        <v>183.4</v>
      </c>
      <c r="CG110" s="958"/>
      <c r="CH110" s="958"/>
      <c r="CI110" s="958"/>
      <c r="CJ110" s="958"/>
      <c r="CK110" s="959" t="s">
        <v>416</v>
      </c>
      <c r="CL110" s="960"/>
      <c r="CM110" s="942" t="s">
        <v>417</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418</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419</v>
      </c>
      <c r="BA111" s="936"/>
      <c r="BB111" s="936"/>
      <c r="BC111" s="936"/>
      <c r="BD111" s="936"/>
      <c r="BE111" s="936"/>
      <c r="BF111" s="936"/>
      <c r="BG111" s="936"/>
      <c r="BH111" s="936"/>
      <c r="BI111" s="936"/>
      <c r="BJ111" s="936"/>
      <c r="BK111" s="936"/>
      <c r="BL111" s="936"/>
      <c r="BM111" s="936"/>
      <c r="BN111" s="936"/>
      <c r="BO111" s="936"/>
      <c r="BP111" s="937"/>
      <c r="BQ111" s="938" t="s">
        <v>122</v>
      </c>
      <c r="BR111" s="939"/>
      <c r="BS111" s="939"/>
      <c r="BT111" s="939"/>
      <c r="BU111" s="939"/>
      <c r="BV111" s="939" t="s">
        <v>122</v>
      </c>
      <c r="BW111" s="939"/>
      <c r="BX111" s="939"/>
      <c r="BY111" s="939"/>
      <c r="BZ111" s="939"/>
      <c r="CA111" s="939" t="s">
        <v>122</v>
      </c>
      <c r="CB111" s="939"/>
      <c r="CC111" s="939"/>
      <c r="CD111" s="939"/>
      <c r="CE111" s="939"/>
      <c r="CF111" s="933" t="s">
        <v>122</v>
      </c>
      <c r="CG111" s="934"/>
      <c r="CH111" s="934"/>
      <c r="CI111" s="934"/>
      <c r="CJ111" s="934"/>
      <c r="CK111" s="961"/>
      <c r="CL111" s="962"/>
      <c r="CM111" s="935" t="s">
        <v>420</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421</v>
      </c>
      <c r="B112" s="966"/>
      <c r="C112" s="936" t="s">
        <v>422</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122</v>
      </c>
      <c r="AB112" s="972"/>
      <c r="AC112" s="972"/>
      <c r="AD112" s="972"/>
      <c r="AE112" s="973"/>
      <c r="AF112" s="974" t="s">
        <v>122</v>
      </c>
      <c r="AG112" s="972"/>
      <c r="AH112" s="972"/>
      <c r="AI112" s="972"/>
      <c r="AJ112" s="973"/>
      <c r="AK112" s="974" t="s">
        <v>122</v>
      </c>
      <c r="AL112" s="972"/>
      <c r="AM112" s="972"/>
      <c r="AN112" s="972"/>
      <c r="AO112" s="973"/>
      <c r="AP112" s="975" t="s">
        <v>122</v>
      </c>
      <c r="AQ112" s="976"/>
      <c r="AR112" s="976"/>
      <c r="AS112" s="976"/>
      <c r="AT112" s="977"/>
      <c r="AU112" s="921"/>
      <c r="AV112" s="922"/>
      <c r="AW112" s="922"/>
      <c r="AX112" s="922"/>
      <c r="AY112" s="922"/>
      <c r="AZ112" s="935" t="s">
        <v>423</v>
      </c>
      <c r="BA112" s="936"/>
      <c r="BB112" s="936"/>
      <c r="BC112" s="936"/>
      <c r="BD112" s="936"/>
      <c r="BE112" s="936"/>
      <c r="BF112" s="936"/>
      <c r="BG112" s="936"/>
      <c r="BH112" s="936"/>
      <c r="BI112" s="936"/>
      <c r="BJ112" s="936"/>
      <c r="BK112" s="936"/>
      <c r="BL112" s="936"/>
      <c r="BM112" s="936"/>
      <c r="BN112" s="936"/>
      <c r="BO112" s="936"/>
      <c r="BP112" s="937"/>
      <c r="BQ112" s="938">
        <v>1643215</v>
      </c>
      <c r="BR112" s="939"/>
      <c r="BS112" s="939"/>
      <c r="BT112" s="939"/>
      <c r="BU112" s="939"/>
      <c r="BV112" s="939">
        <v>1495127</v>
      </c>
      <c r="BW112" s="939"/>
      <c r="BX112" s="939"/>
      <c r="BY112" s="939"/>
      <c r="BZ112" s="939"/>
      <c r="CA112" s="939">
        <v>1247655</v>
      </c>
      <c r="CB112" s="939"/>
      <c r="CC112" s="939"/>
      <c r="CD112" s="939"/>
      <c r="CE112" s="939"/>
      <c r="CF112" s="933">
        <v>36.4</v>
      </c>
      <c r="CG112" s="934"/>
      <c r="CH112" s="934"/>
      <c r="CI112" s="934"/>
      <c r="CJ112" s="934"/>
      <c r="CK112" s="961"/>
      <c r="CL112" s="962"/>
      <c r="CM112" s="935" t="s">
        <v>424</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425</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235753</v>
      </c>
      <c r="AB113" s="951"/>
      <c r="AC113" s="951"/>
      <c r="AD113" s="951"/>
      <c r="AE113" s="952"/>
      <c r="AF113" s="953">
        <v>136849</v>
      </c>
      <c r="AG113" s="951"/>
      <c r="AH113" s="951"/>
      <c r="AI113" s="951"/>
      <c r="AJ113" s="952"/>
      <c r="AK113" s="953">
        <v>133030</v>
      </c>
      <c r="AL113" s="951"/>
      <c r="AM113" s="951"/>
      <c r="AN113" s="951"/>
      <c r="AO113" s="952"/>
      <c r="AP113" s="954">
        <v>3.9</v>
      </c>
      <c r="AQ113" s="955"/>
      <c r="AR113" s="955"/>
      <c r="AS113" s="955"/>
      <c r="AT113" s="956"/>
      <c r="AU113" s="921"/>
      <c r="AV113" s="922"/>
      <c r="AW113" s="922"/>
      <c r="AX113" s="922"/>
      <c r="AY113" s="922"/>
      <c r="AZ113" s="935" t="s">
        <v>426</v>
      </c>
      <c r="BA113" s="936"/>
      <c r="BB113" s="936"/>
      <c r="BC113" s="936"/>
      <c r="BD113" s="936"/>
      <c r="BE113" s="936"/>
      <c r="BF113" s="936"/>
      <c r="BG113" s="936"/>
      <c r="BH113" s="936"/>
      <c r="BI113" s="936"/>
      <c r="BJ113" s="936"/>
      <c r="BK113" s="936"/>
      <c r="BL113" s="936"/>
      <c r="BM113" s="936"/>
      <c r="BN113" s="936"/>
      <c r="BO113" s="936"/>
      <c r="BP113" s="937"/>
      <c r="BQ113" s="938">
        <v>159651</v>
      </c>
      <c r="BR113" s="939"/>
      <c r="BS113" s="939"/>
      <c r="BT113" s="939"/>
      <c r="BU113" s="939"/>
      <c r="BV113" s="939">
        <v>129637</v>
      </c>
      <c r="BW113" s="939"/>
      <c r="BX113" s="939"/>
      <c r="BY113" s="939"/>
      <c r="BZ113" s="939"/>
      <c r="CA113" s="939">
        <v>99344</v>
      </c>
      <c r="CB113" s="939"/>
      <c r="CC113" s="939"/>
      <c r="CD113" s="939"/>
      <c r="CE113" s="939"/>
      <c r="CF113" s="933">
        <v>2.9</v>
      </c>
      <c r="CG113" s="934"/>
      <c r="CH113" s="934"/>
      <c r="CI113" s="934"/>
      <c r="CJ113" s="934"/>
      <c r="CK113" s="961"/>
      <c r="CL113" s="962"/>
      <c r="CM113" s="935" t="s">
        <v>427</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428</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31296</v>
      </c>
      <c r="AB114" s="972"/>
      <c r="AC114" s="972"/>
      <c r="AD114" s="972"/>
      <c r="AE114" s="973"/>
      <c r="AF114" s="974">
        <v>31516</v>
      </c>
      <c r="AG114" s="972"/>
      <c r="AH114" s="972"/>
      <c r="AI114" s="972"/>
      <c r="AJ114" s="973"/>
      <c r="AK114" s="974">
        <v>31516</v>
      </c>
      <c r="AL114" s="972"/>
      <c r="AM114" s="972"/>
      <c r="AN114" s="972"/>
      <c r="AO114" s="973"/>
      <c r="AP114" s="975">
        <v>0.9</v>
      </c>
      <c r="AQ114" s="976"/>
      <c r="AR114" s="976"/>
      <c r="AS114" s="976"/>
      <c r="AT114" s="977"/>
      <c r="AU114" s="921"/>
      <c r="AV114" s="922"/>
      <c r="AW114" s="922"/>
      <c r="AX114" s="922"/>
      <c r="AY114" s="922"/>
      <c r="AZ114" s="935" t="s">
        <v>429</v>
      </c>
      <c r="BA114" s="936"/>
      <c r="BB114" s="936"/>
      <c r="BC114" s="936"/>
      <c r="BD114" s="936"/>
      <c r="BE114" s="936"/>
      <c r="BF114" s="936"/>
      <c r="BG114" s="936"/>
      <c r="BH114" s="936"/>
      <c r="BI114" s="936"/>
      <c r="BJ114" s="936"/>
      <c r="BK114" s="936"/>
      <c r="BL114" s="936"/>
      <c r="BM114" s="936"/>
      <c r="BN114" s="936"/>
      <c r="BO114" s="936"/>
      <c r="BP114" s="937"/>
      <c r="BQ114" s="938">
        <v>1239855</v>
      </c>
      <c r="BR114" s="939"/>
      <c r="BS114" s="939"/>
      <c r="BT114" s="939"/>
      <c r="BU114" s="939"/>
      <c r="BV114" s="939">
        <v>1076595</v>
      </c>
      <c r="BW114" s="939"/>
      <c r="BX114" s="939"/>
      <c r="BY114" s="939"/>
      <c r="BZ114" s="939"/>
      <c r="CA114" s="939">
        <v>1058599</v>
      </c>
      <c r="CB114" s="939"/>
      <c r="CC114" s="939"/>
      <c r="CD114" s="939"/>
      <c r="CE114" s="939"/>
      <c r="CF114" s="933">
        <v>30.8</v>
      </c>
      <c r="CG114" s="934"/>
      <c r="CH114" s="934"/>
      <c r="CI114" s="934"/>
      <c r="CJ114" s="934"/>
      <c r="CK114" s="961"/>
      <c r="CL114" s="962"/>
      <c r="CM114" s="935" t="s">
        <v>430</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431</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t="s">
        <v>122</v>
      </c>
      <c r="AB115" s="951"/>
      <c r="AC115" s="951"/>
      <c r="AD115" s="951"/>
      <c r="AE115" s="952"/>
      <c r="AF115" s="953" t="s">
        <v>122</v>
      </c>
      <c r="AG115" s="951"/>
      <c r="AH115" s="951"/>
      <c r="AI115" s="951"/>
      <c r="AJ115" s="952"/>
      <c r="AK115" s="953" t="s">
        <v>122</v>
      </c>
      <c r="AL115" s="951"/>
      <c r="AM115" s="951"/>
      <c r="AN115" s="951"/>
      <c r="AO115" s="952"/>
      <c r="AP115" s="954" t="s">
        <v>122</v>
      </c>
      <c r="AQ115" s="955"/>
      <c r="AR115" s="955"/>
      <c r="AS115" s="955"/>
      <c r="AT115" s="956"/>
      <c r="AU115" s="921"/>
      <c r="AV115" s="922"/>
      <c r="AW115" s="922"/>
      <c r="AX115" s="922"/>
      <c r="AY115" s="922"/>
      <c r="AZ115" s="935" t="s">
        <v>432</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433</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122</v>
      </c>
      <c r="DH115" s="972"/>
      <c r="DI115" s="972"/>
      <c r="DJ115" s="972"/>
      <c r="DK115" s="973"/>
      <c r="DL115" s="974" t="s">
        <v>122</v>
      </c>
      <c r="DM115" s="972"/>
      <c r="DN115" s="972"/>
      <c r="DO115" s="972"/>
      <c r="DP115" s="973"/>
      <c r="DQ115" s="974" t="s">
        <v>122</v>
      </c>
      <c r="DR115" s="972"/>
      <c r="DS115" s="972"/>
      <c r="DT115" s="972"/>
      <c r="DU115" s="973"/>
      <c r="DV115" s="975" t="s">
        <v>122</v>
      </c>
      <c r="DW115" s="976"/>
      <c r="DX115" s="976"/>
      <c r="DY115" s="976"/>
      <c r="DZ115" s="977"/>
    </row>
    <row r="116" spans="1:130" s="224" customFormat="1" ht="26.25" customHeight="1" x14ac:dyDescent="0.2">
      <c r="A116" s="969"/>
      <c r="B116" s="970"/>
      <c r="C116" s="978" t="s">
        <v>434</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435</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436</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122</v>
      </c>
      <c r="DH116" s="972"/>
      <c r="DI116" s="972"/>
      <c r="DJ116" s="972"/>
      <c r="DK116" s="973"/>
      <c r="DL116" s="974" t="s">
        <v>122</v>
      </c>
      <c r="DM116" s="972"/>
      <c r="DN116" s="972"/>
      <c r="DO116" s="972"/>
      <c r="DP116" s="973"/>
      <c r="DQ116" s="974" t="s">
        <v>122</v>
      </c>
      <c r="DR116" s="972"/>
      <c r="DS116" s="972"/>
      <c r="DT116" s="972"/>
      <c r="DU116" s="973"/>
      <c r="DV116" s="975" t="s">
        <v>122</v>
      </c>
      <c r="DW116" s="976"/>
      <c r="DX116" s="976"/>
      <c r="DY116" s="976"/>
      <c r="DZ116" s="977"/>
    </row>
    <row r="117" spans="1:130" s="224" customFormat="1" ht="26.25" customHeight="1" x14ac:dyDescent="0.2">
      <c r="A117" s="925" t="s">
        <v>177</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437</v>
      </c>
      <c r="Z117" s="907"/>
      <c r="AA117" s="991">
        <v>976962</v>
      </c>
      <c r="AB117" s="992"/>
      <c r="AC117" s="992"/>
      <c r="AD117" s="992"/>
      <c r="AE117" s="993"/>
      <c r="AF117" s="994">
        <v>877789</v>
      </c>
      <c r="AG117" s="992"/>
      <c r="AH117" s="992"/>
      <c r="AI117" s="992"/>
      <c r="AJ117" s="993"/>
      <c r="AK117" s="994">
        <v>887995</v>
      </c>
      <c r="AL117" s="992"/>
      <c r="AM117" s="992"/>
      <c r="AN117" s="992"/>
      <c r="AO117" s="993"/>
      <c r="AP117" s="995"/>
      <c r="AQ117" s="996"/>
      <c r="AR117" s="996"/>
      <c r="AS117" s="996"/>
      <c r="AT117" s="997"/>
      <c r="AU117" s="921"/>
      <c r="AV117" s="922"/>
      <c r="AW117" s="922"/>
      <c r="AX117" s="922"/>
      <c r="AY117" s="922"/>
      <c r="AZ117" s="987" t="s">
        <v>438</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439</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413</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410</v>
      </c>
      <c r="AB118" s="906"/>
      <c r="AC118" s="906"/>
      <c r="AD118" s="906"/>
      <c r="AE118" s="907"/>
      <c r="AF118" s="905" t="s">
        <v>411</v>
      </c>
      <c r="AG118" s="906"/>
      <c r="AH118" s="906"/>
      <c r="AI118" s="906"/>
      <c r="AJ118" s="907"/>
      <c r="AK118" s="905" t="s">
        <v>294</v>
      </c>
      <c r="AL118" s="906"/>
      <c r="AM118" s="906"/>
      <c r="AN118" s="906"/>
      <c r="AO118" s="907"/>
      <c r="AP118" s="983" t="s">
        <v>412</v>
      </c>
      <c r="AQ118" s="984"/>
      <c r="AR118" s="984"/>
      <c r="AS118" s="984"/>
      <c r="AT118" s="985"/>
      <c r="AU118" s="921"/>
      <c r="AV118" s="922"/>
      <c r="AW118" s="922"/>
      <c r="AX118" s="922"/>
      <c r="AY118" s="922"/>
      <c r="AZ118" s="986" t="s">
        <v>440</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441</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416</v>
      </c>
      <c r="B119" s="960"/>
      <c r="C119" s="942" t="s">
        <v>417</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5" t="s">
        <v>177</v>
      </c>
      <c r="BA119" s="245"/>
      <c r="BB119" s="245"/>
      <c r="BC119" s="245"/>
      <c r="BD119" s="245"/>
      <c r="BE119" s="245"/>
      <c r="BF119" s="245"/>
      <c r="BG119" s="245"/>
      <c r="BH119" s="245"/>
      <c r="BI119" s="245"/>
      <c r="BJ119" s="245"/>
      <c r="BK119" s="245"/>
      <c r="BL119" s="245"/>
      <c r="BM119" s="245"/>
      <c r="BN119" s="245"/>
      <c r="BO119" s="990" t="s">
        <v>442</v>
      </c>
      <c r="BP119" s="1018"/>
      <c r="BQ119" s="1012">
        <v>9309052</v>
      </c>
      <c r="BR119" s="1013"/>
      <c r="BS119" s="1013"/>
      <c r="BT119" s="1013"/>
      <c r="BU119" s="1013"/>
      <c r="BV119" s="1013">
        <v>8618554</v>
      </c>
      <c r="BW119" s="1013"/>
      <c r="BX119" s="1013"/>
      <c r="BY119" s="1013"/>
      <c r="BZ119" s="1013"/>
      <c r="CA119" s="1013">
        <v>8699599</v>
      </c>
      <c r="CB119" s="1013"/>
      <c r="CC119" s="1013"/>
      <c r="CD119" s="1013"/>
      <c r="CE119" s="1013"/>
      <c r="CF119" s="1014"/>
      <c r="CG119" s="1015"/>
      <c r="CH119" s="1015"/>
      <c r="CI119" s="1015"/>
      <c r="CJ119" s="1016"/>
      <c r="CK119" s="963"/>
      <c r="CL119" s="964"/>
      <c r="CM119" s="986" t="s">
        <v>443</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420</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444</v>
      </c>
      <c r="AV120" s="1005"/>
      <c r="AW120" s="1005"/>
      <c r="AX120" s="1005"/>
      <c r="AY120" s="1006"/>
      <c r="AZ120" s="942" t="s">
        <v>445</v>
      </c>
      <c r="BA120" s="910"/>
      <c r="BB120" s="910"/>
      <c r="BC120" s="910"/>
      <c r="BD120" s="910"/>
      <c r="BE120" s="910"/>
      <c r="BF120" s="910"/>
      <c r="BG120" s="910"/>
      <c r="BH120" s="910"/>
      <c r="BI120" s="910"/>
      <c r="BJ120" s="910"/>
      <c r="BK120" s="910"/>
      <c r="BL120" s="910"/>
      <c r="BM120" s="910"/>
      <c r="BN120" s="910"/>
      <c r="BO120" s="910"/>
      <c r="BP120" s="911"/>
      <c r="BQ120" s="943">
        <v>5828215</v>
      </c>
      <c r="BR120" s="944"/>
      <c r="BS120" s="944"/>
      <c r="BT120" s="944"/>
      <c r="BU120" s="944"/>
      <c r="BV120" s="944">
        <v>5717774</v>
      </c>
      <c r="BW120" s="944"/>
      <c r="BX120" s="944"/>
      <c r="BY120" s="944"/>
      <c r="BZ120" s="944"/>
      <c r="CA120" s="944">
        <v>4876688</v>
      </c>
      <c r="CB120" s="944"/>
      <c r="CC120" s="944"/>
      <c r="CD120" s="944"/>
      <c r="CE120" s="944"/>
      <c r="CF120" s="957">
        <v>142.1</v>
      </c>
      <c r="CG120" s="958"/>
      <c r="CH120" s="958"/>
      <c r="CI120" s="958"/>
      <c r="CJ120" s="958"/>
      <c r="CK120" s="1019" t="s">
        <v>446</v>
      </c>
      <c r="CL120" s="1020"/>
      <c r="CM120" s="1020"/>
      <c r="CN120" s="1020"/>
      <c r="CO120" s="1021"/>
      <c r="CP120" s="1027" t="s">
        <v>391</v>
      </c>
      <c r="CQ120" s="1028"/>
      <c r="CR120" s="1028"/>
      <c r="CS120" s="1028"/>
      <c r="CT120" s="1028"/>
      <c r="CU120" s="1028"/>
      <c r="CV120" s="1028"/>
      <c r="CW120" s="1028"/>
      <c r="CX120" s="1028"/>
      <c r="CY120" s="1028"/>
      <c r="CZ120" s="1028"/>
      <c r="DA120" s="1028"/>
      <c r="DB120" s="1028"/>
      <c r="DC120" s="1028"/>
      <c r="DD120" s="1028"/>
      <c r="DE120" s="1028"/>
      <c r="DF120" s="1029"/>
      <c r="DG120" s="943">
        <v>913966</v>
      </c>
      <c r="DH120" s="944"/>
      <c r="DI120" s="944"/>
      <c r="DJ120" s="944"/>
      <c r="DK120" s="944"/>
      <c r="DL120" s="944">
        <v>877902</v>
      </c>
      <c r="DM120" s="944"/>
      <c r="DN120" s="944"/>
      <c r="DO120" s="944"/>
      <c r="DP120" s="944"/>
      <c r="DQ120" s="944">
        <v>748024</v>
      </c>
      <c r="DR120" s="944"/>
      <c r="DS120" s="944"/>
      <c r="DT120" s="944"/>
      <c r="DU120" s="944"/>
      <c r="DV120" s="945">
        <v>21.8</v>
      </c>
      <c r="DW120" s="945"/>
      <c r="DX120" s="945"/>
      <c r="DY120" s="945"/>
      <c r="DZ120" s="946"/>
    </row>
    <row r="121" spans="1:130" s="224" customFormat="1" ht="26.25" customHeight="1" x14ac:dyDescent="0.2">
      <c r="A121" s="1070"/>
      <c r="B121" s="962"/>
      <c r="C121" s="987" t="s">
        <v>447</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448</v>
      </c>
      <c r="BA121" s="936"/>
      <c r="BB121" s="936"/>
      <c r="BC121" s="936"/>
      <c r="BD121" s="936"/>
      <c r="BE121" s="936"/>
      <c r="BF121" s="936"/>
      <c r="BG121" s="936"/>
      <c r="BH121" s="936"/>
      <c r="BI121" s="936"/>
      <c r="BJ121" s="936"/>
      <c r="BK121" s="936"/>
      <c r="BL121" s="936"/>
      <c r="BM121" s="936"/>
      <c r="BN121" s="936"/>
      <c r="BO121" s="936"/>
      <c r="BP121" s="937"/>
      <c r="BQ121" s="938">
        <v>470404</v>
      </c>
      <c r="BR121" s="939"/>
      <c r="BS121" s="939"/>
      <c r="BT121" s="939"/>
      <c r="BU121" s="939"/>
      <c r="BV121" s="939">
        <v>376193</v>
      </c>
      <c r="BW121" s="939"/>
      <c r="BX121" s="939"/>
      <c r="BY121" s="939"/>
      <c r="BZ121" s="939"/>
      <c r="CA121" s="939">
        <v>280156</v>
      </c>
      <c r="CB121" s="939"/>
      <c r="CC121" s="939"/>
      <c r="CD121" s="939"/>
      <c r="CE121" s="939"/>
      <c r="CF121" s="933">
        <v>8.1999999999999993</v>
      </c>
      <c r="CG121" s="934"/>
      <c r="CH121" s="934"/>
      <c r="CI121" s="934"/>
      <c r="CJ121" s="934"/>
      <c r="CK121" s="1022"/>
      <c r="CL121" s="1023"/>
      <c r="CM121" s="1023"/>
      <c r="CN121" s="1023"/>
      <c r="CO121" s="1024"/>
      <c r="CP121" s="1032" t="s">
        <v>394</v>
      </c>
      <c r="CQ121" s="1033"/>
      <c r="CR121" s="1033"/>
      <c r="CS121" s="1033"/>
      <c r="CT121" s="1033"/>
      <c r="CU121" s="1033"/>
      <c r="CV121" s="1033"/>
      <c r="CW121" s="1033"/>
      <c r="CX121" s="1033"/>
      <c r="CY121" s="1033"/>
      <c r="CZ121" s="1033"/>
      <c r="DA121" s="1033"/>
      <c r="DB121" s="1033"/>
      <c r="DC121" s="1033"/>
      <c r="DD121" s="1033"/>
      <c r="DE121" s="1033"/>
      <c r="DF121" s="1034"/>
      <c r="DG121" s="938">
        <v>625080</v>
      </c>
      <c r="DH121" s="939"/>
      <c r="DI121" s="939"/>
      <c r="DJ121" s="939"/>
      <c r="DK121" s="939"/>
      <c r="DL121" s="939">
        <v>523788</v>
      </c>
      <c r="DM121" s="939"/>
      <c r="DN121" s="939"/>
      <c r="DO121" s="939"/>
      <c r="DP121" s="939"/>
      <c r="DQ121" s="939">
        <v>390532</v>
      </c>
      <c r="DR121" s="939"/>
      <c r="DS121" s="939"/>
      <c r="DT121" s="939"/>
      <c r="DU121" s="939"/>
      <c r="DV121" s="940">
        <v>11.4</v>
      </c>
      <c r="DW121" s="940"/>
      <c r="DX121" s="940"/>
      <c r="DY121" s="940"/>
      <c r="DZ121" s="941"/>
    </row>
    <row r="122" spans="1:130" s="224" customFormat="1" ht="26.25" customHeight="1" x14ac:dyDescent="0.2">
      <c r="A122" s="1070"/>
      <c r="B122" s="962"/>
      <c r="C122" s="935" t="s">
        <v>430</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449</v>
      </c>
      <c r="BA122" s="978"/>
      <c r="BB122" s="978"/>
      <c r="BC122" s="978"/>
      <c r="BD122" s="978"/>
      <c r="BE122" s="978"/>
      <c r="BF122" s="978"/>
      <c r="BG122" s="978"/>
      <c r="BH122" s="978"/>
      <c r="BI122" s="978"/>
      <c r="BJ122" s="978"/>
      <c r="BK122" s="978"/>
      <c r="BL122" s="978"/>
      <c r="BM122" s="978"/>
      <c r="BN122" s="978"/>
      <c r="BO122" s="978"/>
      <c r="BP122" s="979"/>
      <c r="BQ122" s="1012">
        <v>4430203</v>
      </c>
      <c r="BR122" s="1013"/>
      <c r="BS122" s="1013"/>
      <c r="BT122" s="1013"/>
      <c r="BU122" s="1013"/>
      <c r="BV122" s="1013">
        <v>4253162</v>
      </c>
      <c r="BW122" s="1013"/>
      <c r="BX122" s="1013"/>
      <c r="BY122" s="1013"/>
      <c r="BZ122" s="1013"/>
      <c r="CA122" s="1013">
        <v>4604221</v>
      </c>
      <c r="CB122" s="1013"/>
      <c r="CC122" s="1013"/>
      <c r="CD122" s="1013"/>
      <c r="CE122" s="1013"/>
      <c r="CF122" s="1030">
        <v>134.19999999999999</v>
      </c>
      <c r="CG122" s="1031"/>
      <c r="CH122" s="1031"/>
      <c r="CI122" s="1031"/>
      <c r="CJ122" s="1031"/>
      <c r="CK122" s="1022"/>
      <c r="CL122" s="1023"/>
      <c r="CM122" s="1023"/>
      <c r="CN122" s="1023"/>
      <c r="CO122" s="1024"/>
      <c r="CP122" s="1032" t="s">
        <v>395</v>
      </c>
      <c r="CQ122" s="1033"/>
      <c r="CR122" s="1033"/>
      <c r="CS122" s="1033"/>
      <c r="CT122" s="1033"/>
      <c r="CU122" s="1033"/>
      <c r="CV122" s="1033"/>
      <c r="CW122" s="1033"/>
      <c r="CX122" s="1033"/>
      <c r="CY122" s="1033"/>
      <c r="CZ122" s="1033"/>
      <c r="DA122" s="1033"/>
      <c r="DB122" s="1033"/>
      <c r="DC122" s="1033"/>
      <c r="DD122" s="1033"/>
      <c r="DE122" s="1033"/>
      <c r="DF122" s="1034"/>
      <c r="DG122" s="938">
        <v>104169</v>
      </c>
      <c r="DH122" s="939"/>
      <c r="DI122" s="939"/>
      <c r="DJ122" s="939"/>
      <c r="DK122" s="939"/>
      <c r="DL122" s="939">
        <v>93437</v>
      </c>
      <c r="DM122" s="939"/>
      <c r="DN122" s="939"/>
      <c r="DO122" s="939"/>
      <c r="DP122" s="939"/>
      <c r="DQ122" s="939">
        <v>81872</v>
      </c>
      <c r="DR122" s="939"/>
      <c r="DS122" s="939"/>
      <c r="DT122" s="939"/>
      <c r="DU122" s="939"/>
      <c r="DV122" s="940">
        <v>2.4</v>
      </c>
      <c r="DW122" s="940"/>
      <c r="DX122" s="940"/>
      <c r="DY122" s="940"/>
      <c r="DZ122" s="941"/>
    </row>
    <row r="123" spans="1:130" s="224" customFormat="1" ht="26.25" customHeight="1" x14ac:dyDescent="0.2">
      <c r="A123" s="1070"/>
      <c r="B123" s="962"/>
      <c r="C123" s="935" t="s">
        <v>436</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122</v>
      </c>
      <c r="AB123" s="972"/>
      <c r="AC123" s="972"/>
      <c r="AD123" s="972"/>
      <c r="AE123" s="973"/>
      <c r="AF123" s="974" t="s">
        <v>122</v>
      </c>
      <c r="AG123" s="972"/>
      <c r="AH123" s="972"/>
      <c r="AI123" s="972"/>
      <c r="AJ123" s="973"/>
      <c r="AK123" s="974" t="s">
        <v>122</v>
      </c>
      <c r="AL123" s="972"/>
      <c r="AM123" s="972"/>
      <c r="AN123" s="972"/>
      <c r="AO123" s="973"/>
      <c r="AP123" s="975" t="s">
        <v>122</v>
      </c>
      <c r="AQ123" s="976"/>
      <c r="AR123" s="976"/>
      <c r="AS123" s="976"/>
      <c r="AT123" s="977"/>
      <c r="AU123" s="1010"/>
      <c r="AV123" s="1011"/>
      <c r="AW123" s="1011"/>
      <c r="AX123" s="1011"/>
      <c r="AY123" s="1011"/>
      <c r="AZ123" s="245" t="s">
        <v>177</v>
      </c>
      <c r="BA123" s="245"/>
      <c r="BB123" s="245"/>
      <c r="BC123" s="245"/>
      <c r="BD123" s="245"/>
      <c r="BE123" s="245"/>
      <c r="BF123" s="245"/>
      <c r="BG123" s="245"/>
      <c r="BH123" s="245"/>
      <c r="BI123" s="245"/>
      <c r="BJ123" s="245"/>
      <c r="BK123" s="245"/>
      <c r="BL123" s="245"/>
      <c r="BM123" s="245"/>
      <c r="BN123" s="245"/>
      <c r="BO123" s="990" t="s">
        <v>450</v>
      </c>
      <c r="BP123" s="1018"/>
      <c r="BQ123" s="1076">
        <v>10728822</v>
      </c>
      <c r="BR123" s="1077"/>
      <c r="BS123" s="1077"/>
      <c r="BT123" s="1077"/>
      <c r="BU123" s="1077"/>
      <c r="BV123" s="1077">
        <v>10347129</v>
      </c>
      <c r="BW123" s="1077"/>
      <c r="BX123" s="1077"/>
      <c r="BY123" s="1077"/>
      <c r="BZ123" s="1077"/>
      <c r="CA123" s="1077">
        <v>9761065</v>
      </c>
      <c r="CB123" s="1077"/>
      <c r="CC123" s="1077"/>
      <c r="CD123" s="1077"/>
      <c r="CE123" s="1077"/>
      <c r="CF123" s="1014"/>
      <c r="CG123" s="1015"/>
      <c r="CH123" s="1015"/>
      <c r="CI123" s="1015"/>
      <c r="CJ123" s="1016"/>
      <c r="CK123" s="1022"/>
      <c r="CL123" s="1023"/>
      <c r="CM123" s="1023"/>
      <c r="CN123" s="1023"/>
      <c r="CO123" s="1024"/>
      <c r="CP123" s="1032" t="s">
        <v>393</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v>27227</v>
      </c>
      <c r="DR123" s="972"/>
      <c r="DS123" s="972"/>
      <c r="DT123" s="972"/>
      <c r="DU123" s="973"/>
      <c r="DV123" s="975">
        <v>0.8</v>
      </c>
      <c r="DW123" s="976"/>
      <c r="DX123" s="976"/>
      <c r="DY123" s="976"/>
      <c r="DZ123" s="977"/>
    </row>
    <row r="124" spans="1:130" s="224" customFormat="1" ht="26.25" customHeight="1" thickBot="1" x14ac:dyDescent="0.25">
      <c r="A124" s="1070"/>
      <c r="B124" s="962"/>
      <c r="C124" s="935" t="s">
        <v>439</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451</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452</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441</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453</v>
      </c>
      <c r="CL125" s="1020"/>
      <c r="CM125" s="1020"/>
      <c r="CN125" s="1020"/>
      <c r="CO125" s="1021"/>
      <c r="CP125" s="942" t="s">
        <v>454</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443</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122</v>
      </c>
      <c r="AB126" s="972"/>
      <c r="AC126" s="972"/>
      <c r="AD126" s="972"/>
      <c r="AE126" s="973"/>
      <c r="AF126" s="974" t="s">
        <v>122</v>
      </c>
      <c r="AG126" s="972"/>
      <c r="AH126" s="972"/>
      <c r="AI126" s="972"/>
      <c r="AJ126" s="973"/>
      <c r="AK126" s="974" t="s">
        <v>122</v>
      </c>
      <c r="AL126" s="972"/>
      <c r="AM126" s="972"/>
      <c r="AN126" s="972"/>
      <c r="AO126" s="973"/>
      <c r="AP126" s="975" t="s">
        <v>122</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455</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456</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122</v>
      </c>
      <c r="AB127" s="972"/>
      <c r="AC127" s="972"/>
      <c r="AD127" s="972"/>
      <c r="AE127" s="973"/>
      <c r="AF127" s="974" t="s">
        <v>122</v>
      </c>
      <c r="AG127" s="972"/>
      <c r="AH127" s="972"/>
      <c r="AI127" s="972"/>
      <c r="AJ127" s="973"/>
      <c r="AK127" s="974" t="s">
        <v>122</v>
      </c>
      <c r="AL127" s="972"/>
      <c r="AM127" s="972"/>
      <c r="AN127" s="972"/>
      <c r="AO127" s="973"/>
      <c r="AP127" s="975" t="s">
        <v>122</v>
      </c>
      <c r="AQ127" s="976"/>
      <c r="AR127" s="976"/>
      <c r="AS127" s="976"/>
      <c r="AT127" s="977"/>
      <c r="AU127" s="226"/>
      <c r="AV127" s="226"/>
      <c r="AW127" s="226"/>
      <c r="AX127" s="1044" t="s">
        <v>457</v>
      </c>
      <c r="AY127" s="1045"/>
      <c r="AZ127" s="1045"/>
      <c r="BA127" s="1045"/>
      <c r="BB127" s="1045"/>
      <c r="BC127" s="1045"/>
      <c r="BD127" s="1045"/>
      <c r="BE127" s="1046"/>
      <c r="BF127" s="1047" t="s">
        <v>458</v>
      </c>
      <c r="BG127" s="1045"/>
      <c r="BH127" s="1045"/>
      <c r="BI127" s="1045"/>
      <c r="BJ127" s="1045"/>
      <c r="BK127" s="1045"/>
      <c r="BL127" s="1046"/>
      <c r="BM127" s="1047" t="s">
        <v>459</v>
      </c>
      <c r="BN127" s="1045"/>
      <c r="BO127" s="1045"/>
      <c r="BP127" s="1045"/>
      <c r="BQ127" s="1045"/>
      <c r="BR127" s="1045"/>
      <c r="BS127" s="1046"/>
      <c r="BT127" s="1047" t="s">
        <v>460</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461</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462</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463</v>
      </c>
      <c r="X128" s="1056"/>
      <c r="Y128" s="1056"/>
      <c r="Z128" s="1057"/>
      <c r="AA128" s="1058">
        <v>65357</v>
      </c>
      <c r="AB128" s="1059"/>
      <c r="AC128" s="1059"/>
      <c r="AD128" s="1059"/>
      <c r="AE128" s="1060"/>
      <c r="AF128" s="1061">
        <v>50658</v>
      </c>
      <c r="AG128" s="1059"/>
      <c r="AH128" s="1059"/>
      <c r="AI128" s="1059"/>
      <c r="AJ128" s="1060"/>
      <c r="AK128" s="1061">
        <v>33308</v>
      </c>
      <c r="AL128" s="1059"/>
      <c r="AM128" s="1059"/>
      <c r="AN128" s="1059"/>
      <c r="AO128" s="1060"/>
      <c r="AP128" s="1062"/>
      <c r="AQ128" s="1063"/>
      <c r="AR128" s="1063"/>
      <c r="AS128" s="1063"/>
      <c r="AT128" s="1064"/>
      <c r="AU128" s="226"/>
      <c r="AV128" s="226"/>
      <c r="AW128" s="226"/>
      <c r="AX128" s="909" t="s">
        <v>464</v>
      </c>
      <c r="AY128" s="910"/>
      <c r="AZ128" s="910"/>
      <c r="BA128" s="910"/>
      <c r="BB128" s="910"/>
      <c r="BC128" s="910"/>
      <c r="BD128" s="910"/>
      <c r="BE128" s="911"/>
      <c r="BF128" s="1065" t="s">
        <v>122</v>
      </c>
      <c r="BG128" s="1066"/>
      <c r="BH128" s="1066"/>
      <c r="BI128" s="1066"/>
      <c r="BJ128" s="1066"/>
      <c r="BK128" s="1066"/>
      <c r="BL128" s="1067"/>
      <c r="BM128" s="1065">
        <v>15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465</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102</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466</v>
      </c>
      <c r="X129" s="1084"/>
      <c r="Y129" s="1084"/>
      <c r="Z129" s="1085"/>
      <c r="AA129" s="971">
        <v>4075536</v>
      </c>
      <c r="AB129" s="972"/>
      <c r="AC129" s="972"/>
      <c r="AD129" s="972"/>
      <c r="AE129" s="973"/>
      <c r="AF129" s="974">
        <v>3900396</v>
      </c>
      <c r="AG129" s="972"/>
      <c r="AH129" s="972"/>
      <c r="AI129" s="972"/>
      <c r="AJ129" s="973"/>
      <c r="AK129" s="974">
        <v>3902012</v>
      </c>
      <c r="AL129" s="972"/>
      <c r="AM129" s="972"/>
      <c r="AN129" s="972"/>
      <c r="AO129" s="973"/>
      <c r="AP129" s="1086"/>
      <c r="AQ129" s="1087"/>
      <c r="AR129" s="1087"/>
      <c r="AS129" s="1087"/>
      <c r="AT129" s="1088"/>
      <c r="AU129" s="227"/>
      <c r="AV129" s="227"/>
      <c r="AW129" s="227"/>
      <c r="AX129" s="1078" t="s">
        <v>467</v>
      </c>
      <c r="AY129" s="936"/>
      <c r="AZ129" s="936"/>
      <c r="BA129" s="936"/>
      <c r="BB129" s="936"/>
      <c r="BC129" s="936"/>
      <c r="BD129" s="936"/>
      <c r="BE129" s="937"/>
      <c r="BF129" s="1079" t="s">
        <v>122</v>
      </c>
      <c r="BG129" s="1080"/>
      <c r="BH129" s="1080"/>
      <c r="BI129" s="1080"/>
      <c r="BJ129" s="1080"/>
      <c r="BK129" s="1080"/>
      <c r="BL129" s="1081"/>
      <c r="BM129" s="1079">
        <v>20</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468</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469</v>
      </c>
      <c r="X130" s="1084"/>
      <c r="Y130" s="1084"/>
      <c r="Z130" s="1085"/>
      <c r="AA130" s="971">
        <v>483230</v>
      </c>
      <c r="AB130" s="972"/>
      <c r="AC130" s="972"/>
      <c r="AD130" s="972"/>
      <c r="AE130" s="973"/>
      <c r="AF130" s="974">
        <v>474238</v>
      </c>
      <c r="AG130" s="972"/>
      <c r="AH130" s="972"/>
      <c r="AI130" s="972"/>
      <c r="AJ130" s="973"/>
      <c r="AK130" s="974">
        <v>470292</v>
      </c>
      <c r="AL130" s="972"/>
      <c r="AM130" s="972"/>
      <c r="AN130" s="972"/>
      <c r="AO130" s="973"/>
      <c r="AP130" s="1086"/>
      <c r="AQ130" s="1087"/>
      <c r="AR130" s="1087"/>
      <c r="AS130" s="1087"/>
      <c r="AT130" s="1088"/>
      <c r="AU130" s="227"/>
      <c r="AV130" s="227"/>
      <c r="AW130" s="227"/>
      <c r="AX130" s="1078" t="s">
        <v>470</v>
      </c>
      <c r="AY130" s="936"/>
      <c r="AZ130" s="936"/>
      <c r="BA130" s="936"/>
      <c r="BB130" s="936"/>
      <c r="BC130" s="936"/>
      <c r="BD130" s="936"/>
      <c r="BE130" s="937"/>
      <c r="BF130" s="1114">
        <v>11.1</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471</v>
      </c>
      <c r="X131" s="1121"/>
      <c r="Y131" s="1121"/>
      <c r="Z131" s="1122"/>
      <c r="AA131" s="1017">
        <v>3592306</v>
      </c>
      <c r="AB131" s="999"/>
      <c r="AC131" s="999"/>
      <c r="AD131" s="999"/>
      <c r="AE131" s="1000"/>
      <c r="AF131" s="998">
        <v>3426158</v>
      </c>
      <c r="AG131" s="999"/>
      <c r="AH131" s="999"/>
      <c r="AI131" s="999"/>
      <c r="AJ131" s="1000"/>
      <c r="AK131" s="998">
        <v>3431720</v>
      </c>
      <c r="AL131" s="999"/>
      <c r="AM131" s="999"/>
      <c r="AN131" s="999"/>
      <c r="AO131" s="1000"/>
      <c r="AP131" s="1123"/>
      <c r="AQ131" s="1124"/>
      <c r="AR131" s="1124"/>
      <c r="AS131" s="1124"/>
      <c r="AT131" s="1125"/>
      <c r="AU131" s="227"/>
      <c r="AV131" s="227"/>
      <c r="AW131" s="227"/>
      <c r="AX131" s="1096" t="s">
        <v>472</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473</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474</v>
      </c>
      <c r="W132" s="1107"/>
      <c r="X132" s="1107"/>
      <c r="Y132" s="1107"/>
      <c r="Z132" s="1108"/>
      <c r="AA132" s="1109">
        <v>11.92479148</v>
      </c>
      <c r="AB132" s="1110"/>
      <c r="AC132" s="1110"/>
      <c r="AD132" s="1110"/>
      <c r="AE132" s="1111"/>
      <c r="AF132" s="1112">
        <v>10.299962819999999</v>
      </c>
      <c r="AG132" s="1110"/>
      <c r="AH132" s="1110"/>
      <c r="AI132" s="1110"/>
      <c r="AJ132" s="1111"/>
      <c r="AK132" s="1112">
        <v>11.20123437</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475</v>
      </c>
      <c r="W133" s="1090"/>
      <c r="X133" s="1090"/>
      <c r="Y133" s="1090"/>
      <c r="Z133" s="1091"/>
      <c r="AA133" s="1092">
        <v>12</v>
      </c>
      <c r="AB133" s="1093"/>
      <c r="AC133" s="1093"/>
      <c r="AD133" s="1093"/>
      <c r="AE133" s="1094"/>
      <c r="AF133" s="1092">
        <v>11.3</v>
      </c>
      <c r="AG133" s="1093"/>
      <c r="AH133" s="1093"/>
      <c r="AI133" s="1093"/>
      <c r="AJ133" s="1094"/>
      <c r="AK133" s="1092">
        <v>11.1</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ITzpH12/gkn2erUaSUHfGdqXKghdd9RiSE0jeTxFRo3GeZlmau6U9WGAVXdh9dWih73CrCk3Yxvb5kRYqUzchA==" saltValue="AJQqs6FuRx+sGMs0kQpOP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PsGvMvacXdken4IktbLOX/o0lDYTJSRkVQYnY6t7nWyZBHOBNmnpl3swb2eUIEc7LO6uJOEBhjZ5M5gKie2D/A==" saltValue="DBiL4pekO4PD+4reQdiFn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31qT+XGgxNJHiWdaDikrNRDLAkeneFI6GhE9HnctPNXk8DlGAyj+PN+iPtjDKALDOMazXDVDBFpwsBG0bkNQA==" saltValue="Jzs3WYbqVUOulIGAny2E5w==" spinCount="100000"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478</v>
      </c>
      <c r="AL6" s="260"/>
      <c r="AM6" s="260"/>
      <c r="AN6" s="260"/>
    </row>
    <row r="7" spans="1:46" ht="13.5" customHeight="1" x14ac:dyDescent="0.2">
      <c r="A7" s="259"/>
      <c r="AK7" s="262"/>
      <c r="AL7" s="263"/>
      <c r="AM7" s="263"/>
      <c r="AN7" s="264"/>
      <c r="AO7" s="1127" t="s">
        <v>479</v>
      </c>
      <c r="AP7" s="265"/>
      <c r="AQ7" s="266" t="s">
        <v>480</v>
      </c>
      <c r="AR7" s="267"/>
    </row>
    <row r="8" spans="1:46" ht="13.2" x14ac:dyDescent="0.2">
      <c r="A8" s="259"/>
      <c r="AK8" s="268"/>
      <c r="AL8" s="269"/>
      <c r="AM8" s="269"/>
      <c r="AN8" s="270"/>
      <c r="AO8" s="1128"/>
      <c r="AP8" s="271" t="s">
        <v>481</v>
      </c>
      <c r="AQ8" s="272" t="s">
        <v>482</v>
      </c>
      <c r="AR8" s="273" t="s">
        <v>483</v>
      </c>
    </row>
    <row r="9" spans="1:46" ht="13.2" x14ac:dyDescent="0.2">
      <c r="A9" s="259"/>
      <c r="AK9" s="1129" t="s">
        <v>484</v>
      </c>
      <c r="AL9" s="1130"/>
      <c r="AM9" s="1130"/>
      <c r="AN9" s="1131"/>
      <c r="AO9" s="274">
        <v>1333172</v>
      </c>
      <c r="AP9" s="274">
        <v>191328</v>
      </c>
      <c r="AQ9" s="275">
        <v>143407</v>
      </c>
      <c r="AR9" s="276">
        <v>33.4</v>
      </c>
    </row>
    <row r="10" spans="1:46" ht="13.5" customHeight="1" x14ac:dyDescent="0.2">
      <c r="A10" s="259"/>
      <c r="AK10" s="1129" t="s">
        <v>485</v>
      </c>
      <c r="AL10" s="1130"/>
      <c r="AM10" s="1130"/>
      <c r="AN10" s="1131"/>
      <c r="AO10" s="277">
        <v>12407</v>
      </c>
      <c r="AP10" s="277">
        <v>1781</v>
      </c>
      <c r="AQ10" s="278">
        <v>20271</v>
      </c>
      <c r="AR10" s="279">
        <v>-91.2</v>
      </c>
    </row>
    <row r="11" spans="1:46" ht="13.5" customHeight="1" x14ac:dyDescent="0.2">
      <c r="A11" s="259"/>
      <c r="AK11" s="1129" t="s">
        <v>486</v>
      </c>
      <c r="AL11" s="1130"/>
      <c r="AM11" s="1130"/>
      <c r="AN11" s="1131"/>
      <c r="AO11" s="277" t="s">
        <v>487</v>
      </c>
      <c r="AP11" s="277" t="s">
        <v>487</v>
      </c>
      <c r="AQ11" s="278">
        <v>1412</v>
      </c>
      <c r="AR11" s="279" t="s">
        <v>487</v>
      </c>
    </row>
    <row r="12" spans="1:46" ht="13.5" customHeight="1" x14ac:dyDescent="0.2">
      <c r="A12" s="259"/>
      <c r="AK12" s="1129" t="s">
        <v>488</v>
      </c>
      <c r="AL12" s="1130"/>
      <c r="AM12" s="1130"/>
      <c r="AN12" s="1131"/>
      <c r="AO12" s="277" t="s">
        <v>487</v>
      </c>
      <c r="AP12" s="277" t="s">
        <v>487</v>
      </c>
      <c r="AQ12" s="278" t="s">
        <v>487</v>
      </c>
      <c r="AR12" s="279" t="s">
        <v>487</v>
      </c>
    </row>
    <row r="13" spans="1:46" ht="13.5" customHeight="1" x14ac:dyDescent="0.2">
      <c r="A13" s="259"/>
      <c r="AK13" s="1129" t="s">
        <v>489</v>
      </c>
      <c r="AL13" s="1130"/>
      <c r="AM13" s="1130"/>
      <c r="AN13" s="1131"/>
      <c r="AO13" s="277">
        <v>49236</v>
      </c>
      <c r="AP13" s="277">
        <v>7066</v>
      </c>
      <c r="AQ13" s="278">
        <v>5234</v>
      </c>
      <c r="AR13" s="279">
        <v>35</v>
      </c>
    </row>
    <row r="14" spans="1:46" ht="13.5" customHeight="1" x14ac:dyDescent="0.2">
      <c r="A14" s="259"/>
      <c r="AK14" s="1129" t="s">
        <v>490</v>
      </c>
      <c r="AL14" s="1130"/>
      <c r="AM14" s="1130"/>
      <c r="AN14" s="1131"/>
      <c r="AO14" s="277">
        <v>46865</v>
      </c>
      <c r="AP14" s="277">
        <v>6726</v>
      </c>
      <c r="AQ14" s="278">
        <v>3337</v>
      </c>
      <c r="AR14" s="279">
        <v>101.6</v>
      </c>
    </row>
    <row r="15" spans="1:46" ht="13.5" customHeight="1" x14ac:dyDescent="0.2">
      <c r="A15" s="259"/>
      <c r="AK15" s="1132" t="s">
        <v>491</v>
      </c>
      <c r="AL15" s="1133"/>
      <c r="AM15" s="1133"/>
      <c r="AN15" s="1134"/>
      <c r="AO15" s="277">
        <v>-102712</v>
      </c>
      <c r="AP15" s="277">
        <v>-14741</v>
      </c>
      <c r="AQ15" s="278">
        <v>-9830</v>
      </c>
      <c r="AR15" s="279">
        <v>50</v>
      </c>
    </row>
    <row r="16" spans="1:46" ht="13.2" x14ac:dyDescent="0.2">
      <c r="A16" s="259"/>
      <c r="AK16" s="1132" t="s">
        <v>177</v>
      </c>
      <c r="AL16" s="1133"/>
      <c r="AM16" s="1133"/>
      <c r="AN16" s="1134"/>
      <c r="AO16" s="277">
        <v>1338968</v>
      </c>
      <c r="AP16" s="277">
        <v>192160</v>
      </c>
      <c r="AQ16" s="278">
        <v>163831</v>
      </c>
      <c r="AR16" s="279">
        <v>17.3</v>
      </c>
    </row>
    <row r="17" spans="1:46" ht="13.2" x14ac:dyDescent="0.2">
      <c r="A17" s="259"/>
    </row>
    <row r="18" spans="1:46" ht="13.2" x14ac:dyDescent="0.2">
      <c r="A18" s="259"/>
      <c r="AQ18" s="280"/>
      <c r="AR18" s="280"/>
    </row>
    <row r="19" spans="1:46" ht="13.2" x14ac:dyDescent="0.2">
      <c r="A19" s="259"/>
      <c r="AK19" s="255" t="s">
        <v>492</v>
      </c>
    </row>
    <row r="20" spans="1:46" ht="13.2" x14ac:dyDescent="0.2">
      <c r="A20" s="259"/>
      <c r="AK20" s="281"/>
      <c r="AL20" s="282"/>
      <c r="AM20" s="282"/>
      <c r="AN20" s="283"/>
      <c r="AO20" s="284" t="s">
        <v>493</v>
      </c>
      <c r="AP20" s="285" t="s">
        <v>494</v>
      </c>
      <c r="AQ20" s="286" t="s">
        <v>495</v>
      </c>
      <c r="AR20" s="287"/>
    </row>
    <row r="21" spans="1:46" s="260" customFormat="1" ht="13.2" x14ac:dyDescent="0.2">
      <c r="A21" s="288"/>
      <c r="AK21" s="1135" t="s">
        <v>496</v>
      </c>
      <c r="AL21" s="1136"/>
      <c r="AM21" s="1136"/>
      <c r="AN21" s="1137"/>
      <c r="AO21" s="289">
        <v>23.39</v>
      </c>
      <c r="AP21" s="290">
        <v>14.18</v>
      </c>
      <c r="AQ21" s="291">
        <v>9.2100000000000009</v>
      </c>
      <c r="AS21" s="292"/>
      <c r="AT21" s="288"/>
    </row>
    <row r="22" spans="1:46" s="260" customFormat="1" ht="13.2" x14ac:dyDescent="0.2">
      <c r="A22" s="288"/>
      <c r="AK22" s="1135" t="s">
        <v>497</v>
      </c>
      <c r="AL22" s="1136"/>
      <c r="AM22" s="1136"/>
      <c r="AN22" s="1137"/>
      <c r="AO22" s="293">
        <v>87.1</v>
      </c>
      <c r="AP22" s="294">
        <v>95.4</v>
      </c>
      <c r="AQ22" s="295">
        <v>-8.3000000000000007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498</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500</v>
      </c>
      <c r="AL29" s="260"/>
      <c r="AM29" s="260"/>
      <c r="AN29" s="260"/>
      <c r="AS29" s="302"/>
    </row>
    <row r="30" spans="1:46" ht="13.5" customHeight="1" x14ac:dyDescent="0.2">
      <c r="A30" s="259"/>
      <c r="AK30" s="262"/>
      <c r="AL30" s="263"/>
      <c r="AM30" s="263"/>
      <c r="AN30" s="264"/>
      <c r="AO30" s="1127" t="s">
        <v>479</v>
      </c>
      <c r="AP30" s="265"/>
      <c r="AQ30" s="266" t="s">
        <v>480</v>
      </c>
      <c r="AR30" s="267"/>
    </row>
    <row r="31" spans="1:46" ht="13.2" x14ac:dyDescent="0.2">
      <c r="A31" s="259"/>
      <c r="AK31" s="268"/>
      <c r="AL31" s="269"/>
      <c r="AM31" s="269"/>
      <c r="AN31" s="270"/>
      <c r="AO31" s="1128"/>
      <c r="AP31" s="271" t="s">
        <v>481</v>
      </c>
      <c r="AQ31" s="272" t="s">
        <v>482</v>
      </c>
      <c r="AR31" s="273" t="s">
        <v>483</v>
      </c>
    </row>
    <row r="32" spans="1:46" ht="27" customHeight="1" x14ac:dyDescent="0.2">
      <c r="A32" s="259"/>
      <c r="AK32" s="1143" t="s">
        <v>501</v>
      </c>
      <c r="AL32" s="1144"/>
      <c r="AM32" s="1144"/>
      <c r="AN32" s="1145"/>
      <c r="AO32" s="303">
        <v>723449</v>
      </c>
      <c r="AP32" s="303">
        <v>103824</v>
      </c>
      <c r="AQ32" s="304">
        <v>86321</v>
      </c>
      <c r="AR32" s="305">
        <v>20.3</v>
      </c>
    </row>
    <row r="33" spans="1:46" ht="13.5" customHeight="1" x14ac:dyDescent="0.2">
      <c r="A33" s="259"/>
      <c r="AK33" s="1143" t="s">
        <v>502</v>
      </c>
      <c r="AL33" s="1144"/>
      <c r="AM33" s="1144"/>
      <c r="AN33" s="1145"/>
      <c r="AO33" s="303" t="s">
        <v>487</v>
      </c>
      <c r="AP33" s="303" t="s">
        <v>487</v>
      </c>
      <c r="AQ33" s="304" t="s">
        <v>487</v>
      </c>
      <c r="AR33" s="305" t="s">
        <v>487</v>
      </c>
    </row>
    <row r="34" spans="1:46" ht="27" customHeight="1" x14ac:dyDescent="0.2">
      <c r="A34" s="259"/>
      <c r="AK34" s="1143" t="s">
        <v>503</v>
      </c>
      <c r="AL34" s="1144"/>
      <c r="AM34" s="1144"/>
      <c r="AN34" s="1145"/>
      <c r="AO34" s="303" t="s">
        <v>487</v>
      </c>
      <c r="AP34" s="303" t="s">
        <v>487</v>
      </c>
      <c r="AQ34" s="304" t="s">
        <v>487</v>
      </c>
      <c r="AR34" s="305" t="s">
        <v>487</v>
      </c>
    </row>
    <row r="35" spans="1:46" ht="27" customHeight="1" x14ac:dyDescent="0.2">
      <c r="A35" s="259"/>
      <c r="AK35" s="1143" t="s">
        <v>504</v>
      </c>
      <c r="AL35" s="1144"/>
      <c r="AM35" s="1144"/>
      <c r="AN35" s="1145"/>
      <c r="AO35" s="303">
        <v>133030</v>
      </c>
      <c r="AP35" s="303">
        <v>19092</v>
      </c>
      <c r="AQ35" s="304">
        <v>18581</v>
      </c>
      <c r="AR35" s="305">
        <v>2.8</v>
      </c>
    </row>
    <row r="36" spans="1:46" ht="27" customHeight="1" x14ac:dyDescent="0.2">
      <c r="A36" s="259"/>
      <c r="AK36" s="1143" t="s">
        <v>505</v>
      </c>
      <c r="AL36" s="1144"/>
      <c r="AM36" s="1144"/>
      <c r="AN36" s="1145"/>
      <c r="AO36" s="303">
        <v>31516</v>
      </c>
      <c r="AP36" s="303">
        <v>4523</v>
      </c>
      <c r="AQ36" s="304">
        <v>4521</v>
      </c>
      <c r="AR36" s="305">
        <v>0</v>
      </c>
    </row>
    <row r="37" spans="1:46" ht="13.5" customHeight="1" x14ac:dyDescent="0.2">
      <c r="A37" s="259"/>
      <c r="AK37" s="1143" t="s">
        <v>506</v>
      </c>
      <c r="AL37" s="1144"/>
      <c r="AM37" s="1144"/>
      <c r="AN37" s="1145"/>
      <c r="AO37" s="303" t="s">
        <v>487</v>
      </c>
      <c r="AP37" s="303" t="s">
        <v>487</v>
      </c>
      <c r="AQ37" s="304">
        <v>983</v>
      </c>
      <c r="AR37" s="305" t="s">
        <v>487</v>
      </c>
    </row>
    <row r="38" spans="1:46" ht="27" customHeight="1" x14ac:dyDescent="0.2">
      <c r="A38" s="259"/>
      <c r="AK38" s="1146" t="s">
        <v>507</v>
      </c>
      <c r="AL38" s="1147"/>
      <c r="AM38" s="1147"/>
      <c r="AN38" s="1148"/>
      <c r="AO38" s="306" t="s">
        <v>487</v>
      </c>
      <c r="AP38" s="306" t="s">
        <v>487</v>
      </c>
      <c r="AQ38" s="307">
        <v>20</v>
      </c>
      <c r="AR38" s="295" t="s">
        <v>487</v>
      </c>
      <c r="AS38" s="302"/>
    </row>
    <row r="39" spans="1:46" ht="13.2" x14ac:dyDescent="0.2">
      <c r="A39" s="259"/>
      <c r="AK39" s="1146" t="s">
        <v>508</v>
      </c>
      <c r="AL39" s="1147"/>
      <c r="AM39" s="1147"/>
      <c r="AN39" s="1148"/>
      <c r="AO39" s="303">
        <v>-33308</v>
      </c>
      <c r="AP39" s="303">
        <v>-4780</v>
      </c>
      <c r="AQ39" s="304">
        <v>-4212</v>
      </c>
      <c r="AR39" s="305">
        <v>13.5</v>
      </c>
      <c r="AS39" s="302"/>
    </row>
    <row r="40" spans="1:46" ht="27" customHeight="1" x14ac:dyDescent="0.2">
      <c r="A40" s="259"/>
      <c r="AK40" s="1143" t="s">
        <v>509</v>
      </c>
      <c r="AL40" s="1144"/>
      <c r="AM40" s="1144"/>
      <c r="AN40" s="1145"/>
      <c r="AO40" s="303">
        <v>-470292</v>
      </c>
      <c r="AP40" s="303">
        <v>-67493</v>
      </c>
      <c r="AQ40" s="304">
        <v>-70783</v>
      </c>
      <c r="AR40" s="305">
        <v>-4.5999999999999996</v>
      </c>
      <c r="AS40" s="302"/>
    </row>
    <row r="41" spans="1:46" ht="13.2" x14ac:dyDescent="0.2">
      <c r="A41" s="259"/>
      <c r="AK41" s="1149" t="s">
        <v>287</v>
      </c>
      <c r="AL41" s="1150"/>
      <c r="AM41" s="1150"/>
      <c r="AN41" s="1151"/>
      <c r="AO41" s="303">
        <v>384395</v>
      </c>
      <c r="AP41" s="303">
        <v>55166</v>
      </c>
      <c r="AQ41" s="304">
        <v>35432</v>
      </c>
      <c r="AR41" s="305">
        <v>55.7</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510</v>
      </c>
    </row>
    <row r="48" spans="1:46" ht="13.2" x14ac:dyDescent="0.2">
      <c r="A48" s="259"/>
      <c r="AK48" s="313" t="s">
        <v>511</v>
      </c>
      <c r="AL48" s="313"/>
      <c r="AM48" s="313"/>
      <c r="AN48" s="313"/>
      <c r="AO48" s="313"/>
      <c r="AP48" s="313"/>
      <c r="AQ48" s="314"/>
      <c r="AR48" s="313"/>
    </row>
    <row r="49" spans="1:44" ht="13.5" customHeight="1" x14ac:dyDescent="0.2">
      <c r="A49" s="259"/>
      <c r="AK49" s="315"/>
      <c r="AL49" s="316"/>
      <c r="AM49" s="1138" t="s">
        <v>479</v>
      </c>
      <c r="AN49" s="1140" t="s">
        <v>512</v>
      </c>
      <c r="AO49" s="1141"/>
      <c r="AP49" s="1141"/>
      <c r="AQ49" s="1141"/>
      <c r="AR49" s="1142"/>
    </row>
    <row r="50" spans="1:44" ht="13.2" x14ac:dyDescent="0.2">
      <c r="A50" s="259"/>
      <c r="AK50" s="317"/>
      <c r="AL50" s="318"/>
      <c r="AM50" s="1139"/>
      <c r="AN50" s="319" t="s">
        <v>513</v>
      </c>
      <c r="AO50" s="320" t="s">
        <v>514</v>
      </c>
      <c r="AP50" s="321" t="s">
        <v>515</v>
      </c>
      <c r="AQ50" s="322" t="s">
        <v>516</v>
      </c>
      <c r="AR50" s="323" t="s">
        <v>517</v>
      </c>
    </row>
    <row r="51" spans="1:44" ht="13.2" x14ac:dyDescent="0.2">
      <c r="A51" s="259"/>
      <c r="AK51" s="315" t="s">
        <v>518</v>
      </c>
      <c r="AL51" s="316"/>
      <c r="AM51" s="324">
        <v>1335905</v>
      </c>
      <c r="AN51" s="325">
        <v>182351</v>
      </c>
      <c r="AO51" s="326">
        <v>-2.1</v>
      </c>
      <c r="AP51" s="327">
        <v>145139</v>
      </c>
      <c r="AQ51" s="328">
        <v>19.5</v>
      </c>
      <c r="AR51" s="329">
        <v>-21.6</v>
      </c>
    </row>
    <row r="52" spans="1:44" ht="13.2" x14ac:dyDescent="0.2">
      <c r="A52" s="259"/>
      <c r="AK52" s="330"/>
      <c r="AL52" s="331" t="s">
        <v>519</v>
      </c>
      <c r="AM52" s="332">
        <v>1057509</v>
      </c>
      <c r="AN52" s="333">
        <v>144350</v>
      </c>
      <c r="AO52" s="334">
        <v>5.4</v>
      </c>
      <c r="AP52" s="335">
        <v>83762</v>
      </c>
      <c r="AQ52" s="336">
        <v>33.1</v>
      </c>
      <c r="AR52" s="337">
        <v>-27.7</v>
      </c>
    </row>
    <row r="53" spans="1:44" ht="13.2" x14ac:dyDescent="0.2">
      <c r="A53" s="259"/>
      <c r="AK53" s="315" t="s">
        <v>520</v>
      </c>
      <c r="AL53" s="316"/>
      <c r="AM53" s="324">
        <v>1742784</v>
      </c>
      <c r="AN53" s="325">
        <v>241249</v>
      </c>
      <c r="AO53" s="326">
        <v>32.299999999999997</v>
      </c>
      <c r="AP53" s="327">
        <v>125391</v>
      </c>
      <c r="AQ53" s="328">
        <v>-13.6</v>
      </c>
      <c r="AR53" s="329">
        <v>45.9</v>
      </c>
    </row>
    <row r="54" spans="1:44" ht="13.2" x14ac:dyDescent="0.2">
      <c r="A54" s="259"/>
      <c r="AK54" s="330"/>
      <c r="AL54" s="331" t="s">
        <v>519</v>
      </c>
      <c r="AM54" s="332">
        <v>926458</v>
      </c>
      <c r="AN54" s="333">
        <v>128247</v>
      </c>
      <c r="AO54" s="334">
        <v>-11.2</v>
      </c>
      <c r="AP54" s="335">
        <v>68516</v>
      </c>
      <c r="AQ54" s="336">
        <v>-18.2</v>
      </c>
      <c r="AR54" s="337">
        <v>7</v>
      </c>
    </row>
    <row r="55" spans="1:44" ht="13.2" x14ac:dyDescent="0.2">
      <c r="A55" s="259"/>
      <c r="AK55" s="315" t="s">
        <v>521</v>
      </c>
      <c r="AL55" s="316"/>
      <c r="AM55" s="324">
        <v>1582391</v>
      </c>
      <c r="AN55" s="325">
        <v>221996</v>
      </c>
      <c r="AO55" s="326">
        <v>-8</v>
      </c>
      <c r="AP55" s="327">
        <v>138402</v>
      </c>
      <c r="AQ55" s="328">
        <v>10.4</v>
      </c>
      <c r="AR55" s="329">
        <v>-18.399999999999999</v>
      </c>
    </row>
    <row r="56" spans="1:44" ht="13.2" x14ac:dyDescent="0.2">
      <c r="A56" s="259"/>
      <c r="AK56" s="330"/>
      <c r="AL56" s="331" t="s">
        <v>519</v>
      </c>
      <c r="AM56" s="332">
        <v>1116784</v>
      </c>
      <c r="AN56" s="333">
        <v>156676</v>
      </c>
      <c r="AO56" s="334">
        <v>22.2</v>
      </c>
      <c r="AP56" s="335">
        <v>70652</v>
      </c>
      <c r="AQ56" s="336">
        <v>3.1</v>
      </c>
      <c r="AR56" s="337">
        <v>19.100000000000001</v>
      </c>
    </row>
    <row r="57" spans="1:44" ht="13.2" x14ac:dyDescent="0.2">
      <c r="A57" s="259"/>
      <c r="AK57" s="315" t="s">
        <v>522</v>
      </c>
      <c r="AL57" s="316"/>
      <c r="AM57" s="324">
        <v>2576626</v>
      </c>
      <c r="AN57" s="325">
        <v>365323</v>
      </c>
      <c r="AO57" s="326">
        <v>64.599999999999994</v>
      </c>
      <c r="AP57" s="327">
        <v>146367</v>
      </c>
      <c r="AQ57" s="328">
        <v>5.8</v>
      </c>
      <c r="AR57" s="329">
        <v>58.8</v>
      </c>
    </row>
    <row r="58" spans="1:44" ht="13.2" x14ac:dyDescent="0.2">
      <c r="A58" s="259"/>
      <c r="AK58" s="330"/>
      <c r="AL58" s="331" t="s">
        <v>519</v>
      </c>
      <c r="AM58" s="332">
        <v>1061165</v>
      </c>
      <c r="AN58" s="333">
        <v>150456</v>
      </c>
      <c r="AO58" s="334">
        <v>-4</v>
      </c>
      <c r="AP58" s="335">
        <v>79441</v>
      </c>
      <c r="AQ58" s="336">
        <v>12.4</v>
      </c>
      <c r="AR58" s="337">
        <v>-16.399999999999999</v>
      </c>
    </row>
    <row r="59" spans="1:44" ht="13.2" x14ac:dyDescent="0.2">
      <c r="A59" s="259"/>
      <c r="AK59" s="315" t="s">
        <v>523</v>
      </c>
      <c r="AL59" s="316"/>
      <c r="AM59" s="324">
        <v>3811191</v>
      </c>
      <c r="AN59" s="325">
        <v>546956</v>
      </c>
      <c r="AO59" s="326">
        <v>49.7</v>
      </c>
      <c r="AP59" s="327">
        <v>165181</v>
      </c>
      <c r="AQ59" s="328">
        <v>12.9</v>
      </c>
      <c r="AR59" s="329">
        <v>36.799999999999997</v>
      </c>
    </row>
    <row r="60" spans="1:44" ht="13.2" x14ac:dyDescent="0.2">
      <c r="A60" s="259"/>
      <c r="AK60" s="330"/>
      <c r="AL60" s="331" t="s">
        <v>519</v>
      </c>
      <c r="AM60" s="332">
        <v>1986087</v>
      </c>
      <c r="AN60" s="333">
        <v>285030</v>
      </c>
      <c r="AO60" s="334">
        <v>89.4</v>
      </c>
      <c r="AP60" s="335">
        <v>82246</v>
      </c>
      <c r="AQ60" s="336">
        <v>3.5</v>
      </c>
      <c r="AR60" s="337">
        <v>85.9</v>
      </c>
    </row>
    <row r="61" spans="1:44" ht="13.2" x14ac:dyDescent="0.2">
      <c r="A61" s="259"/>
      <c r="AK61" s="315" t="s">
        <v>524</v>
      </c>
      <c r="AL61" s="338"/>
      <c r="AM61" s="324">
        <v>2209779</v>
      </c>
      <c r="AN61" s="325">
        <v>311575</v>
      </c>
      <c r="AO61" s="326">
        <v>27.3</v>
      </c>
      <c r="AP61" s="327">
        <v>144096</v>
      </c>
      <c r="AQ61" s="339">
        <v>7</v>
      </c>
      <c r="AR61" s="329">
        <v>20.3</v>
      </c>
    </row>
    <row r="62" spans="1:44" ht="13.2" x14ac:dyDescent="0.2">
      <c r="A62" s="259"/>
      <c r="AK62" s="330"/>
      <c r="AL62" s="331" t="s">
        <v>519</v>
      </c>
      <c r="AM62" s="332">
        <v>1229601</v>
      </c>
      <c r="AN62" s="333">
        <v>172952</v>
      </c>
      <c r="AO62" s="334">
        <v>20.399999999999999</v>
      </c>
      <c r="AP62" s="335">
        <v>76923</v>
      </c>
      <c r="AQ62" s="336">
        <v>6.8</v>
      </c>
      <c r="AR62" s="337">
        <v>13.6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oMUoRHseoll4mhrkn+gphLMORSS+nQFqk5C86mIxHS8qodXNgqvHz/tu9XU+mL1YskDeWmJCLEoFLHTSEkkhcw==" saltValue="mhz9Y/b8c7yA70JTmLIYR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476</v>
      </c>
    </row>
    <row r="121" spans="125:125" ht="13.5" hidden="1" customHeight="1" x14ac:dyDescent="0.2">
      <c r="DU121" s="253"/>
    </row>
  </sheetData>
  <sheetProtection algorithmName="SHA-512" hashValue="91HwFhGLcmqNP8zwUqHTJP6+7w1vuCuXDb3pLPPjyasTWjUaz7MK/Rk2i5uLKdQudC9uw0OQv3FPKf9I/tBAuA==" saltValue="EsvCwiaz5wgqq+mcY7cXH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view="pageBreakPreview" zoomScale="70" zoomScaleNormal="90" zoomScaleSheetLayoutView="70"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476</v>
      </c>
    </row>
  </sheetData>
  <sheetProtection algorithmName="SHA-512" hashValue="RNNfScBLmI1Gl3NHmJHtVErhjyYtcUS4HKYEVFGNEHjGpYZmYRrW/sVOAhttBMk0wMxDAZxiGoLDVgWpTw3VVA==" saltValue="tFM3JDysanKNF+AlR7KQw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8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52" t="s">
        <v>3</v>
      </c>
      <c r="D47" s="1152"/>
      <c r="E47" s="1153"/>
      <c r="F47" s="11">
        <v>36.75</v>
      </c>
      <c r="G47" s="12">
        <v>34.92</v>
      </c>
      <c r="H47" s="12">
        <v>31.9</v>
      </c>
      <c r="I47" s="12">
        <v>33.33</v>
      </c>
      <c r="J47" s="13">
        <v>33.32</v>
      </c>
    </row>
    <row r="48" spans="2:10" ht="57.75" customHeight="1" x14ac:dyDescent="0.2">
      <c r="B48" s="14"/>
      <c r="C48" s="1154" t="s">
        <v>4</v>
      </c>
      <c r="D48" s="1154"/>
      <c r="E48" s="1155"/>
      <c r="F48" s="15">
        <v>2.2799999999999998</v>
      </c>
      <c r="G48" s="16">
        <v>4.51</v>
      </c>
      <c r="H48" s="16">
        <v>3.79</v>
      </c>
      <c r="I48" s="16">
        <v>2.2200000000000002</v>
      </c>
      <c r="J48" s="17">
        <v>7.26</v>
      </c>
    </row>
    <row r="49" spans="2:10" ht="57.75" customHeight="1" thickBot="1" x14ac:dyDescent="0.25">
      <c r="B49" s="18"/>
      <c r="C49" s="1156" t="s">
        <v>5</v>
      </c>
      <c r="D49" s="1156"/>
      <c r="E49" s="1157"/>
      <c r="F49" s="19" t="s">
        <v>531</v>
      </c>
      <c r="G49" s="20">
        <v>2.23</v>
      </c>
      <c r="H49" s="20" t="s">
        <v>532</v>
      </c>
      <c r="I49" s="20" t="s">
        <v>533</v>
      </c>
      <c r="J49" s="21">
        <v>5.04</v>
      </c>
    </row>
    <row r="50" spans="2:10" ht="13.2" x14ac:dyDescent="0.2"/>
  </sheetData>
  <sheetProtection algorithmName="SHA-512" hashValue="XbTca0zalKqisQA1lqqzEP3Tz+jQa02HdHbefyEo30p+kdPuVTYX2YYA+ER96ocF8k7aS8E+3Ki0MVz4gQYzUw==" saltValue="rQq1pZ/gnBPXwJIE5NsUf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2025-03-11T01:52:52Z</cp:lastPrinted>
  <dcterms:created xsi:type="dcterms:W3CDTF">2025-02-19T01:57:25Z</dcterms:created>
  <dcterms:modified xsi:type="dcterms:W3CDTF">2025-09-02T10:07:25Z</dcterms:modified>
  <cp:category/>
</cp:coreProperties>
</file>